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Guidelines" sheetId="1" r:id="rId4"/>
    <sheet state="hidden" name="Context1 Assessments" sheetId="2" r:id="rId5"/>
    <sheet state="hidden" name="Context2 Leaderboard" sheetId="3" r:id="rId6"/>
    <sheet state="hidden" name="Context3 Formulae" sheetId="4" r:id="rId7"/>
    <sheet state="hidden" name="Sample Leaderboard" sheetId="5" r:id="rId8"/>
    <sheet state="hidden" name="DataSet1 Basic Screening" sheetId="6" r:id="rId9"/>
    <sheet state="hidden" name="DataSet2 Advanced Screening" sheetId="7" r:id="rId10"/>
    <sheet state="visible" name="My_Report" sheetId="8" r:id="rId11"/>
    <sheet state="visible" name="My_Basic" sheetId="9" r:id="rId12"/>
    <sheet state="visible" name="My_Basic Key" sheetId="10" r:id="rId13"/>
    <sheet state="hidden" name="Basic Key" sheetId="11" r:id="rId14"/>
    <sheet state="visible" name="My_Advanced" sheetId="12" r:id="rId15"/>
    <sheet state="visible" name="My_Advanced Key" sheetId="13" r:id="rId16"/>
    <sheet state="hidden" name="Advanced Key" sheetId="14" r:id="rId17"/>
    <sheet state="visible" name="My_Leaderboard" sheetId="15" r:id="rId18"/>
    <sheet state="visible" name="My_Analysis" sheetId="16" r:id="rId19"/>
    <sheet state="visible" name="My_For Calculation" sheetId="17" r:id="rId20"/>
  </sheets>
  <definedNames>
    <definedName hidden="1" localSheetId="8" name="_xlnm._FilterDatabase">My_Basic!$N$1:$N$999</definedName>
    <definedName hidden="1" localSheetId="14" name="_xlnm._FilterDatabase">My_Leaderboard!$B$6:$H$291</definedName>
    <definedName hidden="1" localSheetId="16" name="_xlnm._FilterDatabase">'My_For Calculation'!$U$2:$U$2287</definedName>
  </definedNames>
  <calcPr/>
</workbook>
</file>

<file path=xl/sharedStrings.xml><?xml version="1.0" encoding="utf-8"?>
<sst xmlns="http://schemas.openxmlformats.org/spreadsheetml/2006/main" count="13792" uniqueCount="624">
  <si>
    <t>Basic Guidelines</t>
  </si>
  <si>
    <t>Please go through all the subsheets carefully</t>
  </si>
  <si>
    <t>Please don't take the shortcut of jumping into the task</t>
  </si>
  <si>
    <t>Once you read the context subsheets you'd understand the task better</t>
  </si>
  <si>
    <t>Expectations</t>
  </si>
  <si>
    <t>We don't expect you to completely solve the task</t>
  </si>
  <si>
    <t>We would like to evaluate how you approach it</t>
  </si>
  <si>
    <t>It is okay if you submit a partial solution to the problem</t>
  </si>
  <si>
    <t>Context</t>
  </si>
  <si>
    <t>You have one subsheet explaining the assessments and the answer key</t>
  </si>
  <si>
    <t>You have a subsheet explaining the dashboard design</t>
  </si>
  <si>
    <t>You have a subsheet explaining automations that you could use</t>
  </si>
  <si>
    <t>Formula Bucket</t>
  </si>
  <si>
    <t>You are given every formula that you'd need to complete this assignment</t>
  </si>
  <si>
    <t>However, these formulae need slight changes</t>
  </si>
  <si>
    <t>We expect you to be clever enough to pick the right formula from the bucket and complete your task</t>
  </si>
  <si>
    <t>Tech glitches</t>
  </si>
  <si>
    <t>If the images do not load, please try a different browser</t>
  </si>
  <si>
    <t>You have view only access, you can make a copy of the sheet</t>
  </si>
  <si>
    <t>Submission</t>
  </si>
  <si>
    <t>Create a copy of this sheet, fill in your entries as per the guidelines. Change the sharing permissions to "anyone with link can view" and enter the google sheet link in the google form given to you on the recruitment webpage</t>
  </si>
  <si>
    <t>Submission Link</t>
  </si>
  <si>
    <t>https://forms.gle/zDgUWy2GsmyoooQXA</t>
  </si>
  <si>
    <t>Need for a clever Assessment</t>
  </si>
  <si>
    <t>1- Innovation companies require creative individuals who can create new solutions</t>
  </si>
  <si>
    <t>2- Every Indian student claims to be creative, everyone would apply</t>
  </si>
  <si>
    <t>3- The students use ChatGPT to answer factual questions, so assessment has to be clever</t>
  </si>
  <si>
    <t>Personality Traits</t>
  </si>
  <si>
    <t>1- An innovator is expected to have five personality traits</t>
  </si>
  <si>
    <t>2- Risk-taking(adventurousness), self-learning, sense of achievement</t>
  </si>
  <si>
    <t>cross-functional thinking and ability to take feedback</t>
  </si>
  <si>
    <t>Question Design</t>
  </si>
  <si>
    <t>1- The students are given real world situations to evaluate their behavior</t>
  </si>
  <si>
    <t>2- The options are worded carefully so they try to impress us, but pick based on their persona</t>
  </si>
  <si>
    <t>3- Example: An option says I'd not get overwhelmed, I will balance. This is a trap</t>
  </si>
  <si>
    <t>Marking Scheme</t>
  </si>
  <si>
    <t>1- The best option (as per innovation persona) has 2 points</t>
  </si>
  <si>
    <t>2- The second best option has 1point, third option has 0, last option has -1</t>
  </si>
  <si>
    <t>3- This reduces the scope of chance and makes the assessment fair</t>
  </si>
  <si>
    <t>Gamification</t>
  </si>
  <si>
    <t>1- A leaderboard gamifies the assessment experience- makes it a game</t>
  </si>
  <si>
    <t>2- Students will want to improve themselves after seeing where they stand</t>
  </si>
  <si>
    <t>3- Our goal is not to judge the students, but to nudge them to improve</t>
  </si>
  <si>
    <t>Color coding</t>
  </si>
  <si>
    <t>1- Color coding students into three categories helps students in visualizing the data</t>
  </si>
  <si>
    <t>2- They can see if they are doing well or if there is a huge room for improvement</t>
  </si>
  <si>
    <t>3- The color brings a hierarchy makes it easy to consume large data</t>
  </si>
  <si>
    <t>Hierarchy</t>
  </si>
  <si>
    <t>1- Too much of data can be overwhelming, so we nest it into categories and sub-categories</t>
  </si>
  <si>
    <t>2- The scores are nested into green, yellow, red categories</t>
  </si>
  <si>
    <t>3- There is a gap between percentage and other three cells, this gives percentage an importance</t>
  </si>
  <si>
    <t>Ideas for improvement of this dashboard</t>
  </si>
  <si>
    <t>1- Can you think of rank or percentile</t>
  </si>
  <si>
    <t>2- Can you divide students into personas based on their answers, instead of scores. (Scores are judgmental). Students can also connect with other students of similar persona</t>
  </si>
  <si>
    <t>3- Can you think of a small writeup feedback for each student based on their choices</t>
  </si>
  <si>
    <t>Lookup Formulae</t>
  </si>
  <si>
    <t>1- You can use vlookup or xlookup to check each answer of the assessment</t>
  </si>
  <si>
    <t>Sample Lookup formula</t>
  </si>
  <si>
    <t>2- You can do a lookup of the key subsheet, to understand the marks that the option got</t>
  </si>
  <si>
    <t>=XLOOKUP(C2, 'Key Advanced'!$E$6:$E$9,'Key Advanced'!$D$6:$D$9)'</t>
  </si>
  <si>
    <t>3- We have hardcoded a few sample marks in the DataSet1 and DataSet2</t>
  </si>
  <si>
    <t>Conditional Formatting</t>
  </si>
  <si>
    <t>1- You can use rules of conditional formatting to color the cells based on the marks</t>
  </si>
  <si>
    <t>2- You can click on Format menu and choose conditional formatting from the menu</t>
  </si>
  <si>
    <t>3- You can choose the range where the formula gets applied and a custom formula</t>
  </si>
  <si>
    <t>Conditional Formatting functions</t>
  </si>
  <si>
    <t>1- Isblank function returns true if the cell is empty, returns false if it is not empty</t>
  </si>
  <si>
    <t>2- And function lets you check multiple criteria, while OR function lets pick from a range</t>
  </si>
  <si>
    <t>3- Putting a dollar locks the column</t>
  </si>
  <si>
    <t>Automating for each row</t>
  </si>
  <si>
    <t>1- If you use array formula function, the formula gets copies to the next student automatically</t>
  </si>
  <si>
    <t xml:space="preserve">2- You can use $ to lock a column or row. </t>
  </si>
  <si>
    <t>3- Spreadsheets will automatically adjust the formula once you drag a formula down</t>
  </si>
  <si>
    <t>Sample Array formula function</t>
  </si>
  <si>
    <t>=ARRAYFORMULA(IF((P247:P="") + (Q247:Q="") + (R247:R="") + (S247:S="") + (T247:T="") + (U247:U="") + (V247:V="") + (W247:W="") + (X247:X="") + (Y247:Y=""), "", P247:P + Q247:Q + R247:R + S247:S + T247:T + U247:U + V247:V + W247:W + X247:X'</t>
  </si>
  <si>
    <t>=ARRAYFORMULA(IF((P247:P="") + (Q247:Q="") + (R247:R="") + (S247:S="") + (T247:T="") + (U247:U="") + (V247:V="") + (W247:W="") + (X247:X="") + (Y247:Y=""), "", P247:P + Q247:Q + R247:R + S247:S + T247:T + U247:U + V247:V + W247:W + X247:X
))'</t>
  </si>
  <si>
    <t>=arrayformula(iferror(XLOOKUP(C247:C, 'Key Advanced'!$E$6:$E$9,'Key Advanced'!$D$6:$D$9),""))'</t>
  </si>
  <si>
    <t xml:space="preserve">=ARRAYFORMULA(iferror(XLOOKUP(C5:C, 'Advanced Screening'!M:M, 'Advanced Screening'!O:O),"")'
</t>
  </si>
  <si>
    <t xml:space="preserve">=ARRAYFORMULA(IF((D5:D&lt;&gt;"") + (E5:E&lt;&gt;"") &gt; 0, IFERROR(D5:D + E5:E, ""), ""))'
</t>
  </si>
  <si>
    <t>=ARRAYFORMULA(IF(F5:F&lt;&gt;"", F5:F/30*100, ""))
'</t>
  </si>
  <si>
    <t>=AND(ISNUMBER(H237), H237&gt;59)'</t>
  </si>
  <si>
    <t>=And($H237&gt;39,$H237&lt;60)'</t>
  </si>
  <si>
    <t>Advanced</t>
  </si>
  <si>
    <t>Basic</t>
  </si>
  <si>
    <t>Total</t>
  </si>
  <si>
    <t>Percentage</t>
  </si>
  <si>
    <t>Ankit Sahu</t>
  </si>
  <si>
    <t>Ritvik Aggarwal</t>
  </si>
  <si>
    <t>Kavya Reddy Y</t>
  </si>
  <si>
    <t xml:space="preserve">Sania Almeida </t>
  </si>
  <si>
    <t>Dhyanesh Sudhir Dikkar</t>
  </si>
  <si>
    <t>Naman Jain</t>
  </si>
  <si>
    <t>Sheth Mili D.</t>
  </si>
  <si>
    <t>Dhruv Rishikesh Janakala</t>
  </si>
  <si>
    <t>RUTHVIK</t>
  </si>
  <si>
    <t xml:space="preserve">Shreya Sathyanarayanan </t>
  </si>
  <si>
    <t xml:space="preserve">Hitesh Badhan </t>
  </si>
  <si>
    <t>Nabeel Ghalib</t>
  </si>
  <si>
    <t>Hemashree M S</t>
  </si>
  <si>
    <t>Shiva Krishna Reddy Burra</t>
  </si>
  <si>
    <t>Anshika Sharma</t>
  </si>
  <si>
    <t>Rajni Kant</t>
  </si>
  <si>
    <t xml:space="preserve">Anay Pund </t>
  </si>
  <si>
    <t>Daksh Sankhla</t>
  </si>
  <si>
    <t>Gayatri Rane</t>
  </si>
  <si>
    <t>Prince</t>
  </si>
  <si>
    <t>Diya Shah</t>
  </si>
  <si>
    <t>Paridhi Gupta</t>
  </si>
  <si>
    <t>Mitali</t>
  </si>
  <si>
    <t>Pratibha Yaduvanshi</t>
  </si>
  <si>
    <t>Ayush Gour</t>
  </si>
  <si>
    <t>Ujjal Roy</t>
  </si>
  <si>
    <t xml:space="preserve">Saumitra Chaubey </t>
  </si>
  <si>
    <t>Dinesh Kumar</t>
  </si>
  <si>
    <t xml:space="preserve">Samruddhi Jha </t>
  </si>
  <si>
    <t>Timestamp</t>
  </si>
  <si>
    <t>Email Address</t>
  </si>
  <si>
    <r>
      <rPr>
        <rFont val="Arial"/>
        <b/>
        <color theme="1"/>
      </rPr>
      <t>Question1:</t>
    </r>
    <r>
      <rPr>
        <rFont val="Arial"/>
        <color theme="1"/>
      </rPr>
      <t xml:space="preserve"> When considering enrolling in a new course or program, what is your primary motivation?  </t>
    </r>
  </si>
  <si>
    <r>
      <rPr>
        <rFont val="Arial"/>
        <b/>
        <color theme="1"/>
      </rPr>
      <t>Question2:</t>
    </r>
    <r>
      <rPr>
        <rFont val="Arial"/>
        <color theme="1"/>
      </rPr>
      <t xml:space="preserve"> How do you view opportunities for exposure to new ideas and experiences?  </t>
    </r>
  </si>
  <si>
    <r>
      <rPr>
        <rFont val="Arial"/>
        <b/>
        <color theme="1"/>
      </rPr>
      <t>Question3:</t>
    </r>
    <r>
      <rPr>
        <rFont val="Arial"/>
        <color theme="1"/>
      </rPr>
      <t xml:space="preserve"> How much time are you willing to dedicate weekly to a course that prepares you for internships?  </t>
    </r>
  </si>
  <si>
    <r>
      <rPr>
        <rFont val="Arial"/>
        <b/>
        <color theme="1"/>
      </rPr>
      <t>Question4:</t>
    </r>
    <r>
      <rPr>
        <rFont val="Arial"/>
        <color theme="1"/>
      </rPr>
      <t xml:space="preserve"> How do you handle a situation when a lot of people discourage you around a project that you are doing with a lot of interest</t>
    </r>
  </si>
  <si>
    <r>
      <rPr>
        <rFont val="Arial"/>
        <b/>
        <color theme="1"/>
      </rPr>
      <t>Question5:</t>
    </r>
    <r>
      <rPr>
        <rFont val="Arial"/>
        <color theme="1"/>
      </rPr>
      <t xml:space="preserve"> Do you wish to standout from your peers?</t>
    </r>
  </si>
  <si>
    <t>Name</t>
  </si>
  <si>
    <t>Contact Number</t>
  </si>
  <si>
    <t>Q1</t>
  </si>
  <si>
    <t>Q2</t>
  </si>
  <si>
    <t>Q3</t>
  </si>
  <si>
    <t>Q4</t>
  </si>
  <si>
    <t>Q5</t>
  </si>
  <si>
    <t>Option B: To explore a subject I’m passionate about and deepen my understanding.</t>
  </si>
  <si>
    <t>Option A: I actively seek out new experiences and ideas because they broaden my perspective and help me grow.</t>
  </si>
  <si>
    <t>Option A: I can easily spend 2hours per day, since this is the main agenda of college life</t>
  </si>
  <si>
    <t>Option D: I listen to them gently and continue doing my work. But if they persist, I would explain them my thought process and reduce friction</t>
  </si>
  <si>
    <t>OptionA: I would like to be myself, working on areas for improvement</t>
  </si>
  <si>
    <t>Option A: To gain new skills and knowledge that will benefit my future career.</t>
  </si>
  <si>
    <t>Option B: I can spend about 5-6 hours per week, I will prioritize learning and internship readiness, while balancing academics.</t>
  </si>
  <si>
    <t xml:space="preserve">Lakshya </t>
  </si>
  <si>
    <t>OptionB: I am very competitive, I would like to be ahead of my peers and build a good career</t>
  </si>
  <si>
    <t>Option B: I would talk to more friends and faculty and get feedback if I am doing the right thing.</t>
  </si>
  <si>
    <t>Ruthvik</t>
  </si>
  <si>
    <t>Option B: I value exposure to new ideas but prefer to balance it with familiar activities to avoid feeling overwhelmed.</t>
  </si>
  <si>
    <t>Option C: I prefer to stick to what I know and only occasionally try new things if necessary</t>
  </si>
  <si>
    <t>Option C: To get a certificate that will enhance my resume.</t>
  </si>
  <si>
    <t>Option C: I can allocate 2-3 hours per week for self learning on weekends, since I have a packed schedule</t>
  </si>
  <si>
    <t>Option C: I stop listening to them and continue doing my work.</t>
  </si>
  <si>
    <t>Sahil Singh</t>
  </si>
  <si>
    <t>Aarzoo Baliyan</t>
  </si>
  <si>
    <t>Malaika khan</t>
  </si>
  <si>
    <t>Gamini Sai Mahindra</t>
  </si>
  <si>
    <t>Option A: Pause the project for sometime and resume it once I am in a better state</t>
  </si>
  <si>
    <t>MADHAV SHARMA .</t>
  </si>
  <si>
    <t xml:space="preserve">Keerthana Elsa Mammen </t>
  </si>
  <si>
    <t>Sanjana Siva Shankar</t>
  </si>
  <si>
    <t>Mitra Gopal</t>
  </si>
  <si>
    <t>Siddhi Vilas Shilkar</t>
  </si>
  <si>
    <t>Rishav Kumar Patel</t>
  </si>
  <si>
    <t xml:space="preserve">Aditya Sharma </t>
  </si>
  <si>
    <t xml:space="preserve">Kanishk Singhania </t>
  </si>
  <si>
    <t xml:space="preserve">Niyati </t>
  </si>
  <si>
    <t>Shailly Sahay</t>
  </si>
  <si>
    <t>Divyanshu</t>
  </si>
  <si>
    <t>VISHESH TRIPATHI</t>
  </si>
  <si>
    <t>Kausik Pattanaik</t>
  </si>
  <si>
    <t>Sneha U Shet</t>
  </si>
  <si>
    <t>priyanka neogi</t>
  </si>
  <si>
    <t>Yash Patel</t>
  </si>
  <si>
    <t>Rakhi Kamboj</t>
  </si>
  <si>
    <t>Gokul Singh Shah</t>
  </si>
  <si>
    <t xml:space="preserve">Sakshi </t>
  </si>
  <si>
    <t>Shankar Kumar Nanda</t>
  </si>
  <si>
    <t>Puja nahak</t>
  </si>
  <si>
    <t>Saumya Chandra</t>
  </si>
  <si>
    <t>KAPADIYA JAINY MANOJBHAI</t>
  </si>
  <si>
    <t>RAHUL RAJ ABHISHEK</t>
  </si>
  <si>
    <t xml:space="preserve">Shivam Chavan </t>
  </si>
  <si>
    <t>Sandeep Singh</t>
  </si>
  <si>
    <t>Sayyada Ifrah</t>
  </si>
  <si>
    <t>Gaurav Somnath  Bombale</t>
  </si>
  <si>
    <t>Prithvi Srivastava</t>
  </si>
  <si>
    <t>Priyanshu</t>
  </si>
  <si>
    <t>Shashikant Chaudhary</t>
  </si>
  <si>
    <t xml:space="preserve">Rishvanth G V </t>
  </si>
  <si>
    <t>Fatmi Tahir</t>
  </si>
  <si>
    <t xml:space="preserve">Ravinder </t>
  </si>
  <si>
    <t xml:space="preserve">Saksham Tyagi </t>
  </si>
  <si>
    <t xml:space="preserve">Abhishek Maurya </t>
  </si>
  <si>
    <t xml:space="preserve">Chandra lekha </t>
  </si>
  <si>
    <t>Shravan Pandurang Padale</t>
  </si>
  <si>
    <t xml:space="preserve">Shavi Sharma </t>
  </si>
  <si>
    <t>Ashvi jain</t>
  </si>
  <si>
    <t xml:space="preserve">Samikshya Priyadarshini Swain </t>
  </si>
  <si>
    <t>Prasad Raut</t>
  </si>
  <si>
    <t>Anshika mittal</t>
  </si>
  <si>
    <t>Hariharasudhan M</t>
  </si>
  <si>
    <t>Charu Bisht</t>
  </si>
  <si>
    <t>Fareesa Masroor</t>
  </si>
  <si>
    <t>OptionC: I am still adapting to college right now, I would need some time to get started.</t>
  </si>
  <si>
    <t xml:space="preserve">Jasmitha </t>
  </si>
  <si>
    <t xml:space="preserve">Tanisha Tijare </t>
  </si>
  <si>
    <t>Muhammed Ayman Kamel</t>
  </si>
  <si>
    <t>Varsha</t>
  </si>
  <si>
    <t xml:space="preserve">Sakshi Singh </t>
  </si>
  <si>
    <t xml:space="preserve">Shardul vanage </t>
  </si>
  <si>
    <t>Apoorva Oyshee</t>
  </si>
  <si>
    <t>Dushyant Singh</t>
  </si>
  <si>
    <t>PRITISH PRIYADARSHI PATRA</t>
  </si>
  <si>
    <t xml:space="preserve">Sahitya bisht </t>
  </si>
  <si>
    <t>Maitri Soni</t>
  </si>
  <si>
    <t>Sandali Kishore</t>
  </si>
  <si>
    <t>Harshith</t>
  </si>
  <si>
    <t>Priyanshu Sharma</t>
  </si>
  <si>
    <t xml:space="preserve">Amitesh Tiwari </t>
  </si>
  <si>
    <t>Deepanshu Sharma</t>
  </si>
  <si>
    <t xml:space="preserve">Siddhi Jaiswal </t>
  </si>
  <si>
    <t>Amruta M Joshi</t>
  </si>
  <si>
    <t>Akash kumar soni</t>
  </si>
  <si>
    <t>Sanjeet Kumar</t>
  </si>
  <si>
    <t xml:space="preserve">Mili Shandilya </t>
  </si>
  <si>
    <t xml:space="preserve">Rajan kumar chaudhary </t>
  </si>
  <si>
    <t xml:space="preserve">Vaishnavi Vishvnath Kanade </t>
  </si>
  <si>
    <t xml:space="preserve">Mayank Joshi </t>
  </si>
  <si>
    <t xml:space="preserve">Laiba Mahrukh Ansari </t>
  </si>
  <si>
    <t>Prakriti Jha</t>
  </si>
  <si>
    <t xml:space="preserve">Santosh Saroj </t>
  </si>
  <si>
    <t>Kabyashree Hazarika</t>
  </si>
  <si>
    <t>ADARSH GUPTA</t>
  </si>
  <si>
    <t xml:space="preserve">Kalagotla Shiva Reddy </t>
  </si>
  <si>
    <t>OptionD: I have taken admission in a good college, they have good placement, I will concentrate on academics in the first year</t>
  </si>
  <si>
    <t xml:space="preserve">Sathvik reddy </t>
  </si>
  <si>
    <t xml:space="preserve">YASAR ARAFATH M </t>
  </si>
  <si>
    <t>Afsan Idrisi</t>
  </si>
  <si>
    <t xml:space="preserve">Rutvi Menpara </t>
  </si>
  <si>
    <t xml:space="preserve">Namrata Chaudhari </t>
  </si>
  <si>
    <t>Rakesh Vanam</t>
  </si>
  <si>
    <t>Ekta Rani</t>
  </si>
  <si>
    <t xml:space="preserve">Jiya Khurana </t>
  </si>
  <si>
    <t>Krish</t>
  </si>
  <si>
    <t>Gampa Sathwik</t>
  </si>
  <si>
    <t>Nandini</t>
  </si>
  <si>
    <t>Sudipta Hazra</t>
  </si>
  <si>
    <t>Talika Bajaj</t>
  </si>
  <si>
    <t>Vrushti Vyas</t>
  </si>
  <si>
    <t>Dakshita Garg</t>
  </si>
  <si>
    <t>Rahul Sen</t>
  </si>
  <si>
    <t xml:space="preserve">Anshika Chaturvedi </t>
  </si>
  <si>
    <t xml:space="preserve">Tanishq Sharma </t>
  </si>
  <si>
    <t>Ashirwad Kumar</t>
  </si>
  <si>
    <t>Ritik Kumar Gupta</t>
  </si>
  <si>
    <t>Sobhit Singhal</t>
  </si>
  <si>
    <t>Archana Nayaka A M</t>
  </si>
  <si>
    <t>PREMKUMAR M</t>
  </si>
  <si>
    <t>Shekinah.A</t>
  </si>
  <si>
    <t xml:space="preserve">Ansh Malhotra </t>
  </si>
  <si>
    <t xml:space="preserve">Satakshi Gupta </t>
  </si>
  <si>
    <t>Chitransh Srivastava</t>
  </si>
  <si>
    <t>Option D: I usually wait for opportunities to come to me rather than actively seeking them out.</t>
  </si>
  <si>
    <t>G Himavanth Reddy</t>
  </si>
  <si>
    <t xml:space="preserve">Harsh Sindhwal </t>
  </si>
  <si>
    <t xml:space="preserve">Madiha Fatema </t>
  </si>
  <si>
    <t>GAURAV SONI</t>
  </si>
  <si>
    <t xml:space="preserve">GAURAV SONI </t>
  </si>
  <si>
    <t>Option D: I would like to focus on academics in the first year, I have been told to start thinking of internships in the third year</t>
  </si>
  <si>
    <t>Aaron Pammi</t>
  </si>
  <si>
    <t xml:space="preserve">Atharv aggrawal </t>
  </si>
  <si>
    <t xml:space="preserve">Nandhini. J </t>
  </si>
  <si>
    <t xml:space="preserve">Shashwat Rai </t>
  </si>
  <si>
    <t>Manikanta</t>
  </si>
  <si>
    <t xml:space="preserve">Seyram Dorgbetor </t>
  </si>
  <si>
    <t>Sarah</t>
  </si>
  <si>
    <t xml:space="preserve">Kritika Tekchandani </t>
  </si>
  <si>
    <t xml:space="preserve">Divyanidhi Dubey </t>
  </si>
  <si>
    <t>Rohit Negi</t>
  </si>
  <si>
    <t>Shekhar Thapa</t>
  </si>
  <si>
    <t xml:space="preserve">Aryan sanjay </t>
  </si>
  <si>
    <t>Dhanwanth Krisha D</t>
  </si>
  <si>
    <t>Narravula Rohith</t>
  </si>
  <si>
    <t xml:space="preserve">Anshika Mandwarya </t>
  </si>
  <si>
    <t>Paluru Harshita Vasavi</t>
  </si>
  <si>
    <t xml:space="preserve">Mahak </t>
  </si>
  <si>
    <t>Khushmeet Singh</t>
  </si>
  <si>
    <t xml:space="preserve">Kanikaa gupta </t>
  </si>
  <si>
    <t>Rishika srivastava</t>
  </si>
  <si>
    <t xml:space="preserve">Misha Srivastava </t>
  </si>
  <si>
    <t>Muhammad Anas</t>
  </si>
  <si>
    <t xml:space="preserve">Aditya Kumar </t>
  </si>
  <si>
    <t>Anjali Kumari</t>
  </si>
  <si>
    <t xml:space="preserve">Arhama Saba </t>
  </si>
  <si>
    <t>Asmita Lohia</t>
  </si>
  <si>
    <t>Keerthana R</t>
  </si>
  <si>
    <t>Appana p g s s m jayaraj</t>
  </si>
  <si>
    <t>Rishik Chaudhary</t>
  </si>
  <si>
    <t>Abyalew Teklu</t>
  </si>
  <si>
    <t xml:space="preserve">Simran Tiwari </t>
  </si>
  <si>
    <t xml:space="preserve">Maitri Patel </t>
  </si>
  <si>
    <t>Jotiba Ashok Jadhav</t>
  </si>
  <si>
    <t>Sakhi Chatterjee</t>
  </si>
  <si>
    <t>Mannuru Tejaswani</t>
  </si>
  <si>
    <t>Khushi Chadha</t>
  </si>
  <si>
    <t>B.Shiva Sathvik</t>
  </si>
  <si>
    <t>Himanjit Choudhury</t>
  </si>
  <si>
    <t xml:space="preserve">Vishesh kataria </t>
  </si>
  <si>
    <t xml:space="preserve">Ashok Kumar </t>
  </si>
  <si>
    <t>Amit Kumar</t>
  </si>
  <si>
    <t xml:space="preserve">Prasannakumar </t>
  </si>
  <si>
    <t xml:space="preserve">Surendra Bheemanathini </t>
  </si>
  <si>
    <t>Erukonda Saikiran</t>
  </si>
  <si>
    <t>Surya Pillalamarri</t>
  </si>
  <si>
    <t>Aniket Bihana</t>
  </si>
  <si>
    <t>Abhishek Kansal</t>
  </si>
  <si>
    <t>Kanta Sai Dhanush</t>
  </si>
  <si>
    <t>Vaibhav Ambadas Waghmare</t>
  </si>
  <si>
    <t xml:space="preserve">Nishanth Pragnesh B </t>
  </si>
  <si>
    <t>Hardik Giri Goswami</t>
  </si>
  <si>
    <t xml:space="preserve">Gayatri yadav </t>
  </si>
  <si>
    <t>Aditya Naik</t>
  </si>
  <si>
    <t>Hemant Singh Parihar</t>
  </si>
  <si>
    <t>Devhuti Mahore</t>
  </si>
  <si>
    <t xml:space="preserve">Anoushka Khemani </t>
  </si>
  <si>
    <t>Aisha Jaiswal</t>
  </si>
  <si>
    <t xml:space="preserve">Mounika Gannamanthi </t>
  </si>
  <si>
    <t>Sparsh S. Pradhan</t>
  </si>
  <si>
    <t>Saicharitha Yanambakam</t>
  </si>
  <si>
    <t xml:space="preserve">Dadvaiah Pavan </t>
  </si>
  <si>
    <t>Tushar Tiwari</t>
  </si>
  <si>
    <t>kashish kamra</t>
  </si>
  <si>
    <t>Sejal Mahesh Vetkar</t>
  </si>
  <si>
    <t>Prathamesh Patil</t>
  </si>
  <si>
    <t xml:space="preserve">SUSHANT </t>
  </si>
  <si>
    <t>Debnandini Kar</t>
  </si>
  <si>
    <t>Ashna Tuli</t>
  </si>
  <si>
    <t>Lokesh</t>
  </si>
  <si>
    <t xml:space="preserve">Dr. Shifa Sami </t>
  </si>
  <si>
    <t>Charmie J Jain</t>
  </si>
  <si>
    <t>Vikanshi singh</t>
  </si>
  <si>
    <t xml:space="preserve">Ambreen Siddiqui </t>
  </si>
  <si>
    <t>Havilah Bodde</t>
  </si>
  <si>
    <t xml:space="preserve">Nunavath Akhila </t>
  </si>
  <si>
    <t>M.Ramani</t>
  </si>
  <si>
    <t xml:space="preserve">Sudarshan Amol Saraswat </t>
  </si>
  <si>
    <t>Yash Tiwari</t>
  </si>
  <si>
    <t>Harish A</t>
  </si>
  <si>
    <t xml:space="preserve">Keerthika tangirala </t>
  </si>
  <si>
    <t>Ezak Victory</t>
  </si>
  <si>
    <t>Ranjith kumar v</t>
  </si>
  <si>
    <t>Gayatri choudhary</t>
  </si>
  <si>
    <t>Sanjana Jayaraj</t>
  </si>
  <si>
    <t>Vinodhini S</t>
  </si>
  <si>
    <t>kuheli sen</t>
  </si>
  <si>
    <t>Ibrahim Bhaila</t>
  </si>
  <si>
    <t>Dhruv Bhut</t>
  </si>
  <si>
    <t>Deepak kushwaha</t>
  </si>
  <si>
    <t>Rimpi Saikia</t>
  </si>
  <si>
    <t xml:space="preserve">Pranav Matkar </t>
  </si>
  <si>
    <t xml:space="preserve">Deva Rugved </t>
  </si>
  <si>
    <t>Anchal Dubey</t>
  </si>
  <si>
    <t>ADARSH  T</t>
  </si>
  <si>
    <t xml:space="preserve">Gayatri Choudhary </t>
  </si>
  <si>
    <t>Shashi Kumar</t>
  </si>
  <si>
    <t xml:space="preserve">Bhoomika aggarwal </t>
  </si>
  <si>
    <t xml:space="preserve">Gurudayal Maurya </t>
  </si>
  <si>
    <t xml:space="preserve">Sourajit Deb </t>
  </si>
  <si>
    <t>Fadeela Naqash</t>
  </si>
  <si>
    <t>Nimanpreet Kaur</t>
  </si>
  <si>
    <t>Aryan Khare</t>
  </si>
  <si>
    <t>Nithya sree B</t>
  </si>
  <si>
    <t xml:space="preserve">Akshay Kumar </t>
  </si>
  <si>
    <t>Mani sathwik Barigela</t>
  </si>
  <si>
    <t xml:space="preserve">Kunal Pal </t>
  </si>
  <si>
    <t>Bhavik Vimal Prajapati</t>
  </si>
  <si>
    <t>Kamble Rutik</t>
  </si>
  <si>
    <t>Humma Irshad</t>
  </si>
  <si>
    <t>Ayush Ajay Singh</t>
  </si>
  <si>
    <t>Shireen Samir Momin</t>
  </si>
  <si>
    <t xml:space="preserve">Abdul Al Islam </t>
  </si>
  <si>
    <t xml:space="preserve">Yamini Singh </t>
  </si>
  <si>
    <t>Anuj Kumar Tiwari</t>
  </si>
  <si>
    <t>Narendrakumar Kumawat</t>
  </si>
  <si>
    <t>RUDRA KAUSHIK</t>
  </si>
  <si>
    <t xml:space="preserve">Athinamilagi A Vignesh K </t>
  </si>
  <si>
    <t xml:space="preserve">Srikumar sahoo </t>
  </si>
  <si>
    <t xml:space="preserve">KANDULA V UMADEEKSHITH REDDY </t>
  </si>
  <si>
    <t>Younus Md</t>
  </si>
  <si>
    <t xml:space="preserve">Vaibhav Agrahari </t>
  </si>
  <si>
    <t>Khushi Raj</t>
  </si>
  <si>
    <t xml:space="preserve">MARIYALA MADHU </t>
  </si>
  <si>
    <t xml:space="preserve">Jayeta Nandi </t>
  </si>
  <si>
    <t>R.Vijay Vikas</t>
  </si>
  <si>
    <t>Aishwarya Kande</t>
  </si>
  <si>
    <t>Sundaram Singh</t>
  </si>
  <si>
    <t>Yash Bodade</t>
  </si>
  <si>
    <t>Sweta Maurya</t>
  </si>
  <si>
    <t xml:space="preserve">Laukik sanjay Kande </t>
  </si>
  <si>
    <t>Tanisha Dhasmana</t>
  </si>
  <si>
    <t xml:space="preserve">Venkata Gopi Gowravarapu </t>
  </si>
  <si>
    <t xml:space="preserve">Fatima Shafique </t>
  </si>
  <si>
    <t>P.R.POOJA</t>
  </si>
  <si>
    <t>Suhana yadav</t>
  </si>
  <si>
    <t>K.Kaviya</t>
  </si>
  <si>
    <t xml:space="preserve">Raju chitte </t>
  </si>
  <si>
    <t>Anu Somy</t>
  </si>
  <si>
    <t xml:space="preserve">Poornima Gadipati </t>
  </si>
  <si>
    <t>Shubham</t>
  </si>
  <si>
    <t xml:space="preserve">Aditya Pattnaik </t>
  </si>
  <si>
    <t>Achu Abraham</t>
  </si>
  <si>
    <t xml:space="preserve">Boini sushmitha </t>
  </si>
  <si>
    <t>Thejas Bhat P</t>
  </si>
  <si>
    <t xml:space="preserve">Pandiri Chaitanya Prakash </t>
  </si>
  <si>
    <t>Bhumika Tiwari</t>
  </si>
  <si>
    <t>Abhishek Kumar Srivastava</t>
  </si>
  <si>
    <t>Manoj</t>
  </si>
  <si>
    <t>Vishnu S Menon</t>
  </si>
  <si>
    <t>Anamitra Bagchi</t>
  </si>
  <si>
    <t xml:space="preserve">Nimmarasi Rahul Yadav </t>
  </si>
  <si>
    <t xml:space="preserve">Palakuri Akshay goud </t>
  </si>
  <si>
    <t>Himavamshi</t>
  </si>
  <si>
    <t xml:space="preserve">Batool Amina </t>
  </si>
  <si>
    <t>Yashpreet Singh Pannu</t>
  </si>
  <si>
    <t xml:space="preserve">Umang Rupesh Modak </t>
  </si>
  <si>
    <t xml:space="preserve">Mathesh Sankar K </t>
  </si>
  <si>
    <t>Abish Kamran</t>
  </si>
  <si>
    <t>Vishal Singh</t>
  </si>
  <si>
    <t xml:space="preserve">PEDDAKOTLA RAHUL </t>
  </si>
  <si>
    <t>K N Navaneet Singh</t>
  </si>
  <si>
    <t>Email address</t>
  </si>
  <si>
    <t xml:space="preserve">  Q1: Which of the following best identifies you?  </t>
  </si>
  <si>
    <t xml:space="preserve">Q2: Which of the following scenarios best reflects your sense of achievement?  </t>
  </si>
  <si>
    <t xml:space="preserve">Q3: Which of the following best describes how you handle decision-making in your daily life? </t>
  </si>
  <si>
    <t xml:space="preserve">Q4: Which of the following best describes how you handle situations that require patience? </t>
  </si>
  <si>
    <t xml:space="preserve">Q5: Which of the following best describes how you view and understand yourself? </t>
  </si>
  <si>
    <r>
      <rPr>
        <rFont val="Arial"/>
        <b/>
        <color theme="1"/>
      </rPr>
      <t xml:space="preserve">Situation1: </t>
    </r>
    <r>
      <rPr>
        <rFont val="Arial"/>
        <color theme="1"/>
      </rPr>
      <t>You are offered an internship with a decision-maker in a startup. The internship involves working on an ambiguous project with minimal guidance. Your primary goal is to gain valuable experience, but you also have upcoming placement interviews.</t>
    </r>
  </si>
  <si>
    <r>
      <rPr>
        <rFont val="Arial"/>
        <b/>
        <color theme="1"/>
      </rPr>
      <t xml:space="preserve">Situation2: </t>
    </r>
    <r>
      <rPr>
        <rFont val="Arial"/>
        <color theme="1"/>
      </rPr>
      <t>You are given a challenging project in your internship that requires solving a complex problem with no clear instructions. The success of the project depends on how you approach and break down the problem.</t>
    </r>
  </si>
  <si>
    <r>
      <rPr>
        <rFont val="Arial"/>
        <b/>
        <color theme="1"/>
      </rPr>
      <t>Situation3:</t>
    </r>
    <r>
      <rPr>
        <rFont val="Arial"/>
        <color theme="1"/>
      </rPr>
      <t xml:space="preserve"> Your college is offering a semester-long elective course that will require significant time and effort but offers no immediate grade or credit benefit. How do you decide whether to enroll?  </t>
    </r>
  </si>
  <si>
    <r>
      <rPr>
        <rFont val="Arial"/>
        <b/>
        <color theme="1"/>
      </rPr>
      <t xml:space="preserve">Situation4: </t>
    </r>
    <r>
      <rPr>
        <rFont val="Arial"/>
        <color theme="1"/>
      </rPr>
      <t>You are offered an internship that provides significant hands-on experience and learning opportunities, but it does not come with an official certificate. You have the chance to work closely with decision-makers on real projects.</t>
    </r>
  </si>
  <si>
    <r>
      <rPr>
        <rFont val="Arial"/>
        <b/>
        <color theme="1"/>
      </rPr>
      <t xml:space="preserve">Situation5: </t>
    </r>
    <r>
      <rPr>
        <rFont val="Arial"/>
        <color theme="1"/>
      </rPr>
      <t>You are involved in an internship project that requires ongoing effort and iteration. The project will not show immediate results, and it requires a focus on the process rather than expecting quick outcomes.</t>
    </r>
  </si>
  <si>
    <t>Name (Pls enter the same name as you did in preliminary screening- we have an automation in place, so you'd have to enter the same name)</t>
  </si>
  <si>
    <t>Role Applied to</t>
  </si>
  <si>
    <t>Q6</t>
  </si>
  <si>
    <t>Q7</t>
  </si>
  <si>
    <t>Q8</t>
  </si>
  <si>
    <t>Q9</t>
  </si>
  <si>
    <t>Q10</t>
  </si>
  <si>
    <t>Option D: I’m open to traveling to new destinations, but I usually do thorough research and plan ahead to minimize any potential risks or uncertainties.</t>
  </si>
  <si>
    <t>Option B: Receiving compliments and recognition from friends or family for something you've accomplished.</t>
  </si>
  <si>
    <t>Option D: I usually gather a lot of information and consider others' opinions but ultimately trust my own judgment to make the final decision.</t>
  </si>
  <si>
    <t>Option C: I often seek out activities where I can see incremental progress, as it helps me stay patient and motivated over time.</t>
  </si>
  <si>
    <t>Option C: I sometimes think about my strengths and weaknesses, but I often rely on feedback from others to understand myself better.</t>
  </si>
  <si>
    <t>Option D: Use the internship to network and gain recommendations from the decision-maker, hoping it will directly improve your placement prospects.</t>
  </si>
  <si>
    <t>Option B: Rely on first principles reasoning, breaking the problem down to its most basic elements and building up your understanding from there.</t>
  </si>
  <si>
    <t>Option A: Accept the internship to gain hands-on experience and valuable learning opportunities, without worrying about formal recognition.</t>
  </si>
  <si>
    <t>Option D: Regularly seek feedback from your mentor to ensure you are on the right track and adjust your efforts accordingly to see quicker progress.</t>
  </si>
  <si>
    <t>Option A: Finishing daily tasks quickly and efficiently, allowing you to feel productive and move on to other activities.</t>
  </si>
  <si>
    <t>Option A: I make decisions on my own but like to have some guidelines or a framework to follow to feel more confident.</t>
  </si>
  <si>
    <t>Option B: I often seek advice and approval from others before making a decision to ensure I’m on the right track.</t>
  </si>
  <si>
    <t>Option D: I am aware of my strengths and weaknesses but prefer to focus on my strengths to stay motivated and positive.</t>
  </si>
  <si>
    <t>Option D: Use this opportunity to network and seek advice from others who have solved similar problems, hoping to gather enough information to complete the project successfully.</t>
  </si>
  <si>
    <t>Option C: I enjoy exploring new places, but I like to have a detailed itinerary and some certainty about what I will be doing each day.</t>
  </si>
  <si>
    <t>Option D: Learning a new skill or hobby and overcoming difficulties along the way, regardless of how well you master it in the end.</t>
  </si>
  <si>
    <t>Option D: I enjoy activities like gardening or practicing a musical instrument, even if progress is slow.</t>
  </si>
  <si>
    <t>Option A: I focus more on getting things done and I feel that I'd overthink if I think about my strength and weakness</t>
  </si>
  <si>
    <t>Option C: Seek a balance between structured thinking and first principles reasoning, using frameworks where they fit and breaking down elements from scratch when needed.</t>
  </si>
  <si>
    <t>Option B: Accept the internship and emphasize to everyone how it will contribute to your self-development and long-term career growth, even without a certificate.</t>
  </si>
  <si>
    <t>Option C: Balance your approach by setting short-term goals to achieve quick wins while keeping the long-term process in mind.</t>
  </si>
  <si>
    <t>Option A: Prioritize placement preparation, requesting more structured guidance in the internship to save time for your interview preparations.</t>
  </si>
  <si>
    <t>Option A: Focus on learning and applying established frameworks and structured thinking methods to systematically approach the problem.</t>
  </si>
  <si>
    <t>Option B: Focus on the aspects of the project that provide immediate feedback and visible results, as this keeps you motivated.</t>
  </si>
  <si>
    <t>Option B: When faced with the chance to travel to a completely new place with no set plans, I get excited about the unknown and the potential for unexpected adventures.</t>
  </si>
  <si>
    <t>Option C: Completing a challenging workout or training regimen that you've been working on for weeks.</t>
  </si>
  <si>
    <t>Option B: I regularly reflect on my strengths and weaknesses, using this self-awareness to set personal goals and improve myself.</t>
  </si>
  <si>
    <t>Option C: Balance both the internship and placement preparation by setting a strict schedule, ensuring you give adequate time to both without compromising on either.</t>
  </si>
  <si>
    <t>Option D: Take the internship but request a letter of recommendation or some form of written acknowledgment from the decision-makers as an alternative to a certificate.</t>
  </si>
  <si>
    <t>Option C: Request detailed instructions and specific guidelines from your mentor to ensure you understand exactly what needs to be done.</t>
  </si>
  <si>
    <t>Option C: When faced with a decision, I prefer to rely on my own judgment and instincts, even if it means making mistakes along the way.</t>
  </si>
  <si>
    <t>Option A: Dive into the detailed aspects of the project, track markers for measurement, it might take a long time before you see any significant results.</t>
  </si>
  <si>
    <t>Option B: Enroll in the course because I am genuinely interested in the subject and see long-term benefits.</t>
  </si>
  <si>
    <t>Option C: Only enroll if it fits easily into my schedule and does not interfere with my other activities.</t>
  </si>
  <si>
    <t>Option A: Enroll in the course because it will help me stay competitive and not fall behind my peers.</t>
  </si>
  <si>
    <t>Option A: I prefer tasks that show quick results and tend to get frustrated if I don’t see immediate progress.</t>
  </si>
  <si>
    <t>Option B: Fully commit to the internship, knowing that your placement preparation will be compromised significantly.</t>
  </si>
  <si>
    <t>Priyanka Neogi</t>
  </si>
  <si>
    <t xml:space="preserve">SAKSHAM TYAGI </t>
  </si>
  <si>
    <t xml:space="preserve">Sahitya Bisht </t>
  </si>
  <si>
    <t>Option D: Skip the course because I prefer to focus on activities that provide immediate benefits like grades or credits.</t>
  </si>
  <si>
    <t>Ashirwad kumar</t>
  </si>
  <si>
    <t>chitransh srivastava</t>
  </si>
  <si>
    <t>KEERTHANA R</t>
  </si>
  <si>
    <t xml:space="preserve">Sushant </t>
  </si>
  <si>
    <t>Option C: Decline the internship because the absence of an official certificate means you won't have formal recognition for your efforts.</t>
  </si>
  <si>
    <t>Option A: I prefer vacationing in familiar destinations where I know what to expect and can reduce any surprises.</t>
  </si>
  <si>
    <t>Gayatri Choudhary</t>
  </si>
  <si>
    <t>Kuheli sen</t>
  </si>
  <si>
    <t/>
  </si>
  <si>
    <t>Software Developer</t>
  </si>
  <si>
    <t>Suhana Yadav</t>
  </si>
  <si>
    <t>UI Designer</t>
  </si>
  <si>
    <t>Pharma Project Manager / Chief of Staff</t>
  </si>
  <si>
    <t>Product Manager/Business Analyst</t>
  </si>
  <si>
    <t>Data Champion</t>
  </si>
  <si>
    <t>Pandiri Chaitanya Prakash</t>
  </si>
  <si>
    <t xml:space="preserve">Abish Kamran </t>
  </si>
  <si>
    <t xml:space="preserve">Vishal Singh </t>
  </si>
  <si>
    <t>SHEET</t>
  </si>
  <si>
    <t>PURPOSE</t>
  </si>
  <si>
    <t>My_Basic</t>
  </si>
  <si>
    <r>
      <rPr>
        <rFont val="Arial"/>
        <color theme="1"/>
      </rPr>
      <t>Contains the names of all the participants who had taken up</t>
    </r>
    <r>
      <rPr>
        <rFont val="Arial"/>
        <b/>
        <color theme="1"/>
      </rPr>
      <t xml:space="preserve"> both the Basic test alone and the Basic + Advanced test,</t>
    </r>
    <r>
      <rPr>
        <rFont val="Arial"/>
        <color theme="1"/>
      </rPr>
      <t xml:space="preserve"> the options they chose for the the basic questions, marks alloted to each question and the total basic marks.</t>
    </r>
  </si>
  <si>
    <t>My_Basic Key</t>
  </si>
  <si>
    <r>
      <rPr>
        <rFont val="Arial"/>
        <color theme="1"/>
      </rPr>
      <t xml:space="preserve">Contains the key for the basic questions dictating the </t>
    </r>
    <r>
      <rPr>
        <rFont val="Arial"/>
        <b/>
        <color theme="1"/>
      </rPr>
      <t>score for each question along with the description of each option.</t>
    </r>
  </si>
  <si>
    <t>My_Advanced</t>
  </si>
  <si>
    <r>
      <rPr>
        <rFont val="Arial"/>
        <color theme="1"/>
      </rPr>
      <t xml:space="preserve">Contains the names of all the participants who had taken up the </t>
    </r>
    <r>
      <rPr>
        <rFont val="Arial"/>
        <b/>
        <color theme="1"/>
      </rPr>
      <t>Basic + Advanced test</t>
    </r>
    <r>
      <rPr>
        <rFont val="Arial"/>
        <color theme="1"/>
      </rPr>
      <t>, the options they chose for the the advanced test questions, marks alloted to each question and the total advanced marks.</t>
    </r>
  </si>
  <si>
    <t>My_Advanced Key</t>
  </si>
  <si>
    <r>
      <rPr>
        <rFont val="Arial"/>
        <color theme="1"/>
      </rPr>
      <t xml:space="preserve">Contains the key for the advanced questions dictating the </t>
    </r>
    <r>
      <rPr>
        <rFont val="Arial"/>
        <b/>
        <color theme="1"/>
      </rPr>
      <t>score for each question along with the description of each option.</t>
    </r>
  </si>
  <si>
    <t>My_Leaderboard</t>
  </si>
  <si>
    <r>
      <rPr>
        <rFont val="Arial"/>
        <color theme="1"/>
      </rPr>
      <t xml:space="preserve">Contains the </t>
    </r>
    <r>
      <rPr>
        <rFont val="Arial"/>
        <b/>
        <color theme="1"/>
      </rPr>
      <t>leaderboard</t>
    </r>
    <r>
      <rPr>
        <rFont val="Arial"/>
        <color theme="1"/>
      </rPr>
      <t xml:space="preserve"> for the people who took the </t>
    </r>
    <r>
      <rPr>
        <rFont val="Arial"/>
        <b/>
        <color theme="1"/>
      </rPr>
      <t>Basic and Advanced test as well as the Basic alone</t>
    </r>
    <r>
      <rPr>
        <rFont val="Arial"/>
        <color theme="1"/>
      </rPr>
      <t xml:space="preserve">. Each of them has an indepth analysis giving the percentage scored by each one of them, their percentile as well as their rank. It also contains a </t>
    </r>
    <r>
      <rPr>
        <rFont val="Arial"/>
        <b/>
        <color theme="1"/>
      </rPr>
      <t>Pie-Chart</t>
    </r>
    <r>
      <rPr>
        <rFont val="Arial"/>
        <color theme="1"/>
      </rPr>
      <t xml:space="preserve"> which makes it eaiser for visualization. </t>
    </r>
    <r>
      <rPr>
        <rFont val="Arial"/>
        <b/>
        <color theme="1"/>
      </rPr>
      <t>The people have been split into 3 Categories namely: Fair, Excellent and Phenomenal. We infer that most of the people are in the Excellent Category.</t>
    </r>
  </si>
  <si>
    <t>My_Analysis</t>
  </si>
  <si>
    <r>
      <rPr>
        <rFont val="Arial"/>
        <color theme="1"/>
        <sz val="11.0"/>
      </rPr>
      <t xml:space="preserve">Contains the detailed analysis about the </t>
    </r>
    <r>
      <rPr>
        <rFont val="Arial"/>
        <b/>
        <color theme="1"/>
        <sz val="11.0"/>
      </rPr>
      <t>options chosen by the people of the Fair, Excellent and Phenomenal category for each question.</t>
    </r>
    <r>
      <rPr>
        <rFont val="Arial"/>
        <color theme="1"/>
        <sz val="11.0"/>
      </rPr>
      <t xml:space="preserve"> It also contains a table which analysis the </t>
    </r>
    <r>
      <rPr>
        <rFont val="Arial"/>
        <b/>
        <color theme="1"/>
        <sz val="11.0"/>
      </rPr>
      <t>count of each option for a question</t>
    </r>
    <r>
      <rPr>
        <rFont val="Arial"/>
        <color theme="1"/>
        <sz val="11.0"/>
      </rPr>
      <t xml:space="preserve"> and the display of the </t>
    </r>
    <r>
      <rPr>
        <rFont val="Arial"/>
        <b/>
        <color theme="1"/>
        <sz val="11.0"/>
      </rPr>
      <t>option which is</t>
    </r>
    <r>
      <rPr>
        <rFont val="Arial"/>
        <color theme="1"/>
        <sz val="11.0"/>
      </rPr>
      <t xml:space="preserve"> </t>
    </r>
    <r>
      <rPr>
        <rFont val="Arial"/>
        <b/>
        <color theme="1"/>
        <sz val="11.0"/>
      </rPr>
      <t>maximum and minimum for each question.</t>
    </r>
  </si>
  <si>
    <t>My_For Calculation</t>
  </si>
  <si>
    <t>Conatins the background table, filters and calulations for the data displayed in the My_Analysis sheet.</t>
  </si>
  <si>
    <t>NOTE</t>
  </si>
  <si>
    <t>Please view the sheets in 50% Zoom to get the overall idea of all the works done</t>
  </si>
  <si>
    <r>
      <rPr>
        <rFont val="Arial"/>
        <b/>
        <color theme="1"/>
        <sz val="12.0"/>
      </rPr>
      <t>Question1:</t>
    </r>
    <r>
      <rPr>
        <rFont val="Arial"/>
        <b/>
        <color theme="1"/>
        <sz val="12.0"/>
      </rPr>
      <t xml:space="preserve"> When considering enrolling in a new course or program, what is your primary motivation?  </t>
    </r>
  </si>
  <si>
    <r>
      <rPr>
        <rFont val="Arial"/>
        <b/>
        <color theme="1"/>
        <sz val="12.0"/>
      </rPr>
      <t>Question2:</t>
    </r>
    <r>
      <rPr>
        <rFont val="Arial"/>
        <b/>
        <color theme="1"/>
        <sz val="12.0"/>
      </rPr>
      <t xml:space="preserve"> How do you view opportunities for exposure to new ideas and experiences?  </t>
    </r>
  </si>
  <si>
    <r>
      <rPr>
        <rFont val="Arial"/>
        <b/>
        <color theme="1"/>
        <sz val="12.0"/>
      </rPr>
      <t>Question3:</t>
    </r>
    <r>
      <rPr>
        <rFont val="Arial"/>
        <b/>
        <color theme="1"/>
        <sz val="12.0"/>
      </rPr>
      <t xml:space="preserve"> How much time are you willing to dedicate weekly to a course that prepares you for internships?  </t>
    </r>
  </si>
  <si>
    <r>
      <rPr>
        <rFont val="Arial"/>
        <b/>
        <color theme="1"/>
        <sz val="12.0"/>
      </rPr>
      <t>Question4:</t>
    </r>
    <r>
      <rPr>
        <rFont val="Arial"/>
        <b/>
        <color theme="1"/>
        <sz val="12.0"/>
      </rPr>
      <t xml:space="preserve"> How do you handle a situation when a lot of people discourage you around a project that you are doing with a lot of interest</t>
    </r>
  </si>
  <si>
    <r>
      <rPr>
        <rFont val="Arial"/>
        <b/>
        <color theme="1"/>
        <sz val="12.0"/>
      </rPr>
      <t>Question5:</t>
    </r>
    <r>
      <rPr>
        <rFont val="Arial"/>
        <b/>
        <color theme="1"/>
        <sz val="12.0"/>
      </rPr>
      <t xml:space="preserve"> Do you wish to standout from your peers?</t>
    </r>
  </si>
  <si>
    <t>Type of Screening</t>
  </si>
  <si>
    <t>Option A: I would like to be myself, working on areas for improvement</t>
  </si>
  <si>
    <t>Option B: I am very competitive, I would like to be ahead of my peers and build a good career</t>
  </si>
  <si>
    <t xml:space="preserve">Option A: I would like to be myself, working on areas for improvement </t>
  </si>
  <si>
    <t>Option C: I am still adapting to college right now, I would need some time to get started.</t>
  </si>
  <si>
    <t>Option D: I have taken admission in a good college, they have good placement, I will concentrate on academics in the first year</t>
  </si>
  <si>
    <t>KEY FOR THE BASIC QUESTIONS</t>
  </si>
  <si>
    <t>Question Number</t>
  </si>
  <si>
    <t>Options</t>
  </si>
  <si>
    <t>Marks</t>
  </si>
  <si>
    <t>Option D: To fulfill a requirement or because it fits easily into my schedule.</t>
  </si>
  <si>
    <t>Option A</t>
  </si>
  <si>
    <t>Option B</t>
  </si>
  <si>
    <t>Option C</t>
  </si>
  <si>
    <t>Option D</t>
  </si>
  <si>
    <r>
      <rPr>
        <rFont val="Arial"/>
        <b/>
        <color theme="1"/>
        <sz val="12.0"/>
      </rPr>
      <t xml:space="preserve">Situation1: </t>
    </r>
    <r>
      <rPr>
        <rFont val="Arial"/>
        <b/>
        <color theme="1"/>
        <sz val="12.0"/>
      </rPr>
      <t>You are offered an internship with a decision-maker in a startup. The internship involves working on an ambiguous project with minimal guidance. Your primary goal is to gain valuable experience, but you also have upcoming placement interviews.</t>
    </r>
  </si>
  <si>
    <t>Situation1</t>
  </si>
  <si>
    <r>
      <rPr>
        <rFont val="Arial"/>
        <b/>
        <color theme="1"/>
        <sz val="12.0"/>
      </rPr>
      <t xml:space="preserve">Situation2: </t>
    </r>
    <r>
      <rPr>
        <rFont val="Arial"/>
        <b/>
        <color theme="1"/>
        <sz val="12.0"/>
      </rPr>
      <t>You are given a challenging project in your internship that requires solving a complex problem with no clear instructions. The success of the project depends on how you approach and break down the problem.</t>
    </r>
  </si>
  <si>
    <t>Situation2</t>
  </si>
  <si>
    <r>
      <rPr>
        <rFont val="Arial"/>
        <b/>
        <color theme="1"/>
        <sz val="12.0"/>
      </rPr>
      <t>Situation3:</t>
    </r>
    <r>
      <rPr>
        <rFont val="Arial"/>
        <b/>
        <color theme="1"/>
        <sz val="12.0"/>
      </rPr>
      <t xml:space="preserve"> Your college is offering a semester-long elective course that will require significant time and effort but offers no immediate grade or credit benefit. How do you decide whether to enroll?  </t>
    </r>
  </si>
  <si>
    <t>Situation3</t>
  </si>
  <si>
    <r>
      <rPr>
        <rFont val="Arial"/>
        <b/>
        <color theme="1"/>
        <sz val="12.0"/>
      </rPr>
      <t xml:space="preserve">Situation4: </t>
    </r>
    <r>
      <rPr>
        <rFont val="Arial"/>
        <b/>
        <color theme="1"/>
        <sz val="12.0"/>
      </rPr>
      <t>You are offered an internship that provides significant hands-on experience and learning opportunities, but it does not come with an official certificate. You have the chance to work closely with decision-makers on real projects.</t>
    </r>
  </si>
  <si>
    <t>Situation4</t>
  </si>
  <si>
    <r>
      <rPr>
        <rFont val="Arial"/>
        <b/>
        <color theme="1"/>
        <sz val="12.0"/>
      </rPr>
      <t xml:space="preserve">Situation5: </t>
    </r>
    <r>
      <rPr>
        <rFont val="Arial"/>
        <b/>
        <color theme="1"/>
        <sz val="12.0"/>
      </rPr>
      <t>You are involved in an internship project that requires ongoing effort and iteration. The project will not show immediate results, and it requires a focus on the process rather than expecting quick outcomes.</t>
    </r>
  </si>
  <si>
    <t>Situation5</t>
  </si>
  <si>
    <t>KEY FOR THE ADVANCED QUESTIONS</t>
  </si>
  <si>
    <t>LEADERBOARD</t>
  </si>
  <si>
    <t>NAME</t>
  </si>
  <si>
    <t>Basic Score(Out of 10)</t>
  </si>
  <si>
    <t>Advanced Score(Out of 20)</t>
  </si>
  <si>
    <t>Total Score(Out of 30)</t>
  </si>
  <si>
    <t xml:space="preserve">Percentage </t>
  </si>
  <si>
    <t>Percentile</t>
  </si>
  <si>
    <t>Rank</t>
  </si>
  <si>
    <t>Maximum Percentage Scored:</t>
  </si>
  <si>
    <t>Range Size:</t>
  </si>
  <si>
    <t xml:space="preserve">Fair: </t>
  </si>
  <si>
    <t>0 to 21</t>
  </si>
  <si>
    <t>0 to 30</t>
  </si>
  <si>
    <t>Excellent:</t>
  </si>
  <si>
    <t>21.1 to 42</t>
  </si>
  <si>
    <t>30.1 to 60</t>
  </si>
  <si>
    <t>Phenomenal:</t>
  </si>
  <si>
    <t>42.1 to 63.33</t>
  </si>
  <si>
    <t xml:space="preserve">Phenomenal: </t>
  </si>
  <si>
    <t>40.1 to 90</t>
  </si>
  <si>
    <t>No of People</t>
  </si>
  <si>
    <t>% of People</t>
  </si>
  <si>
    <t>Phenomenal</t>
  </si>
  <si>
    <t>Excellent</t>
  </si>
  <si>
    <t>Fair</t>
  </si>
  <si>
    <t xml:space="preserve">Total No of people who took both the Basic and Advanced tests: </t>
  </si>
  <si>
    <t xml:space="preserve">Total No of people who took only the Basic test: </t>
  </si>
  <si>
    <t>Total Participants:</t>
  </si>
  <si>
    <t>QUESTION WISE ANALYSIS</t>
  </si>
  <si>
    <t>Count of people who choose Option A</t>
  </si>
  <si>
    <t>Count of people who choose Option B</t>
  </si>
  <si>
    <t>Count of people who choose Option C</t>
  </si>
  <si>
    <t>Count of people who choose Option D</t>
  </si>
  <si>
    <t>Maximum Chosen Option by the people who took both the tests</t>
  </si>
  <si>
    <r>
      <rPr>
        <rFont val="Arial"/>
        <b/>
        <color theme="1"/>
      </rPr>
      <t xml:space="preserve">Option A: </t>
    </r>
    <r>
      <rPr>
        <rFont val="Arial"/>
        <color theme="1"/>
      </rPr>
      <t>To gain new skills and knowledge that will benefit my future career.</t>
    </r>
  </si>
  <si>
    <r>
      <rPr>
        <rFont val="Arial"/>
        <b/>
        <color theme="1"/>
      </rPr>
      <t xml:space="preserve">Option A: </t>
    </r>
    <r>
      <rPr>
        <rFont val="Arial"/>
        <color theme="1"/>
      </rPr>
      <t>I actively seek out new experiences and ideas because they broaden my perspective and help me grow.</t>
    </r>
  </si>
  <si>
    <r>
      <rPr>
        <rFont val="Arial"/>
        <b/>
        <color theme="1"/>
      </rPr>
      <t xml:space="preserve">Option B: </t>
    </r>
    <r>
      <rPr>
        <rFont val="Arial"/>
        <color theme="1"/>
      </rPr>
      <t>I can spend about 5-6 hours per week, I will prioritize learning and internship readiness, while balancing academics.</t>
    </r>
  </si>
  <si>
    <r>
      <rPr>
        <rFont val="Arial"/>
        <b/>
        <color theme="1"/>
      </rPr>
      <t xml:space="preserve">Option D: </t>
    </r>
    <r>
      <rPr>
        <rFont val="Arial"/>
        <color theme="1"/>
      </rPr>
      <t>I listen to them gently and continue doing my work. But if they persist, I would explain them my thought process and reduce friction</t>
    </r>
  </si>
  <si>
    <r>
      <rPr>
        <rFont val="Arial"/>
        <b/>
        <color theme="1"/>
      </rPr>
      <t>Option A:</t>
    </r>
    <r>
      <rPr>
        <rFont val="Arial"/>
        <color theme="1"/>
      </rPr>
      <t xml:space="preserve"> I would like to be myself, working on areas for improvement</t>
    </r>
  </si>
  <si>
    <r>
      <rPr>
        <rFont val="Arial"/>
        <b/>
        <color theme="1"/>
      </rPr>
      <t>Option D:</t>
    </r>
    <r>
      <rPr>
        <rFont val="Arial"/>
        <color theme="1"/>
      </rPr>
      <t xml:space="preserve"> I’m open to traveling to new destinations, but I usually do thorough research and plan ahead to minimize any potential risks or uncertainties.</t>
    </r>
  </si>
  <si>
    <r>
      <rPr>
        <rFont val="Arial"/>
        <b/>
        <color theme="1"/>
      </rPr>
      <t>Option A:</t>
    </r>
    <r>
      <rPr>
        <rFont val="Arial"/>
        <color theme="1"/>
      </rPr>
      <t xml:space="preserve"> Finishing daily tasks quickly and efficiently, allowing you to feel productive and move on to other activities.</t>
    </r>
  </si>
  <si>
    <r>
      <rPr>
        <rFont val="Arial"/>
        <b/>
        <color theme="1"/>
      </rPr>
      <t>Option D:</t>
    </r>
    <r>
      <rPr>
        <rFont val="Arial"/>
        <color theme="1"/>
      </rPr>
      <t xml:space="preserve"> I usually gather a lot of information and consider others' opinions but ultimately trust my own judgment to make the final decision.</t>
    </r>
  </si>
  <si>
    <r>
      <rPr>
        <rFont val="Arial"/>
        <b/>
        <color theme="1"/>
      </rPr>
      <t xml:space="preserve">Option C: </t>
    </r>
    <r>
      <rPr>
        <rFont val="Arial"/>
        <color theme="1"/>
      </rPr>
      <t>I often seek out activities where I can see incremental progress, as it helps me stay patient and motivated over time.</t>
    </r>
  </si>
  <si>
    <r>
      <rPr>
        <rFont val="Arial"/>
        <b/>
        <color theme="1"/>
      </rPr>
      <t>Option B:</t>
    </r>
    <r>
      <rPr>
        <rFont val="Arial"/>
        <color theme="1"/>
      </rPr>
      <t xml:space="preserve"> I regularly reflect on my strengths and weaknesses, using this self-awareness to set personal goals and improve myself.</t>
    </r>
  </si>
  <si>
    <r>
      <rPr>
        <rFont val="Arial"/>
        <b/>
        <color theme="1"/>
      </rPr>
      <t>Option C:</t>
    </r>
    <r>
      <rPr>
        <rFont val="Arial"/>
        <color theme="1"/>
      </rPr>
      <t xml:space="preserve"> Balance both the internship and placement preparation by setting a strict schedule, ensuring you give adequate time to both without compromising on either.</t>
    </r>
  </si>
  <si>
    <r>
      <rPr>
        <rFont val="Arial"/>
        <b/>
        <color theme="1"/>
      </rPr>
      <t>Option C:</t>
    </r>
    <r>
      <rPr>
        <rFont val="Arial"/>
        <color theme="1"/>
      </rPr>
      <t xml:space="preserve"> Seek a balance between structured thinking and first principles reasoning, using frameworks where they fit and breaking down elements from scratch when needed.</t>
    </r>
  </si>
  <si>
    <r>
      <rPr>
        <rFont val="Arial"/>
        <b/>
        <color theme="1"/>
      </rPr>
      <t>Option B:</t>
    </r>
    <r>
      <rPr>
        <rFont val="Arial"/>
        <color theme="1"/>
      </rPr>
      <t xml:space="preserve"> Enroll in the course because I am genuinely interested in the subject and see long-term benefits.</t>
    </r>
  </si>
  <si>
    <r>
      <rPr>
        <rFont val="Arial"/>
        <b/>
        <color theme="1"/>
      </rPr>
      <t>Option A:</t>
    </r>
    <r>
      <rPr>
        <rFont val="Arial"/>
        <color theme="1"/>
      </rPr>
      <t xml:space="preserve"> Accept the internship to gain hands-on experience and valuable learning opportunities, without worrying about formal recognition.</t>
    </r>
  </si>
  <si>
    <r>
      <rPr>
        <rFont val="Arial"/>
        <b/>
        <color theme="1"/>
      </rPr>
      <t>Option C:</t>
    </r>
    <r>
      <rPr>
        <rFont val="Arial"/>
        <color theme="1"/>
      </rPr>
      <t xml:space="preserve"> Balance your approach by setting short-term goals to achieve quick wins while keeping the long-term process in mind.</t>
    </r>
  </si>
  <si>
    <t>Minimum Chosen Option by the people who took both the tests</t>
  </si>
  <si>
    <r>
      <rPr>
        <rFont val="Arial"/>
        <b/>
        <color theme="1"/>
      </rPr>
      <t xml:space="preserve">Option D: </t>
    </r>
    <r>
      <rPr>
        <rFont val="Arial"/>
        <color theme="1"/>
      </rPr>
      <t>To fulfill a requirement or because it fits easily into my schedule.</t>
    </r>
  </si>
  <si>
    <r>
      <rPr>
        <rFont val="Arial"/>
        <b/>
        <color theme="1"/>
      </rPr>
      <t>Option D:</t>
    </r>
    <r>
      <rPr>
        <rFont val="Arial"/>
        <color theme="1"/>
      </rPr>
      <t xml:space="preserve"> I usually wait for opportunities to come to me rather than actively seeking them out.</t>
    </r>
  </si>
  <si>
    <r>
      <rPr>
        <rFont val="Arial"/>
        <b/>
        <color theme="1"/>
      </rPr>
      <t xml:space="preserve">Option D: </t>
    </r>
    <r>
      <rPr>
        <rFont val="Arial"/>
        <color theme="1"/>
      </rPr>
      <t>I would like to focus on academics in the first year, I have been told to start thinking of internships in the third year</t>
    </r>
  </si>
  <si>
    <r>
      <rPr>
        <rFont val="Arial"/>
        <b/>
        <color theme="1"/>
      </rPr>
      <t>Option A:</t>
    </r>
    <r>
      <rPr>
        <rFont val="Arial"/>
        <color theme="1"/>
      </rPr>
      <t xml:space="preserve"> Pause the project for sometime and resume it once I am in a better state</t>
    </r>
  </si>
  <si>
    <r>
      <rPr>
        <rFont val="Arial"/>
        <b/>
        <color theme="1"/>
      </rPr>
      <t>Option D:</t>
    </r>
    <r>
      <rPr>
        <rFont val="Arial"/>
        <color theme="1"/>
      </rPr>
      <t xml:space="preserve"> I have taken admission in a good college, they have good placement, I will concentrate on academics in the first year</t>
    </r>
  </si>
  <si>
    <r>
      <rPr>
        <rFont val="Arial"/>
        <b/>
        <color theme="1"/>
      </rPr>
      <t xml:space="preserve">Option A: </t>
    </r>
    <r>
      <rPr>
        <rFont val="Arial"/>
        <color theme="1"/>
      </rPr>
      <t>I prefer vacationing in familiar destinations where I know what to expect and can reduce any surprises.</t>
    </r>
  </si>
  <si>
    <r>
      <rPr>
        <rFont val="Arial"/>
        <b/>
        <color theme="1"/>
      </rPr>
      <t xml:space="preserve">Option B: </t>
    </r>
    <r>
      <rPr>
        <rFont val="Arial"/>
        <color theme="1"/>
      </rPr>
      <t>Receiving compliments and recognition from friends or family for something you've accomplished.</t>
    </r>
  </si>
  <si>
    <r>
      <rPr>
        <rFont val="Arial"/>
        <b/>
        <color theme="1"/>
      </rPr>
      <t>Option B:</t>
    </r>
    <r>
      <rPr>
        <rFont val="Arial"/>
        <color theme="1"/>
      </rPr>
      <t xml:space="preserve"> I often seek advice and approval from others before making a decision to ensure I’m on the right track.</t>
    </r>
  </si>
  <si>
    <r>
      <rPr>
        <rFont val="Arial"/>
        <b/>
        <color theme="1"/>
      </rPr>
      <t xml:space="preserve">Option A: </t>
    </r>
    <r>
      <rPr>
        <rFont val="Arial"/>
        <color theme="1"/>
      </rPr>
      <t>I prefer tasks that show quick results and tend to get frustrated if I don’t see immediate progress.</t>
    </r>
  </si>
  <si>
    <r>
      <rPr>
        <rFont val="Arial"/>
        <b/>
        <color theme="1"/>
      </rPr>
      <t xml:space="preserve">Option A: </t>
    </r>
    <r>
      <rPr>
        <rFont val="Arial"/>
        <color theme="1"/>
      </rPr>
      <t>I focus more on getting things done and I feel that I'd overthink if I think about my strength and weakness</t>
    </r>
  </si>
  <si>
    <r>
      <rPr>
        <rFont val="Arial"/>
        <b/>
        <color theme="1"/>
      </rPr>
      <t xml:space="preserve">Option B: </t>
    </r>
    <r>
      <rPr>
        <rFont val="Arial"/>
        <color theme="1"/>
      </rPr>
      <t>Fully commit to the internship, knowing that your placement preparation will be compromised significantly.</t>
    </r>
  </si>
  <si>
    <r>
      <rPr>
        <rFont val="Arial"/>
        <b/>
        <color theme="1"/>
      </rPr>
      <t xml:space="preserve">Option A: </t>
    </r>
    <r>
      <rPr>
        <rFont val="Arial"/>
        <color theme="1"/>
      </rPr>
      <t>Focus on learning and applying established frameworks and structured thinking methods to systematically approach the problem.</t>
    </r>
  </si>
  <si>
    <r>
      <rPr>
        <rFont val="Arial"/>
        <b/>
        <color theme="1"/>
      </rPr>
      <t>Option D:</t>
    </r>
    <r>
      <rPr>
        <rFont val="Arial"/>
        <color theme="1"/>
      </rPr>
      <t xml:space="preserve"> Skip the course because I prefer to focus on activities that provide immediate benefits like grades or credits.</t>
    </r>
  </si>
  <si>
    <r>
      <rPr>
        <rFont val="Arial"/>
        <b/>
        <color theme="1"/>
      </rPr>
      <t>Option C:</t>
    </r>
    <r>
      <rPr>
        <rFont val="Arial"/>
        <color theme="1"/>
      </rPr>
      <t xml:space="preserve"> Decline the internship because the absence of an official certificate means you won't have formal recognition for your efforts.</t>
    </r>
  </si>
  <si>
    <r>
      <rPr>
        <rFont val="Arial"/>
        <b/>
        <color theme="1"/>
      </rPr>
      <t xml:space="preserve">Option B: </t>
    </r>
    <r>
      <rPr>
        <rFont val="Arial"/>
        <color theme="1"/>
      </rPr>
      <t>Focus on the aspects of the project that provide immediate feedback and visible results, as this keeps you motivated.</t>
    </r>
  </si>
  <si>
    <t>Note:</t>
  </si>
  <si>
    <r>
      <rPr>
        <rFont val="Arial"/>
        <color theme="1"/>
      </rPr>
      <t xml:space="preserve">The data for the table is obtained from the sheet named </t>
    </r>
    <r>
      <rPr>
        <rFont val="Arial"/>
        <color rgb="FF0000FF"/>
      </rPr>
      <t>"My_For Calculation"</t>
    </r>
  </si>
  <si>
    <t>Options chosen for each question by the people in the FAIR category</t>
  </si>
  <si>
    <t>Options chosen for each question by the people in the EXCELLENT category</t>
  </si>
  <si>
    <t>Options chosen for each question by the people in the PHENOMINAL category</t>
  </si>
  <si>
    <t>BASIC</t>
  </si>
  <si>
    <t>ADVANCED</t>
  </si>
  <si>
    <t>Basic Total</t>
  </si>
  <si>
    <t>Advance Total</t>
  </si>
  <si>
    <t>Overall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</si>
</sst>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9">
    <font>
      <sz val="10.0"/>
      <color rgb="FF000000"/>
      <name val="Arial"/>
      <scheme val="minor"/>
    </font>
    <font>
      <sz val="10.0"/>
      <color rgb="FFFFFFFF"/>
      <name val="Arial"/>
      <scheme val="minor"/>
    </font>
    <font>
      <color theme="1"/>
      <name val="Arial"/>
      <scheme val="minor"/>
    </font>
    <font>
      <color rgb="FF000000"/>
      <name val="Roboto"/>
    </font>
    <font>
      <u/>
      <color rgb="FF0000FF"/>
    </font>
    <font>
      <color rgb="FFFFFFFF"/>
      <name val="Arial"/>
      <scheme val="minor"/>
    </font>
    <font>
      <color rgb="FFFFFFFF"/>
      <name val="Arial"/>
    </font>
    <font>
      <color theme="1"/>
      <name val="Arial"/>
    </font>
    <font>
      <b/>
      <sz val="14.0"/>
      <color theme="1"/>
      <name val="Arial"/>
      <scheme val="minor"/>
    </font>
    <font>
      <b/>
      <sz val="12.0"/>
      <color theme="1"/>
      <name val="Arial"/>
      <scheme val="minor"/>
    </font>
    <font>
      <b/>
      <color theme="1"/>
      <name val="Arial"/>
      <scheme val="minor"/>
    </font>
    <font>
      <sz val="11.0"/>
      <color rgb="FF202124"/>
      <name val="Roboto"/>
    </font>
    <font>
      <sz val="11.0"/>
      <color theme="1"/>
      <name val="Arial"/>
      <scheme val="minor"/>
    </font>
    <font>
      <b/>
      <sz val="24.0"/>
      <color theme="1"/>
      <name val="Arial"/>
      <scheme val="minor"/>
    </font>
    <font>
      <sz val="12.0"/>
      <color theme="1"/>
      <name val="Arial"/>
      <scheme val="minor"/>
    </font>
    <font>
      <b/>
      <sz val="16.0"/>
      <color theme="1"/>
      <name val="Arial"/>
      <scheme val="minor"/>
    </font>
    <font>
      <b/>
      <sz val="17.0"/>
      <color theme="1"/>
      <name val="Arial"/>
      <scheme val="minor"/>
    </font>
    <font/>
    <font>
      <b/>
      <sz val="11.0"/>
      <color theme="1"/>
      <name val="Arial"/>
      <scheme val="minor"/>
    </font>
  </fonts>
  <fills count="18">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0033FF"/>
        <bgColor rgb="FF0033FF"/>
      </patternFill>
    </fill>
    <fill>
      <patternFill patternType="solid">
        <fgColor rgb="FFF4CCCC"/>
        <bgColor rgb="FFF4CCCC"/>
      </patternFill>
    </fill>
    <fill>
      <patternFill patternType="solid">
        <fgColor rgb="FFFFF2CC"/>
        <bgColor rgb="FFFFF2CC"/>
      </patternFill>
    </fill>
    <fill>
      <patternFill patternType="solid">
        <fgColor rgb="FFD9EAD3"/>
        <bgColor rgb="FFD9EAD3"/>
      </patternFill>
    </fill>
    <fill>
      <patternFill patternType="solid">
        <fgColor rgb="FFFFE599"/>
        <bgColor rgb="FFFFE599"/>
      </patternFill>
    </fill>
    <fill>
      <patternFill patternType="solid">
        <fgColor rgb="FFB7E1CD"/>
        <bgColor rgb="FFB7E1CD"/>
      </patternFill>
    </fill>
    <fill>
      <patternFill patternType="solid">
        <fgColor rgb="FFFFFFFF"/>
        <bgColor rgb="FFFFFFFF"/>
      </patternFill>
    </fill>
    <fill>
      <patternFill patternType="solid">
        <fgColor rgb="FFABDDC5"/>
        <bgColor rgb="FFABDDC5"/>
      </patternFill>
    </fill>
    <fill>
      <patternFill patternType="solid">
        <fgColor rgb="FFC9DAF8"/>
        <bgColor rgb="FFC9DAF8"/>
      </patternFill>
    </fill>
    <fill>
      <patternFill patternType="solid">
        <fgColor rgb="FFE06666"/>
        <bgColor rgb="FFE06666"/>
      </patternFill>
    </fill>
    <fill>
      <patternFill patternType="solid">
        <fgColor theme="5"/>
        <bgColor theme="5"/>
      </patternFill>
    </fill>
    <fill>
      <patternFill patternType="solid">
        <fgColor rgb="FFFFD966"/>
        <bgColor rgb="FFFFD966"/>
      </patternFill>
    </fill>
    <fill>
      <patternFill patternType="solid">
        <fgColor rgb="FFD9D2E9"/>
        <bgColor rgb="FFD9D2E9"/>
      </patternFill>
    </fill>
    <fill>
      <patternFill patternType="solid">
        <fgColor rgb="FFB6D7A8"/>
        <bgColor rgb="FFB6D7A8"/>
      </patternFill>
    </fill>
  </fills>
  <borders count="27">
    <border/>
    <border>
      <left style="medium">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right style="medium">
        <color rgb="FF000000"/>
      </right>
      <top style="medium">
        <color rgb="FF000000"/>
      </top>
    </border>
    <border>
      <top style="medium">
        <color rgb="FF000000"/>
      </top>
    </border>
    <border>
      <left style="medium">
        <color rgb="FF000000"/>
      </left>
      <right style="medium">
        <color rgb="FF000000"/>
      </right>
    </border>
    <border>
      <bottom style="medium">
        <color rgb="FF000000"/>
      </bottom>
    </border>
    <border>
      <left style="medium">
        <color rgb="FF000000"/>
      </left>
    </border>
    <border>
      <right style="medium">
        <color rgb="FF000000"/>
      </right>
    </border>
    <border>
      <left style="medium">
        <color rgb="FF000000"/>
      </left>
      <right style="thin">
        <color rgb="FF356854"/>
      </right>
      <top style="medium">
        <color rgb="FF000000"/>
      </top>
      <bottom style="medium">
        <color rgb="FF000000"/>
      </bottom>
    </border>
    <border>
      <left style="medium">
        <color rgb="FF000000"/>
      </left>
      <right style="thin">
        <color rgb="FFFFFFFF"/>
      </right>
      <top style="medium">
        <color rgb="FF000000"/>
      </top>
      <bottom style="medium">
        <color rgb="FF000000"/>
      </bottom>
    </border>
    <border>
      <left style="medium">
        <color rgb="FF000000"/>
      </left>
      <right style="thin">
        <color rgb="FFF6F8F9"/>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s>
  <cellStyleXfs count="1">
    <xf borderId="0" fillId="0" fontId="0" numFmtId="0" applyAlignment="1" applyFont="1"/>
  </cellStyleXfs>
  <cellXfs count="154">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3" fontId="2" numFmtId="0" xfId="0" applyAlignment="1" applyFill="1" applyFont="1">
      <alignment readingOrder="0"/>
    </xf>
    <xf borderId="0" fillId="3" fontId="2" numFmtId="0" xfId="0" applyAlignment="1" applyFont="1">
      <alignment readingOrder="0" shrinkToFit="0" vertical="center" wrapText="1"/>
    </xf>
    <xf borderId="0" fillId="3" fontId="3" numFmtId="0" xfId="0" applyAlignment="1" applyFont="1">
      <alignment readingOrder="0"/>
    </xf>
    <xf borderId="0" fillId="4" fontId="1" numFmtId="0" xfId="0" applyAlignment="1" applyFill="1" applyFont="1">
      <alignment horizontal="center" readingOrder="0"/>
    </xf>
    <xf borderId="0" fillId="3" fontId="4" numFmtId="0" xfId="0" applyAlignment="1" applyFont="1">
      <alignment readingOrder="0"/>
    </xf>
    <xf borderId="0" fillId="0" fontId="2" numFmtId="1" xfId="0" applyFont="1" applyNumberFormat="1"/>
    <xf borderId="0" fillId="0" fontId="2" numFmtId="1" xfId="0" applyAlignment="1" applyFont="1" applyNumberFormat="1">
      <alignment readingOrder="0"/>
    </xf>
    <xf borderId="0" fillId="2" fontId="5" numFmtId="0" xfId="0" applyAlignment="1" applyFont="1">
      <alignment readingOrder="0"/>
    </xf>
    <xf quotePrefix="1" borderId="0" fillId="3" fontId="2" numFmtId="0" xfId="0" applyAlignment="1" applyFont="1">
      <alignment readingOrder="0"/>
    </xf>
    <xf quotePrefix="1" borderId="0" fillId="3" fontId="2" numFmtId="0" xfId="0" applyAlignment="1" applyFont="1">
      <alignment readingOrder="0" shrinkToFit="0" wrapText="1"/>
    </xf>
    <xf quotePrefix="1" borderId="0" fillId="0" fontId="2" numFmtId="0" xfId="0" applyAlignment="1" applyFont="1">
      <alignment readingOrder="0"/>
    </xf>
    <xf borderId="0" fillId="2" fontId="6" numFmtId="0" xfId="0" applyAlignment="1" applyFont="1">
      <alignment vertical="bottom"/>
    </xf>
    <xf borderId="0" fillId="0" fontId="7" numFmtId="0" xfId="0" applyAlignment="1" applyFont="1">
      <alignment vertical="bottom"/>
    </xf>
    <xf borderId="0" fillId="2" fontId="6" numFmtId="1" xfId="0" applyAlignment="1" applyFont="1" applyNumberFormat="1">
      <alignment vertical="bottom"/>
    </xf>
    <xf borderId="0" fillId="0" fontId="2" numFmtId="0" xfId="0" applyAlignment="1" applyFont="1">
      <alignment readingOrder="0"/>
    </xf>
    <xf borderId="0" fillId="5" fontId="7" numFmtId="0" xfId="0" applyAlignment="1" applyFill="1" applyFont="1">
      <alignment vertical="bottom"/>
    </xf>
    <xf borderId="0" fillId="6" fontId="7" numFmtId="0" xfId="0" applyAlignment="1" applyFill="1" applyFont="1">
      <alignment vertical="bottom"/>
    </xf>
    <xf borderId="0" fillId="7" fontId="7" numFmtId="0" xfId="0" applyAlignment="1" applyFill="1" applyFont="1">
      <alignment vertical="bottom"/>
    </xf>
    <xf borderId="0" fillId="8" fontId="2" numFmtId="0" xfId="0" applyFill="1" applyFont="1"/>
    <xf borderId="0" fillId="8" fontId="2" numFmtId="0" xfId="0" applyAlignment="1" applyFont="1">
      <alignment readingOrder="0"/>
    </xf>
    <xf borderId="0" fillId="8" fontId="2" numFmtId="0" xfId="0" applyAlignment="1" applyFont="1">
      <alignment readingOrder="0"/>
    </xf>
    <xf borderId="0" fillId="0" fontId="2" numFmtId="164" xfId="0" applyAlignment="1" applyFont="1" applyNumberFormat="1">
      <alignment readingOrder="0"/>
    </xf>
    <xf borderId="0" fillId="0" fontId="2" numFmtId="0" xfId="0" applyFont="1"/>
    <xf borderId="0" fillId="0" fontId="2" numFmtId="0" xfId="0" applyFont="1"/>
    <xf borderId="0" fillId="0" fontId="2" numFmtId="0" xfId="0" applyAlignment="1" applyFont="1">
      <alignment readingOrder="0"/>
    </xf>
    <xf borderId="0" fillId="0" fontId="2" numFmtId="0" xfId="0" applyAlignment="1" applyFont="1">
      <alignment readingOrder="0"/>
    </xf>
    <xf borderId="1" fillId="0" fontId="8" numFmtId="0" xfId="0" applyAlignment="1" applyBorder="1" applyFont="1">
      <alignment horizontal="center" readingOrder="0"/>
    </xf>
    <xf borderId="1" fillId="9" fontId="9" numFmtId="0" xfId="0" applyAlignment="1" applyBorder="1" applyFill="1" applyFont="1">
      <alignment readingOrder="0"/>
    </xf>
    <xf borderId="1" fillId="0" fontId="2" numFmtId="0" xfId="0" applyAlignment="1" applyBorder="1" applyFont="1">
      <alignment readingOrder="0" shrinkToFit="0" wrapText="1"/>
    </xf>
    <xf borderId="1" fillId="0" fontId="10" numFmtId="0" xfId="0" applyAlignment="1" applyBorder="1" applyFont="1">
      <alignment readingOrder="0"/>
    </xf>
    <xf borderId="1" fillId="0" fontId="2" numFmtId="0" xfId="0" applyAlignment="1" applyBorder="1" applyFont="1">
      <alignment readingOrder="0"/>
    </xf>
    <xf borderId="1" fillId="9" fontId="9" numFmtId="0" xfId="0" applyBorder="1" applyFont="1"/>
    <xf borderId="1" fillId="9" fontId="9" numFmtId="0" xfId="0" applyAlignment="1" applyBorder="1" applyFont="1">
      <alignment readingOrder="0"/>
    </xf>
    <xf borderId="0" fillId="0" fontId="10" numFmtId="0" xfId="0" applyFont="1"/>
    <xf borderId="2" fillId="0" fontId="2" numFmtId="164" xfId="0" applyAlignment="1" applyBorder="1" applyFont="1" applyNumberFormat="1">
      <alignment readingOrder="0"/>
    </xf>
    <xf borderId="2" fillId="0" fontId="2" numFmtId="0" xfId="0" applyBorder="1" applyFont="1"/>
    <xf borderId="2" fillId="0" fontId="2" numFmtId="0" xfId="0" applyAlignment="1" applyBorder="1" applyFont="1">
      <alignment readingOrder="0"/>
    </xf>
    <xf borderId="2" fillId="10" fontId="2" numFmtId="0" xfId="0" applyBorder="1" applyFill="1" applyFont="1"/>
    <xf borderId="1" fillId="0" fontId="2" numFmtId="164" xfId="0" applyAlignment="1" applyBorder="1" applyFont="1" applyNumberFormat="1">
      <alignment readingOrder="0"/>
    </xf>
    <xf borderId="1" fillId="0" fontId="2" numFmtId="0" xfId="0" applyBorder="1" applyFont="1"/>
    <xf borderId="1" fillId="10" fontId="2" numFmtId="0" xfId="0" applyBorder="1" applyFont="1"/>
    <xf borderId="0" fillId="0" fontId="8" numFmtId="0" xfId="0" applyAlignment="1" applyFont="1">
      <alignment horizontal="center" readingOrder="0"/>
    </xf>
    <xf borderId="1" fillId="9" fontId="9" numFmtId="0" xfId="0" applyAlignment="1" applyBorder="1" applyFont="1">
      <alignment horizontal="center" readingOrder="0"/>
    </xf>
    <xf borderId="3" fillId="0" fontId="10" numFmtId="0" xfId="0" applyAlignment="1" applyBorder="1" applyFont="1">
      <alignment horizontal="center" readingOrder="0"/>
    </xf>
    <xf borderId="4" fillId="0" fontId="2" numFmtId="0" xfId="0" applyAlignment="1" applyBorder="1" applyFont="1">
      <alignment readingOrder="0" shrinkToFit="0" wrapText="1"/>
    </xf>
    <xf borderId="5" fillId="0" fontId="10" numFmtId="0" xfId="0" applyAlignment="1" applyBorder="1" applyFont="1">
      <alignment horizontal="center"/>
    </xf>
    <xf borderId="0" fillId="0" fontId="2" numFmtId="0" xfId="0" applyAlignment="1" applyFont="1">
      <alignment readingOrder="0" shrinkToFit="0" wrapText="1"/>
    </xf>
    <xf borderId="5" fillId="0" fontId="10" numFmtId="0" xfId="0" applyAlignment="1" applyBorder="1" applyFont="1">
      <alignment horizontal="center" readingOrder="0"/>
    </xf>
    <xf borderId="2" fillId="0" fontId="10" numFmtId="0" xfId="0" applyAlignment="1" applyBorder="1" applyFont="1">
      <alignment horizontal="center"/>
    </xf>
    <xf borderId="6" fillId="0" fontId="2" numFmtId="0" xfId="0" applyAlignment="1" applyBorder="1" applyFont="1">
      <alignment readingOrder="0" shrinkToFit="0" wrapText="1"/>
    </xf>
    <xf borderId="2" fillId="0" fontId="10" numFmtId="0" xfId="0" applyAlignment="1" applyBorder="1" applyFont="1">
      <alignment horizontal="center" readingOrder="0"/>
    </xf>
    <xf borderId="7" fillId="0" fontId="10" numFmtId="0" xfId="0" applyAlignment="1" applyBorder="1" applyFont="1">
      <alignment horizontal="center"/>
    </xf>
    <xf borderId="0" fillId="0" fontId="2" numFmtId="0" xfId="0" applyAlignment="1" applyFont="1">
      <alignment shrinkToFit="0" wrapText="1"/>
    </xf>
    <xf borderId="8" fillId="0" fontId="10" numFmtId="0" xfId="0" applyAlignment="1" applyBorder="1" applyFont="1">
      <alignment horizontal="center"/>
    </xf>
    <xf borderId="4" fillId="0" fontId="2" numFmtId="0" xfId="0" applyAlignment="1" applyBorder="1" applyFont="1">
      <alignment readingOrder="0"/>
    </xf>
    <xf borderId="6" fillId="0" fontId="2" numFmtId="0" xfId="0" applyAlignment="1" applyBorder="1" applyFont="1">
      <alignment readingOrder="0"/>
    </xf>
    <xf borderId="2" fillId="0" fontId="2" numFmtId="0" xfId="0" applyAlignment="1" applyBorder="1" applyFont="1">
      <alignment readingOrder="0"/>
    </xf>
    <xf borderId="1" fillId="0" fontId="2" numFmtId="0" xfId="0" applyAlignment="1" applyBorder="1" applyFont="1">
      <alignment readingOrder="0"/>
    </xf>
    <xf borderId="4" fillId="10" fontId="11" numFmtId="0" xfId="0" applyAlignment="1" applyBorder="1" applyFont="1">
      <alignment readingOrder="0" shrinkToFit="0" wrapText="1"/>
    </xf>
    <xf borderId="0" fillId="10" fontId="11" numFmtId="0" xfId="0" applyAlignment="1" applyFont="1">
      <alignment readingOrder="0" shrinkToFit="0" wrapText="1"/>
    </xf>
    <xf borderId="6" fillId="10" fontId="11" numFmtId="0" xfId="0" applyAlignment="1" applyBorder="1" applyFont="1">
      <alignment readingOrder="0" shrinkToFit="0" wrapText="1"/>
    </xf>
    <xf borderId="7" fillId="0" fontId="2" numFmtId="0" xfId="0" applyBorder="1" applyFont="1"/>
    <xf borderId="8" fillId="0" fontId="2" numFmtId="0" xfId="0" applyBorder="1" applyFont="1"/>
    <xf borderId="0" fillId="0" fontId="12" numFmtId="0" xfId="0" applyAlignment="1" applyFont="1">
      <alignment readingOrder="0"/>
    </xf>
    <xf borderId="0" fillId="10" fontId="11" numFmtId="0" xfId="0" applyAlignment="1" applyFont="1">
      <alignment readingOrder="0"/>
    </xf>
    <xf borderId="0" fillId="0" fontId="13" numFmtId="0" xfId="0" applyAlignment="1" applyFont="1">
      <alignment readingOrder="0" shrinkToFit="0" wrapText="0"/>
    </xf>
    <xf borderId="1" fillId="0" fontId="10"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9" fillId="0" fontId="2"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0" fillId="0" fontId="10" numFmtId="0" xfId="0" applyAlignment="1" applyFont="1">
      <alignment readingOrder="0" shrinkToFit="0" wrapText="1"/>
    </xf>
    <xf borderId="1" fillId="0" fontId="10" numFmtId="0" xfId="0" applyAlignment="1" applyBorder="1" applyFont="1">
      <alignment readingOrder="0" shrinkToFit="0" wrapText="1"/>
    </xf>
    <xf borderId="1" fillId="0" fontId="14" numFmtId="2" xfId="0" applyBorder="1" applyFont="1" applyNumberFormat="1"/>
    <xf borderId="1" fillId="0" fontId="2" numFmtId="0" xfId="0" applyAlignment="1" applyBorder="1" applyFont="1">
      <alignment horizontal="left" readingOrder="0" shrinkToFit="0" vertical="center" wrapText="0"/>
    </xf>
    <xf borderId="1" fillId="0" fontId="14" numFmtId="0" xfId="0" applyBorder="1" applyFont="1"/>
    <xf borderId="1" fillId="8" fontId="10" numFmtId="0" xfId="0" applyAlignment="1" applyBorder="1" applyFont="1">
      <alignment readingOrder="0" shrinkToFit="0" vertical="center" wrapText="0"/>
    </xf>
    <xf borderId="1" fillId="0" fontId="2" numFmtId="0" xfId="0" applyAlignment="1" applyBorder="1" applyFont="1">
      <alignment shrinkToFit="0" vertical="center" wrapText="0"/>
    </xf>
    <xf borderId="1" fillId="8" fontId="2" numFmtId="2" xfId="0" applyAlignment="1" applyBorder="1" applyFont="1" applyNumberFormat="1">
      <alignment shrinkToFit="0" vertical="center" wrapText="0"/>
    </xf>
    <xf borderId="10" fillId="0" fontId="2" numFmtId="0" xfId="0" applyAlignment="1" applyBorder="1" applyFont="1">
      <alignment shrinkToFit="0" vertical="center" wrapText="0"/>
    </xf>
    <xf borderId="1" fillId="0" fontId="2" numFmtId="0" xfId="0" applyAlignment="1" applyBorder="1" applyFont="1">
      <alignment shrinkToFit="0" vertical="center" wrapText="0"/>
    </xf>
    <xf borderId="0" fillId="0" fontId="10" numFmtId="0" xfId="0" applyAlignment="1" applyFont="1">
      <alignment readingOrder="0"/>
    </xf>
    <xf borderId="1" fillId="0" fontId="14" numFmtId="1" xfId="0" applyBorder="1" applyFont="1" applyNumberFormat="1"/>
    <xf borderId="1" fillId="0" fontId="10" numFmtId="0" xfId="0" applyAlignment="1" applyBorder="1" applyFont="1">
      <alignment readingOrder="0" shrinkToFit="0" vertical="center" wrapText="0"/>
    </xf>
    <xf borderId="1" fillId="0" fontId="2" numFmtId="0" xfId="0" applyAlignment="1" applyBorder="1" applyFont="1">
      <alignment shrinkToFit="0" vertical="center" wrapText="0"/>
    </xf>
    <xf borderId="1" fillId="0" fontId="2" numFmtId="2" xfId="0" applyAlignment="1" applyBorder="1" applyFont="1" applyNumberFormat="1">
      <alignment shrinkToFit="0" vertical="center" wrapText="0"/>
    </xf>
    <xf borderId="11" fillId="0" fontId="2" numFmtId="0" xfId="0" applyAlignment="1" applyBorder="1" applyFont="1">
      <alignment shrinkToFit="0" vertical="center" wrapText="0"/>
    </xf>
    <xf borderId="1" fillId="0" fontId="14" numFmtId="0" xfId="0" applyAlignment="1" applyBorder="1" applyFont="1">
      <alignment horizontal="right" readingOrder="0"/>
    </xf>
    <xf borderId="1" fillId="11" fontId="10" numFmtId="0" xfId="0" applyAlignment="1" applyBorder="1" applyFill="1" applyFont="1">
      <alignment readingOrder="0" shrinkToFit="0" vertical="center" wrapText="0"/>
    </xf>
    <xf borderId="1" fillId="12" fontId="2" numFmtId="0" xfId="0" applyAlignment="1" applyBorder="1" applyFill="1" applyFont="1">
      <alignment horizontal="center"/>
    </xf>
    <xf borderId="1" fillId="12" fontId="10" numFmtId="0" xfId="0" applyAlignment="1" applyBorder="1" applyFont="1">
      <alignment horizontal="center" readingOrder="0"/>
    </xf>
    <xf borderId="1" fillId="13" fontId="10" numFmtId="0" xfId="0" applyAlignment="1" applyBorder="1" applyFill="1" applyFont="1">
      <alignment readingOrder="0" shrinkToFit="0" vertical="center" wrapText="0"/>
    </xf>
    <xf borderId="1" fillId="14" fontId="2" numFmtId="2" xfId="0" applyAlignment="1" applyBorder="1" applyFill="1" applyFont="1" applyNumberFormat="1">
      <alignment shrinkToFit="0" vertical="center" wrapText="0"/>
    </xf>
    <xf borderId="1" fillId="9" fontId="10" numFmtId="0" xfId="0" applyAlignment="1" applyBorder="1" applyFont="1">
      <alignment readingOrder="0"/>
    </xf>
    <xf borderId="1" fillId="8" fontId="10" numFmtId="0" xfId="0" applyAlignment="1" applyBorder="1" applyFont="1">
      <alignment readingOrder="0"/>
    </xf>
    <xf borderId="1" fillId="13" fontId="10" numFmtId="0" xfId="0" applyAlignment="1" applyBorder="1" applyFont="1">
      <alignment readingOrder="0"/>
    </xf>
    <xf borderId="0" fillId="0" fontId="14" numFmtId="0" xfId="0" applyAlignment="1" applyFont="1">
      <alignment horizontal="right" readingOrder="0"/>
    </xf>
    <xf borderId="1" fillId="9" fontId="10" numFmtId="0" xfId="0" applyAlignment="1" applyBorder="1" applyFont="1">
      <alignment readingOrder="0" shrinkToFit="0" vertical="center" wrapText="0"/>
    </xf>
    <xf borderId="1" fillId="15" fontId="10" numFmtId="0" xfId="0" applyAlignment="1" applyBorder="1" applyFill="1" applyFont="1">
      <alignment readingOrder="0" shrinkToFit="0" vertical="center" wrapText="0"/>
    </xf>
    <xf borderId="1" fillId="9" fontId="10" numFmtId="2" xfId="0" applyAlignment="1" applyBorder="1" applyFont="1" applyNumberFormat="1">
      <alignment shrinkToFit="0" vertical="center" wrapText="0"/>
    </xf>
    <xf borderId="1" fillId="13" fontId="10" numFmtId="2" xfId="0" applyAlignment="1" applyBorder="1" applyFont="1" applyNumberFormat="1">
      <alignment shrinkToFit="0" vertical="center" wrapText="0"/>
    </xf>
    <xf borderId="1" fillId="13" fontId="10" numFmtId="0" xfId="0" applyAlignment="1" applyBorder="1" applyFont="1">
      <alignment shrinkToFit="0" vertical="center" wrapText="0"/>
    </xf>
    <xf borderId="1" fillId="11" fontId="10" numFmtId="0" xfId="0" applyAlignment="1" applyBorder="1" applyFont="1">
      <alignment shrinkToFit="0" vertical="center" wrapText="0"/>
    </xf>
    <xf borderId="1" fillId="8" fontId="10" numFmtId="0" xfId="0" applyAlignment="1" applyBorder="1" applyFont="1">
      <alignment shrinkToFit="0" vertical="center" wrapText="0"/>
    </xf>
    <xf borderId="0" fillId="0" fontId="15" numFmtId="0" xfId="0" applyAlignment="1" applyFont="1">
      <alignment horizontal="center" readingOrder="0"/>
    </xf>
    <xf borderId="0" fillId="0" fontId="16" numFmtId="0" xfId="0" applyAlignment="1" applyFont="1">
      <alignment horizontal="center" readingOrder="0"/>
    </xf>
    <xf borderId="12" fillId="16" fontId="15" numFmtId="0" xfId="0" applyAlignment="1" applyBorder="1" applyFill="1" applyFont="1">
      <alignment horizontal="center" readingOrder="0"/>
    </xf>
    <xf borderId="13" fillId="0" fontId="17" numFmtId="0" xfId="0" applyBorder="1" applyFont="1"/>
    <xf borderId="14" fillId="0" fontId="17" numFmtId="0" xfId="0" applyBorder="1" applyFont="1"/>
    <xf borderId="1" fillId="9" fontId="10" numFmtId="0" xfId="0" applyBorder="1" applyFont="1"/>
    <xf borderId="1" fillId="9" fontId="10" numFmtId="0" xfId="0" applyAlignment="1" applyBorder="1" applyFont="1">
      <alignment horizontal="center" readingOrder="0"/>
    </xf>
    <xf borderId="1" fillId="6" fontId="10" numFmtId="0" xfId="0" applyAlignment="1" applyBorder="1" applyFont="1">
      <alignment readingOrder="0" shrinkToFit="0" wrapText="1"/>
    </xf>
    <xf borderId="15" fillId="0" fontId="2" numFmtId="0" xfId="0" applyAlignment="1" applyBorder="1" applyFont="1">
      <alignment horizontal="center"/>
    </xf>
    <xf borderId="16" fillId="0" fontId="2" numFmtId="0" xfId="0" applyAlignment="1" applyBorder="1" applyFont="1">
      <alignment horizontal="center"/>
    </xf>
    <xf borderId="17" fillId="0" fontId="2" numFmtId="0" xfId="0" applyAlignment="1" applyBorder="1" applyFont="1">
      <alignment horizontal="center"/>
    </xf>
    <xf borderId="18" fillId="0" fontId="2" numFmtId="0" xfId="0" applyAlignment="1" applyBorder="1" applyFont="1">
      <alignment horizontal="center"/>
    </xf>
    <xf borderId="19" fillId="0" fontId="2" numFmtId="0" xfId="0" applyAlignment="1" applyBorder="1" applyFont="1">
      <alignment horizontal="center"/>
    </xf>
    <xf borderId="20" fillId="0" fontId="2" numFmtId="0" xfId="0" applyAlignment="1" applyBorder="1" applyFont="1">
      <alignment horizontal="center"/>
    </xf>
    <xf borderId="21" fillId="0" fontId="2" numFmtId="0" xfId="0" applyAlignment="1" applyBorder="1" applyFont="1">
      <alignment horizontal="center"/>
    </xf>
    <xf borderId="22" fillId="0" fontId="2" numFmtId="0" xfId="0" applyAlignment="1" applyBorder="1" applyFont="1">
      <alignment horizontal="center"/>
    </xf>
    <xf borderId="0" fillId="0" fontId="10" numFmtId="0" xfId="0" applyAlignment="1" applyFont="1">
      <alignment horizontal="left" readingOrder="0" shrinkToFit="0" wrapText="1"/>
    </xf>
    <xf borderId="1" fillId="17" fontId="10" numFmtId="0" xfId="0" applyAlignment="1" applyBorder="1" applyFill="1" applyFont="1">
      <alignment horizontal="left" readingOrder="0" shrinkToFit="0" wrapText="1"/>
    </xf>
    <xf borderId="19" fillId="0" fontId="2" numFmtId="0" xfId="0" applyAlignment="1" applyBorder="1" applyFont="1">
      <alignment horizontal="left" readingOrder="0" shrinkToFit="0" wrapText="1"/>
    </xf>
    <xf borderId="20" fillId="0" fontId="2" numFmtId="0" xfId="0" applyAlignment="1" applyBorder="1" applyFont="1">
      <alignment horizontal="left" readingOrder="0" shrinkToFit="0" wrapText="1"/>
    </xf>
    <xf borderId="20" fillId="0" fontId="2" numFmtId="0" xfId="0" applyAlignment="1" applyBorder="1" applyFont="1">
      <alignment readingOrder="0" shrinkToFit="0" wrapText="1"/>
    </xf>
    <xf borderId="21" fillId="0" fontId="2" numFmtId="0" xfId="0" applyAlignment="1" applyBorder="1" applyFont="1">
      <alignment readingOrder="0" shrinkToFit="0" wrapText="1"/>
    </xf>
    <xf borderId="22" fillId="0" fontId="2" numFmtId="0" xfId="0" applyAlignment="1" applyBorder="1" applyFont="1">
      <alignment readingOrder="0" shrinkToFit="0" wrapText="1"/>
    </xf>
    <xf borderId="1" fillId="5" fontId="10" numFmtId="0" xfId="0" applyAlignment="1" applyBorder="1" applyFont="1">
      <alignment readingOrder="0" shrinkToFit="0" wrapText="1"/>
    </xf>
    <xf borderId="23" fillId="0" fontId="2" numFmtId="0" xfId="0" applyAlignment="1" applyBorder="1" applyFont="1">
      <alignment readingOrder="0" shrinkToFit="0" wrapText="1"/>
    </xf>
    <xf borderId="24" fillId="0" fontId="2" numFmtId="0" xfId="0" applyAlignment="1" applyBorder="1" applyFont="1">
      <alignment readingOrder="0" shrinkToFit="0" wrapText="1"/>
    </xf>
    <xf borderId="25" fillId="0" fontId="2" numFmtId="0" xfId="0" applyAlignment="1" applyBorder="1" applyFont="1">
      <alignment readingOrder="0" shrinkToFit="0" wrapText="1"/>
    </xf>
    <xf borderId="26" fillId="0" fontId="2" numFmtId="0" xfId="0" applyAlignment="1" applyBorder="1" applyFont="1">
      <alignment readingOrder="0" shrinkToFit="0" wrapText="1"/>
    </xf>
    <xf borderId="0" fillId="9" fontId="10" numFmtId="0" xfId="0" applyFont="1"/>
    <xf borderId="0" fillId="9" fontId="18" numFmtId="0" xfId="0" applyAlignment="1" applyFont="1">
      <alignment horizontal="center" readingOrder="0"/>
    </xf>
    <xf borderId="0" fillId="9" fontId="10" numFmtId="0" xfId="0" applyAlignment="1" applyFont="1">
      <alignment readingOrder="0"/>
    </xf>
    <xf borderId="0" fillId="17" fontId="10" numFmtId="0" xfId="0" applyAlignment="1" applyFont="1">
      <alignment readingOrder="0"/>
    </xf>
    <xf borderId="1" fillId="17" fontId="10" numFmtId="0" xfId="0" applyAlignment="1" applyBorder="1" applyFont="1">
      <alignment readingOrder="0"/>
    </xf>
    <xf borderId="18" fillId="0" fontId="2" numFmtId="0" xfId="0" applyAlignment="1" applyBorder="1" applyFont="1">
      <alignment readingOrder="0"/>
    </xf>
    <xf borderId="16" fillId="0" fontId="2" numFmtId="0" xfId="0" applyAlignment="1" applyBorder="1" applyFont="1">
      <alignment readingOrder="0"/>
    </xf>
    <xf borderId="16" fillId="0" fontId="2" numFmtId="0" xfId="0" applyBorder="1" applyFont="1"/>
    <xf borderId="16" fillId="17" fontId="2" numFmtId="0" xfId="0" applyBorder="1" applyFont="1"/>
    <xf borderId="17" fillId="17" fontId="2" numFmtId="10" xfId="0" applyBorder="1" applyFont="1" applyNumberFormat="1"/>
    <xf borderId="22" fillId="0" fontId="2" numFmtId="0" xfId="0" applyAlignment="1" applyBorder="1" applyFont="1">
      <alignment readingOrder="0"/>
    </xf>
    <xf borderId="20" fillId="0" fontId="2" numFmtId="0" xfId="0" applyAlignment="1" applyBorder="1" applyFont="1">
      <alignment readingOrder="0"/>
    </xf>
    <xf borderId="20" fillId="0" fontId="2" numFmtId="0" xfId="0" applyBorder="1" applyFont="1"/>
    <xf borderId="20" fillId="17" fontId="2" numFmtId="0" xfId="0" applyBorder="1" applyFont="1"/>
    <xf borderId="21" fillId="17" fontId="2" numFmtId="10" xfId="0" applyBorder="1" applyFont="1" applyNumberFormat="1"/>
    <xf borderId="22" fillId="0" fontId="2" numFmtId="0" xfId="0" applyBorder="1" applyFont="1"/>
    <xf borderId="26" fillId="0" fontId="2" numFmtId="0" xfId="0" applyAlignment="1" applyBorder="1" applyFont="1">
      <alignment readingOrder="0"/>
    </xf>
    <xf borderId="24" fillId="0" fontId="2" numFmtId="0" xfId="0" applyAlignment="1" applyBorder="1" applyFont="1">
      <alignment readingOrder="0"/>
    </xf>
    <xf borderId="24" fillId="0" fontId="2" numFmtId="0" xfId="0" applyBorder="1" applyFont="1"/>
    <xf borderId="24" fillId="17" fontId="2" numFmtId="0" xfId="0" applyBorder="1" applyFont="1"/>
    <xf borderId="25" fillId="17" fontId="2" numFmtId="10" xfId="0" applyBorder="1" applyFont="1" applyNumberFormat="1"/>
  </cellXfs>
  <cellStyles count="1">
    <cellStyle xfId="0" name="Normal" builtinId="0"/>
  </cellStyles>
  <dxfs count="10">
    <dxf>
      <font>
        <color rgb="FF000000"/>
      </font>
      <fill>
        <patternFill patternType="solid">
          <fgColor rgb="FFE06666"/>
          <bgColor rgb="FFE06666"/>
        </patternFill>
      </fill>
      <border/>
    </dxf>
    <dxf>
      <font/>
      <fill>
        <patternFill patternType="solid">
          <fgColor rgb="FFFFE599"/>
          <bgColor rgb="FFFFE599"/>
        </patternFill>
      </fill>
      <border/>
    </dxf>
    <dxf>
      <font/>
      <fill>
        <patternFill patternType="solid">
          <fgColor rgb="FFB7E1CD"/>
          <bgColor rgb="FFB7E1CD"/>
        </patternFill>
      </fill>
      <border/>
    </dxf>
    <dxf>
      <font/>
      <fill>
        <patternFill patternType="solid">
          <fgColor rgb="FFE06666"/>
          <bgColor rgb="FFE06666"/>
        </patternFill>
      </fill>
      <border/>
    </dxf>
    <dxf>
      <font>
        <color rgb="FF000000"/>
      </font>
      <fill>
        <patternFill patternType="solid">
          <fgColor rgb="FFFFE599"/>
          <bgColor rgb="FFFFE599"/>
        </patternFill>
      </fill>
      <border/>
    </dxf>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F8F9FA"/>
          <bgColor rgb="FFF8F9FA"/>
        </patternFill>
      </fill>
      <border/>
    </dxf>
  </dxfs>
  <tableStyles count="2">
    <tableStyle count="3" pivot="0" name="My_Leaderboard-style">
      <tableStyleElement dxfId="6" type="headerRow"/>
      <tableStyleElement dxfId="7" type="firstRowStripe"/>
      <tableStyleElement dxfId="8" type="secondRowStripe"/>
    </tableStyle>
    <tableStyle count="3" pivot="0" name="My_Leaderboard-style 2">
      <tableStyleElement dxfId="6" type="headerRow"/>
      <tableStyleElement dxfId="7" type="firstRowStripe"/>
      <tableStyleElement dxfId="9"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Basic and Advance Test Takers</a:t>
            </a:r>
          </a:p>
        </c:rich>
      </c:tx>
      <c:overlay val="0"/>
    </c:title>
    <c:view3D>
      <c:rotX val="50"/>
      <c:perspective val="0"/>
    </c:view3D>
    <c:plotArea>
      <c:layout/>
      <c:pie3DChart>
        <c:varyColors val="1"/>
        <c:ser>
          <c:idx val="0"/>
          <c:order val="0"/>
          <c:dPt>
            <c:idx val="0"/>
            <c:spPr>
              <a:solidFill>
                <a:srgbClr val="B7E1CD"/>
              </a:solidFill>
            </c:spPr>
          </c:dPt>
          <c:dPt>
            <c:idx val="1"/>
            <c:spPr>
              <a:solidFill>
                <a:srgbClr val="FFE599"/>
              </a:solidFill>
            </c:spPr>
          </c:dPt>
          <c:dPt>
            <c:idx val="2"/>
            <c:spPr>
              <a:solidFill>
                <a:srgbClr val="E06666"/>
              </a:solidFill>
            </c:spPr>
          </c:dPt>
          <c:dLbls>
            <c:showLegendKey val="0"/>
            <c:showVal val="0"/>
            <c:showCatName val="0"/>
            <c:showSerName val="0"/>
            <c:showPercent val="1"/>
            <c:showBubbleSize val="0"/>
            <c:showLeaderLines val="1"/>
          </c:dLbls>
          <c:cat>
            <c:strRef>
              <c:f>My_Leaderboard!$J$13:$J$15</c:f>
            </c:strRef>
          </c:cat>
          <c:val>
            <c:numRef>
              <c:f>My_Leaderboard!$K$13:$K$15</c:f>
              <c:numCache/>
            </c:numRef>
          </c:val>
        </c:ser>
        <c:dLbls>
          <c:showLegendKey val="0"/>
          <c:showVal val="0"/>
          <c:showCatName val="0"/>
          <c:showSerName val="0"/>
          <c:showPercent val="0"/>
          <c:showBubbleSize val="0"/>
        </c:dLbls>
      </c:pie3DChart>
    </c:plotArea>
    <c:legend>
      <c:legendPos val="r"/>
      <c:overlay val="0"/>
      <c:txPr>
        <a:bodyPr/>
        <a:lstStyle/>
        <a:p>
          <a:pPr lvl="0">
            <a:defRPr b="1" sz="1400">
              <a:solidFill>
                <a:srgbClr val="1A1A1A"/>
              </a:solidFill>
              <a:latin typeface="+mn-lt"/>
            </a:defRPr>
          </a:pPr>
        </a:p>
      </c:txPr>
    </c:legend>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Basic Test Takers</a:t>
            </a:r>
          </a:p>
        </c:rich>
      </c:tx>
      <c:overlay val="0"/>
    </c:title>
    <c:view3D>
      <c:rotX val="50"/>
      <c:perspective val="0"/>
    </c:view3D>
    <c:plotArea>
      <c:layout/>
      <c:pie3DChart>
        <c:varyColors val="1"/>
        <c:ser>
          <c:idx val="0"/>
          <c:order val="0"/>
          <c:tx>
            <c:strRef>
              <c:f>My_Leaderboard!$U$12</c:f>
            </c:strRef>
          </c:tx>
          <c:dPt>
            <c:idx val="0"/>
            <c:spPr>
              <a:solidFill>
                <a:srgbClr val="B7E1CD"/>
              </a:solidFill>
            </c:spPr>
          </c:dPt>
          <c:dPt>
            <c:idx val="1"/>
            <c:spPr>
              <a:solidFill>
                <a:srgbClr val="FFE599"/>
              </a:solidFill>
            </c:spPr>
          </c:dPt>
          <c:dPt>
            <c:idx val="2"/>
            <c:spPr>
              <a:solidFill>
                <a:srgbClr val="E06666"/>
              </a:solidFill>
            </c:spPr>
          </c:dPt>
          <c:dLbls>
            <c:showLegendKey val="0"/>
            <c:showVal val="0"/>
            <c:showCatName val="0"/>
            <c:showSerName val="0"/>
            <c:showPercent val="1"/>
            <c:showBubbleSize val="0"/>
            <c:showLeaderLines val="1"/>
          </c:dLbls>
          <c:cat>
            <c:strRef>
              <c:f>My_Leaderboard!$T$13:$T$15</c:f>
            </c:strRef>
          </c:cat>
          <c:val>
            <c:numRef>
              <c:f>My_Leaderboard!$U$13:$U$15</c:f>
              <c:numCache/>
            </c:numRef>
          </c:val>
        </c:ser>
        <c:dLbls>
          <c:showLegendKey val="0"/>
          <c:showVal val="0"/>
          <c:showCatName val="0"/>
          <c:showSerName val="0"/>
          <c:showPercent val="0"/>
          <c:showBubbleSize val="0"/>
        </c:dLbls>
      </c:pie3DChart>
    </c:plotArea>
    <c:legend>
      <c:legendPos val="r"/>
      <c:overlay val="0"/>
      <c:txPr>
        <a:bodyPr/>
        <a:lstStyle/>
        <a:p>
          <a:pPr lvl="0">
            <a:defRPr b="1" sz="1400">
              <a:solidFill>
                <a:srgbClr val="1A1A1A"/>
              </a:solidFill>
              <a:latin typeface="+mn-lt"/>
            </a:defRPr>
          </a:pPr>
        </a:p>
      </c:txPr>
    </c:legend>
    <c:plotVisOnly val="1"/>
  </c:chart>
  <c:spPr>
    <a:solidFill>
      <a:srgbClr val="EFEFEF"/>
    </a:solidFill>
  </c:spPr>
</c:chartSpac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1.png"/><Relationship Id="rId3" Type="http://schemas.openxmlformats.org/officeDocument/2006/relationships/image" Target="../media/image9.png"/><Relationship Id="rId4" Type="http://schemas.openxmlformats.org/officeDocument/2006/relationships/image" Target="../media/image7.png"/><Relationship Id="rId5" Type="http://schemas.openxmlformats.org/officeDocument/2006/relationships/image" Target="../media/image12.png"/><Relationship Id="rId6"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152400</xdr:colOff>
      <xdr:row>4</xdr:row>
      <xdr:rowOff>114300</xdr:rowOff>
    </xdr:from>
    <xdr:ext cx="5848350" cy="46672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800100</xdr:colOff>
      <xdr:row>9</xdr:row>
      <xdr:rowOff>133350</xdr:rowOff>
    </xdr:from>
    <xdr:ext cx="3400425" cy="34671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819150</xdr:colOff>
      <xdr:row>40</xdr:row>
      <xdr:rowOff>38100</xdr:rowOff>
    </xdr:from>
    <xdr:ext cx="3257550" cy="52387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9525</xdr:colOff>
      <xdr:row>68</xdr:row>
      <xdr:rowOff>133350</xdr:rowOff>
    </xdr:from>
    <xdr:ext cx="3429000" cy="526732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3381375</xdr:colOff>
      <xdr:row>68</xdr:row>
      <xdr:rowOff>76200</xdr:rowOff>
    </xdr:from>
    <xdr:ext cx="3524250" cy="51816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942975</xdr:colOff>
      <xdr:row>97</xdr:row>
      <xdr:rowOff>123825</xdr:rowOff>
    </xdr:from>
    <xdr:ext cx="3486150" cy="52197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57150</xdr:colOff>
      <xdr:row>16</xdr:row>
      <xdr:rowOff>9525</xdr:rowOff>
    </xdr:from>
    <xdr:ext cx="4791075" cy="2581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19</xdr:col>
      <xdr:colOff>19050</xdr:colOff>
      <xdr:row>16</xdr:row>
      <xdr:rowOff>104775</xdr:rowOff>
    </xdr:from>
    <xdr:ext cx="4210050" cy="25812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1466850</xdr:colOff>
      <xdr:row>23</xdr:row>
      <xdr:rowOff>19050</xdr:rowOff>
    </xdr:from>
    <xdr:ext cx="11906250" cy="60483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1809750</xdr:colOff>
      <xdr:row>23</xdr:row>
      <xdr:rowOff>104775</xdr:rowOff>
    </xdr:from>
    <xdr:ext cx="10410825" cy="596265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1809750</xdr:colOff>
      <xdr:row>53</xdr:row>
      <xdr:rowOff>133350</xdr:rowOff>
    </xdr:from>
    <xdr:ext cx="10410825" cy="5819775"/>
    <xdr:pic>
      <xdr:nvPicPr>
        <xdr:cNvPr id="0" name="image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1809750</xdr:colOff>
      <xdr:row>83</xdr:row>
      <xdr:rowOff>28575</xdr:rowOff>
    </xdr:from>
    <xdr:ext cx="10410825" cy="58197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1809750</xdr:colOff>
      <xdr:row>112</xdr:row>
      <xdr:rowOff>123825</xdr:rowOff>
    </xdr:from>
    <xdr:ext cx="10410825" cy="1609725"/>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104775</xdr:colOff>
      <xdr:row>23</xdr:row>
      <xdr:rowOff>114300</xdr:rowOff>
    </xdr:from>
    <xdr:ext cx="10410825" cy="505777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H291" displayName="Basic_and_Advanced_Leaderboard" name="Basic_and_Advanced_Leaderboard" id="1">
  <autoFilter ref="$B$6:$H$291"/>
  <tableColumns count="7">
    <tableColumn name="NAME" id="1"/>
    <tableColumn name="Basic Score(Out of 10)" id="2"/>
    <tableColumn name="Advanced Score(Out of 20)" id="3"/>
    <tableColumn name="Total Score(Out of 30)" id="4"/>
    <tableColumn name="Percentage " id="5"/>
    <tableColumn name="Percentile" id="6"/>
    <tableColumn name="Rank" id="7"/>
  </tableColumns>
  <tableStyleInfo name="My_Leaderboard-style" showColumnStripes="0" showFirstColumn="1" showLastColumn="1" showRowStripes="1"/>
</table>
</file>

<file path=xl/tables/table2.xml><?xml version="1.0" encoding="utf-8"?>
<table xmlns="http://schemas.openxmlformats.org/spreadsheetml/2006/main" ref="O6:R28" displayName="Basic_Leaderboard" name="Basic_Leaderboard" id="2">
  <tableColumns count="4">
    <tableColumn name="NAME" id="1"/>
    <tableColumn name="Basic Score(Out of 10)" id="2"/>
    <tableColumn name="Percentage" id="3"/>
    <tableColumn name="Percentile" id="4"/>
  </tableColumns>
  <tableStyleInfo name="My_Leaderboard-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orms.gle/zDgUWy2GsmyoooQXA"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4" Type="http://schemas.openxmlformats.org/officeDocument/2006/relationships/table" Target="../tables/table1.xml"/><Relationship Id="rId5"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13"/>
  </cols>
  <sheetData>
    <row r="7">
      <c r="D7" s="1" t="s">
        <v>0</v>
      </c>
    </row>
    <row r="8">
      <c r="D8" s="2" t="s">
        <v>1</v>
      </c>
    </row>
    <row r="9">
      <c r="D9" s="2" t="s">
        <v>2</v>
      </c>
    </row>
    <row r="10">
      <c r="D10" s="2" t="s">
        <v>3</v>
      </c>
    </row>
    <row r="12">
      <c r="D12" s="1" t="s">
        <v>4</v>
      </c>
    </row>
    <row r="13">
      <c r="D13" s="2" t="s">
        <v>5</v>
      </c>
    </row>
    <row r="14">
      <c r="D14" s="2" t="s">
        <v>6</v>
      </c>
    </row>
    <row r="15">
      <c r="D15" s="2" t="s">
        <v>7</v>
      </c>
    </row>
    <row r="17">
      <c r="D17" s="1" t="s">
        <v>8</v>
      </c>
    </row>
    <row r="18">
      <c r="D18" s="3" t="s">
        <v>9</v>
      </c>
    </row>
    <row r="19">
      <c r="D19" s="3" t="s">
        <v>10</v>
      </c>
    </row>
    <row r="20">
      <c r="D20" s="3" t="s">
        <v>11</v>
      </c>
    </row>
    <row r="22">
      <c r="D22" s="1" t="s">
        <v>12</v>
      </c>
    </row>
    <row r="23">
      <c r="D23" s="3" t="s">
        <v>13</v>
      </c>
    </row>
    <row r="24">
      <c r="D24" s="3" t="s">
        <v>14</v>
      </c>
    </row>
    <row r="25">
      <c r="D25" s="3" t="s">
        <v>15</v>
      </c>
    </row>
    <row r="27">
      <c r="D27" s="1" t="s">
        <v>16</v>
      </c>
    </row>
    <row r="28">
      <c r="D28" s="3" t="s">
        <v>17</v>
      </c>
    </row>
    <row r="29">
      <c r="D29" s="4" t="s">
        <v>18</v>
      </c>
    </row>
    <row r="31">
      <c r="D31" s="5" t="s">
        <v>19</v>
      </c>
    </row>
    <row r="32">
      <c r="D32" s="3" t="s">
        <v>20</v>
      </c>
    </row>
    <row r="34">
      <c r="D34" s="5" t="s">
        <v>21</v>
      </c>
    </row>
    <row r="35">
      <c r="D35" s="6" t="s">
        <v>22</v>
      </c>
    </row>
  </sheetData>
  <hyperlinks>
    <hyperlink r:id="rId1" ref="D35"/>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0.25"/>
  </cols>
  <sheetData>
    <row r="1">
      <c r="H1" s="7"/>
    </row>
    <row r="2">
      <c r="H2" s="7"/>
    </row>
    <row r="3">
      <c r="H3" s="7"/>
    </row>
    <row r="4">
      <c r="H4" s="8"/>
    </row>
    <row r="5">
      <c r="H5" s="7"/>
    </row>
    <row r="6">
      <c r="H6" s="7"/>
    </row>
    <row r="7">
      <c r="C7" s="5" t="s">
        <v>23</v>
      </c>
      <c r="H7" s="7"/>
    </row>
    <row r="8">
      <c r="C8" s="2" t="s">
        <v>24</v>
      </c>
      <c r="H8" s="7"/>
    </row>
    <row r="9">
      <c r="C9" s="2" t="s">
        <v>25</v>
      </c>
      <c r="H9" s="7"/>
    </row>
    <row r="10">
      <c r="C10" s="2" t="s">
        <v>26</v>
      </c>
      <c r="H10" s="7"/>
    </row>
    <row r="11">
      <c r="H11" s="7"/>
    </row>
    <row r="12">
      <c r="C12" s="5" t="s">
        <v>27</v>
      </c>
      <c r="H12" s="7"/>
    </row>
    <row r="13">
      <c r="C13" s="3" t="s">
        <v>28</v>
      </c>
      <c r="H13" s="7"/>
    </row>
    <row r="14">
      <c r="C14" s="3" t="s">
        <v>29</v>
      </c>
      <c r="H14" s="7"/>
    </row>
    <row r="15">
      <c r="C15" s="3" t="s">
        <v>30</v>
      </c>
      <c r="H15" s="7"/>
    </row>
    <row r="16">
      <c r="H16" s="7"/>
    </row>
    <row r="17">
      <c r="C17" s="5" t="s">
        <v>31</v>
      </c>
      <c r="H17" s="7"/>
    </row>
    <row r="18">
      <c r="C18" s="3" t="s">
        <v>32</v>
      </c>
      <c r="H18" s="7"/>
    </row>
    <row r="19">
      <c r="C19" s="4" t="s">
        <v>33</v>
      </c>
      <c r="H19" s="7"/>
    </row>
    <row r="20">
      <c r="C20" s="4" t="s">
        <v>34</v>
      </c>
      <c r="H20" s="7"/>
    </row>
    <row r="21">
      <c r="H21" s="7"/>
    </row>
    <row r="22">
      <c r="C22" s="5" t="s">
        <v>35</v>
      </c>
      <c r="H22" s="7"/>
    </row>
    <row r="23">
      <c r="C23" s="3" t="s">
        <v>36</v>
      </c>
      <c r="H23" s="7"/>
    </row>
    <row r="24">
      <c r="C24" s="3" t="s">
        <v>37</v>
      </c>
      <c r="H24" s="7"/>
    </row>
    <row r="25">
      <c r="C25" s="3" t="s">
        <v>38</v>
      </c>
      <c r="H25" s="7"/>
    </row>
    <row r="26">
      <c r="H26" s="7"/>
    </row>
    <row r="27">
      <c r="H27" s="7"/>
    </row>
    <row r="28">
      <c r="H28" s="7"/>
    </row>
    <row r="29">
      <c r="H29" s="7"/>
    </row>
    <row r="30">
      <c r="H30" s="7"/>
    </row>
    <row r="31">
      <c r="H31" s="7"/>
    </row>
    <row r="32">
      <c r="H32" s="7"/>
    </row>
    <row r="33">
      <c r="H33" s="7"/>
    </row>
    <row r="34">
      <c r="H34" s="7"/>
    </row>
    <row r="35">
      <c r="H35" s="7"/>
    </row>
    <row r="36">
      <c r="H36" s="7"/>
    </row>
    <row r="37">
      <c r="H37" s="7"/>
    </row>
    <row r="38">
      <c r="H38" s="7"/>
    </row>
    <row r="39">
      <c r="H39" s="7"/>
      <c r="Q39" s="7"/>
    </row>
    <row r="40">
      <c r="H40" s="7"/>
    </row>
    <row r="41">
      <c r="H41" s="7"/>
    </row>
    <row r="42">
      <c r="H42" s="7"/>
    </row>
    <row r="43">
      <c r="H43" s="7"/>
    </row>
    <row r="44">
      <c r="H44" s="7"/>
    </row>
    <row r="45">
      <c r="H45" s="7"/>
    </row>
    <row r="46">
      <c r="H46" s="7"/>
    </row>
    <row r="47">
      <c r="H47" s="7"/>
    </row>
    <row r="48">
      <c r="H48" s="7"/>
    </row>
    <row r="49">
      <c r="H49" s="7"/>
    </row>
    <row r="50">
      <c r="H50" s="7"/>
    </row>
    <row r="51">
      <c r="H51" s="7"/>
    </row>
    <row r="52">
      <c r="H52" s="7"/>
    </row>
    <row r="53">
      <c r="H53" s="7"/>
    </row>
    <row r="54">
      <c r="H54" s="7"/>
    </row>
    <row r="55">
      <c r="H55" s="7"/>
    </row>
    <row r="56">
      <c r="H56" s="7"/>
    </row>
    <row r="57">
      <c r="H57" s="7"/>
    </row>
    <row r="58">
      <c r="H58" s="7"/>
    </row>
    <row r="59">
      <c r="H59" s="7"/>
    </row>
    <row r="60">
      <c r="H60" s="7"/>
    </row>
    <row r="61">
      <c r="H61" s="7"/>
    </row>
    <row r="62">
      <c r="H62" s="7"/>
    </row>
    <row r="63">
      <c r="H63" s="7"/>
    </row>
    <row r="64">
      <c r="H64" s="7"/>
    </row>
    <row r="65">
      <c r="H65" s="7"/>
    </row>
    <row r="66">
      <c r="H66" s="7"/>
    </row>
    <row r="67">
      <c r="H67" s="7"/>
    </row>
    <row r="68">
      <c r="H68" s="7"/>
    </row>
    <row r="69">
      <c r="H69" s="7"/>
    </row>
    <row r="70">
      <c r="H70" s="7"/>
    </row>
    <row r="71">
      <c r="H71" s="7"/>
    </row>
    <row r="72">
      <c r="H72" s="7"/>
    </row>
    <row r="73">
      <c r="H73" s="7"/>
    </row>
    <row r="74">
      <c r="H74" s="7"/>
    </row>
    <row r="75">
      <c r="H75" s="7"/>
    </row>
    <row r="76">
      <c r="H76" s="7"/>
    </row>
    <row r="77">
      <c r="H77" s="7"/>
    </row>
    <row r="78">
      <c r="H78" s="7"/>
    </row>
    <row r="79">
      <c r="H79" s="7"/>
    </row>
    <row r="80">
      <c r="H80" s="7"/>
    </row>
    <row r="81">
      <c r="H81" s="7"/>
    </row>
    <row r="82">
      <c r="H82" s="7"/>
    </row>
    <row r="83">
      <c r="H83" s="7"/>
    </row>
    <row r="84">
      <c r="H84" s="7"/>
    </row>
    <row r="85">
      <c r="H85" s="7"/>
    </row>
    <row r="86">
      <c r="H86" s="7"/>
    </row>
    <row r="87">
      <c r="H87" s="7"/>
    </row>
    <row r="88">
      <c r="H88" s="7"/>
    </row>
    <row r="89">
      <c r="H89" s="7"/>
    </row>
    <row r="90">
      <c r="H90" s="7"/>
    </row>
    <row r="91">
      <c r="H91" s="7"/>
    </row>
    <row r="92">
      <c r="H92" s="7"/>
    </row>
    <row r="93">
      <c r="H93" s="7"/>
    </row>
    <row r="94">
      <c r="H94" s="7"/>
    </row>
    <row r="95">
      <c r="H95" s="7"/>
    </row>
    <row r="96">
      <c r="H96" s="7"/>
    </row>
    <row r="97">
      <c r="H97" s="7"/>
    </row>
    <row r="98">
      <c r="H98" s="7"/>
    </row>
    <row r="99">
      <c r="H99" s="7"/>
    </row>
    <row r="100">
      <c r="H100" s="7"/>
    </row>
    <row r="101">
      <c r="H101" s="7"/>
    </row>
    <row r="102">
      <c r="H102" s="7"/>
    </row>
    <row r="103">
      <c r="H103" s="7"/>
    </row>
    <row r="104">
      <c r="H104" s="7"/>
    </row>
    <row r="105">
      <c r="H105" s="7"/>
    </row>
    <row r="106">
      <c r="H106" s="7"/>
    </row>
    <row r="107">
      <c r="H107" s="7"/>
    </row>
    <row r="108">
      <c r="H108" s="7"/>
    </row>
    <row r="109">
      <c r="H109" s="7"/>
    </row>
    <row r="110">
      <c r="H110" s="7"/>
    </row>
    <row r="111">
      <c r="H111" s="7"/>
    </row>
    <row r="112">
      <c r="H112" s="7"/>
    </row>
    <row r="113">
      <c r="H113" s="7"/>
    </row>
    <row r="114">
      <c r="H114" s="7"/>
    </row>
    <row r="115">
      <c r="H115" s="7"/>
    </row>
    <row r="116">
      <c r="H116" s="7"/>
    </row>
    <row r="117">
      <c r="H117" s="7"/>
    </row>
    <row r="118">
      <c r="H118" s="7"/>
    </row>
    <row r="119">
      <c r="H119" s="7"/>
    </row>
    <row r="120">
      <c r="H120" s="7"/>
    </row>
    <row r="121">
      <c r="H121" s="7"/>
    </row>
    <row r="122">
      <c r="H122" s="7"/>
    </row>
    <row r="123">
      <c r="H123" s="7"/>
    </row>
    <row r="124">
      <c r="H124" s="7"/>
    </row>
    <row r="125">
      <c r="H125" s="7"/>
    </row>
    <row r="126">
      <c r="H126" s="7"/>
    </row>
    <row r="127">
      <c r="H127" s="7"/>
    </row>
    <row r="128">
      <c r="H128" s="7"/>
    </row>
    <row r="129">
      <c r="H129" s="7"/>
    </row>
    <row r="130">
      <c r="H130" s="7"/>
    </row>
    <row r="131">
      <c r="H131" s="7"/>
    </row>
    <row r="132">
      <c r="H132" s="7"/>
    </row>
    <row r="133">
      <c r="H133" s="7"/>
    </row>
    <row r="134">
      <c r="H134" s="7"/>
    </row>
    <row r="135">
      <c r="H135" s="7"/>
    </row>
    <row r="136">
      <c r="H136" s="7"/>
    </row>
    <row r="137">
      <c r="H137" s="7"/>
    </row>
    <row r="138">
      <c r="H138" s="7"/>
    </row>
    <row r="139">
      <c r="H139" s="7"/>
    </row>
    <row r="140">
      <c r="H140" s="7"/>
    </row>
    <row r="141">
      <c r="H141" s="7"/>
    </row>
    <row r="142">
      <c r="H142" s="7"/>
    </row>
    <row r="143">
      <c r="H143" s="7"/>
    </row>
    <row r="144">
      <c r="H144" s="7"/>
    </row>
    <row r="145">
      <c r="H145" s="7"/>
    </row>
    <row r="146">
      <c r="H146" s="7"/>
    </row>
    <row r="147">
      <c r="H147" s="7"/>
    </row>
    <row r="148">
      <c r="H148" s="7"/>
    </row>
    <row r="149">
      <c r="H149" s="7"/>
    </row>
    <row r="150">
      <c r="H150" s="7"/>
    </row>
    <row r="151">
      <c r="H151" s="7"/>
    </row>
    <row r="152">
      <c r="H152" s="7"/>
    </row>
    <row r="153">
      <c r="H153" s="7"/>
    </row>
    <row r="154">
      <c r="H154" s="7"/>
    </row>
    <row r="155">
      <c r="H155" s="7"/>
    </row>
    <row r="156">
      <c r="H156" s="7"/>
    </row>
    <row r="157">
      <c r="H157" s="7"/>
    </row>
    <row r="158">
      <c r="H158" s="7"/>
    </row>
    <row r="159">
      <c r="H159" s="7"/>
    </row>
    <row r="160">
      <c r="H160" s="7"/>
    </row>
    <row r="161">
      <c r="H161" s="7"/>
    </row>
    <row r="162">
      <c r="H162" s="7"/>
    </row>
    <row r="163">
      <c r="H163" s="7"/>
    </row>
    <row r="164">
      <c r="H164" s="7"/>
    </row>
    <row r="165">
      <c r="H165" s="7"/>
    </row>
    <row r="166">
      <c r="H166" s="7"/>
    </row>
    <row r="167">
      <c r="H167" s="7"/>
    </row>
    <row r="168">
      <c r="H168" s="7"/>
    </row>
    <row r="169">
      <c r="H169" s="7"/>
    </row>
    <row r="170">
      <c r="H170" s="7"/>
    </row>
    <row r="171">
      <c r="H171" s="7"/>
    </row>
    <row r="172">
      <c r="H172" s="7"/>
    </row>
    <row r="173">
      <c r="H173" s="7"/>
    </row>
    <row r="174">
      <c r="H174" s="7"/>
    </row>
    <row r="175">
      <c r="H175" s="7"/>
    </row>
    <row r="176">
      <c r="H176" s="7"/>
    </row>
    <row r="177">
      <c r="H177" s="7"/>
    </row>
    <row r="178">
      <c r="H178" s="7"/>
    </row>
    <row r="179">
      <c r="H179" s="7"/>
    </row>
    <row r="180">
      <c r="H180" s="7"/>
    </row>
    <row r="181">
      <c r="H181" s="7"/>
    </row>
    <row r="182">
      <c r="H182" s="7"/>
    </row>
    <row r="183">
      <c r="H183" s="7"/>
    </row>
    <row r="184">
      <c r="H184" s="7"/>
    </row>
    <row r="185">
      <c r="H185" s="7"/>
    </row>
    <row r="186">
      <c r="H186" s="7"/>
    </row>
    <row r="187">
      <c r="H187" s="7"/>
    </row>
    <row r="188">
      <c r="H188" s="7"/>
    </row>
    <row r="189">
      <c r="H189" s="7"/>
    </row>
    <row r="190">
      <c r="H190" s="7"/>
    </row>
    <row r="191">
      <c r="H191" s="7"/>
    </row>
    <row r="192">
      <c r="H192" s="7"/>
    </row>
    <row r="193">
      <c r="H193" s="7"/>
    </row>
    <row r="194">
      <c r="H194" s="7"/>
    </row>
    <row r="195">
      <c r="H195" s="7"/>
    </row>
    <row r="196">
      <c r="H196" s="7"/>
    </row>
    <row r="197">
      <c r="H197" s="7"/>
    </row>
    <row r="198">
      <c r="H198" s="7"/>
    </row>
    <row r="199">
      <c r="H199" s="7"/>
    </row>
    <row r="200">
      <c r="H200" s="7"/>
    </row>
    <row r="201">
      <c r="H201" s="7"/>
    </row>
    <row r="202">
      <c r="H202" s="7"/>
    </row>
    <row r="203">
      <c r="H203" s="7"/>
    </row>
    <row r="204">
      <c r="H204" s="7"/>
    </row>
    <row r="205">
      <c r="H205" s="7"/>
    </row>
    <row r="206">
      <c r="H206" s="7"/>
    </row>
    <row r="207">
      <c r="H207" s="7"/>
    </row>
    <row r="208">
      <c r="H208" s="7"/>
    </row>
    <row r="209">
      <c r="H209" s="7"/>
    </row>
    <row r="210">
      <c r="H210" s="7"/>
    </row>
    <row r="211">
      <c r="H211" s="7"/>
    </row>
    <row r="212">
      <c r="H212" s="7"/>
    </row>
    <row r="213">
      <c r="H213" s="7"/>
    </row>
    <row r="214">
      <c r="H214" s="7"/>
    </row>
    <row r="215">
      <c r="H215" s="7"/>
    </row>
    <row r="216">
      <c r="H216" s="7"/>
    </row>
    <row r="217">
      <c r="H217" s="7"/>
    </row>
    <row r="218">
      <c r="H218" s="7"/>
    </row>
    <row r="219">
      <c r="H219" s="7"/>
    </row>
    <row r="220">
      <c r="H220" s="7"/>
    </row>
    <row r="221">
      <c r="H221" s="7"/>
    </row>
    <row r="222">
      <c r="H222" s="7"/>
    </row>
    <row r="223">
      <c r="H223" s="7"/>
    </row>
    <row r="224">
      <c r="H224" s="7"/>
    </row>
    <row r="225">
      <c r="H225" s="7"/>
    </row>
    <row r="226">
      <c r="H226" s="7"/>
    </row>
    <row r="227">
      <c r="H227" s="7"/>
    </row>
    <row r="228">
      <c r="H228" s="7"/>
    </row>
    <row r="229">
      <c r="H229" s="7"/>
    </row>
    <row r="230">
      <c r="H230" s="7"/>
    </row>
    <row r="231">
      <c r="H231" s="7"/>
    </row>
    <row r="232">
      <c r="H232" s="7"/>
    </row>
    <row r="233">
      <c r="H233" s="7"/>
    </row>
    <row r="234">
      <c r="H234" s="7"/>
    </row>
    <row r="235">
      <c r="H235" s="7"/>
    </row>
    <row r="236">
      <c r="H236" s="7"/>
    </row>
    <row r="237">
      <c r="H237" s="7"/>
    </row>
    <row r="238">
      <c r="H238" s="7"/>
    </row>
    <row r="239">
      <c r="H239" s="7"/>
    </row>
    <row r="240">
      <c r="H240" s="7"/>
    </row>
    <row r="241">
      <c r="H241" s="7"/>
    </row>
    <row r="242">
      <c r="H242" s="7"/>
    </row>
    <row r="243">
      <c r="H243" s="7"/>
    </row>
    <row r="244">
      <c r="H244" s="7"/>
    </row>
    <row r="245">
      <c r="H245" s="7"/>
    </row>
    <row r="246">
      <c r="H246" s="7"/>
    </row>
    <row r="247">
      <c r="H247" s="7"/>
    </row>
    <row r="248">
      <c r="H248" s="7"/>
    </row>
    <row r="249">
      <c r="H249" s="7"/>
    </row>
    <row r="250">
      <c r="H250" s="7"/>
    </row>
    <row r="251">
      <c r="H251" s="7"/>
    </row>
    <row r="252">
      <c r="H252" s="7"/>
    </row>
    <row r="253">
      <c r="H253" s="7"/>
    </row>
    <row r="254">
      <c r="H254" s="7"/>
    </row>
    <row r="255">
      <c r="H255" s="7"/>
    </row>
    <row r="256">
      <c r="H256" s="7"/>
    </row>
    <row r="257">
      <c r="H257" s="7"/>
    </row>
    <row r="258">
      <c r="H258" s="7"/>
    </row>
    <row r="259">
      <c r="H259" s="7"/>
    </row>
    <row r="260">
      <c r="H260" s="7"/>
    </row>
    <row r="261">
      <c r="H261" s="7"/>
    </row>
    <row r="262">
      <c r="H262" s="7"/>
    </row>
    <row r="263">
      <c r="H263" s="7"/>
    </row>
    <row r="264">
      <c r="H264" s="7"/>
    </row>
    <row r="265">
      <c r="H265" s="7"/>
    </row>
    <row r="266">
      <c r="H266" s="7"/>
    </row>
    <row r="267">
      <c r="H267" s="7"/>
    </row>
    <row r="268">
      <c r="H268" s="7"/>
    </row>
    <row r="269">
      <c r="H269" s="7"/>
    </row>
    <row r="270">
      <c r="H270" s="7"/>
    </row>
    <row r="271">
      <c r="H271" s="7"/>
    </row>
    <row r="272">
      <c r="H272" s="7"/>
    </row>
    <row r="273">
      <c r="H273" s="7"/>
    </row>
    <row r="274">
      <c r="H274" s="7"/>
    </row>
    <row r="275">
      <c r="H275" s="7"/>
    </row>
    <row r="276">
      <c r="H276" s="7"/>
    </row>
    <row r="277">
      <c r="H277" s="7"/>
    </row>
    <row r="278">
      <c r="H278" s="7"/>
    </row>
    <row r="279">
      <c r="H279" s="7"/>
    </row>
    <row r="280">
      <c r="H280" s="7"/>
    </row>
    <row r="281">
      <c r="H281" s="7"/>
    </row>
    <row r="282">
      <c r="H282" s="7"/>
    </row>
    <row r="283">
      <c r="H283" s="7"/>
    </row>
    <row r="284">
      <c r="H284" s="7"/>
    </row>
    <row r="285">
      <c r="H285" s="7"/>
    </row>
    <row r="286">
      <c r="H286" s="7"/>
    </row>
    <row r="287">
      <c r="H287" s="7"/>
    </row>
    <row r="288">
      <c r="H288" s="7"/>
    </row>
    <row r="289">
      <c r="H289" s="7"/>
    </row>
    <row r="290">
      <c r="H290" s="7"/>
    </row>
    <row r="291">
      <c r="H291" s="7"/>
    </row>
    <row r="292">
      <c r="H292" s="7"/>
    </row>
    <row r="293">
      <c r="H293" s="7"/>
    </row>
    <row r="294">
      <c r="H294" s="7"/>
    </row>
    <row r="295">
      <c r="H295" s="7"/>
    </row>
    <row r="296">
      <c r="H296" s="7"/>
    </row>
    <row r="297">
      <c r="H297" s="7"/>
    </row>
    <row r="298">
      <c r="H298" s="7"/>
    </row>
    <row r="299">
      <c r="H299" s="7"/>
    </row>
    <row r="300">
      <c r="H300" s="7"/>
    </row>
    <row r="301">
      <c r="H301" s="7"/>
    </row>
    <row r="302">
      <c r="H302" s="7"/>
    </row>
    <row r="303">
      <c r="H303" s="7"/>
    </row>
    <row r="304">
      <c r="H304" s="7"/>
    </row>
    <row r="305">
      <c r="H305" s="7"/>
    </row>
    <row r="306">
      <c r="H306" s="7"/>
    </row>
    <row r="307">
      <c r="H307" s="7"/>
    </row>
    <row r="308">
      <c r="H308" s="7"/>
    </row>
    <row r="309">
      <c r="H309" s="7"/>
    </row>
    <row r="310">
      <c r="H310" s="7"/>
    </row>
    <row r="311">
      <c r="H311" s="7"/>
    </row>
    <row r="312">
      <c r="H312" s="7"/>
    </row>
    <row r="313">
      <c r="H313" s="7"/>
    </row>
    <row r="314">
      <c r="H314" s="7"/>
    </row>
    <row r="315">
      <c r="H315" s="7"/>
    </row>
    <row r="316">
      <c r="H316" s="7"/>
    </row>
    <row r="317">
      <c r="H317" s="7"/>
    </row>
    <row r="318">
      <c r="H318" s="7"/>
    </row>
    <row r="319">
      <c r="H319" s="7"/>
    </row>
    <row r="320">
      <c r="H320" s="7"/>
    </row>
    <row r="321">
      <c r="H321" s="7"/>
    </row>
    <row r="322">
      <c r="H322" s="7"/>
    </row>
    <row r="323">
      <c r="H323" s="7"/>
    </row>
    <row r="324">
      <c r="H324" s="7"/>
    </row>
    <row r="325">
      <c r="H325" s="7"/>
    </row>
    <row r="326">
      <c r="H326" s="7"/>
    </row>
    <row r="327">
      <c r="H327" s="7"/>
    </row>
    <row r="328">
      <c r="H328" s="7"/>
    </row>
    <row r="329">
      <c r="H329" s="7"/>
    </row>
    <row r="330">
      <c r="H330" s="7"/>
    </row>
    <row r="331">
      <c r="H331" s="7"/>
    </row>
    <row r="332">
      <c r="H332" s="7"/>
    </row>
    <row r="333">
      <c r="H333" s="7"/>
    </row>
    <row r="334">
      <c r="H334" s="7"/>
    </row>
    <row r="335">
      <c r="H335" s="7"/>
    </row>
    <row r="336">
      <c r="H336" s="7"/>
    </row>
    <row r="337">
      <c r="H337" s="7"/>
    </row>
    <row r="338">
      <c r="H338" s="7"/>
    </row>
    <row r="339">
      <c r="H339" s="7"/>
    </row>
    <row r="340">
      <c r="H340" s="7"/>
    </row>
    <row r="341">
      <c r="H341" s="7"/>
    </row>
    <row r="342">
      <c r="H342" s="7"/>
    </row>
    <row r="343">
      <c r="H343" s="7"/>
    </row>
    <row r="344">
      <c r="H344" s="7"/>
    </row>
    <row r="345">
      <c r="H345" s="7"/>
    </row>
    <row r="346">
      <c r="H346" s="7"/>
    </row>
    <row r="347">
      <c r="H347" s="7"/>
    </row>
    <row r="348">
      <c r="H348" s="7"/>
    </row>
    <row r="349">
      <c r="H349" s="7"/>
    </row>
    <row r="350">
      <c r="H350" s="7"/>
    </row>
    <row r="351">
      <c r="H351" s="7"/>
    </row>
    <row r="352">
      <c r="H352" s="7"/>
    </row>
    <row r="353">
      <c r="H353" s="7"/>
    </row>
    <row r="354">
      <c r="H354" s="7"/>
    </row>
    <row r="355">
      <c r="H355" s="7"/>
    </row>
    <row r="356">
      <c r="H356" s="7"/>
    </row>
    <row r="357">
      <c r="H357" s="7"/>
    </row>
    <row r="358">
      <c r="H358" s="7"/>
    </row>
    <row r="359">
      <c r="H359" s="7"/>
    </row>
    <row r="360">
      <c r="H360" s="7"/>
    </row>
    <row r="361">
      <c r="H361" s="7"/>
    </row>
    <row r="362">
      <c r="H362" s="7"/>
    </row>
    <row r="363">
      <c r="H363" s="7"/>
    </row>
    <row r="364">
      <c r="H364" s="7"/>
    </row>
    <row r="365">
      <c r="H365" s="7"/>
    </row>
    <row r="366">
      <c r="H366" s="7"/>
    </row>
    <row r="367">
      <c r="H367" s="7"/>
    </row>
    <row r="368">
      <c r="H368" s="7"/>
    </row>
    <row r="369">
      <c r="H369" s="7"/>
    </row>
    <row r="370">
      <c r="H370" s="7"/>
    </row>
    <row r="371">
      <c r="H371" s="7"/>
    </row>
    <row r="372">
      <c r="H372" s="7"/>
    </row>
    <row r="373">
      <c r="H373" s="7"/>
    </row>
    <row r="374">
      <c r="H374" s="7"/>
    </row>
    <row r="375">
      <c r="H375" s="7"/>
    </row>
    <row r="376">
      <c r="H376" s="7"/>
    </row>
    <row r="377">
      <c r="H377" s="7"/>
    </row>
    <row r="378">
      <c r="H378" s="7"/>
    </row>
    <row r="379">
      <c r="H379" s="7"/>
    </row>
    <row r="380">
      <c r="H380" s="7"/>
    </row>
    <row r="381">
      <c r="H381" s="7"/>
    </row>
    <row r="382">
      <c r="H382" s="7"/>
    </row>
    <row r="383">
      <c r="H383" s="7"/>
    </row>
    <row r="384">
      <c r="H384" s="7"/>
    </row>
    <row r="385">
      <c r="H385" s="7"/>
    </row>
    <row r="386">
      <c r="H386" s="7"/>
    </row>
    <row r="387">
      <c r="H387" s="7"/>
    </row>
    <row r="388">
      <c r="H388" s="7"/>
    </row>
    <row r="389">
      <c r="H389" s="7"/>
    </row>
    <row r="390">
      <c r="H390" s="7"/>
    </row>
    <row r="391">
      <c r="H391" s="7"/>
    </row>
    <row r="392">
      <c r="H392" s="7"/>
    </row>
    <row r="393">
      <c r="H393" s="7"/>
    </row>
    <row r="394">
      <c r="H394" s="7"/>
    </row>
    <row r="395">
      <c r="H395" s="7"/>
    </row>
    <row r="396">
      <c r="H396" s="7"/>
    </row>
    <row r="397">
      <c r="H397" s="7"/>
    </row>
    <row r="398">
      <c r="H398" s="7"/>
    </row>
    <row r="399">
      <c r="H399" s="7"/>
    </row>
    <row r="400">
      <c r="H400" s="7"/>
    </row>
    <row r="401">
      <c r="H401" s="7"/>
    </row>
    <row r="402">
      <c r="H402" s="7"/>
    </row>
    <row r="403">
      <c r="H403" s="7"/>
    </row>
    <row r="404">
      <c r="H404" s="7"/>
    </row>
    <row r="405">
      <c r="H405" s="7"/>
    </row>
    <row r="406">
      <c r="H406" s="7"/>
    </row>
    <row r="407">
      <c r="H407" s="7"/>
    </row>
    <row r="408">
      <c r="H408" s="7"/>
    </row>
    <row r="409">
      <c r="H409" s="7"/>
    </row>
    <row r="410">
      <c r="H410" s="7"/>
    </row>
    <row r="411">
      <c r="H411" s="7"/>
    </row>
    <row r="412">
      <c r="H412" s="7"/>
    </row>
    <row r="413">
      <c r="H413" s="7"/>
    </row>
    <row r="414">
      <c r="H414" s="7"/>
    </row>
    <row r="415">
      <c r="H415" s="7"/>
    </row>
    <row r="416">
      <c r="H416" s="7"/>
    </row>
    <row r="417">
      <c r="H417" s="7"/>
    </row>
    <row r="418">
      <c r="H418" s="7"/>
    </row>
    <row r="419">
      <c r="H419" s="7"/>
    </row>
    <row r="420">
      <c r="H420" s="7"/>
    </row>
    <row r="421">
      <c r="H421" s="7"/>
    </row>
    <row r="422">
      <c r="H422" s="7"/>
    </row>
    <row r="423">
      <c r="H423" s="7"/>
    </row>
    <row r="424">
      <c r="H424" s="7"/>
    </row>
    <row r="425">
      <c r="H425" s="7"/>
    </row>
    <row r="426">
      <c r="H426" s="7"/>
    </row>
    <row r="427">
      <c r="H427" s="7"/>
    </row>
    <row r="428">
      <c r="H428" s="7"/>
    </row>
    <row r="429">
      <c r="H429" s="7"/>
    </row>
    <row r="430">
      <c r="H430" s="7"/>
    </row>
    <row r="431">
      <c r="H431" s="7"/>
    </row>
    <row r="432">
      <c r="H432" s="7"/>
    </row>
    <row r="433">
      <c r="H433" s="7"/>
    </row>
    <row r="434">
      <c r="H434" s="7"/>
    </row>
    <row r="435">
      <c r="H435" s="7"/>
    </row>
    <row r="436">
      <c r="H436" s="7"/>
    </row>
    <row r="437">
      <c r="H437" s="7"/>
    </row>
    <row r="438">
      <c r="H438" s="7"/>
    </row>
    <row r="439">
      <c r="H439" s="7"/>
    </row>
    <row r="440">
      <c r="H440" s="7"/>
    </row>
    <row r="441">
      <c r="H441" s="7"/>
    </row>
    <row r="442">
      <c r="H442" s="7"/>
    </row>
    <row r="443">
      <c r="H443" s="7"/>
    </row>
    <row r="444">
      <c r="H444" s="7"/>
    </row>
    <row r="445">
      <c r="H445" s="7"/>
    </row>
    <row r="446">
      <c r="H446" s="7"/>
    </row>
    <row r="447">
      <c r="H447" s="7"/>
    </row>
    <row r="448">
      <c r="H448" s="7"/>
    </row>
    <row r="449">
      <c r="H449" s="7"/>
    </row>
    <row r="450">
      <c r="H450" s="7"/>
    </row>
    <row r="451">
      <c r="H451" s="7"/>
    </row>
    <row r="452">
      <c r="H452" s="7"/>
    </row>
    <row r="453">
      <c r="H453" s="7"/>
    </row>
    <row r="454">
      <c r="H454" s="7"/>
    </row>
    <row r="455">
      <c r="H455" s="7"/>
    </row>
    <row r="456">
      <c r="H456" s="7"/>
    </row>
    <row r="457">
      <c r="H457" s="7"/>
    </row>
    <row r="458">
      <c r="H458" s="7"/>
    </row>
    <row r="459">
      <c r="H459" s="7"/>
    </row>
    <row r="460">
      <c r="H460" s="7"/>
    </row>
    <row r="461">
      <c r="H461" s="7"/>
    </row>
    <row r="462">
      <c r="H462" s="7"/>
    </row>
    <row r="463">
      <c r="H463" s="7"/>
    </row>
    <row r="464">
      <c r="H464" s="7"/>
    </row>
    <row r="465">
      <c r="H465" s="7"/>
    </row>
    <row r="466">
      <c r="H466" s="7"/>
    </row>
    <row r="467">
      <c r="H467" s="7"/>
    </row>
    <row r="468">
      <c r="H468" s="7"/>
    </row>
    <row r="469">
      <c r="H469" s="7"/>
    </row>
    <row r="470">
      <c r="H470" s="7"/>
    </row>
    <row r="471">
      <c r="H471" s="7"/>
    </row>
    <row r="472">
      <c r="H472" s="7"/>
    </row>
    <row r="473">
      <c r="H473" s="7"/>
    </row>
    <row r="474">
      <c r="H474" s="7"/>
    </row>
    <row r="475">
      <c r="H475" s="7"/>
    </row>
    <row r="476">
      <c r="H476" s="7"/>
    </row>
    <row r="477">
      <c r="H477" s="7"/>
    </row>
    <row r="478">
      <c r="H478" s="7"/>
    </row>
    <row r="479">
      <c r="H479" s="7"/>
    </row>
    <row r="480">
      <c r="H480" s="7"/>
    </row>
    <row r="481">
      <c r="H481" s="7"/>
    </row>
    <row r="482">
      <c r="H482" s="7"/>
    </row>
    <row r="483">
      <c r="H483" s="7"/>
    </row>
    <row r="484">
      <c r="H484" s="7"/>
    </row>
    <row r="485">
      <c r="H485" s="7"/>
    </row>
    <row r="486">
      <c r="H486" s="7"/>
    </row>
    <row r="487">
      <c r="H487" s="7"/>
    </row>
    <row r="488">
      <c r="H488" s="7"/>
    </row>
    <row r="489">
      <c r="H489" s="7"/>
    </row>
    <row r="490">
      <c r="H490" s="7"/>
    </row>
    <row r="491">
      <c r="H491" s="7"/>
    </row>
    <row r="492">
      <c r="H492" s="7"/>
    </row>
    <row r="493">
      <c r="H493" s="7"/>
    </row>
    <row r="494">
      <c r="H494" s="7"/>
    </row>
    <row r="495">
      <c r="H495" s="7"/>
    </row>
    <row r="496">
      <c r="H496" s="7"/>
    </row>
    <row r="497">
      <c r="H497" s="7"/>
    </row>
    <row r="498">
      <c r="H498" s="7"/>
    </row>
    <row r="499">
      <c r="H499" s="7"/>
    </row>
    <row r="500">
      <c r="H500" s="7"/>
    </row>
    <row r="501">
      <c r="H501" s="7"/>
    </row>
    <row r="502">
      <c r="H502" s="7"/>
    </row>
    <row r="503">
      <c r="H503" s="7"/>
    </row>
    <row r="504">
      <c r="H504" s="7"/>
    </row>
    <row r="505">
      <c r="H505" s="7"/>
    </row>
    <row r="506">
      <c r="H506" s="7"/>
    </row>
    <row r="507">
      <c r="H507" s="7"/>
    </row>
    <row r="508">
      <c r="H508" s="7"/>
    </row>
    <row r="509">
      <c r="H509" s="7"/>
    </row>
    <row r="510">
      <c r="H510" s="7"/>
    </row>
    <row r="511">
      <c r="H511" s="7"/>
    </row>
    <row r="512">
      <c r="H512" s="7"/>
    </row>
    <row r="513">
      <c r="H513" s="7"/>
    </row>
    <row r="514">
      <c r="H514" s="7"/>
    </row>
    <row r="515">
      <c r="H515" s="7"/>
    </row>
    <row r="516">
      <c r="H516" s="7"/>
    </row>
    <row r="517">
      <c r="H517" s="7"/>
    </row>
    <row r="518">
      <c r="H518" s="7"/>
    </row>
    <row r="519">
      <c r="H519" s="7"/>
    </row>
    <row r="520">
      <c r="H520" s="7"/>
    </row>
    <row r="521">
      <c r="H521" s="7"/>
    </row>
    <row r="522">
      <c r="H522" s="7"/>
    </row>
    <row r="523">
      <c r="H523" s="7"/>
    </row>
    <row r="524">
      <c r="H524" s="7"/>
    </row>
    <row r="525">
      <c r="H525" s="7"/>
    </row>
    <row r="526">
      <c r="H526" s="7"/>
    </row>
    <row r="527">
      <c r="H527" s="7"/>
    </row>
    <row r="528">
      <c r="H528" s="7"/>
    </row>
    <row r="529">
      <c r="H529" s="7"/>
    </row>
    <row r="530">
      <c r="H530" s="7"/>
    </row>
    <row r="531">
      <c r="H531" s="7"/>
    </row>
    <row r="532">
      <c r="H532" s="7"/>
    </row>
    <row r="533">
      <c r="H533" s="7"/>
    </row>
    <row r="534">
      <c r="H534" s="7"/>
    </row>
    <row r="535">
      <c r="H535" s="7"/>
    </row>
    <row r="536">
      <c r="H536" s="7"/>
    </row>
    <row r="537">
      <c r="H537" s="7"/>
    </row>
    <row r="538">
      <c r="H538" s="7"/>
    </row>
    <row r="539">
      <c r="H539" s="7"/>
    </row>
    <row r="540">
      <c r="H540" s="7"/>
    </row>
    <row r="541">
      <c r="H541" s="7"/>
    </row>
    <row r="542">
      <c r="H542" s="7"/>
    </row>
    <row r="543">
      <c r="H543" s="7"/>
    </row>
    <row r="544">
      <c r="H544" s="7"/>
    </row>
    <row r="545">
      <c r="H545" s="7"/>
    </row>
    <row r="546">
      <c r="H546" s="7"/>
    </row>
    <row r="547">
      <c r="H547" s="7"/>
    </row>
    <row r="548">
      <c r="H548" s="7"/>
    </row>
    <row r="549">
      <c r="H549" s="7"/>
    </row>
    <row r="550">
      <c r="H550" s="7"/>
    </row>
    <row r="551">
      <c r="H551" s="7"/>
    </row>
    <row r="552">
      <c r="H552" s="7"/>
    </row>
    <row r="553">
      <c r="H553" s="7"/>
    </row>
    <row r="554">
      <c r="H554" s="7"/>
    </row>
    <row r="555">
      <c r="H555" s="7"/>
    </row>
    <row r="556">
      <c r="H556" s="7"/>
    </row>
    <row r="557">
      <c r="H557" s="7"/>
    </row>
    <row r="558">
      <c r="H558" s="7"/>
    </row>
    <row r="559">
      <c r="H559" s="7"/>
    </row>
    <row r="560">
      <c r="H560" s="7"/>
    </row>
    <row r="561">
      <c r="H561" s="7"/>
    </row>
    <row r="562">
      <c r="H562" s="7"/>
    </row>
    <row r="563">
      <c r="H563" s="7"/>
    </row>
    <row r="564">
      <c r="H564" s="7"/>
    </row>
    <row r="565">
      <c r="H565" s="7"/>
    </row>
    <row r="566">
      <c r="H566" s="7"/>
    </row>
    <row r="567">
      <c r="H567" s="7"/>
    </row>
    <row r="568">
      <c r="H568" s="7"/>
    </row>
    <row r="569">
      <c r="H569" s="7"/>
    </row>
    <row r="570">
      <c r="H570" s="7"/>
    </row>
    <row r="571">
      <c r="H571" s="7"/>
    </row>
    <row r="572">
      <c r="H572" s="7"/>
    </row>
    <row r="573">
      <c r="H573" s="7"/>
    </row>
    <row r="574">
      <c r="H574" s="7"/>
    </row>
    <row r="575">
      <c r="H575" s="7"/>
    </row>
    <row r="576">
      <c r="H576" s="7"/>
    </row>
    <row r="577">
      <c r="H577" s="7"/>
    </row>
    <row r="578">
      <c r="H578" s="7"/>
    </row>
    <row r="579">
      <c r="H579" s="7"/>
    </row>
    <row r="580">
      <c r="H580" s="7"/>
    </row>
    <row r="581">
      <c r="H581" s="7"/>
    </row>
    <row r="582">
      <c r="H582" s="7"/>
    </row>
    <row r="583">
      <c r="H583" s="7"/>
    </row>
    <row r="584">
      <c r="H584" s="7"/>
    </row>
    <row r="585">
      <c r="H585" s="7"/>
    </row>
    <row r="586">
      <c r="H586" s="7"/>
    </row>
    <row r="587">
      <c r="H587" s="7"/>
    </row>
    <row r="588">
      <c r="H588" s="7"/>
    </row>
    <row r="589">
      <c r="H589" s="7"/>
    </row>
    <row r="590">
      <c r="H590" s="7"/>
    </row>
    <row r="591">
      <c r="H591" s="7"/>
    </row>
    <row r="592">
      <c r="H592" s="7"/>
    </row>
    <row r="593">
      <c r="H593" s="7"/>
    </row>
    <row r="594">
      <c r="H594" s="7"/>
    </row>
    <row r="595">
      <c r="H595" s="7"/>
    </row>
    <row r="596">
      <c r="H596" s="7"/>
    </row>
    <row r="597">
      <c r="H597" s="7"/>
    </row>
    <row r="598">
      <c r="H598" s="7"/>
    </row>
    <row r="599">
      <c r="H599" s="7"/>
    </row>
    <row r="600">
      <c r="H600" s="7"/>
    </row>
    <row r="601">
      <c r="H601" s="7"/>
    </row>
    <row r="602">
      <c r="H602" s="7"/>
    </row>
    <row r="603">
      <c r="H603" s="7"/>
    </row>
    <row r="604">
      <c r="H604" s="7"/>
    </row>
    <row r="605">
      <c r="H605" s="7"/>
    </row>
    <row r="606">
      <c r="H606" s="7"/>
    </row>
    <row r="607">
      <c r="H607" s="7"/>
    </row>
    <row r="608">
      <c r="H608" s="7"/>
    </row>
    <row r="609">
      <c r="H609" s="7"/>
    </row>
    <row r="610">
      <c r="H610" s="7"/>
    </row>
    <row r="611">
      <c r="H611" s="7"/>
    </row>
    <row r="612">
      <c r="H612" s="7"/>
    </row>
    <row r="613">
      <c r="H613" s="7"/>
    </row>
    <row r="614">
      <c r="H614" s="7"/>
    </row>
    <row r="615">
      <c r="H615" s="7"/>
    </row>
    <row r="616">
      <c r="H616" s="7"/>
    </row>
    <row r="617">
      <c r="H617" s="7"/>
    </row>
    <row r="618">
      <c r="H618" s="7"/>
    </row>
    <row r="619">
      <c r="H619" s="7"/>
    </row>
    <row r="620">
      <c r="H620" s="7"/>
    </row>
    <row r="621">
      <c r="H621" s="7"/>
    </row>
    <row r="622">
      <c r="H622" s="7"/>
    </row>
    <row r="623">
      <c r="H623" s="7"/>
    </row>
    <row r="624">
      <c r="H624" s="7"/>
    </row>
    <row r="625">
      <c r="H625" s="7"/>
    </row>
    <row r="626">
      <c r="H626" s="7"/>
    </row>
    <row r="627">
      <c r="H627" s="7"/>
    </row>
    <row r="628">
      <c r="H628" s="7"/>
    </row>
    <row r="629">
      <c r="H629" s="7"/>
    </row>
    <row r="630">
      <c r="H630" s="7"/>
    </row>
    <row r="631">
      <c r="H631" s="7"/>
    </row>
    <row r="632">
      <c r="H632" s="7"/>
    </row>
    <row r="633">
      <c r="H633" s="7"/>
    </row>
    <row r="634">
      <c r="H634" s="7"/>
    </row>
    <row r="635">
      <c r="H635" s="7"/>
    </row>
    <row r="636">
      <c r="H636" s="7"/>
    </row>
    <row r="637">
      <c r="H637" s="7"/>
    </row>
    <row r="638">
      <c r="H638" s="7"/>
    </row>
    <row r="639">
      <c r="H639" s="7"/>
    </row>
    <row r="640">
      <c r="H640" s="7"/>
    </row>
    <row r="641">
      <c r="H641" s="7"/>
    </row>
    <row r="642">
      <c r="H642" s="7"/>
    </row>
    <row r="643">
      <c r="H643" s="7"/>
    </row>
    <row r="644">
      <c r="H644" s="7"/>
    </row>
    <row r="645">
      <c r="H645" s="7"/>
    </row>
    <row r="646">
      <c r="H646" s="7"/>
    </row>
    <row r="647">
      <c r="H647" s="7"/>
    </row>
    <row r="648">
      <c r="H648" s="7"/>
    </row>
    <row r="649">
      <c r="H649" s="7"/>
    </row>
    <row r="650">
      <c r="H650" s="7"/>
    </row>
    <row r="651">
      <c r="H651" s="7"/>
    </row>
    <row r="652">
      <c r="H652" s="7"/>
    </row>
    <row r="653">
      <c r="H653" s="7"/>
    </row>
    <row r="654">
      <c r="H654" s="7"/>
    </row>
    <row r="655">
      <c r="H655" s="7"/>
    </row>
    <row r="656">
      <c r="H656" s="7"/>
    </row>
    <row r="657">
      <c r="H657" s="7"/>
    </row>
    <row r="658">
      <c r="H658" s="7"/>
    </row>
    <row r="659">
      <c r="H659" s="7"/>
    </row>
    <row r="660">
      <c r="H660" s="7"/>
    </row>
    <row r="661">
      <c r="H661" s="7"/>
    </row>
    <row r="662">
      <c r="H662" s="7"/>
    </row>
    <row r="663">
      <c r="H663" s="7"/>
    </row>
    <row r="664">
      <c r="H664" s="7"/>
    </row>
    <row r="665">
      <c r="H665" s="7"/>
    </row>
    <row r="666">
      <c r="H666" s="7"/>
    </row>
    <row r="667">
      <c r="H667" s="7"/>
    </row>
    <row r="668">
      <c r="H668" s="7"/>
    </row>
    <row r="669">
      <c r="H669" s="7"/>
    </row>
    <row r="670">
      <c r="H670" s="7"/>
    </row>
    <row r="671">
      <c r="H671" s="7"/>
    </row>
    <row r="672">
      <c r="H672" s="7"/>
    </row>
    <row r="673">
      <c r="H673" s="7"/>
    </row>
    <row r="674">
      <c r="H674" s="7"/>
    </row>
    <row r="675">
      <c r="H675" s="7"/>
    </row>
    <row r="676">
      <c r="H676" s="7"/>
    </row>
    <row r="677">
      <c r="H677" s="7"/>
    </row>
    <row r="678">
      <c r="H678" s="7"/>
    </row>
    <row r="679">
      <c r="H679" s="7"/>
    </row>
    <row r="680">
      <c r="H680" s="7"/>
    </row>
    <row r="681">
      <c r="H681" s="7"/>
    </row>
    <row r="682">
      <c r="H682" s="7"/>
    </row>
    <row r="683">
      <c r="H683" s="7"/>
    </row>
    <row r="684">
      <c r="H684" s="7"/>
    </row>
    <row r="685">
      <c r="H685" s="7"/>
    </row>
    <row r="686">
      <c r="H686" s="7"/>
    </row>
    <row r="687">
      <c r="H687" s="7"/>
    </row>
    <row r="688">
      <c r="H688" s="7"/>
    </row>
    <row r="689">
      <c r="H689" s="7"/>
    </row>
    <row r="690">
      <c r="H690" s="7"/>
    </row>
    <row r="691">
      <c r="H691" s="7"/>
    </row>
    <row r="692">
      <c r="H692" s="7"/>
    </row>
    <row r="693">
      <c r="H693" s="7"/>
    </row>
    <row r="694">
      <c r="H694" s="7"/>
    </row>
    <row r="695">
      <c r="H695" s="7"/>
    </row>
    <row r="696">
      <c r="H696" s="7"/>
    </row>
    <row r="697">
      <c r="H697" s="7"/>
    </row>
    <row r="698">
      <c r="H698" s="7"/>
    </row>
    <row r="699">
      <c r="H699" s="7"/>
    </row>
    <row r="700">
      <c r="H700" s="7"/>
    </row>
    <row r="701">
      <c r="H701" s="7"/>
    </row>
    <row r="702">
      <c r="H702" s="7"/>
    </row>
    <row r="703">
      <c r="H703" s="7"/>
    </row>
    <row r="704">
      <c r="H704" s="7"/>
    </row>
    <row r="705">
      <c r="H705" s="7"/>
    </row>
    <row r="706">
      <c r="H706" s="7"/>
    </row>
    <row r="707">
      <c r="H707" s="7"/>
    </row>
    <row r="708">
      <c r="H708" s="7"/>
    </row>
    <row r="709">
      <c r="H709" s="7"/>
    </row>
    <row r="710">
      <c r="H710" s="7"/>
    </row>
    <row r="711">
      <c r="H711" s="7"/>
    </row>
    <row r="712">
      <c r="H712" s="7"/>
    </row>
    <row r="713">
      <c r="H713" s="7"/>
    </row>
    <row r="714">
      <c r="H714" s="7"/>
    </row>
    <row r="715">
      <c r="H715" s="7"/>
    </row>
    <row r="716">
      <c r="H716" s="7"/>
    </row>
    <row r="717">
      <c r="H717" s="7"/>
    </row>
    <row r="718">
      <c r="H718" s="7"/>
    </row>
    <row r="719">
      <c r="H719" s="7"/>
    </row>
    <row r="720">
      <c r="H720" s="7"/>
    </row>
    <row r="721">
      <c r="H721" s="7"/>
    </row>
    <row r="722">
      <c r="H722" s="7"/>
    </row>
    <row r="723">
      <c r="H723" s="7"/>
    </row>
    <row r="724">
      <c r="H724" s="7"/>
    </row>
    <row r="725">
      <c r="H725" s="7"/>
    </row>
    <row r="726">
      <c r="H726" s="7"/>
    </row>
    <row r="727">
      <c r="H727" s="7"/>
    </row>
    <row r="728">
      <c r="H728" s="7"/>
    </row>
    <row r="729">
      <c r="H729" s="7"/>
    </row>
    <row r="730">
      <c r="H730" s="7"/>
    </row>
    <row r="731">
      <c r="H731" s="7"/>
    </row>
    <row r="732">
      <c r="H732" s="7"/>
    </row>
    <row r="733">
      <c r="H733" s="7"/>
    </row>
    <row r="734">
      <c r="H734" s="7"/>
    </row>
    <row r="735">
      <c r="H735" s="7"/>
    </row>
    <row r="736">
      <c r="H736" s="7"/>
    </row>
    <row r="737">
      <c r="H737" s="7"/>
    </row>
    <row r="738">
      <c r="H738" s="7"/>
    </row>
    <row r="739">
      <c r="H739" s="7"/>
    </row>
    <row r="740">
      <c r="H740" s="7"/>
    </row>
    <row r="741">
      <c r="H741" s="7"/>
    </row>
    <row r="742">
      <c r="H742" s="7"/>
    </row>
    <row r="743">
      <c r="H743" s="7"/>
    </row>
    <row r="744">
      <c r="H744" s="7"/>
    </row>
    <row r="745">
      <c r="H745" s="7"/>
    </row>
    <row r="746">
      <c r="H746" s="7"/>
    </row>
    <row r="747">
      <c r="H747" s="7"/>
    </row>
    <row r="748">
      <c r="H748" s="7"/>
    </row>
    <row r="749">
      <c r="H749" s="7"/>
    </row>
    <row r="750">
      <c r="H750" s="7"/>
    </row>
    <row r="751">
      <c r="H751" s="7"/>
    </row>
    <row r="752">
      <c r="H752" s="7"/>
    </row>
    <row r="753">
      <c r="H753" s="7"/>
    </row>
    <row r="754">
      <c r="H754" s="7"/>
    </row>
    <row r="755">
      <c r="H755" s="7"/>
    </row>
    <row r="756">
      <c r="H756" s="7"/>
    </row>
    <row r="757">
      <c r="H757" s="7"/>
    </row>
    <row r="758">
      <c r="H758" s="7"/>
    </row>
    <row r="759">
      <c r="H759" s="7"/>
    </row>
    <row r="760">
      <c r="H760" s="7"/>
    </row>
    <row r="761">
      <c r="H761" s="7"/>
    </row>
    <row r="762">
      <c r="H762" s="7"/>
    </row>
    <row r="763">
      <c r="H763" s="7"/>
    </row>
    <row r="764">
      <c r="H764" s="7"/>
    </row>
    <row r="765">
      <c r="H765" s="7"/>
    </row>
    <row r="766">
      <c r="H766" s="7"/>
    </row>
    <row r="767">
      <c r="H767" s="7"/>
    </row>
    <row r="768">
      <c r="H768" s="7"/>
    </row>
    <row r="769">
      <c r="H769" s="7"/>
    </row>
    <row r="770">
      <c r="H770" s="7"/>
    </row>
    <row r="771">
      <c r="H771" s="7"/>
    </row>
    <row r="772">
      <c r="H772" s="7"/>
    </row>
    <row r="773">
      <c r="H773" s="7"/>
    </row>
    <row r="774">
      <c r="H774" s="7"/>
    </row>
    <row r="775">
      <c r="H775" s="7"/>
    </row>
    <row r="776">
      <c r="H776" s="7"/>
    </row>
    <row r="777">
      <c r="H777" s="7"/>
    </row>
    <row r="778">
      <c r="H778" s="7"/>
    </row>
    <row r="779">
      <c r="H779" s="7"/>
    </row>
    <row r="780">
      <c r="H780" s="7"/>
    </row>
    <row r="781">
      <c r="H781" s="7"/>
    </row>
    <row r="782">
      <c r="H782" s="7"/>
    </row>
    <row r="783">
      <c r="H783" s="7"/>
    </row>
    <row r="784">
      <c r="H784" s="7"/>
    </row>
    <row r="785">
      <c r="H785" s="7"/>
    </row>
    <row r="786">
      <c r="H786" s="7"/>
    </row>
    <row r="787">
      <c r="H787" s="7"/>
    </row>
    <row r="788">
      <c r="H788" s="7"/>
    </row>
    <row r="789">
      <c r="H789" s="7"/>
    </row>
    <row r="790">
      <c r="H790" s="7"/>
    </row>
    <row r="791">
      <c r="H791" s="7"/>
    </row>
    <row r="792">
      <c r="H792" s="7"/>
    </row>
    <row r="793">
      <c r="H793" s="7"/>
    </row>
    <row r="794">
      <c r="H794" s="7"/>
    </row>
    <row r="795">
      <c r="H795" s="7"/>
    </row>
    <row r="796">
      <c r="H796" s="7"/>
    </row>
    <row r="797">
      <c r="H797" s="7"/>
    </row>
    <row r="798">
      <c r="H798" s="7"/>
    </row>
    <row r="799">
      <c r="H799" s="7"/>
    </row>
    <row r="800">
      <c r="H800" s="7"/>
    </row>
    <row r="801">
      <c r="H801" s="7"/>
    </row>
    <row r="802">
      <c r="H802" s="7"/>
    </row>
    <row r="803">
      <c r="H803" s="7"/>
    </row>
    <row r="804">
      <c r="H804" s="7"/>
    </row>
    <row r="805">
      <c r="H805" s="7"/>
    </row>
    <row r="806">
      <c r="H806" s="7"/>
    </row>
    <row r="807">
      <c r="H807" s="7"/>
    </row>
    <row r="808">
      <c r="H808" s="7"/>
    </row>
    <row r="809">
      <c r="H809" s="7"/>
    </row>
    <row r="810">
      <c r="H810" s="7"/>
    </row>
    <row r="811">
      <c r="H811" s="7"/>
    </row>
    <row r="812">
      <c r="H812" s="7"/>
    </row>
    <row r="813">
      <c r="H813" s="7"/>
    </row>
    <row r="814">
      <c r="H814" s="7"/>
    </row>
    <row r="815">
      <c r="H815" s="7"/>
    </row>
    <row r="816">
      <c r="H816" s="7"/>
    </row>
    <row r="817">
      <c r="H817" s="7"/>
    </row>
    <row r="818">
      <c r="H818" s="7"/>
    </row>
    <row r="819">
      <c r="H819" s="7"/>
    </row>
    <row r="820">
      <c r="H820" s="7"/>
    </row>
    <row r="821">
      <c r="H821" s="7"/>
    </row>
    <row r="822">
      <c r="H822" s="7"/>
    </row>
    <row r="823">
      <c r="H823" s="7"/>
    </row>
    <row r="824">
      <c r="H824" s="7"/>
    </row>
    <row r="825">
      <c r="H825" s="7"/>
    </row>
    <row r="826">
      <c r="H826" s="7"/>
    </row>
    <row r="827">
      <c r="H827" s="7"/>
    </row>
    <row r="828">
      <c r="H828" s="7"/>
    </row>
    <row r="829">
      <c r="H829" s="7"/>
    </row>
    <row r="830">
      <c r="H830" s="7"/>
    </row>
    <row r="831">
      <c r="H831" s="7"/>
    </row>
    <row r="832">
      <c r="H832" s="7"/>
    </row>
    <row r="833">
      <c r="H833" s="7"/>
    </row>
    <row r="834">
      <c r="H834" s="7"/>
    </row>
    <row r="835">
      <c r="H835" s="7"/>
    </row>
    <row r="836">
      <c r="H836" s="7"/>
    </row>
    <row r="837">
      <c r="H837" s="7"/>
    </row>
    <row r="838">
      <c r="H838" s="7"/>
    </row>
    <row r="839">
      <c r="H839" s="7"/>
    </row>
    <row r="840">
      <c r="H840" s="7"/>
    </row>
    <row r="841">
      <c r="H841" s="7"/>
    </row>
    <row r="842">
      <c r="H842" s="7"/>
    </row>
    <row r="843">
      <c r="H843" s="7"/>
    </row>
    <row r="844">
      <c r="H844" s="7"/>
    </row>
    <row r="845">
      <c r="H845" s="7"/>
    </row>
    <row r="846">
      <c r="H846" s="7"/>
    </row>
    <row r="847">
      <c r="H847" s="7"/>
    </row>
    <row r="848">
      <c r="H848" s="7"/>
    </row>
    <row r="849">
      <c r="H849" s="7"/>
    </row>
    <row r="850">
      <c r="H850" s="7"/>
    </row>
    <row r="851">
      <c r="H851" s="7"/>
    </row>
    <row r="852">
      <c r="H852" s="7"/>
    </row>
    <row r="853">
      <c r="H853" s="7"/>
    </row>
    <row r="854">
      <c r="H854" s="7"/>
    </row>
    <row r="855">
      <c r="H855" s="7"/>
    </row>
    <row r="856">
      <c r="H856" s="7"/>
    </row>
    <row r="857">
      <c r="H857" s="7"/>
    </row>
    <row r="858">
      <c r="H858" s="7"/>
    </row>
    <row r="859">
      <c r="H859" s="7"/>
    </row>
    <row r="860">
      <c r="H860" s="7"/>
    </row>
    <row r="861">
      <c r="H861" s="7"/>
    </row>
    <row r="862">
      <c r="H862" s="7"/>
    </row>
    <row r="863">
      <c r="H863" s="7"/>
    </row>
    <row r="864">
      <c r="H864" s="7"/>
    </row>
    <row r="865">
      <c r="H865" s="7"/>
    </row>
    <row r="866">
      <c r="H866" s="7"/>
    </row>
    <row r="867">
      <c r="H867" s="7"/>
    </row>
    <row r="868">
      <c r="H868" s="7"/>
    </row>
    <row r="869">
      <c r="H869" s="7"/>
    </row>
    <row r="870">
      <c r="H870" s="7"/>
    </row>
    <row r="871">
      <c r="H871" s="7"/>
    </row>
    <row r="872">
      <c r="H872" s="7"/>
    </row>
    <row r="873">
      <c r="H873" s="7"/>
    </row>
    <row r="874">
      <c r="H874" s="7"/>
    </row>
    <row r="875">
      <c r="H875" s="7"/>
    </row>
    <row r="876">
      <c r="H876" s="7"/>
    </row>
    <row r="877">
      <c r="H877" s="7"/>
    </row>
    <row r="878">
      <c r="H878" s="7"/>
    </row>
    <row r="879">
      <c r="H879" s="7"/>
    </row>
    <row r="880">
      <c r="H880" s="7"/>
    </row>
    <row r="881">
      <c r="H881" s="7"/>
    </row>
    <row r="882">
      <c r="H882" s="7"/>
    </row>
    <row r="883">
      <c r="H883" s="7"/>
    </row>
    <row r="884">
      <c r="H884" s="7"/>
    </row>
    <row r="885">
      <c r="H885" s="7"/>
    </row>
    <row r="886">
      <c r="H886" s="7"/>
    </row>
    <row r="887">
      <c r="H887" s="7"/>
    </row>
    <row r="888">
      <c r="H888" s="7"/>
    </row>
    <row r="889">
      <c r="H889" s="7"/>
    </row>
    <row r="890">
      <c r="H890" s="7"/>
    </row>
    <row r="891">
      <c r="H891" s="7"/>
    </row>
    <row r="892">
      <c r="H892" s="7"/>
    </row>
    <row r="893">
      <c r="H893" s="7"/>
    </row>
    <row r="894">
      <c r="H894" s="7"/>
    </row>
    <row r="895">
      <c r="H895" s="7"/>
    </row>
    <row r="896">
      <c r="H896" s="7"/>
    </row>
    <row r="897">
      <c r="H897" s="7"/>
    </row>
    <row r="898">
      <c r="H898" s="7"/>
    </row>
    <row r="899">
      <c r="H899" s="7"/>
    </row>
    <row r="900">
      <c r="H900" s="7"/>
    </row>
    <row r="901">
      <c r="H901" s="7"/>
    </row>
    <row r="902">
      <c r="H902" s="7"/>
    </row>
    <row r="903">
      <c r="H903" s="7"/>
    </row>
    <row r="904">
      <c r="H904" s="7"/>
    </row>
    <row r="905">
      <c r="H905" s="7"/>
    </row>
    <row r="906">
      <c r="H906" s="7"/>
    </row>
    <row r="907">
      <c r="H907" s="7"/>
    </row>
    <row r="908">
      <c r="H908" s="7"/>
    </row>
    <row r="909">
      <c r="H909" s="7"/>
    </row>
    <row r="910">
      <c r="H910" s="7"/>
    </row>
    <row r="911">
      <c r="H911" s="7"/>
    </row>
    <row r="912">
      <c r="H912" s="7"/>
    </row>
    <row r="913">
      <c r="H913" s="7"/>
    </row>
    <row r="914">
      <c r="H914" s="7"/>
    </row>
    <row r="915">
      <c r="H915" s="7"/>
    </row>
    <row r="916">
      <c r="H916" s="7"/>
    </row>
    <row r="917">
      <c r="H917" s="7"/>
    </row>
    <row r="918">
      <c r="H918" s="7"/>
    </row>
    <row r="919">
      <c r="H919" s="7"/>
    </row>
    <row r="920">
      <c r="H920" s="7"/>
    </row>
    <row r="921">
      <c r="H921" s="7"/>
    </row>
    <row r="922">
      <c r="H922" s="7"/>
    </row>
    <row r="923">
      <c r="H923" s="7"/>
    </row>
    <row r="924">
      <c r="H924" s="7"/>
    </row>
    <row r="925">
      <c r="H925" s="7"/>
    </row>
    <row r="926">
      <c r="H926" s="7"/>
    </row>
    <row r="927">
      <c r="H927" s="7"/>
    </row>
    <row r="928">
      <c r="H928" s="7"/>
    </row>
    <row r="929">
      <c r="H929" s="7"/>
    </row>
    <row r="930">
      <c r="H930" s="7"/>
    </row>
    <row r="931">
      <c r="H931" s="7"/>
    </row>
    <row r="932">
      <c r="H932" s="7"/>
    </row>
    <row r="933">
      <c r="H933" s="7"/>
    </row>
    <row r="934">
      <c r="H934" s="7"/>
    </row>
    <row r="935">
      <c r="H935" s="7"/>
    </row>
    <row r="936">
      <c r="H936" s="7"/>
    </row>
    <row r="937">
      <c r="H937" s="7"/>
    </row>
    <row r="938">
      <c r="H938" s="7"/>
    </row>
    <row r="939">
      <c r="H939" s="7"/>
    </row>
    <row r="940">
      <c r="H940" s="7"/>
    </row>
    <row r="941">
      <c r="H941" s="7"/>
    </row>
    <row r="942">
      <c r="H942" s="7"/>
    </row>
    <row r="943">
      <c r="H943" s="7"/>
    </row>
    <row r="944">
      <c r="H944" s="7"/>
    </row>
    <row r="945">
      <c r="H945" s="7"/>
    </row>
    <row r="946">
      <c r="H946" s="7"/>
    </row>
    <row r="947">
      <c r="H947" s="7"/>
    </row>
    <row r="948">
      <c r="H948" s="7"/>
    </row>
    <row r="949">
      <c r="H949" s="7"/>
    </row>
    <row r="950">
      <c r="H950" s="7"/>
    </row>
    <row r="951">
      <c r="H951" s="7"/>
    </row>
    <row r="952">
      <c r="H952" s="7"/>
    </row>
    <row r="953">
      <c r="H953" s="7"/>
    </row>
    <row r="954">
      <c r="H954" s="7"/>
    </row>
    <row r="955">
      <c r="H955" s="7"/>
    </row>
    <row r="956">
      <c r="H956" s="7"/>
    </row>
    <row r="957">
      <c r="H957" s="7"/>
    </row>
    <row r="958">
      <c r="H958" s="7"/>
    </row>
    <row r="959">
      <c r="H959" s="7"/>
    </row>
    <row r="960">
      <c r="H960" s="7"/>
    </row>
    <row r="961">
      <c r="H961" s="7"/>
    </row>
    <row r="962">
      <c r="H962" s="7"/>
    </row>
    <row r="963">
      <c r="H963" s="7"/>
    </row>
    <row r="964">
      <c r="H964" s="7"/>
    </row>
    <row r="965">
      <c r="H965" s="7"/>
    </row>
    <row r="966">
      <c r="H966" s="7"/>
    </row>
    <row r="967">
      <c r="H967" s="7"/>
    </row>
    <row r="968">
      <c r="H968" s="7"/>
    </row>
    <row r="969">
      <c r="H969" s="7"/>
    </row>
    <row r="970">
      <c r="H970" s="7"/>
    </row>
    <row r="971">
      <c r="H971" s="7"/>
    </row>
    <row r="972">
      <c r="H972" s="7"/>
    </row>
    <row r="973">
      <c r="H973" s="7"/>
    </row>
    <row r="974">
      <c r="H974" s="7"/>
    </row>
    <row r="975">
      <c r="H975" s="7"/>
    </row>
    <row r="976">
      <c r="H976" s="7"/>
    </row>
    <row r="977">
      <c r="H977" s="7"/>
    </row>
    <row r="978">
      <c r="H978" s="7"/>
    </row>
    <row r="979">
      <c r="H979" s="7"/>
    </row>
    <row r="980">
      <c r="H980" s="7"/>
    </row>
    <row r="981">
      <c r="H981" s="7"/>
    </row>
    <row r="982">
      <c r="H982" s="7"/>
    </row>
    <row r="983">
      <c r="H983" s="7"/>
    </row>
    <row r="984">
      <c r="H984" s="7"/>
    </row>
    <row r="985">
      <c r="H985" s="7"/>
    </row>
    <row r="986">
      <c r="H986" s="7"/>
    </row>
    <row r="987">
      <c r="H987" s="7"/>
    </row>
    <row r="988">
      <c r="H988" s="7"/>
    </row>
    <row r="989">
      <c r="H989" s="7"/>
    </row>
    <row r="990">
      <c r="H990" s="7"/>
    </row>
    <row r="991">
      <c r="H991" s="7"/>
    </row>
    <row r="992">
      <c r="H992" s="7"/>
    </row>
    <row r="993">
      <c r="H993" s="7"/>
    </row>
    <row r="994">
      <c r="H994" s="7"/>
    </row>
    <row r="995">
      <c r="H995" s="7"/>
    </row>
    <row r="996">
      <c r="H996" s="7"/>
    </row>
    <row r="997">
      <c r="H997" s="7"/>
    </row>
    <row r="998">
      <c r="H998" s="7"/>
    </row>
    <row r="999">
      <c r="H999" s="7"/>
    </row>
    <row r="1000">
      <c r="H1000"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75"/>
  </cols>
  <sheetData>
    <row r="1">
      <c r="H1" s="7"/>
    </row>
    <row r="2">
      <c r="H2" s="7"/>
    </row>
    <row r="3">
      <c r="H3" s="7"/>
    </row>
    <row r="4">
      <c r="H4" s="8"/>
    </row>
    <row r="5">
      <c r="H5" s="7"/>
    </row>
    <row r="6">
      <c r="H6" s="7"/>
    </row>
    <row r="7">
      <c r="C7" s="5" t="s">
        <v>39</v>
      </c>
      <c r="H7" s="7"/>
    </row>
    <row r="8">
      <c r="C8" s="2" t="s">
        <v>40</v>
      </c>
      <c r="H8" s="7"/>
    </row>
    <row r="9">
      <c r="C9" s="2" t="s">
        <v>41</v>
      </c>
      <c r="H9" s="7"/>
    </row>
    <row r="10">
      <c r="C10" s="2" t="s">
        <v>42</v>
      </c>
      <c r="H10" s="7"/>
    </row>
    <row r="11">
      <c r="H11" s="7"/>
    </row>
    <row r="12">
      <c r="C12" s="5" t="s">
        <v>43</v>
      </c>
      <c r="H12" s="7"/>
    </row>
    <row r="13">
      <c r="C13" s="3" t="s">
        <v>44</v>
      </c>
      <c r="H13" s="7"/>
    </row>
    <row r="14">
      <c r="C14" s="3" t="s">
        <v>45</v>
      </c>
      <c r="H14" s="7"/>
    </row>
    <row r="15">
      <c r="C15" s="3" t="s">
        <v>46</v>
      </c>
      <c r="H15" s="7"/>
    </row>
    <row r="16">
      <c r="H16" s="7"/>
    </row>
    <row r="17">
      <c r="C17" s="5" t="s">
        <v>47</v>
      </c>
      <c r="H17" s="7"/>
    </row>
    <row r="18">
      <c r="C18" s="3" t="s">
        <v>48</v>
      </c>
      <c r="H18" s="7"/>
    </row>
    <row r="19">
      <c r="C19" s="4" t="s">
        <v>49</v>
      </c>
      <c r="H19" s="7"/>
    </row>
    <row r="20">
      <c r="C20" s="4" t="s">
        <v>50</v>
      </c>
      <c r="H20" s="7"/>
    </row>
    <row r="21">
      <c r="H21" s="7"/>
    </row>
    <row r="22">
      <c r="C22" s="5" t="s">
        <v>51</v>
      </c>
      <c r="H22" s="7"/>
    </row>
    <row r="23">
      <c r="C23" s="3" t="s">
        <v>52</v>
      </c>
      <c r="H23" s="7"/>
    </row>
    <row r="24">
      <c r="C24" s="3" t="s">
        <v>53</v>
      </c>
      <c r="H24" s="7"/>
    </row>
    <row r="25">
      <c r="C25" s="3" t="s">
        <v>54</v>
      </c>
      <c r="H25" s="7"/>
    </row>
    <row r="26">
      <c r="H26" s="7"/>
    </row>
    <row r="27">
      <c r="H27" s="7"/>
    </row>
    <row r="28">
      <c r="H28" s="7"/>
    </row>
    <row r="29">
      <c r="H29" s="7"/>
    </row>
    <row r="30">
      <c r="H30" s="7"/>
    </row>
    <row r="31">
      <c r="H31" s="7"/>
    </row>
    <row r="32">
      <c r="H32" s="7"/>
    </row>
    <row r="33">
      <c r="H33" s="7"/>
    </row>
    <row r="34">
      <c r="H34" s="7"/>
    </row>
    <row r="35">
      <c r="H35" s="7"/>
    </row>
    <row r="36">
      <c r="H36" s="7"/>
    </row>
    <row r="37">
      <c r="H37" s="7"/>
    </row>
    <row r="38">
      <c r="H38" s="7"/>
    </row>
    <row r="39">
      <c r="H39" s="7"/>
      <c r="Q39" s="7"/>
    </row>
    <row r="40">
      <c r="H40" s="7"/>
    </row>
    <row r="41">
      <c r="H41" s="7"/>
    </row>
    <row r="42">
      <c r="H42" s="7"/>
    </row>
    <row r="43">
      <c r="H43" s="7"/>
    </row>
    <row r="44">
      <c r="H44" s="7"/>
    </row>
    <row r="45">
      <c r="H45" s="7"/>
    </row>
    <row r="46">
      <c r="H46" s="7"/>
    </row>
    <row r="47">
      <c r="H47" s="7"/>
    </row>
    <row r="48">
      <c r="H48" s="7"/>
    </row>
    <row r="49">
      <c r="H49" s="7"/>
    </row>
    <row r="50">
      <c r="H50" s="7"/>
    </row>
    <row r="51">
      <c r="H51" s="7"/>
    </row>
    <row r="52">
      <c r="H52" s="7"/>
    </row>
    <row r="53">
      <c r="H53" s="7"/>
    </row>
    <row r="54">
      <c r="H54" s="7"/>
    </row>
    <row r="55">
      <c r="H55" s="7"/>
    </row>
    <row r="56">
      <c r="H56" s="7"/>
    </row>
    <row r="57">
      <c r="H57" s="7"/>
    </row>
    <row r="58">
      <c r="H58" s="7"/>
    </row>
    <row r="59">
      <c r="H59" s="7"/>
    </row>
    <row r="60">
      <c r="H60" s="7"/>
    </row>
    <row r="61">
      <c r="H61" s="7"/>
    </row>
    <row r="62">
      <c r="H62" s="7"/>
    </row>
    <row r="63">
      <c r="H63" s="7"/>
    </row>
    <row r="64">
      <c r="H64" s="7"/>
    </row>
    <row r="65">
      <c r="H65" s="7"/>
    </row>
    <row r="66">
      <c r="H66" s="7"/>
    </row>
    <row r="67">
      <c r="H67" s="7"/>
    </row>
    <row r="68">
      <c r="H68" s="7"/>
    </row>
    <row r="69">
      <c r="H69" s="7"/>
    </row>
    <row r="70">
      <c r="H70" s="7"/>
    </row>
    <row r="71">
      <c r="H71" s="7"/>
    </row>
    <row r="72">
      <c r="H72" s="7"/>
    </row>
    <row r="73">
      <c r="H73" s="7"/>
    </row>
    <row r="74">
      <c r="H74" s="7"/>
    </row>
    <row r="75">
      <c r="H75" s="7"/>
    </row>
    <row r="76">
      <c r="H76" s="7"/>
    </row>
    <row r="77">
      <c r="H77" s="7"/>
    </row>
    <row r="78">
      <c r="H78" s="7"/>
    </row>
    <row r="79">
      <c r="H79" s="7"/>
    </row>
    <row r="80">
      <c r="H80" s="7"/>
    </row>
    <row r="81">
      <c r="H81" s="7"/>
    </row>
    <row r="82">
      <c r="H82" s="7"/>
    </row>
    <row r="83">
      <c r="H83" s="7"/>
    </row>
    <row r="84">
      <c r="H84" s="7"/>
    </row>
    <row r="85">
      <c r="H85" s="7"/>
    </row>
    <row r="86">
      <c r="H86" s="7"/>
    </row>
    <row r="87">
      <c r="H87" s="7"/>
    </row>
    <row r="88">
      <c r="H88" s="7"/>
    </row>
    <row r="89">
      <c r="H89" s="7"/>
    </row>
    <row r="90">
      <c r="H90" s="7"/>
    </row>
    <row r="91">
      <c r="H91" s="7"/>
    </row>
    <row r="92">
      <c r="H92" s="7"/>
    </row>
    <row r="93">
      <c r="H93" s="7"/>
    </row>
    <row r="94">
      <c r="H94" s="7"/>
    </row>
    <row r="95">
      <c r="H95" s="7"/>
    </row>
    <row r="96">
      <c r="H96" s="7"/>
    </row>
    <row r="97">
      <c r="H97" s="7"/>
    </row>
    <row r="98">
      <c r="H98" s="7"/>
    </row>
    <row r="99">
      <c r="H99" s="7"/>
    </row>
    <row r="100">
      <c r="H100" s="7"/>
    </row>
    <row r="101">
      <c r="H101" s="7"/>
    </row>
    <row r="102">
      <c r="H102" s="7"/>
    </row>
    <row r="103">
      <c r="H103" s="7"/>
    </row>
    <row r="104">
      <c r="H104" s="7"/>
    </row>
    <row r="105">
      <c r="H105" s="7"/>
    </row>
    <row r="106">
      <c r="H106" s="7"/>
    </row>
    <row r="107">
      <c r="H107" s="7"/>
    </row>
    <row r="108">
      <c r="H108" s="7"/>
    </row>
    <row r="109">
      <c r="H109" s="7"/>
    </row>
    <row r="110">
      <c r="H110" s="7"/>
    </row>
    <row r="111">
      <c r="H111" s="7"/>
    </row>
    <row r="112">
      <c r="H112" s="7"/>
    </row>
    <row r="113">
      <c r="H113" s="7"/>
    </row>
    <row r="114">
      <c r="H114" s="7"/>
    </row>
    <row r="115">
      <c r="H115" s="7"/>
    </row>
    <row r="116">
      <c r="H116" s="7"/>
    </row>
    <row r="117">
      <c r="H117" s="7"/>
    </row>
    <row r="118">
      <c r="H118" s="7"/>
    </row>
    <row r="119">
      <c r="H119" s="7"/>
    </row>
    <row r="120">
      <c r="H120" s="7"/>
    </row>
    <row r="121">
      <c r="H121" s="7"/>
    </row>
    <row r="122">
      <c r="H122" s="7"/>
    </row>
    <row r="123">
      <c r="H123" s="7"/>
    </row>
    <row r="124">
      <c r="H124" s="7"/>
    </row>
    <row r="125">
      <c r="H125" s="7"/>
    </row>
    <row r="126">
      <c r="H126" s="7"/>
    </row>
    <row r="127">
      <c r="H127" s="7"/>
    </row>
    <row r="128">
      <c r="H128" s="7"/>
    </row>
    <row r="129">
      <c r="H129" s="7"/>
    </row>
    <row r="130">
      <c r="H130" s="7"/>
    </row>
    <row r="131">
      <c r="H131" s="7"/>
    </row>
    <row r="132">
      <c r="H132" s="7"/>
    </row>
    <row r="133">
      <c r="H133" s="7"/>
    </row>
    <row r="134">
      <c r="H134" s="7"/>
    </row>
    <row r="135">
      <c r="H135" s="7"/>
    </row>
    <row r="136">
      <c r="H136" s="7"/>
    </row>
    <row r="137">
      <c r="H137" s="7"/>
    </row>
    <row r="138">
      <c r="H138" s="7"/>
    </row>
    <row r="139">
      <c r="H139" s="7"/>
    </row>
    <row r="140">
      <c r="H140" s="7"/>
    </row>
    <row r="141">
      <c r="H141" s="7"/>
    </row>
    <row r="142">
      <c r="H142" s="7"/>
    </row>
    <row r="143">
      <c r="H143" s="7"/>
    </row>
    <row r="144">
      <c r="H144" s="7"/>
    </row>
    <row r="145">
      <c r="H145" s="7"/>
    </row>
    <row r="146">
      <c r="H146" s="7"/>
    </row>
    <row r="147">
      <c r="H147" s="7"/>
    </row>
    <row r="148">
      <c r="H148" s="7"/>
    </row>
    <row r="149">
      <c r="H149" s="7"/>
    </row>
    <row r="150">
      <c r="H150" s="7"/>
    </row>
    <row r="151">
      <c r="H151" s="7"/>
    </row>
    <row r="152">
      <c r="H152" s="7"/>
    </row>
    <row r="153">
      <c r="H153" s="7"/>
    </row>
    <row r="154">
      <c r="H154" s="7"/>
    </row>
    <row r="155">
      <c r="H155" s="7"/>
    </row>
    <row r="156">
      <c r="H156" s="7"/>
    </row>
    <row r="157">
      <c r="H157" s="7"/>
    </row>
    <row r="158">
      <c r="H158" s="7"/>
    </row>
    <row r="159">
      <c r="H159" s="7"/>
    </row>
    <row r="160">
      <c r="H160" s="7"/>
    </row>
    <row r="161">
      <c r="H161" s="7"/>
    </row>
    <row r="162">
      <c r="H162" s="7"/>
    </row>
    <row r="163">
      <c r="H163" s="7"/>
    </row>
    <row r="164">
      <c r="H164" s="7"/>
    </row>
    <row r="165">
      <c r="H165" s="7"/>
    </row>
    <row r="166">
      <c r="H166" s="7"/>
    </row>
    <row r="167">
      <c r="H167" s="7"/>
    </row>
    <row r="168">
      <c r="H168" s="7"/>
    </row>
    <row r="169">
      <c r="H169" s="7"/>
    </row>
    <row r="170">
      <c r="H170" s="7"/>
    </row>
    <row r="171">
      <c r="H171" s="7"/>
    </row>
    <row r="172">
      <c r="H172" s="7"/>
    </row>
    <row r="173">
      <c r="H173" s="7"/>
    </row>
    <row r="174">
      <c r="H174" s="7"/>
    </row>
    <row r="175">
      <c r="H175" s="7"/>
    </row>
    <row r="176">
      <c r="H176" s="7"/>
    </row>
    <row r="177">
      <c r="H177" s="7"/>
    </row>
    <row r="178">
      <c r="H178" s="7"/>
    </row>
    <row r="179">
      <c r="H179" s="7"/>
    </row>
    <row r="180">
      <c r="H180" s="7"/>
    </row>
    <row r="181">
      <c r="H181" s="7"/>
    </row>
    <row r="182">
      <c r="H182" s="7"/>
    </row>
    <row r="183">
      <c r="H183" s="7"/>
    </row>
    <row r="184">
      <c r="H184" s="7"/>
    </row>
    <row r="185">
      <c r="H185" s="7"/>
    </row>
    <row r="186">
      <c r="H186" s="7"/>
    </row>
    <row r="187">
      <c r="H187" s="7"/>
    </row>
    <row r="188">
      <c r="H188" s="7"/>
    </row>
    <row r="189">
      <c r="H189" s="7"/>
    </row>
    <row r="190">
      <c r="H190" s="7"/>
    </row>
    <row r="191">
      <c r="H191" s="7"/>
    </row>
    <row r="192">
      <c r="H192" s="7"/>
    </row>
    <row r="193">
      <c r="H193" s="7"/>
    </row>
    <row r="194">
      <c r="H194" s="7"/>
    </row>
    <row r="195">
      <c r="H195" s="7"/>
    </row>
    <row r="196">
      <c r="H196" s="7"/>
    </row>
    <row r="197">
      <c r="H197" s="7"/>
    </row>
    <row r="198">
      <c r="H198" s="7"/>
    </row>
    <row r="199">
      <c r="H199" s="7"/>
    </row>
    <row r="200">
      <c r="H200" s="7"/>
    </row>
    <row r="201">
      <c r="H201" s="7"/>
    </row>
    <row r="202">
      <c r="H202" s="7"/>
    </row>
    <row r="203">
      <c r="H203" s="7"/>
    </row>
    <row r="204">
      <c r="H204" s="7"/>
    </row>
    <row r="205">
      <c r="H205" s="7"/>
    </row>
    <row r="206">
      <c r="H206" s="7"/>
    </row>
    <row r="207">
      <c r="H207" s="7"/>
    </row>
    <row r="208">
      <c r="H208" s="7"/>
    </row>
    <row r="209">
      <c r="H209" s="7"/>
    </row>
    <row r="210">
      <c r="H210" s="7"/>
    </row>
    <row r="211">
      <c r="H211" s="7"/>
    </row>
    <row r="212">
      <c r="H212" s="7"/>
    </row>
    <row r="213">
      <c r="H213" s="7"/>
    </row>
    <row r="214">
      <c r="H214" s="7"/>
    </row>
    <row r="215">
      <c r="H215" s="7"/>
    </row>
    <row r="216">
      <c r="H216" s="7"/>
    </row>
    <row r="217">
      <c r="H217" s="7"/>
    </row>
    <row r="218">
      <c r="H218" s="7"/>
    </row>
    <row r="219">
      <c r="H219" s="7"/>
    </row>
    <row r="220">
      <c r="H220" s="7"/>
    </row>
    <row r="221">
      <c r="H221" s="7"/>
    </row>
    <row r="222">
      <c r="H222" s="7"/>
    </row>
    <row r="223">
      <c r="H223" s="7"/>
    </row>
    <row r="224">
      <c r="H224" s="7"/>
    </row>
    <row r="225">
      <c r="H225" s="7"/>
    </row>
    <row r="226">
      <c r="H226" s="7"/>
    </row>
    <row r="227">
      <c r="H227" s="7"/>
    </row>
    <row r="228">
      <c r="H228" s="7"/>
    </row>
    <row r="229">
      <c r="H229" s="7"/>
    </row>
    <row r="230">
      <c r="H230" s="7"/>
    </row>
    <row r="231">
      <c r="H231" s="7"/>
    </row>
    <row r="232">
      <c r="H232" s="7"/>
    </row>
    <row r="233">
      <c r="H233" s="7"/>
    </row>
    <row r="234">
      <c r="H234" s="7"/>
    </row>
    <row r="235">
      <c r="H235" s="7"/>
    </row>
    <row r="236">
      <c r="H236" s="7"/>
    </row>
    <row r="237">
      <c r="H237" s="7"/>
    </row>
    <row r="238">
      <c r="H238" s="7"/>
    </row>
    <row r="239">
      <c r="H239" s="7"/>
    </row>
    <row r="240">
      <c r="H240" s="7"/>
    </row>
    <row r="241">
      <c r="H241" s="7"/>
    </row>
    <row r="242">
      <c r="H242" s="7"/>
    </row>
    <row r="243">
      <c r="H243" s="7"/>
    </row>
    <row r="244">
      <c r="H244" s="7"/>
    </row>
    <row r="245">
      <c r="H245" s="7"/>
    </row>
    <row r="246">
      <c r="H246" s="7"/>
    </row>
    <row r="247">
      <c r="H247" s="7"/>
    </row>
    <row r="248">
      <c r="H248" s="7"/>
    </row>
    <row r="249">
      <c r="H249" s="7"/>
    </row>
    <row r="250">
      <c r="H250" s="7"/>
    </row>
    <row r="251">
      <c r="H251" s="7"/>
    </row>
    <row r="252">
      <c r="H252" s="7"/>
    </row>
    <row r="253">
      <c r="H253" s="7"/>
    </row>
    <row r="254">
      <c r="H254" s="7"/>
    </row>
    <row r="255">
      <c r="H255" s="7"/>
    </row>
    <row r="256">
      <c r="H256" s="7"/>
    </row>
    <row r="257">
      <c r="H257" s="7"/>
    </row>
    <row r="258">
      <c r="H258" s="7"/>
    </row>
    <row r="259">
      <c r="H259" s="7"/>
    </row>
    <row r="260">
      <c r="H260" s="7"/>
    </row>
    <row r="261">
      <c r="H261" s="7"/>
    </row>
    <row r="262">
      <c r="H262" s="7"/>
    </row>
    <row r="263">
      <c r="H263" s="7"/>
    </row>
    <row r="264">
      <c r="H264" s="7"/>
    </row>
    <row r="265">
      <c r="H265" s="7"/>
    </row>
    <row r="266">
      <c r="H266" s="7"/>
    </row>
    <row r="267">
      <c r="H267" s="7"/>
    </row>
    <row r="268">
      <c r="H268" s="7"/>
    </row>
    <row r="269">
      <c r="H269" s="7"/>
    </row>
    <row r="270">
      <c r="H270" s="7"/>
    </row>
    <row r="271">
      <c r="H271" s="7"/>
    </row>
    <row r="272">
      <c r="H272" s="7"/>
    </row>
    <row r="273">
      <c r="H273" s="7"/>
    </row>
    <row r="274">
      <c r="H274" s="7"/>
    </row>
    <row r="275">
      <c r="H275" s="7"/>
    </row>
    <row r="276">
      <c r="H276" s="7"/>
    </row>
    <row r="277">
      <c r="H277" s="7"/>
    </row>
    <row r="278">
      <c r="H278" s="7"/>
    </row>
    <row r="279">
      <c r="H279" s="7"/>
    </row>
    <row r="280">
      <c r="H280" s="7"/>
    </row>
    <row r="281">
      <c r="H281" s="7"/>
    </row>
    <row r="282">
      <c r="H282" s="7"/>
    </row>
    <row r="283">
      <c r="H283" s="7"/>
    </row>
    <row r="284">
      <c r="H284" s="7"/>
    </row>
    <row r="285">
      <c r="H285" s="7"/>
    </row>
    <row r="286">
      <c r="H286" s="7"/>
    </row>
    <row r="287">
      <c r="H287" s="7"/>
    </row>
    <row r="288">
      <c r="H288" s="7"/>
    </row>
    <row r="289">
      <c r="H289" s="7"/>
    </row>
    <row r="290">
      <c r="H290" s="7"/>
    </row>
    <row r="291">
      <c r="H291" s="7"/>
    </row>
    <row r="292">
      <c r="H292" s="7"/>
    </row>
    <row r="293">
      <c r="H293" s="7"/>
    </row>
    <row r="294">
      <c r="H294" s="7"/>
    </row>
    <row r="295">
      <c r="H295" s="7"/>
    </row>
    <row r="296">
      <c r="H296" s="7"/>
    </row>
    <row r="297">
      <c r="H297" s="7"/>
    </row>
    <row r="298">
      <c r="H298" s="7"/>
    </row>
    <row r="299">
      <c r="H299" s="7"/>
    </row>
    <row r="300">
      <c r="H300" s="7"/>
    </row>
    <row r="301">
      <c r="H301" s="7"/>
    </row>
    <row r="302">
      <c r="H302" s="7"/>
    </row>
    <row r="303">
      <c r="H303" s="7"/>
    </row>
    <row r="304">
      <c r="H304" s="7"/>
    </row>
    <row r="305">
      <c r="H305" s="7"/>
    </row>
    <row r="306">
      <c r="H306" s="7"/>
    </row>
    <row r="307">
      <c r="H307" s="7"/>
    </row>
    <row r="308">
      <c r="H308" s="7"/>
    </row>
    <row r="309">
      <c r="H309" s="7"/>
    </row>
    <row r="310">
      <c r="H310" s="7"/>
    </row>
    <row r="311">
      <c r="H311" s="7"/>
    </row>
    <row r="312">
      <c r="H312" s="7"/>
    </row>
    <row r="313">
      <c r="H313" s="7"/>
    </row>
    <row r="314">
      <c r="H314" s="7"/>
    </row>
    <row r="315">
      <c r="H315" s="7"/>
    </row>
    <row r="316">
      <c r="H316" s="7"/>
    </row>
    <row r="317">
      <c r="H317" s="7"/>
    </row>
    <row r="318">
      <c r="H318" s="7"/>
    </row>
    <row r="319">
      <c r="H319" s="7"/>
    </row>
    <row r="320">
      <c r="H320" s="7"/>
    </row>
    <row r="321">
      <c r="H321" s="7"/>
    </row>
    <row r="322">
      <c r="H322" s="7"/>
    </row>
    <row r="323">
      <c r="H323" s="7"/>
    </row>
    <row r="324">
      <c r="H324" s="7"/>
    </row>
    <row r="325">
      <c r="H325" s="7"/>
    </row>
    <row r="326">
      <c r="H326" s="7"/>
    </row>
    <row r="327">
      <c r="H327" s="7"/>
    </row>
    <row r="328">
      <c r="H328" s="7"/>
    </row>
    <row r="329">
      <c r="H329" s="7"/>
    </row>
    <row r="330">
      <c r="H330" s="7"/>
    </row>
    <row r="331">
      <c r="H331" s="7"/>
    </row>
    <row r="332">
      <c r="H332" s="7"/>
    </row>
    <row r="333">
      <c r="H333" s="7"/>
    </row>
    <row r="334">
      <c r="H334" s="7"/>
    </row>
    <row r="335">
      <c r="H335" s="7"/>
    </row>
    <row r="336">
      <c r="H336" s="7"/>
    </row>
    <row r="337">
      <c r="H337" s="7"/>
    </row>
    <row r="338">
      <c r="H338" s="7"/>
    </row>
    <row r="339">
      <c r="H339" s="7"/>
    </row>
    <row r="340">
      <c r="H340" s="7"/>
    </row>
    <row r="341">
      <c r="H341" s="7"/>
    </row>
    <row r="342">
      <c r="H342" s="7"/>
    </row>
    <row r="343">
      <c r="H343" s="7"/>
    </row>
    <row r="344">
      <c r="H344" s="7"/>
    </row>
    <row r="345">
      <c r="H345" s="7"/>
    </row>
    <row r="346">
      <c r="H346" s="7"/>
    </row>
    <row r="347">
      <c r="H347" s="7"/>
    </row>
    <row r="348">
      <c r="H348" s="7"/>
    </row>
    <row r="349">
      <c r="H349" s="7"/>
    </row>
    <row r="350">
      <c r="H350" s="7"/>
    </row>
    <row r="351">
      <c r="H351" s="7"/>
    </row>
    <row r="352">
      <c r="H352" s="7"/>
    </row>
    <row r="353">
      <c r="H353" s="7"/>
    </row>
    <row r="354">
      <c r="H354" s="7"/>
    </row>
    <row r="355">
      <c r="H355" s="7"/>
    </row>
    <row r="356">
      <c r="H356" s="7"/>
    </row>
    <row r="357">
      <c r="H357" s="7"/>
    </row>
    <row r="358">
      <c r="H358" s="7"/>
    </row>
    <row r="359">
      <c r="H359" s="7"/>
    </row>
    <row r="360">
      <c r="H360" s="7"/>
    </row>
    <row r="361">
      <c r="H361" s="7"/>
    </row>
    <row r="362">
      <c r="H362" s="7"/>
    </row>
    <row r="363">
      <c r="H363" s="7"/>
    </row>
    <row r="364">
      <c r="H364" s="7"/>
    </row>
    <row r="365">
      <c r="H365" s="7"/>
    </row>
    <row r="366">
      <c r="H366" s="7"/>
    </row>
    <row r="367">
      <c r="H367" s="7"/>
    </row>
    <row r="368">
      <c r="H368" s="7"/>
    </row>
    <row r="369">
      <c r="H369" s="7"/>
    </row>
    <row r="370">
      <c r="H370" s="7"/>
    </row>
    <row r="371">
      <c r="H371" s="7"/>
    </row>
    <row r="372">
      <c r="H372" s="7"/>
    </row>
    <row r="373">
      <c r="H373" s="7"/>
    </row>
    <row r="374">
      <c r="H374" s="7"/>
    </row>
    <row r="375">
      <c r="H375" s="7"/>
    </row>
    <row r="376">
      <c r="H376" s="7"/>
    </row>
    <row r="377">
      <c r="H377" s="7"/>
    </row>
    <row r="378">
      <c r="H378" s="7"/>
    </row>
    <row r="379">
      <c r="H379" s="7"/>
    </row>
    <row r="380">
      <c r="H380" s="7"/>
    </row>
    <row r="381">
      <c r="H381" s="7"/>
    </row>
    <row r="382">
      <c r="H382" s="7"/>
    </row>
    <row r="383">
      <c r="H383" s="7"/>
    </row>
    <row r="384">
      <c r="H384" s="7"/>
    </row>
    <row r="385">
      <c r="H385" s="7"/>
    </row>
    <row r="386">
      <c r="H386" s="7"/>
    </row>
    <row r="387">
      <c r="H387" s="7"/>
    </row>
    <row r="388">
      <c r="H388" s="7"/>
    </row>
    <row r="389">
      <c r="H389" s="7"/>
    </row>
    <row r="390">
      <c r="H390" s="7"/>
    </row>
    <row r="391">
      <c r="H391" s="7"/>
    </row>
    <row r="392">
      <c r="H392" s="7"/>
    </row>
    <row r="393">
      <c r="H393" s="7"/>
    </row>
    <row r="394">
      <c r="H394" s="7"/>
    </row>
    <row r="395">
      <c r="H395" s="7"/>
    </row>
    <row r="396">
      <c r="H396" s="7"/>
    </row>
    <row r="397">
      <c r="H397" s="7"/>
    </row>
    <row r="398">
      <c r="H398" s="7"/>
    </row>
    <row r="399">
      <c r="H399" s="7"/>
    </row>
    <row r="400">
      <c r="H400" s="7"/>
    </row>
    <row r="401">
      <c r="H401" s="7"/>
    </row>
    <row r="402">
      <c r="H402" s="7"/>
    </row>
    <row r="403">
      <c r="H403" s="7"/>
    </row>
    <row r="404">
      <c r="H404" s="7"/>
    </row>
    <row r="405">
      <c r="H405" s="7"/>
    </row>
    <row r="406">
      <c r="H406" s="7"/>
    </row>
    <row r="407">
      <c r="H407" s="7"/>
    </row>
    <row r="408">
      <c r="H408" s="7"/>
    </row>
    <row r="409">
      <c r="H409" s="7"/>
    </row>
    <row r="410">
      <c r="H410" s="7"/>
    </row>
    <row r="411">
      <c r="H411" s="7"/>
    </row>
    <row r="412">
      <c r="H412" s="7"/>
    </row>
    <row r="413">
      <c r="H413" s="7"/>
    </row>
    <row r="414">
      <c r="H414" s="7"/>
    </row>
    <row r="415">
      <c r="H415" s="7"/>
    </row>
    <row r="416">
      <c r="H416" s="7"/>
    </row>
    <row r="417">
      <c r="H417" s="7"/>
    </row>
    <row r="418">
      <c r="H418" s="7"/>
    </row>
    <row r="419">
      <c r="H419" s="7"/>
    </row>
    <row r="420">
      <c r="H420" s="7"/>
    </row>
    <row r="421">
      <c r="H421" s="7"/>
    </row>
    <row r="422">
      <c r="H422" s="7"/>
    </row>
    <row r="423">
      <c r="H423" s="7"/>
    </row>
    <row r="424">
      <c r="H424" s="7"/>
    </row>
    <row r="425">
      <c r="H425" s="7"/>
    </row>
    <row r="426">
      <c r="H426" s="7"/>
    </row>
    <row r="427">
      <c r="H427" s="7"/>
    </row>
    <row r="428">
      <c r="H428" s="7"/>
    </row>
    <row r="429">
      <c r="H429" s="7"/>
    </row>
    <row r="430">
      <c r="H430" s="7"/>
    </row>
    <row r="431">
      <c r="H431" s="7"/>
    </row>
    <row r="432">
      <c r="H432" s="7"/>
    </row>
    <row r="433">
      <c r="H433" s="7"/>
    </row>
    <row r="434">
      <c r="H434" s="7"/>
    </row>
    <row r="435">
      <c r="H435" s="7"/>
    </row>
    <row r="436">
      <c r="H436" s="7"/>
    </row>
    <row r="437">
      <c r="H437" s="7"/>
    </row>
    <row r="438">
      <c r="H438" s="7"/>
    </row>
    <row r="439">
      <c r="H439" s="7"/>
    </row>
    <row r="440">
      <c r="H440" s="7"/>
    </row>
    <row r="441">
      <c r="H441" s="7"/>
    </row>
    <row r="442">
      <c r="H442" s="7"/>
    </row>
    <row r="443">
      <c r="H443" s="7"/>
    </row>
    <row r="444">
      <c r="H444" s="7"/>
    </row>
    <row r="445">
      <c r="H445" s="7"/>
    </row>
    <row r="446">
      <c r="H446" s="7"/>
    </row>
    <row r="447">
      <c r="H447" s="7"/>
    </row>
    <row r="448">
      <c r="H448" s="7"/>
    </row>
    <row r="449">
      <c r="H449" s="7"/>
    </row>
    <row r="450">
      <c r="H450" s="7"/>
    </row>
    <row r="451">
      <c r="H451" s="7"/>
    </row>
    <row r="452">
      <c r="H452" s="7"/>
    </row>
    <row r="453">
      <c r="H453" s="7"/>
    </row>
    <row r="454">
      <c r="H454" s="7"/>
    </row>
    <row r="455">
      <c r="H455" s="7"/>
    </row>
    <row r="456">
      <c r="H456" s="7"/>
    </row>
    <row r="457">
      <c r="H457" s="7"/>
    </row>
    <row r="458">
      <c r="H458" s="7"/>
    </row>
    <row r="459">
      <c r="H459" s="7"/>
    </row>
    <row r="460">
      <c r="H460" s="7"/>
    </row>
    <row r="461">
      <c r="H461" s="7"/>
    </row>
    <row r="462">
      <c r="H462" s="7"/>
    </row>
    <row r="463">
      <c r="H463" s="7"/>
    </row>
    <row r="464">
      <c r="H464" s="7"/>
    </row>
    <row r="465">
      <c r="H465" s="7"/>
    </row>
    <row r="466">
      <c r="H466" s="7"/>
    </row>
    <row r="467">
      <c r="H467" s="7"/>
    </row>
    <row r="468">
      <c r="H468" s="7"/>
    </row>
    <row r="469">
      <c r="H469" s="7"/>
    </row>
    <row r="470">
      <c r="H470" s="7"/>
    </row>
    <row r="471">
      <c r="H471" s="7"/>
    </row>
    <row r="472">
      <c r="H472" s="7"/>
    </row>
    <row r="473">
      <c r="H473" s="7"/>
    </row>
    <row r="474">
      <c r="H474" s="7"/>
    </row>
    <row r="475">
      <c r="H475" s="7"/>
    </row>
    <row r="476">
      <c r="H476" s="7"/>
    </row>
    <row r="477">
      <c r="H477" s="7"/>
    </row>
    <row r="478">
      <c r="H478" s="7"/>
    </row>
    <row r="479">
      <c r="H479" s="7"/>
    </row>
    <row r="480">
      <c r="H480" s="7"/>
    </row>
    <row r="481">
      <c r="H481" s="7"/>
    </row>
    <row r="482">
      <c r="H482" s="7"/>
    </row>
    <row r="483">
      <c r="H483" s="7"/>
    </row>
    <row r="484">
      <c r="H484" s="7"/>
    </row>
    <row r="485">
      <c r="H485" s="7"/>
    </row>
    <row r="486">
      <c r="H486" s="7"/>
    </row>
    <row r="487">
      <c r="H487" s="7"/>
    </row>
    <row r="488">
      <c r="H488" s="7"/>
    </row>
    <row r="489">
      <c r="H489" s="7"/>
    </row>
    <row r="490">
      <c r="H490" s="7"/>
    </row>
    <row r="491">
      <c r="H491" s="7"/>
    </row>
    <row r="492">
      <c r="H492" s="7"/>
    </row>
    <row r="493">
      <c r="H493" s="7"/>
    </row>
    <row r="494">
      <c r="H494" s="7"/>
    </row>
    <row r="495">
      <c r="H495" s="7"/>
    </row>
    <row r="496">
      <c r="H496" s="7"/>
    </row>
    <row r="497">
      <c r="H497" s="7"/>
    </row>
    <row r="498">
      <c r="H498" s="7"/>
    </row>
    <row r="499">
      <c r="H499" s="7"/>
    </row>
    <row r="500">
      <c r="H500" s="7"/>
    </row>
    <row r="501">
      <c r="H501" s="7"/>
    </row>
    <row r="502">
      <c r="H502" s="7"/>
    </row>
    <row r="503">
      <c r="H503" s="7"/>
    </row>
    <row r="504">
      <c r="H504" s="7"/>
    </row>
    <row r="505">
      <c r="H505" s="7"/>
    </row>
    <row r="506">
      <c r="H506" s="7"/>
    </row>
    <row r="507">
      <c r="H507" s="7"/>
    </row>
    <row r="508">
      <c r="H508" s="7"/>
    </row>
    <row r="509">
      <c r="H509" s="7"/>
    </row>
    <row r="510">
      <c r="H510" s="7"/>
    </row>
    <row r="511">
      <c r="H511" s="7"/>
    </row>
    <row r="512">
      <c r="H512" s="7"/>
    </row>
    <row r="513">
      <c r="H513" s="7"/>
    </row>
    <row r="514">
      <c r="H514" s="7"/>
    </row>
    <row r="515">
      <c r="H515" s="7"/>
    </row>
    <row r="516">
      <c r="H516" s="7"/>
    </row>
    <row r="517">
      <c r="H517" s="7"/>
    </row>
    <row r="518">
      <c r="H518" s="7"/>
    </row>
    <row r="519">
      <c r="H519" s="7"/>
    </row>
    <row r="520">
      <c r="H520" s="7"/>
    </row>
    <row r="521">
      <c r="H521" s="7"/>
    </row>
    <row r="522">
      <c r="H522" s="7"/>
    </row>
    <row r="523">
      <c r="H523" s="7"/>
    </row>
    <row r="524">
      <c r="H524" s="7"/>
    </row>
    <row r="525">
      <c r="H525" s="7"/>
    </row>
    <row r="526">
      <c r="H526" s="7"/>
    </row>
    <row r="527">
      <c r="H527" s="7"/>
    </row>
    <row r="528">
      <c r="H528" s="7"/>
    </row>
    <row r="529">
      <c r="H529" s="7"/>
    </row>
    <row r="530">
      <c r="H530" s="7"/>
    </row>
    <row r="531">
      <c r="H531" s="7"/>
    </row>
    <row r="532">
      <c r="H532" s="7"/>
    </row>
    <row r="533">
      <c r="H533" s="7"/>
    </row>
    <row r="534">
      <c r="H534" s="7"/>
    </row>
    <row r="535">
      <c r="H535" s="7"/>
    </row>
    <row r="536">
      <c r="H536" s="7"/>
    </row>
    <row r="537">
      <c r="H537" s="7"/>
    </row>
    <row r="538">
      <c r="H538" s="7"/>
    </row>
    <row r="539">
      <c r="H539" s="7"/>
    </row>
    <row r="540">
      <c r="H540" s="7"/>
    </row>
    <row r="541">
      <c r="H541" s="7"/>
    </row>
    <row r="542">
      <c r="H542" s="7"/>
    </row>
    <row r="543">
      <c r="H543" s="7"/>
    </row>
    <row r="544">
      <c r="H544" s="7"/>
    </row>
    <row r="545">
      <c r="H545" s="7"/>
    </row>
    <row r="546">
      <c r="H546" s="7"/>
    </row>
    <row r="547">
      <c r="H547" s="7"/>
    </row>
    <row r="548">
      <c r="H548" s="7"/>
    </row>
    <row r="549">
      <c r="H549" s="7"/>
    </row>
    <row r="550">
      <c r="H550" s="7"/>
    </row>
    <row r="551">
      <c r="H551" s="7"/>
    </row>
    <row r="552">
      <c r="H552" s="7"/>
    </row>
    <row r="553">
      <c r="H553" s="7"/>
    </row>
    <row r="554">
      <c r="H554" s="7"/>
    </row>
    <row r="555">
      <c r="H555" s="7"/>
    </row>
    <row r="556">
      <c r="H556" s="7"/>
    </row>
    <row r="557">
      <c r="H557" s="7"/>
    </row>
    <row r="558">
      <c r="H558" s="7"/>
    </row>
    <row r="559">
      <c r="H559" s="7"/>
    </row>
    <row r="560">
      <c r="H560" s="7"/>
    </row>
    <row r="561">
      <c r="H561" s="7"/>
    </row>
    <row r="562">
      <c r="H562" s="7"/>
    </row>
    <row r="563">
      <c r="H563" s="7"/>
    </row>
    <row r="564">
      <c r="H564" s="7"/>
    </row>
    <row r="565">
      <c r="H565" s="7"/>
    </row>
    <row r="566">
      <c r="H566" s="7"/>
    </row>
    <row r="567">
      <c r="H567" s="7"/>
    </row>
    <row r="568">
      <c r="H568" s="7"/>
    </row>
    <row r="569">
      <c r="H569" s="7"/>
    </row>
    <row r="570">
      <c r="H570" s="7"/>
    </row>
    <row r="571">
      <c r="H571" s="7"/>
    </row>
    <row r="572">
      <c r="H572" s="7"/>
    </row>
    <row r="573">
      <c r="H573" s="7"/>
    </row>
    <row r="574">
      <c r="H574" s="7"/>
    </row>
    <row r="575">
      <c r="H575" s="7"/>
    </row>
    <row r="576">
      <c r="H576" s="7"/>
    </row>
    <row r="577">
      <c r="H577" s="7"/>
    </row>
    <row r="578">
      <c r="H578" s="7"/>
    </row>
    <row r="579">
      <c r="H579" s="7"/>
    </row>
    <row r="580">
      <c r="H580" s="7"/>
    </row>
    <row r="581">
      <c r="H581" s="7"/>
    </row>
    <row r="582">
      <c r="H582" s="7"/>
    </row>
    <row r="583">
      <c r="H583" s="7"/>
    </row>
    <row r="584">
      <c r="H584" s="7"/>
    </row>
    <row r="585">
      <c r="H585" s="7"/>
    </row>
    <row r="586">
      <c r="H586" s="7"/>
    </row>
    <row r="587">
      <c r="H587" s="7"/>
    </row>
    <row r="588">
      <c r="H588" s="7"/>
    </row>
    <row r="589">
      <c r="H589" s="7"/>
    </row>
    <row r="590">
      <c r="H590" s="7"/>
    </row>
    <row r="591">
      <c r="H591" s="7"/>
    </row>
    <row r="592">
      <c r="H592" s="7"/>
    </row>
    <row r="593">
      <c r="H593" s="7"/>
    </row>
    <row r="594">
      <c r="H594" s="7"/>
    </row>
    <row r="595">
      <c r="H595" s="7"/>
    </row>
    <row r="596">
      <c r="H596" s="7"/>
    </row>
    <row r="597">
      <c r="H597" s="7"/>
    </row>
    <row r="598">
      <c r="H598" s="7"/>
    </row>
    <row r="599">
      <c r="H599" s="7"/>
    </row>
    <row r="600">
      <c r="H600" s="7"/>
    </row>
    <row r="601">
      <c r="H601" s="7"/>
    </row>
    <row r="602">
      <c r="H602" s="7"/>
    </row>
    <row r="603">
      <c r="H603" s="7"/>
    </row>
    <row r="604">
      <c r="H604" s="7"/>
    </row>
    <row r="605">
      <c r="H605" s="7"/>
    </row>
    <row r="606">
      <c r="H606" s="7"/>
    </row>
    <row r="607">
      <c r="H607" s="7"/>
    </row>
    <row r="608">
      <c r="H608" s="7"/>
    </row>
    <row r="609">
      <c r="H609" s="7"/>
    </row>
    <row r="610">
      <c r="H610" s="7"/>
    </row>
    <row r="611">
      <c r="H611" s="7"/>
    </row>
    <row r="612">
      <c r="H612" s="7"/>
    </row>
    <row r="613">
      <c r="H613" s="7"/>
    </row>
    <row r="614">
      <c r="H614" s="7"/>
    </row>
    <row r="615">
      <c r="H615" s="7"/>
    </row>
    <row r="616">
      <c r="H616" s="7"/>
    </row>
    <row r="617">
      <c r="H617" s="7"/>
    </row>
    <row r="618">
      <c r="H618" s="7"/>
    </row>
    <row r="619">
      <c r="H619" s="7"/>
    </row>
    <row r="620">
      <c r="H620" s="7"/>
    </row>
    <row r="621">
      <c r="H621" s="7"/>
    </row>
    <row r="622">
      <c r="H622" s="7"/>
    </row>
    <row r="623">
      <c r="H623" s="7"/>
    </row>
    <row r="624">
      <c r="H624" s="7"/>
    </row>
    <row r="625">
      <c r="H625" s="7"/>
    </row>
    <row r="626">
      <c r="H626" s="7"/>
    </row>
    <row r="627">
      <c r="H627" s="7"/>
    </row>
    <row r="628">
      <c r="H628" s="7"/>
    </row>
    <row r="629">
      <c r="H629" s="7"/>
    </row>
    <row r="630">
      <c r="H630" s="7"/>
    </row>
    <row r="631">
      <c r="H631" s="7"/>
    </row>
    <row r="632">
      <c r="H632" s="7"/>
    </row>
    <row r="633">
      <c r="H633" s="7"/>
    </row>
    <row r="634">
      <c r="H634" s="7"/>
    </row>
    <row r="635">
      <c r="H635" s="7"/>
    </row>
    <row r="636">
      <c r="H636" s="7"/>
    </row>
    <row r="637">
      <c r="H637" s="7"/>
    </row>
    <row r="638">
      <c r="H638" s="7"/>
    </row>
    <row r="639">
      <c r="H639" s="7"/>
    </row>
    <row r="640">
      <c r="H640" s="7"/>
    </row>
    <row r="641">
      <c r="H641" s="7"/>
    </row>
    <row r="642">
      <c r="H642" s="7"/>
    </row>
    <row r="643">
      <c r="H643" s="7"/>
    </row>
    <row r="644">
      <c r="H644" s="7"/>
    </row>
    <row r="645">
      <c r="H645" s="7"/>
    </row>
    <row r="646">
      <c r="H646" s="7"/>
    </row>
    <row r="647">
      <c r="H647" s="7"/>
    </row>
    <row r="648">
      <c r="H648" s="7"/>
    </row>
    <row r="649">
      <c r="H649" s="7"/>
    </row>
    <row r="650">
      <c r="H650" s="7"/>
    </row>
    <row r="651">
      <c r="H651" s="7"/>
    </row>
    <row r="652">
      <c r="H652" s="7"/>
    </row>
    <row r="653">
      <c r="H653" s="7"/>
    </row>
    <row r="654">
      <c r="H654" s="7"/>
    </row>
    <row r="655">
      <c r="H655" s="7"/>
    </row>
    <row r="656">
      <c r="H656" s="7"/>
    </row>
    <row r="657">
      <c r="H657" s="7"/>
    </row>
    <row r="658">
      <c r="H658" s="7"/>
    </row>
    <row r="659">
      <c r="H659" s="7"/>
    </row>
    <row r="660">
      <c r="H660" s="7"/>
    </row>
    <row r="661">
      <c r="H661" s="7"/>
    </row>
    <row r="662">
      <c r="H662" s="7"/>
    </row>
    <row r="663">
      <c r="H663" s="7"/>
    </row>
    <row r="664">
      <c r="H664" s="7"/>
    </row>
    <row r="665">
      <c r="H665" s="7"/>
    </row>
    <row r="666">
      <c r="H666" s="7"/>
    </row>
    <row r="667">
      <c r="H667" s="7"/>
    </row>
    <row r="668">
      <c r="H668" s="7"/>
    </row>
    <row r="669">
      <c r="H669" s="7"/>
    </row>
    <row r="670">
      <c r="H670" s="7"/>
    </row>
    <row r="671">
      <c r="H671" s="7"/>
    </row>
    <row r="672">
      <c r="H672" s="7"/>
    </row>
    <row r="673">
      <c r="H673" s="7"/>
    </row>
    <row r="674">
      <c r="H674" s="7"/>
    </row>
    <row r="675">
      <c r="H675" s="7"/>
    </row>
    <row r="676">
      <c r="H676" s="7"/>
    </row>
    <row r="677">
      <c r="H677" s="7"/>
    </row>
    <row r="678">
      <c r="H678" s="7"/>
    </row>
    <row r="679">
      <c r="H679" s="7"/>
    </row>
    <row r="680">
      <c r="H680" s="7"/>
    </row>
    <row r="681">
      <c r="H681" s="7"/>
    </row>
    <row r="682">
      <c r="H682" s="7"/>
    </row>
    <row r="683">
      <c r="H683" s="7"/>
    </row>
    <row r="684">
      <c r="H684" s="7"/>
    </row>
    <row r="685">
      <c r="H685" s="7"/>
    </row>
    <row r="686">
      <c r="H686" s="7"/>
    </row>
    <row r="687">
      <c r="H687" s="7"/>
    </row>
    <row r="688">
      <c r="H688" s="7"/>
    </row>
    <row r="689">
      <c r="H689" s="7"/>
    </row>
    <row r="690">
      <c r="H690" s="7"/>
    </row>
    <row r="691">
      <c r="H691" s="7"/>
    </row>
    <row r="692">
      <c r="H692" s="7"/>
    </row>
    <row r="693">
      <c r="H693" s="7"/>
    </row>
    <row r="694">
      <c r="H694" s="7"/>
    </row>
    <row r="695">
      <c r="H695" s="7"/>
    </row>
    <row r="696">
      <c r="H696" s="7"/>
    </row>
    <row r="697">
      <c r="H697" s="7"/>
    </row>
    <row r="698">
      <c r="H698" s="7"/>
    </row>
    <row r="699">
      <c r="H699" s="7"/>
    </row>
    <row r="700">
      <c r="H700" s="7"/>
    </row>
    <row r="701">
      <c r="H701" s="7"/>
    </row>
    <row r="702">
      <c r="H702" s="7"/>
    </row>
    <row r="703">
      <c r="H703" s="7"/>
    </row>
    <row r="704">
      <c r="H704" s="7"/>
    </row>
    <row r="705">
      <c r="H705" s="7"/>
    </row>
    <row r="706">
      <c r="H706" s="7"/>
    </row>
    <row r="707">
      <c r="H707" s="7"/>
    </row>
    <row r="708">
      <c r="H708" s="7"/>
    </row>
    <row r="709">
      <c r="H709" s="7"/>
    </row>
    <row r="710">
      <c r="H710" s="7"/>
    </row>
    <row r="711">
      <c r="H711" s="7"/>
    </row>
    <row r="712">
      <c r="H712" s="7"/>
    </row>
    <row r="713">
      <c r="H713" s="7"/>
    </row>
    <row r="714">
      <c r="H714" s="7"/>
    </row>
    <row r="715">
      <c r="H715" s="7"/>
    </row>
    <row r="716">
      <c r="H716" s="7"/>
    </row>
    <row r="717">
      <c r="H717" s="7"/>
    </row>
    <row r="718">
      <c r="H718" s="7"/>
    </row>
    <row r="719">
      <c r="H719" s="7"/>
    </row>
    <row r="720">
      <c r="H720" s="7"/>
    </row>
    <row r="721">
      <c r="H721" s="7"/>
    </row>
    <row r="722">
      <c r="H722" s="7"/>
    </row>
    <row r="723">
      <c r="H723" s="7"/>
    </row>
    <row r="724">
      <c r="H724" s="7"/>
    </row>
    <row r="725">
      <c r="H725" s="7"/>
    </row>
    <row r="726">
      <c r="H726" s="7"/>
    </row>
    <row r="727">
      <c r="H727" s="7"/>
    </row>
    <row r="728">
      <c r="H728" s="7"/>
    </row>
    <row r="729">
      <c r="H729" s="7"/>
    </row>
    <row r="730">
      <c r="H730" s="7"/>
    </row>
    <row r="731">
      <c r="H731" s="7"/>
    </row>
    <row r="732">
      <c r="H732" s="7"/>
    </row>
    <row r="733">
      <c r="H733" s="7"/>
    </row>
    <row r="734">
      <c r="H734" s="7"/>
    </row>
    <row r="735">
      <c r="H735" s="7"/>
    </row>
    <row r="736">
      <c r="H736" s="7"/>
    </row>
    <row r="737">
      <c r="H737" s="7"/>
    </row>
    <row r="738">
      <c r="H738" s="7"/>
    </row>
    <row r="739">
      <c r="H739" s="7"/>
    </row>
    <row r="740">
      <c r="H740" s="7"/>
    </row>
    <row r="741">
      <c r="H741" s="7"/>
    </row>
    <row r="742">
      <c r="H742" s="7"/>
    </row>
    <row r="743">
      <c r="H743" s="7"/>
    </row>
    <row r="744">
      <c r="H744" s="7"/>
    </row>
    <row r="745">
      <c r="H745" s="7"/>
    </row>
    <row r="746">
      <c r="H746" s="7"/>
    </row>
    <row r="747">
      <c r="H747" s="7"/>
    </row>
    <row r="748">
      <c r="H748" s="7"/>
    </row>
    <row r="749">
      <c r="H749" s="7"/>
    </row>
    <row r="750">
      <c r="H750" s="7"/>
    </row>
    <row r="751">
      <c r="H751" s="7"/>
    </row>
    <row r="752">
      <c r="H752" s="7"/>
    </row>
    <row r="753">
      <c r="H753" s="7"/>
    </row>
    <row r="754">
      <c r="H754" s="7"/>
    </row>
    <row r="755">
      <c r="H755" s="7"/>
    </row>
    <row r="756">
      <c r="H756" s="7"/>
    </row>
    <row r="757">
      <c r="H757" s="7"/>
    </row>
    <row r="758">
      <c r="H758" s="7"/>
    </row>
    <row r="759">
      <c r="H759" s="7"/>
    </row>
    <row r="760">
      <c r="H760" s="7"/>
    </row>
    <row r="761">
      <c r="H761" s="7"/>
    </row>
    <row r="762">
      <c r="H762" s="7"/>
    </row>
    <row r="763">
      <c r="H763" s="7"/>
    </row>
    <row r="764">
      <c r="H764" s="7"/>
    </row>
    <row r="765">
      <c r="H765" s="7"/>
    </row>
    <row r="766">
      <c r="H766" s="7"/>
    </row>
    <row r="767">
      <c r="H767" s="7"/>
    </row>
    <row r="768">
      <c r="H768" s="7"/>
    </row>
    <row r="769">
      <c r="H769" s="7"/>
    </row>
    <row r="770">
      <c r="H770" s="7"/>
    </row>
    <row r="771">
      <c r="H771" s="7"/>
    </row>
    <row r="772">
      <c r="H772" s="7"/>
    </row>
    <row r="773">
      <c r="H773" s="7"/>
    </row>
    <row r="774">
      <c r="H774" s="7"/>
    </row>
    <row r="775">
      <c r="H775" s="7"/>
    </row>
    <row r="776">
      <c r="H776" s="7"/>
    </row>
    <row r="777">
      <c r="H777" s="7"/>
    </row>
    <row r="778">
      <c r="H778" s="7"/>
    </row>
    <row r="779">
      <c r="H779" s="7"/>
    </row>
    <row r="780">
      <c r="H780" s="7"/>
    </row>
    <row r="781">
      <c r="H781" s="7"/>
    </row>
    <row r="782">
      <c r="H782" s="7"/>
    </row>
    <row r="783">
      <c r="H783" s="7"/>
    </row>
    <row r="784">
      <c r="H784" s="7"/>
    </row>
    <row r="785">
      <c r="H785" s="7"/>
    </row>
    <row r="786">
      <c r="H786" s="7"/>
    </row>
    <row r="787">
      <c r="H787" s="7"/>
    </row>
    <row r="788">
      <c r="H788" s="7"/>
    </row>
    <row r="789">
      <c r="H789" s="7"/>
    </row>
    <row r="790">
      <c r="H790" s="7"/>
    </row>
    <row r="791">
      <c r="H791" s="7"/>
    </row>
    <row r="792">
      <c r="H792" s="7"/>
    </row>
    <row r="793">
      <c r="H793" s="7"/>
    </row>
    <row r="794">
      <c r="H794" s="7"/>
    </row>
    <row r="795">
      <c r="H795" s="7"/>
    </row>
    <row r="796">
      <c r="H796" s="7"/>
    </row>
    <row r="797">
      <c r="H797" s="7"/>
    </row>
    <row r="798">
      <c r="H798" s="7"/>
    </row>
    <row r="799">
      <c r="H799" s="7"/>
    </row>
    <row r="800">
      <c r="H800" s="7"/>
    </row>
    <row r="801">
      <c r="H801" s="7"/>
    </row>
    <row r="802">
      <c r="H802" s="7"/>
    </row>
    <row r="803">
      <c r="H803" s="7"/>
    </row>
    <row r="804">
      <c r="H804" s="7"/>
    </row>
    <row r="805">
      <c r="H805" s="7"/>
    </row>
    <row r="806">
      <c r="H806" s="7"/>
    </row>
    <row r="807">
      <c r="H807" s="7"/>
    </row>
    <row r="808">
      <c r="H808" s="7"/>
    </row>
    <row r="809">
      <c r="H809" s="7"/>
    </row>
    <row r="810">
      <c r="H810" s="7"/>
    </row>
    <row r="811">
      <c r="H811" s="7"/>
    </row>
    <row r="812">
      <c r="H812" s="7"/>
    </row>
    <row r="813">
      <c r="H813" s="7"/>
    </row>
    <row r="814">
      <c r="H814" s="7"/>
    </row>
    <row r="815">
      <c r="H815" s="7"/>
    </row>
    <row r="816">
      <c r="H816" s="7"/>
    </row>
    <row r="817">
      <c r="H817" s="7"/>
    </row>
    <row r="818">
      <c r="H818" s="7"/>
    </row>
    <row r="819">
      <c r="H819" s="7"/>
    </row>
    <row r="820">
      <c r="H820" s="7"/>
    </row>
    <row r="821">
      <c r="H821" s="7"/>
    </row>
    <row r="822">
      <c r="H822" s="7"/>
    </row>
    <row r="823">
      <c r="H823" s="7"/>
    </row>
    <row r="824">
      <c r="H824" s="7"/>
    </row>
    <row r="825">
      <c r="H825" s="7"/>
    </row>
    <row r="826">
      <c r="H826" s="7"/>
    </row>
    <row r="827">
      <c r="H827" s="7"/>
    </row>
    <row r="828">
      <c r="H828" s="7"/>
    </row>
    <row r="829">
      <c r="H829" s="7"/>
    </row>
    <row r="830">
      <c r="H830" s="7"/>
    </row>
    <row r="831">
      <c r="H831" s="7"/>
    </row>
    <row r="832">
      <c r="H832" s="7"/>
    </row>
    <row r="833">
      <c r="H833" s="7"/>
    </row>
    <row r="834">
      <c r="H834" s="7"/>
    </row>
    <row r="835">
      <c r="H835" s="7"/>
    </row>
    <row r="836">
      <c r="H836" s="7"/>
    </row>
    <row r="837">
      <c r="H837" s="7"/>
    </row>
    <row r="838">
      <c r="H838" s="7"/>
    </row>
    <row r="839">
      <c r="H839" s="7"/>
    </row>
    <row r="840">
      <c r="H840" s="7"/>
    </row>
    <row r="841">
      <c r="H841" s="7"/>
    </row>
    <row r="842">
      <c r="H842" s="7"/>
    </row>
    <row r="843">
      <c r="H843" s="7"/>
    </row>
    <row r="844">
      <c r="H844" s="7"/>
    </row>
    <row r="845">
      <c r="H845" s="7"/>
    </row>
    <row r="846">
      <c r="H846" s="7"/>
    </row>
    <row r="847">
      <c r="H847" s="7"/>
    </row>
    <row r="848">
      <c r="H848" s="7"/>
    </row>
    <row r="849">
      <c r="H849" s="7"/>
    </row>
    <row r="850">
      <c r="H850" s="7"/>
    </row>
    <row r="851">
      <c r="H851" s="7"/>
    </row>
    <row r="852">
      <c r="H852" s="7"/>
    </row>
    <row r="853">
      <c r="H853" s="7"/>
    </row>
    <row r="854">
      <c r="H854" s="7"/>
    </row>
    <row r="855">
      <c r="H855" s="7"/>
    </row>
    <row r="856">
      <c r="H856" s="7"/>
    </row>
    <row r="857">
      <c r="H857" s="7"/>
    </row>
    <row r="858">
      <c r="H858" s="7"/>
    </row>
    <row r="859">
      <c r="H859" s="7"/>
    </row>
    <row r="860">
      <c r="H860" s="7"/>
    </row>
    <row r="861">
      <c r="H861" s="7"/>
    </row>
    <row r="862">
      <c r="H862" s="7"/>
    </row>
    <row r="863">
      <c r="H863" s="7"/>
    </row>
    <row r="864">
      <c r="H864" s="7"/>
    </row>
    <row r="865">
      <c r="H865" s="7"/>
    </row>
    <row r="866">
      <c r="H866" s="7"/>
    </row>
    <row r="867">
      <c r="H867" s="7"/>
    </row>
    <row r="868">
      <c r="H868" s="7"/>
    </row>
    <row r="869">
      <c r="H869" s="7"/>
    </row>
    <row r="870">
      <c r="H870" s="7"/>
    </row>
    <row r="871">
      <c r="H871" s="7"/>
    </row>
    <row r="872">
      <c r="H872" s="7"/>
    </row>
    <row r="873">
      <c r="H873" s="7"/>
    </row>
    <row r="874">
      <c r="H874" s="7"/>
    </row>
    <row r="875">
      <c r="H875" s="7"/>
    </row>
    <row r="876">
      <c r="H876" s="7"/>
    </row>
    <row r="877">
      <c r="H877" s="7"/>
    </row>
    <row r="878">
      <c r="H878" s="7"/>
    </row>
    <row r="879">
      <c r="H879" s="7"/>
    </row>
    <row r="880">
      <c r="H880" s="7"/>
    </row>
    <row r="881">
      <c r="H881" s="7"/>
    </row>
    <row r="882">
      <c r="H882" s="7"/>
    </row>
    <row r="883">
      <c r="H883" s="7"/>
    </row>
    <row r="884">
      <c r="H884" s="7"/>
    </row>
    <row r="885">
      <c r="H885" s="7"/>
    </row>
    <row r="886">
      <c r="H886" s="7"/>
    </row>
    <row r="887">
      <c r="H887" s="7"/>
    </row>
    <row r="888">
      <c r="H888" s="7"/>
    </row>
    <row r="889">
      <c r="H889" s="7"/>
    </row>
    <row r="890">
      <c r="H890" s="7"/>
    </row>
    <row r="891">
      <c r="H891" s="7"/>
    </row>
    <row r="892">
      <c r="H892" s="7"/>
    </row>
    <row r="893">
      <c r="H893" s="7"/>
    </row>
    <row r="894">
      <c r="H894" s="7"/>
    </row>
    <row r="895">
      <c r="H895" s="7"/>
    </row>
    <row r="896">
      <c r="H896" s="7"/>
    </row>
    <row r="897">
      <c r="H897" s="7"/>
    </row>
    <row r="898">
      <c r="H898" s="7"/>
    </row>
    <row r="899">
      <c r="H899" s="7"/>
    </row>
    <row r="900">
      <c r="H900" s="7"/>
    </row>
    <row r="901">
      <c r="H901" s="7"/>
    </row>
    <row r="902">
      <c r="H902" s="7"/>
    </row>
    <row r="903">
      <c r="H903" s="7"/>
    </row>
    <row r="904">
      <c r="H904" s="7"/>
    </row>
    <row r="905">
      <c r="H905" s="7"/>
    </row>
    <row r="906">
      <c r="H906" s="7"/>
    </row>
    <row r="907">
      <c r="H907" s="7"/>
    </row>
    <row r="908">
      <c r="H908" s="7"/>
    </row>
    <row r="909">
      <c r="H909" s="7"/>
    </row>
    <row r="910">
      <c r="H910" s="7"/>
    </row>
    <row r="911">
      <c r="H911" s="7"/>
    </row>
    <row r="912">
      <c r="H912" s="7"/>
    </row>
    <row r="913">
      <c r="H913" s="7"/>
    </row>
    <row r="914">
      <c r="H914" s="7"/>
    </row>
    <row r="915">
      <c r="H915" s="7"/>
    </row>
    <row r="916">
      <c r="H916" s="7"/>
    </row>
    <row r="917">
      <c r="H917" s="7"/>
    </row>
    <row r="918">
      <c r="H918" s="7"/>
    </row>
    <row r="919">
      <c r="H919" s="7"/>
    </row>
    <row r="920">
      <c r="H920" s="7"/>
    </row>
    <row r="921">
      <c r="H921" s="7"/>
    </row>
    <row r="922">
      <c r="H922" s="7"/>
    </row>
    <row r="923">
      <c r="H923" s="7"/>
    </row>
    <row r="924">
      <c r="H924" s="7"/>
    </row>
    <row r="925">
      <c r="H925" s="7"/>
    </row>
    <row r="926">
      <c r="H926" s="7"/>
    </row>
    <row r="927">
      <c r="H927" s="7"/>
    </row>
    <row r="928">
      <c r="H928" s="7"/>
    </row>
    <row r="929">
      <c r="H929" s="7"/>
    </row>
    <row r="930">
      <c r="H930" s="7"/>
    </row>
    <row r="931">
      <c r="H931" s="7"/>
    </row>
    <row r="932">
      <c r="H932" s="7"/>
    </row>
    <row r="933">
      <c r="H933" s="7"/>
    </row>
    <row r="934">
      <c r="H934" s="7"/>
    </row>
    <row r="935">
      <c r="H935" s="7"/>
    </row>
    <row r="936">
      <c r="H936" s="7"/>
    </row>
    <row r="937">
      <c r="H937" s="7"/>
    </row>
    <row r="938">
      <c r="H938" s="7"/>
    </row>
    <row r="939">
      <c r="H939" s="7"/>
    </row>
    <row r="940">
      <c r="H940" s="7"/>
    </row>
    <row r="941">
      <c r="H941" s="7"/>
    </row>
    <row r="942">
      <c r="H942" s="7"/>
    </row>
    <row r="943">
      <c r="H943" s="7"/>
    </row>
    <row r="944">
      <c r="H944" s="7"/>
    </row>
    <row r="945">
      <c r="H945" s="7"/>
    </row>
    <row r="946">
      <c r="H946" s="7"/>
    </row>
    <row r="947">
      <c r="H947" s="7"/>
    </row>
    <row r="948">
      <c r="H948" s="7"/>
    </row>
    <row r="949">
      <c r="H949" s="7"/>
    </row>
    <row r="950">
      <c r="H950" s="7"/>
    </row>
    <row r="951">
      <c r="H951" s="7"/>
    </row>
    <row r="952">
      <c r="H952" s="7"/>
    </row>
    <row r="953">
      <c r="H953" s="7"/>
    </row>
    <row r="954">
      <c r="H954" s="7"/>
    </row>
    <row r="955">
      <c r="H955" s="7"/>
    </row>
    <row r="956">
      <c r="H956" s="7"/>
    </row>
    <row r="957">
      <c r="H957" s="7"/>
    </row>
    <row r="958">
      <c r="H958" s="7"/>
    </row>
    <row r="959">
      <c r="H959" s="7"/>
    </row>
    <row r="960">
      <c r="H960" s="7"/>
    </row>
    <row r="961">
      <c r="H961" s="7"/>
    </row>
    <row r="962">
      <c r="H962" s="7"/>
    </row>
    <row r="963">
      <c r="H963" s="7"/>
    </row>
    <row r="964">
      <c r="H964" s="7"/>
    </row>
    <row r="965">
      <c r="H965" s="7"/>
    </row>
    <row r="966">
      <c r="H966" s="7"/>
    </row>
    <row r="967">
      <c r="H967" s="7"/>
    </row>
    <row r="968">
      <c r="H968" s="7"/>
    </row>
    <row r="969">
      <c r="H969" s="7"/>
    </row>
    <row r="970">
      <c r="H970" s="7"/>
    </row>
    <row r="971">
      <c r="H971" s="7"/>
    </row>
    <row r="972">
      <c r="H972" s="7"/>
    </row>
    <row r="973">
      <c r="H973" s="7"/>
    </row>
    <row r="974">
      <c r="H974" s="7"/>
    </row>
    <row r="975">
      <c r="H975" s="7"/>
    </row>
    <row r="976">
      <c r="H976" s="7"/>
    </row>
    <row r="977">
      <c r="H977" s="7"/>
    </row>
    <row r="978">
      <c r="H978" s="7"/>
    </row>
    <row r="979">
      <c r="H979" s="7"/>
    </row>
    <row r="980">
      <c r="H980" s="7"/>
    </row>
    <row r="981">
      <c r="H981" s="7"/>
    </row>
    <row r="982">
      <c r="H982" s="7"/>
    </row>
    <row r="983">
      <c r="H983" s="7"/>
    </row>
    <row r="984">
      <c r="H984" s="7"/>
    </row>
    <row r="985">
      <c r="H985" s="7"/>
    </row>
    <row r="986">
      <c r="H986" s="7"/>
    </row>
    <row r="987">
      <c r="H987" s="7"/>
    </row>
    <row r="988">
      <c r="H988" s="7"/>
    </row>
    <row r="989">
      <c r="H989" s="7"/>
    </row>
    <row r="990">
      <c r="H990" s="7"/>
    </row>
    <row r="991">
      <c r="H991" s="7"/>
    </row>
    <row r="992">
      <c r="H992" s="7"/>
    </row>
    <row r="993">
      <c r="H993" s="7"/>
    </row>
    <row r="994">
      <c r="H994" s="7"/>
    </row>
    <row r="995">
      <c r="H995" s="7"/>
    </row>
    <row r="996">
      <c r="H996" s="7"/>
    </row>
    <row r="997">
      <c r="H997" s="7"/>
    </row>
    <row r="998">
      <c r="H998" s="7"/>
    </row>
    <row r="999">
      <c r="H999" s="7"/>
    </row>
    <row r="1000">
      <c r="H1000"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75"/>
    <col customWidth="1" min="6" max="6" width="60.25"/>
  </cols>
  <sheetData>
    <row r="1">
      <c r="H1" s="7"/>
    </row>
    <row r="2">
      <c r="H2" s="7"/>
    </row>
    <row r="3">
      <c r="H3" s="7"/>
    </row>
    <row r="4">
      <c r="H4" s="8"/>
    </row>
    <row r="5">
      <c r="H5" s="7"/>
    </row>
    <row r="6">
      <c r="H6" s="7"/>
    </row>
    <row r="7">
      <c r="C7" s="5" t="s">
        <v>55</v>
      </c>
      <c r="H7" s="7"/>
    </row>
    <row r="8">
      <c r="C8" s="2" t="s">
        <v>56</v>
      </c>
      <c r="F8" s="9" t="s">
        <v>57</v>
      </c>
      <c r="H8" s="7"/>
    </row>
    <row r="9">
      <c r="C9" s="2" t="s">
        <v>58</v>
      </c>
      <c r="F9" s="10" t="s">
        <v>59</v>
      </c>
      <c r="H9" s="7"/>
    </row>
    <row r="10">
      <c r="C10" s="2" t="s">
        <v>60</v>
      </c>
      <c r="H10" s="7"/>
    </row>
    <row r="11">
      <c r="H11" s="7"/>
    </row>
    <row r="12">
      <c r="C12" s="5" t="s">
        <v>61</v>
      </c>
      <c r="H12" s="7"/>
    </row>
    <row r="13">
      <c r="C13" s="3" t="s">
        <v>62</v>
      </c>
      <c r="H13" s="7"/>
    </row>
    <row r="14">
      <c r="C14" s="3" t="s">
        <v>63</v>
      </c>
      <c r="H14" s="7"/>
    </row>
    <row r="15">
      <c r="C15" s="3" t="s">
        <v>64</v>
      </c>
      <c r="H15" s="7"/>
    </row>
    <row r="16">
      <c r="H16" s="7"/>
    </row>
    <row r="17">
      <c r="C17" s="5" t="s">
        <v>65</v>
      </c>
      <c r="H17" s="7"/>
    </row>
    <row r="18">
      <c r="C18" s="3" t="s">
        <v>66</v>
      </c>
      <c r="H18" s="7"/>
    </row>
    <row r="19">
      <c r="C19" s="4" t="s">
        <v>67</v>
      </c>
      <c r="H19" s="7"/>
    </row>
    <row r="20">
      <c r="C20" s="4" t="s">
        <v>68</v>
      </c>
      <c r="H20" s="7"/>
    </row>
    <row r="21">
      <c r="H21" s="7"/>
    </row>
    <row r="22">
      <c r="C22" s="5" t="s">
        <v>69</v>
      </c>
      <c r="H22" s="7"/>
    </row>
    <row r="23">
      <c r="C23" s="3" t="s">
        <v>70</v>
      </c>
      <c r="H23" s="7"/>
    </row>
    <row r="24">
      <c r="C24" s="3" t="s">
        <v>71</v>
      </c>
      <c r="H24" s="7"/>
    </row>
    <row r="25">
      <c r="C25" s="3" t="s">
        <v>72</v>
      </c>
      <c r="H25" s="7"/>
    </row>
    <row r="26">
      <c r="H26" s="7"/>
    </row>
    <row r="27">
      <c r="H27" s="7"/>
    </row>
    <row r="28">
      <c r="C28" s="9" t="s">
        <v>73</v>
      </c>
      <c r="H28" s="7"/>
    </row>
    <row r="29">
      <c r="C29" s="11" t="s">
        <v>74</v>
      </c>
      <c r="H29" s="7"/>
    </row>
    <row r="30">
      <c r="H30" s="7"/>
    </row>
    <row r="31">
      <c r="H31" s="7"/>
    </row>
    <row r="32">
      <c r="H32" s="7"/>
    </row>
    <row r="33">
      <c r="C33" s="9" t="s">
        <v>12</v>
      </c>
      <c r="H33" s="7"/>
    </row>
    <row r="34">
      <c r="C34" s="11" t="s">
        <v>75</v>
      </c>
      <c r="H34" s="7"/>
    </row>
    <row r="35">
      <c r="C35" s="11" t="s">
        <v>76</v>
      </c>
      <c r="H35" s="7"/>
    </row>
    <row r="36">
      <c r="C36" s="11" t="s">
        <v>77</v>
      </c>
      <c r="H36" s="7"/>
    </row>
    <row r="37">
      <c r="C37" s="10" t="s">
        <v>78</v>
      </c>
      <c r="H37" s="7"/>
    </row>
    <row r="38">
      <c r="C38" s="10" t="s">
        <v>79</v>
      </c>
      <c r="H38" s="7"/>
    </row>
    <row r="39">
      <c r="H39" s="7"/>
      <c r="Q39" s="7"/>
    </row>
    <row r="40">
      <c r="H40" s="7"/>
    </row>
    <row r="41">
      <c r="H41" s="7"/>
    </row>
    <row r="42">
      <c r="H42" s="7"/>
    </row>
    <row r="43">
      <c r="H43" s="7"/>
    </row>
    <row r="44">
      <c r="H44" s="7"/>
    </row>
    <row r="45">
      <c r="H45" s="7"/>
    </row>
    <row r="46">
      <c r="H46" s="7"/>
    </row>
    <row r="47">
      <c r="H47" s="7"/>
    </row>
    <row r="48">
      <c r="H48" s="7"/>
    </row>
    <row r="49">
      <c r="H49" s="7"/>
    </row>
    <row r="50">
      <c r="H50" s="7"/>
    </row>
    <row r="51">
      <c r="H51" s="7"/>
    </row>
    <row r="52">
      <c r="H52" s="7"/>
    </row>
    <row r="53">
      <c r="H53" s="7"/>
    </row>
    <row r="54">
      <c r="H54" s="7"/>
    </row>
    <row r="55">
      <c r="H55" s="7"/>
    </row>
    <row r="56">
      <c r="H56" s="7"/>
    </row>
    <row r="57">
      <c r="H57" s="7"/>
    </row>
    <row r="58">
      <c r="H58" s="7"/>
    </row>
    <row r="59">
      <c r="H59" s="7"/>
    </row>
    <row r="60">
      <c r="H60" s="7"/>
    </row>
    <row r="61">
      <c r="H61" s="7"/>
    </row>
    <row r="62">
      <c r="H62" s="7"/>
    </row>
    <row r="63">
      <c r="H63" s="7"/>
    </row>
    <row r="64">
      <c r="H64" s="7"/>
    </row>
    <row r="65">
      <c r="H65" s="7"/>
    </row>
    <row r="66">
      <c r="H66" s="7"/>
    </row>
    <row r="67">
      <c r="H67" s="7"/>
    </row>
    <row r="68">
      <c r="C68" s="12" t="s">
        <v>80</v>
      </c>
      <c r="H68" s="7"/>
    </row>
    <row r="69">
      <c r="H69" s="7"/>
    </row>
    <row r="70">
      <c r="H70" s="7"/>
    </row>
    <row r="71">
      <c r="H71" s="7"/>
    </row>
    <row r="72">
      <c r="H72" s="7"/>
    </row>
    <row r="73">
      <c r="H73" s="7"/>
    </row>
    <row r="74">
      <c r="H74" s="7"/>
    </row>
    <row r="75">
      <c r="H75" s="7"/>
    </row>
    <row r="76">
      <c r="H76" s="7"/>
    </row>
    <row r="77">
      <c r="H77" s="7"/>
    </row>
    <row r="78">
      <c r="H78" s="7"/>
    </row>
    <row r="79">
      <c r="H79" s="7"/>
    </row>
    <row r="80">
      <c r="H80" s="7"/>
    </row>
    <row r="81">
      <c r="H81" s="7"/>
    </row>
    <row r="82">
      <c r="H82" s="7"/>
    </row>
    <row r="83">
      <c r="H83" s="7"/>
    </row>
    <row r="84">
      <c r="H84" s="7"/>
    </row>
    <row r="85">
      <c r="H85" s="7"/>
    </row>
    <row r="86">
      <c r="H86" s="7"/>
    </row>
    <row r="87">
      <c r="H87" s="7"/>
    </row>
    <row r="88">
      <c r="H88" s="7"/>
    </row>
    <row r="89">
      <c r="H89" s="7"/>
    </row>
    <row r="90">
      <c r="H90" s="7"/>
    </row>
    <row r="91">
      <c r="H91" s="7"/>
    </row>
    <row r="92">
      <c r="H92" s="7"/>
    </row>
    <row r="93">
      <c r="H93" s="7"/>
    </row>
    <row r="94">
      <c r="H94" s="7"/>
    </row>
    <row r="95">
      <c r="H95" s="7"/>
    </row>
    <row r="96">
      <c r="H96" s="7"/>
    </row>
    <row r="97">
      <c r="C97" s="12" t="s">
        <v>81</v>
      </c>
      <c r="H97" s="7"/>
    </row>
    <row r="98">
      <c r="H98" s="7"/>
    </row>
    <row r="99">
      <c r="H99" s="7"/>
    </row>
    <row r="100">
      <c r="H100" s="7"/>
    </row>
    <row r="101">
      <c r="H101" s="7"/>
    </row>
    <row r="102">
      <c r="H102" s="7"/>
    </row>
    <row r="103">
      <c r="H103" s="7"/>
    </row>
    <row r="104">
      <c r="H104" s="7"/>
    </row>
    <row r="105">
      <c r="H105" s="7"/>
    </row>
    <row r="106">
      <c r="H106" s="7"/>
    </row>
    <row r="107">
      <c r="H107" s="7"/>
    </row>
    <row r="108">
      <c r="H108" s="7"/>
    </row>
    <row r="109">
      <c r="H109" s="7"/>
    </row>
    <row r="110">
      <c r="H110" s="7"/>
    </row>
    <row r="111">
      <c r="H111" s="7"/>
    </row>
    <row r="112">
      <c r="H112" s="7"/>
    </row>
    <row r="113">
      <c r="H113" s="7"/>
    </row>
    <row r="114">
      <c r="H114" s="7"/>
    </row>
    <row r="115">
      <c r="H115" s="7"/>
    </row>
    <row r="116">
      <c r="H116" s="7"/>
    </row>
    <row r="117">
      <c r="H117" s="7"/>
    </row>
    <row r="118">
      <c r="H118" s="7"/>
    </row>
    <row r="119">
      <c r="H119" s="7"/>
    </row>
    <row r="120">
      <c r="H120" s="7"/>
    </row>
    <row r="121">
      <c r="H121" s="7"/>
    </row>
    <row r="122">
      <c r="H122" s="7"/>
    </row>
    <row r="123">
      <c r="H123" s="7"/>
    </row>
    <row r="124">
      <c r="H124" s="7"/>
    </row>
    <row r="125">
      <c r="H125" s="7"/>
    </row>
    <row r="126">
      <c r="H126" s="7"/>
    </row>
    <row r="127">
      <c r="H127" s="7"/>
    </row>
    <row r="128">
      <c r="H128" s="7"/>
    </row>
    <row r="129">
      <c r="H129" s="7"/>
    </row>
    <row r="130">
      <c r="H130" s="7"/>
    </row>
    <row r="131">
      <c r="H131" s="7"/>
    </row>
    <row r="132">
      <c r="H132" s="7"/>
    </row>
    <row r="133">
      <c r="H133" s="7"/>
    </row>
    <row r="134">
      <c r="H134" s="7"/>
    </row>
    <row r="135">
      <c r="H135" s="7"/>
    </row>
    <row r="136">
      <c r="H136" s="7"/>
    </row>
    <row r="137">
      <c r="H137" s="7"/>
    </row>
    <row r="138">
      <c r="H138" s="7"/>
    </row>
    <row r="139">
      <c r="H139" s="7"/>
    </row>
    <row r="140">
      <c r="H140" s="7"/>
    </row>
    <row r="141">
      <c r="H141" s="7"/>
    </row>
    <row r="142">
      <c r="H142" s="7"/>
    </row>
    <row r="143">
      <c r="H143" s="7"/>
    </row>
    <row r="144">
      <c r="H144" s="7"/>
    </row>
    <row r="145">
      <c r="H145" s="7"/>
    </row>
    <row r="146">
      <c r="H146" s="7"/>
    </row>
    <row r="147">
      <c r="H147" s="7"/>
    </row>
    <row r="148">
      <c r="H148" s="7"/>
    </row>
    <row r="149">
      <c r="H149" s="7"/>
    </row>
    <row r="150">
      <c r="H150" s="7"/>
    </row>
    <row r="151">
      <c r="H151" s="7"/>
    </row>
    <row r="152">
      <c r="H152" s="7"/>
    </row>
    <row r="153">
      <c r="H153" s="7"/>
    </row>
    <row r="154">
      <c r="H154" s="7"/>
    </row>
    <row r="155">
      <c r="H155" s="7"/>
    </row>
    <row r="156">
      <c r="H156" s="7"/>
    </row>
    <row r="157">
      <c r="H157" s="7"/>
    </row>
    <row r="158">
      <c r="H158" s="7"/>
    </row>
    <row r="159">
      <c r="H159" s="7"/>
    </row>
    <row r="160">
      <c r="H160" s="7"/>
    </row>
    <row r="161">
      <c r="H161" s="7"/>
    </row>
    <row r="162">
      <c r="H162" s="7"/>
    </row>
    <row r="163">
      <c r="H163" s="7"/>
    </row>
    <row r="164">
      <c r="H164" s="7"/>
    </row>
    <row r="165">
      <c r="H165" s="7"/>
    </row>
    <row r="166">
      <c r="H166" s="7"/>
    </row>
    <row r="167">
      <c r="H167" s="7"/>
    </row>
    <row r="168">
      <c r="H168" s="7"/>
    </row>
    <row r="169">
      <c r="H169" s="7"/>
    </row>
    <row r="170">
      <c r="H170" s="7"/>
    </row>
    <row r="171">
      <c r="H171" s="7"/>
    </row>
    <row r="172">
      <c r="H172" s="7"/>
    </row>
    <row r="173">
      <c r="H173" s="7"/>
    </row>
    <row r="174">
      <c r="H174" s="7"/>
    </row>
    <row r="175">
      <c r="H175" s="7"/>
    </row>
    <row r="176">
      <c r="H176" s="7"/>
    </row>
    <row r="177">
      <c r="H177" s="7"/>
    </row>
    <row r="178">
      <c r="H178" s="7"/>
    </row>
    <row r="179">
      <c r="H179" s="7"/>
    </row>
    <row r="180">
      <c r="H180" s="7"/>
    </row>
    <row r="181">
      <c r="H181" s="7"/>
    </row>
    <row r="182">
      <c r="H182" s="7"/>
    </row>
    <row r="183">
      <c r="H183" s="7"/>
    </row>
    <row r="184">
      <c r="H184" s="7"/>
    </row>
    <row r="185">
      <c r="H185" s="7"/>
    </row>
    <row r="186">
      <c r="H186" s="7"/>
    </row>
    <row r="187">
      <c r="H187" s="7"/>
    </row>
    <row r="188">
      <c r="H188" s="7"/>
    </row>
    <row r="189">
      <c r="H189" s="7"/>
    </row>
    <row r="190">
      <c r="H190" s="7"/>
    </row>
    <row r="191">
      <c r="H191" s="7"/>
    </row>
    <row r="192">
      <c r="H192" s="7"/>
    </row>
    <row r="193">
      <c r="H193" s="7"/>
    </row>
    <row r="194">
      <c r="H194" s="7"/>
    </row>
    <row r="195">
      <c r="H195" s="7"/>
    </row>
    <row r="196">
      <c r="H196" s="7"/>
    </row>
    <row r="197">
      <c r="H197" s="7"/>
    </row>
    <row r="198">
      <c r="H198" s="7"/>
    </row>
    <row r="199">
      <c r="H199" s="7"/>
    </row>
    <row r="200">
      <c r="H200" s="7"/>
    </row>
    <row r="201">
      <c r="H201" s="7"/>
    </row>
    <row r="202">
      <c r="H202" s="7"/>
    </row>
    <row r="203">
      <c r="H203" s="7"/>
    </row>
    <row r="204">
      <c r="H204" s="7"/>
    </row>
    <row r="205">
      <c r="H205" s="7"/>
    </row>
    <row r="206">
      <c r="H206" s="7"/>
    </row>
    <row r="207">
      <c r="H207" s="7"/>
    </row>
    <row r="208">
      <c r="H208" s="7"/>
    </row>
    <row r="209">
      <c r="H209" s="7"/>
    </row>
    <row r="210">
      <c r="H210" s="7"/>
    </row>
    <row r="211">
      <c r="H211" s="7"/>
    </row>
    <row r="212">
      <c r="H212" s="7"/>
    </row>
    <row r="213">
      <c r="H213" s="7"/>
    </row>
    <row r="214">
      <c r="H214" s="7"/>
    </row>
    <row r="215">
      <c r="H215" s="7"/>
    </row>
    <row r="216">
      <c r="H216" s="7"/>
    </row>
    <row r="217">
      <c r="H217" s="7"/>
    </row>
    <row r="218">
      <c r="H218" s="7"/>
    </row>
    <row r="219">
      <c r="H219" s="7"/>
    </row>
    <row r="220">
      <c r="H220" s="7"/>
    </row>
    <row r="221">
      <c r="H221" s="7"/>
    </row>
    <row r="222">
      <c r="H222" s="7"/>
    </row>
    <row r="223">
      <c r="H223" s="7"/>
    </row>
    <row r="224">
      <c r="H224" s="7"/>
    </row>
    <row r="225">
      <c r="H225" s="7"/>
    </row>
    <row r="226">
      <c r="H226" s="7"/>
    </row>
    <row r="227">
      <c r="H227" s="7"/>
    </row>
    <row r="228">
      <c r="H228" s="7"/>
    </row>
    <row r="229">
      <c r="H229" s="7"/>
    </row>
    <row r="230">
      <c r="H230" s="7"/>
    </row>
    <row r="231">
      <c r="H231" s="7"/>
    </row>
    <row r="232">
      <c r="H232" s="7"/>
    </row>
    <row r="233">
      <c r="H233" s="7"/>
    </row>
    <row r="234">
      <c r="H234" s="7"/>
    </row>
    <row r="235">
      <c r="H235" s="7"/>
    </row>
    <row r="236">
      <c r="H236" s="7"/>
    </row>
    <row r="237">
      <c r="H237" s="7"/>
    </row>
    <row r="238">
      <c r="H238" s="7"/>
    </row>
    <row r="239">
      <c r="H239" s="7"/>
    </row>
    <row r="240">
      <c r="H240" s="7"/>
    </row>
    <row r="241">
      <c r="H241" s="7"/>
    </row>
    <row r="242">
      <c r="H242" s="7"/>
    </row>
    <row r="243">
      <c r="H243" s="7"/>
    </row>
    <row r="244">
      <c r="H244" s="7"/>
    </row>
    <row r="245">
      <c r="H245" s="7"/>
    </row>
    <row r="246">
      <c r="H246" s="7"/>
    </row>
    <row r="247">
      <c r="H247" s="7"/>
    </row>
    <row r="248">
      <c r="H248" s="7"/>
    </row>
    <row r="249">
      <c r="H249" s="7"/>
    </row>
    <row r="250">
      <c r="H250" s="7"/>
    </row>
    <row r="251">
      <c r="H251" s="7"/>
    </row>
    <row r="252">
      <c r="H252" s="7"/>
    </row>
    <row r="253">
      <c r="H253" s="7"/>
    </row>
    <row r="254">
      <c r="H254" s="7"/>
    </row>
    <row r="255">
      <c r="H255" s="7"/>
    </row>
    <row r="256">
      <c r="H256" s="7"/>
    </row>
    <row r="257">
      <c r="H257" s="7"/>
    </row>
    <row r="258">
      <c r="H258" s="7"/>
    </row>
    <row r="259">
      <c r="H259" s="7"/>
    </row>
    <row r="260">
      <c r="H260" s="7"/>
    </row>
    <row r="261">
      <c r="H261" s="7"/>
    </row>
    <row r="262">
      <c r="H262" s="7"/>
    </row>
    <row r="263">
      <c r="H263" s="7"/>
    </row>
    <row r="264">
      <c r="H264" s="7"/>
    </row>
    <row r="265">
      <c r="H265" s="7"/>
    </row>
    <row r="266">
      <c r="H266" s="7"/>
    </row>
    <row r="267">
      <c r="H267" s="7"/>
    </row>
    <row r="268">
      <c r="H268" s="7"/>
    </row>
    <row r="269">
      <c r="H269" s="7"/>
    </row>
    <row r="270">
      <c r="H270" s="7"/>
    </row>
    <row r="271">
      <c r="H271" s="7"/>
    </row>
    <row r="272">
      <c r="H272" s="7"/>
    </row>
    <row r="273">
      <c r="H273" s="7"/>
    </row>
    <row r="274">
      <c r="H274" s="7"/>
    </row>
    <row r="275">
      <c r="H275" s="7"/>
    </row>
    <row r="276">
      <c r="H276" s="7"/>
    </row>
    <row r="277">
      <c r="H277" s="7"/>
    </row>
    <row r="278">
      <c r="H278" s="7"/>
    </row>
    <row r="279">
      <c r="H279" s="7"/>
    </row>
    <row r="280">
      <c r="H280" s="7"/>
    </row>
    <row r="281">
      <c r="H281" s="7"/>
    </row>
    <row r="282">
      <c r="H282" s="7"/>
    </row>
    <row r="283">
      <c r="H283" s="7"/>
    </row>
    <row r="284">
      <c r="H284" s="7"/>
    </row>
    <row r="285">
      <c r="H285" s="7"/>
    </row>
    <row r="286">
      <c r="H286" s="7"/>
    </row>
    <row r="287">
      <c r="H287" s="7"/>
    </row>
    <row r="288">
      <c r="H288" s="7"/>
    </row>
    <row r="289">
      <c r="H289" s="7"/>
    </row>
    <row r="290">
      <c r="H290" s="7"/>
    </row>
    <row r="291">
      <c r="H291" s="7"/>
    </row>
    <row r="292">
      <c r="H292" s="7"/>
    </row>
    <row r="293">
      <c r="H293" s="7"/>
    </row>
    <row r="294">
      <c r="H294" s="7"/>
    </row>
    <row r="295">
      <c r="H295" s="7"/>
    </row>
    <row r="296">
      <c r="H296" s="7"/>
    </row>
    <row r="297">
      <c r="H297" s="7"/>
    </row>
    <row r="298">
      <c r="H298" s="7"/>
    </row>
    <row r="299">
      <c r="H299" s="7"/>
    </row>
    <row r="300">
      <c r="H300" s="7"/>
    </row>
    <row r="301">
      <c r="H301" s="7"/>
    </row>
    <row r="302">
      <c r="H302" s="7"/>
    </row>
    <row r="303">
      <c r="H303" s="7"/>
    </row>
    <row r="304">
      <c r="H304" s="7"/>
    </row>
    <row r="305">
      <c r="H305" s="7"/>
    </row>
    <row r="306">
      <c r="H306" s="7"/>
    </row>
    <row r="307">
      <c r="H307" s="7"/>
    </row>
    <row r="308">
      <c r="H308" s="7"/>
    </row>
    <row r="309">
      <c r="H309" s="7"/>
    </row>
    <row r="310">
      <c r="H310" s="7"/>
    </row>
    <row r="311">
      <c r="H311" s="7"/>
    </row>
    <row r="312">
      <c r="H312" s="7"/>
    </row>
    <row r="313">
      <c r="H313" s="7"/>
    </row>
    <row r="314">
      <c r="H314" s="7"/>
    </row>
    <row r="315">
      <c r="H315" s="7"/>
    </row>
    <row r="316">
      <c r="H316" s="7"/>
    </row>
    <row r="317">
      <c r="H317" s="7"/>
    </row>
    <row r="318">
      <c r="H318" s="7"/>
    </row>
    <row r="319">
      <c r="H319" s="7"/>
    </row>
    <row r="320">
      <c r="H320" s="7"/>
    </row>
    <row r="321">
      <c r="H321" s="7"/>
    </row>
    <row r="322">
      <c r="H322" s="7"/>
    </row>
    <row r="323">
      <c r="H323" s="7"/>
    </row>
    <row r="324">
      <c r="H324" s="7"/>
    </row>
    <row r="325">
      <c r="H325" s="7"/>
    </row>
    <row r="326">
      <c r="H326" s="7"/>
    </row>
    <row r="327">
      <c r="H327" s="7"/>
    </row>
    <row r="328">
      <c r="H328" s="7"/>
    </row>
    <row r="329">
      <c r="H329" s="7"/>
    </row>
    <row r="330">
      <c r="H330" s="7"/>
    </row>
    <row r="331">
      <c r="H331" s="7"/>
    </row>
    <row r="332">
      <c r="H332" s="7"/>
    </row>
    <row r="333">
      <c r="H333" s="7"/>
    </row>
    <row r="334">
      <c r="H334" s="7"/>
    </row>
    <row r="335">
      <c r="H335" s="7"/>
    </row>
    <row r="336">
      <c r="H336" s="7"/>
    </row>
    <row r="337">
      <c r="H337" s="7"/>
    </row>
    <row r="338">
      <c r="H338" s="7"/>
    </row>
    <row r="339">
      <c r="H339" s="7"/>
    </row>
    <row r="340">
      <c r="H340" s="7"/>
    </row>
    <row r="341">
      <c r="H341" s="7"/>
    </row>
    <row r="342">
      <c r="H342" s="7"/>
    </row>
    <row r="343">
      <c r="H343" s="7"/>
    </row>
    <row r="344">
      <c r="H344" s="7"/>
    </row>
    <row r="345">
      <c r="H345" s="7"/>
    </row>
    <row r="346">
      <c r="H346" s="7"/>
    </row>
    <row r="347">
      <c r="H347" s="7"/>
    </row>
    <row r="348">
      <c r="H348" s="7"/>
    </row>
    <row r="349">
      <c r="H349" s="7"/>
    </row>
    <row r="350">
      <c r="H350" s="7"/>
    </row>
    <row r="351">
      <c r="H351" s="7"/>
    </row>
    <row r="352">
      <c r="H352" s="7"/>
    </row>
    <row r="353">
      <c r="H353" s="7"/>
    </row>
    <row r="354">
      <c r="H354" s="7"/>
    </row>
    <row r="355">
      <c r="H355" s="7"/>
    </row>
    <row r="356">
      <c r="H356" s="7"/>
    </row>
    <row r="357">
      <c r="H357" s="7"/>
    </row>
    <row r="358">
      <c r="H358" s="7"/>
    </row>
    <row r="359">
      <c r="H359" s="7"/>
    </row>
    <row r="360">
      <c r="H360" s="7"/>
    </row>
    <row r="361">
      <c r="H361" s="7"/>
    </row>
    <row r="362">
      <c r="H362" s="7"/>
    </row>
    <row r="363">
      <c r="H363" s="7"/>
    </row>
    <row r="364">
      <c r="H364" s="7"/>
    </row>
    <row r="365">
      <c r="H365" s="7"/>
    </row>
    <row r="366">
      <c r="H366" s="7"/>
    </row>
    <row r="367">
      <c r="H367" s="7"/>
    </row>
    <row r="368">
      <c r="H368" s="7"/>
    </row>
    <row r="369">
      <c r="H369" s="7"/>
    </row>
    <row r="370">
      <c r="H370" s="7"/>
    </row>
    <row r="371">
      <c r="H371" s="7"/>
    </row>
    <row r="372">
      <c r="H372" s="7"/>
    </row>
    <row r="373">
      <c r="H373" s="7"/>
    </row>
    <row r="374">
      <c r="H374" s="7"/>
    </row>
    <row r="375">
      <c r="H375" s="7"/>
    </row>
    <row r="376">
      <c r="H376" s="7"/>
    </row>
    <row r="377">
      <c r="H377" s="7"/>
    </row>
    <row r="378">
      <c r="H378" s="7"/>
    </row>
    <row r="379">
      <c r="H379" s="7"/>
    </row>
    <row r="380">
      <c r="H380" s="7"/>
    </row>
    <row r="381">
      <c r="H381" s="7"/>
    </row>
    <row r="382">
      <c r="H382" s="7"/>
    </row>
    <row r="383">
      <c r="H383" s="7"/>
    </row>
    <row r="384">
      <c r="H384" s="7"/>
    </row>
    <row r="385">
      <c r="H385" s="7"/>
    </row>
    <row r="386">
      <c r="H386" s="7"/>
    </row>
    <row r="387">
      <c r="H387" s="7"/>
    </row>
    <row r="388">
      <c r="H388" s="7"/>
    </row>
    <row r="389">
      <c r="H389" s="7"/>
    </row>
    <row r="390">
      <c r="H390" s="7"/>
    </row>
    <row r="391">
      <c r="H391" s="7"/>
    </row>
    <row r="392">
      <c r="H392" s="7"/>
    </row>
    <row r="393">
      <c r="H393" s="7"/>
    </row>
    <row r="394">
      <c r="H394" s="7"/>
    </row>
    <row r="395">
      <c r="H395" s="7"/>
    </row>
    <row r="396">
      <c r="H396" s="7"/>
    </row>
    <row r="397">
      <c r="H397" s="7"/>
    </row>
    <row r="398">
      <c r="H398" s="7"/>
    </row>
    <row r="399">
      <c r="H399" s="7"/>
    </row>
    <row r="400">
      <c r="H400" s="7"/>
    </row>
    <row r="401">
      <c r="H401" s="7"/>
    </row>
    <row r="402">
      <c r="H402" s="7"/>
    </row>
    <row r="403">
      <c r="H403" s="7"/>
    </row>
    <row r="404">
      <c r="H404" s="7"/>
    </row>
    <row r="405">
      <c r="H405" s="7"/>
    </row>
    <row r="406">
      <c r="H406" s="7"/>
    </row>
    <row r="407">
      <c r="H407" s="7"/>
    </row>
    <row r="408">
      <c r="H408" s="7"/>
    </row>
    <row r="409">
      <c r="H409" s="7"/>
    </row>
    <row r="410">
      <c r="H410" s="7"/>
    </row>
    <row r="411">
      <c r="H411" s="7"/>
    </row>
    <row r="412">
      <c r="H412" s="7"/>
    </row>
    <row r="413">
      <c r="H413" s="7"/>
    </row>
    <row r="414">
      <c r="H414" s="7"/>
    </row>
    <row r="415">
      <c r="H415" s="7"/>
    </row>
    <row r="416">
      <c r="H416" s="7"/>
    </row>
    <row r="417">
      <c r="H417" s="7"/>
    </row>
    <row r="418">
      <c r="H418" s="7"/>
    </row>
    <row r="419">
      <c r="H419" s="7"/>
    </row>
    <row r="420">
      <c r="H420" s="7"/>
    </row>
    <row r="421">
      <c r="H421" s="7"/>
    </row>
    <row r="422">
      <c r="H422" s="7"/>
    </row>
    <row r="423">
      <c r="H423" s="7"/>
    </row>
    <row r="424">
      <c r="H424" s="7"/>
    </row>
    <row r="425">
      <c r="H425" s="7"/>
    </row>
    <row r="426">
      <c r="H426" s="7"/>
    </row>
    <row r="427">
      <c r="H427" s="7"/>
    </row>
    <row r="428">
      <c r="H428" s="7"/>
    </row>
    <row r="429">
      <c r="H429" s="7"/>
    </row>
    <row r="430">
      <c r="H430" s="7"/>
    </row>
    <row r="431">
      <c r="H431" s="7"/>
    </row>
    <row r="432">
      <c r="H432" s="7"/>
    </row>
    <row r="433">
      <c r="H433" s="7"/>
    </row>
    <row r="434">
      <c r="H434" s="7"/>
    </row>
    <row r="435">
      <c r="H435" s="7"/>
    </row>
    <row r="436">
      <c r="H436" s="7"/>
    </row>
    <row r="437">
      <c r="H437" s="7"/>
    </row>
    <row r="438">
      <c r="H438" s="7"/>
    </row>
    <row r="439">
      <c r="H439" s="7"/>
    </row>
    <row r="440">
      <c r="H440" s="7"/>
    </row>
    <row r="441">
      <c r="H441" s="7"/>
    </row>
    <row r="442">
      <c r="H442" s="7"/>
    </row>
    <row r="443">
      <c r="H443" s="7"/>
    </row>
    <row r="444">
      <c r="H444" s="7"/>
    </row>
    <row r="445">
      <c r="H445" s="7"/>
    </row>
    <row r="446">
      <c r="H446" s="7"/>
    </row>
    <row r="447">
      <c r="H447" s="7"/>
    </row>
    <row r="448">
      <c r="H448" s="7"/>
    </row>
    <row r="449">
      <c r="H449" s="7"/>
    </row>
    <row r="450">
      <c r="H450" s="7"/>
    </row>
    <row r="451">
      <c r="H451" s="7"/>
    </row>
    <row r="452">
      <c r="H452" s="7"/>
    </row>
    <row r="453">
      <c r="H453" s="7"/>
    </row>
    <row r="454">
      <c r="H454" s="7"/>
    </row>
    <row r="455">
      <c r="H455" s="7"/>
    </row>
    <row r="456">
      <c r="H456" s="7"/>
    </row>
    <row r="457">
      <c r="H457" s="7"/>
    </row>
    <row r="458">
      <c r="H458" s="7"/>
    </row>
    <row r="459">
      <c r="H459" s="7"/>
    </row>
    <row r="460">
      <c r="H460" s="7"/>
    </row>
    <row r="461">
      <c r="H461" s="7"/>
    </row>
    <row r="462">
      <c r="H462" s="7"/>
    </row>
    <row r="463">
      <c r="H463" s="7"/>
    </row>
    <row r="464">
      <c r="H464" s="7"/>
    </row>
    <row r="465">
      <c r="H465" s="7"/>
    </row>
    <row r="466">
      <c r="H466" s="7"/>
    </row>
    <row r="467">
      <c r="H467" s="7"/>
    </row>
    <row r="468">
      <c r="H468" s="7"/>
    </row>
    <row r="469">
      <c r="H469" s="7"/>
    </row>
    <row r="470">
      <c r="H470" s="7"/>
    </row>
    <row r="471">
      <c r="H471" s="7"/>
    </row>
    <row r="472">
      <c r="H472" s="7"/>
    </row>
    <row r="473">
      <c r="H473" s="7"/>
    </row>
    <row r="474">
      <c r="H474" s="7"/>
    </row>
    <row r="475">
      <c r="H475" s="7"/>
    </row>
    <row r="476">
      <c r="H476" s="7"/>
    </row>
    <row r="477">
      <c r="H477" s="7"/>
    </row>
    <row r="478">
      <c r="H478" s="7"/>
    </row>
    <row r="479">
      <c r="H479" s="7"/>
    </row>
    <row r="480">
      <c r="H480" s="7"/>
    </row>
    <row r="481">
      <c r="H481" s="7"/>
    </row>
    <row r="482">
      <c r="H482" s="7"/>
    </row>
    <row r="483">
      <c r="H483" s="7"/>
    </row>
    <row r="484">
      <c r="H484" s="7"/>
    </row>
    <row r="485">
      <c r="H485" s="7"/>
    </row>
    <row r="486">
      <c r="H486" s="7"/>
    </row>
    <row r="487">
      <c r="H487" s="7"/>
    </row>
    <row r="488">
      <c r="H488" s="7"/>
    </row>
    <row r="489">
      <c r="H489" s="7"/>
    </row>
    <row r="490">
      <c r="H490" s="7"/>
    </row>
    <row r="491">
      <c r="H491" s="7"/>
    </row>
    <row r="492">
      <c r="H492" s="7"/>
    </row>
    <row r="493">
      <c r="H493" s="7"/>
    </row>
    <row r="494">
      <c r="H494" s="7"/>
    </row>
    <row r="495">
      <c r="H495" s="7"/>
    </row>
    <row r="496">
      <c r="H496" s="7"/>
    </row>
    <row r="497">
      <c r="H497" s="7"/>
    </row>
    <row r="498">
      <c r="H498" s="7"/>
    </row>
    <row r="499">
      <c r="H499" s="7"/>
    </row>
    <row r="500">
      <c r="H500" s="7"/>
    </row>
    <row r="501">
      <c r="H501" s="7"/>
    </row>
    <row r="502">
      <c r="H502" s="7"/>
    </row>
    <row r="503">
      <c r="H503" s="7"/>
    </row>
    <row r="504">
      <c r="H504" s="7"/>
    </row>
    <row r="505">
      <c r="H505" s="7"/>
    </row>
    <row r="506">
      <c r="H506" s="7"/>
    </row>
    <row r="507">
      <c r="H507" s="7"/>
    </row>
    <row r="508">
      <c r="H508" s="7"/>
    </row>
    <row r="509">
      <c r="H509" s="7"/>
    </row>
    <row r="510">
      <c r="H510" s="7"/>
    </row>
    <row r="511">
      <c r="H511" s="7"/>
    </row>
    <row r="512">
      <c r="H512" s="7"/>
    </row>
    <row r="513">
      <c r="H513" s="7"/>
    </row>
    <row r="514">
      <c r="H514" s="7"/>
    </row>
    <row r="515">
      <c r="H515" s="7"/>
    </row>
    <row r="516">
      <c r="H516" s="7"/>
    </row>
    <row r="517">
      <c r="H517" s="7"/>
    </row>
    <row r="518">
      <c r="H518" s="7"/>
    </row>
    <row r="519">
      <c r="H519" s="7"/>
    </row>
    <row r="520">
      <c r="H520" s="7"/>
    </row>
    <row r="521">
      <c r="H521" s="7"/>
    </row>
    <row r="522">
      <c r="H522" s="7"/>
    </row>
    <row r="523">
      <c r="H523" s="7"/>
    </row>
    <row r="524">
      <c r="H524" s="7"/>
    </row>
    <row r="525">
      <c r="H525" s="7"/>
    </row>
    <row r="526">
      <c r="H526" s="7"/>
    </row>
    <row r="527">
      <c r="H527" s="7"/>
    </row>
    <row r="528">
      <c r="H528" s="7"/>
    </row>
    <row r="529">
      <c r="H529" s="7"/>
    </row>
    <row r="530">
      <c r="H530" s="7"/>
    </row>
    <row r="531">
      <c r="H531" s="7"/>
    </row>
    <row r="532">
      <c r="H532" s="7"/>
    </row>
    <row r="533">
      <c r="H533" s="7"/>
    </row>
    <row r="534">
      <c r="H534" s="7"/>
    </row>
    <row r="535">
      <c r="H535" s="7"/>
    </row>
    <row r="536">
      <c r="H536" s="7"/>
    </row>
    <row r="537">
      <c r="H537" s="7"/>
    </row>
    <row r="538">
      <c r="H538" s="7"/>
    </row>
    <row r="539">
      <c r="H539" s="7"/>
    </row>
    <row r="540">
      <c r="H540" s="7"/>
    </row>
    <row r="541">
      <c r="H541" s="7"/>
    </row>
    <row r="542">
      <c r="H542" s="7"/>
    </row>
    <row r="543">
      <c r="H543" s="7"/>
    </row>
    <row r="544">
      <c r="H544" s="7"/>
    </row>
    <row r="545">
      <c r="H545" s="7"/>
    </row>
    <row r="546">
      <c r="H546" s="7"/>
    </row>
    <row r="547">
      <c r="H547" s="7"/>
    </row>
    <row r="548">
      <c r="H548" s="7"/>
    </row>
    <row r="549">
      <c r="H549" s="7"/>
    </row>
    <row r="550">
      <c r="H550" s="7"/>
    </row>
    <row r="551">
      <c r="H551" s="7"/>
    </row>
    <row r="552">
      <c r="H552" s="7"/>
    </row>
    <row r="553">
      <c r="H553" s="7"/>
    </row>
    <row r="554">
      <c r="H554" s="7"/>
    </row>
    <row r="555">
      <c r="H555" s="7"/>
    </row>
    <row r="556">
      <c r="H556" s="7"/>
    </row>
    <row r="557">
      <c r="H557" s="7"/>
    </row>
    <row r="558">
      <c r="H558" s="7"/>
    </row>
    <row r="559">
      <c r="H559" s="7"/>
    </row>
    <row r="560">
      <c r="H560" s="7"/>
    </row>
    <row r="561">
      <c r="H561" s="7"/>
    </row>
    <row r="562">
      <c r="H562" s="7"/>
    </row>
    <row r="563">
      <c r="H563" s="7"/>
    </row>
    <row r="564">
      <c r="H564" s="7"/>
    </row>
    <row r="565">
      <c r="H565" s="7"/>
    </row>
    <row r="566">
      <c r="H566" s="7"/>
    </row>
    <row r="567">
      <c r="H567" s="7"/>
    </row>
    <row r="568">
      <c r="H568" s="7"/>
    </row>
    <row r="569">
      <c r="H569" s="7"/>
    </row>
    <row r="570">
      <c r="H570" s="7"/>
    </row>
    <row r="571">
      <c r="H571" s="7"/>
    </row>
    <row r="572">
      <c r="H572" s="7"/>
    </row>
    <row r="573">
      <c r="H573" s="7"/>
    </row>
    <row r="574">
      <c r="H574" s="7"/>
    </row>
    <row r="575">
      <c r="H575" s="7"/>
    </row>
    <row r="576">
      <c r="H576" s="7"/>
    </row>
    <row r="577">
      <c r="H577" s="7"/>
    </row>
    <row r="578">
      <c r="H578" s="7"/>
    </row>
    <row r="579">
      <c r="H579" s="7"/>
    </row>
    <row r="580">
      <c r="H580" s="7"/>
    </row>
    <row r="581">
      <c r="H581" s="7"/>
    </row>
    <row r="582">
      <c r="H582" s="7"/>
    </row>
    <row r="583">
      <c r="H583" s="7"/>
    </row>
    <row r="584">
      <c r="H584" s="7"/>
    </row>
    <row r="585">
      <c r="H585" s="7"/>
    </row>
    <row r="586">
      <c r="H586" s="7"/>
    </row>
    <row r="587">
      <c r="H587" s="7"/>
    </row>
    <row r="588">
      <c r="H588" s="7"/>
    </row>
    <row r="589">
      <c r="H589" s="7"/>
    </row>
    <row r="590">
      <c r="H590" s="7"/>
    </row>
    <row r="591">
      <c r="H591" s="7"/>
    </row>
    <row r="592">
      <c r="H592" s="7"/>
    </row>
    <row r="593">
      <c r="H593" s="7"/>
    </row>
    <row r="594">
      <c r="H594" s="7"/>
    </row>
    <row r="595">
      <c r="H595" s="7"/>
    </row>
    <row r="596">
      <c r="H596" s="7"/>
    </row>
    <row r="597">
      <c r="H597" s="7"/>
    </row>
    <row r="598">
      <c r="H598" s="7"/>
    </row>
    <row r="599">
      <c r="H599" s="7"/>
    </row>
    <row r="600">
      <c r="H600" s="7"/>
    </row>
    <row r="601">
      <c r="H601" s="7"/>
    </row>
    <row r="602">
      <c r="H602" s="7"/>
    </row>
    <row r="603">
      <c r="H603" s="7"/>
    </row>
    <row r="604">
      <c r="H604" s="7"/>
    </row>
    <row r="605">
      <c r="H605" s="7"/>
    </row>
    <row r="606">
      <c r="H606" s="7"/>
    </row>
    <row r="607">
      <c r="H607" s="7"/>
    </row>
    <row r="608">
      <c r="H608" s="7"/>
    </row>
    <row r="609">
      <c r="H609" s="7"/>
    </row>
    <row r="610">
      <c r="H610" s="7"/>
    </row>
    <row r="611">
      <c r="H611" s="7"/>
    </row>
    <row r="612">
      <c r="H612" s="7"/>
    </row>
    <row r="613">
      <c r="H613" s="7"/>
    </row>
    <row r="614">
      <c r="H614" s="7"/>
    </row>
    <row r="615">
      <c r="H615" s="7"/>
    </row>
    <row r="616">
      <c r="H616" s="7"/>
    </row>
    <row r="617">
      <c r="H617" s="7"/>
    </row>
    <row r="618">
      <c r="H618" s="7"/>
    </row>
    <row r="619">
      <c r="H619" s="7"/>
    </row>
    <row r="620">
      <c r="H620" s="7"/>
    </row>
    <row r="621">
      <c r="H621" s="7"/>
    </row>
    <row r="622">
      <c r="H622" s="7"/>
    </row>
    <row r="623">
      <c r="H623" s="7"/>
    </row>
    <row r="624">
      <c r="H624" s="7"/>
    </row>
    <row r="625">
      <c r="H625" s="7"/>
    </row>
    <row r="626">
      <c r="H626" s="7"/>
    </row>
    <row r="627">
      <c r="H627" s="7"/>
    </row>
    <row r="628">
      <c r="H628" s="7"/>
    </row>
    <row r="629">
      <c r="H629" s="7"/>
    </row>
    <row r="630">
      <c r="H630" s="7"/>
    </row>
    <row r="631">
      <c r="H631" s="7"/>
    </row>
    <row r="632">
      <c r="H632" s="7"/>
    </row>
    <row r="633">
      <c r="H633" s="7"/>
    </row>
    <row r="634">
      <c r="H634" s="7"/>
    </row>
    <row r="635">
      <c r="H635" s="7"/>
    </row>
    <row r="636">
      <c r="H636" s="7"/>
    </row>
    <row r="637">
      <c r="H637" s="7"/>
    </row>
    <row r="638">
      <c r="H638" s="7"/>
    </row>
    <row r="639">
      <c r="H639" s="7"/>
    </row>
    <row r="640">
      <c r="H640" s="7"/>
    </row>
    <row r="641">
      <c r="H641" s="7"/>
    </row>
    <row r="642">
      <c r="H642" s="7"/>
    </row>
    <row r="643">
      <c r="H643" s="7"/>
    </row>
    <row r="644">
      <c r="H644" s="7"/>
    </row>
    <row r="645">
      <c r="H645" s="7"/>
    </row>
    <row r="646">
      <c r="H646" s="7"/>
    </row>
    <row r="647">
      <c r="H647" s="7"/>
    </row>
    <row r="648">
      <c r="H648" s="7"/>
    </row>
    <row r="649">
      <c r="H649" s="7"/>
    </row>
    <row r="650">
      <c r="H650" s="7"/>
    </row>
    <row r="651">
      <c r="H651" s="7"/>
    </row>
    <row r="652">
      <c r="H652" s="7"/>
    </row>
    <row r="653">
      <c r="H653" s="7"/>
    </row>
    <row r="654">
      <c r="H654" s="7"/>
    </row>
    <row r="655">
      <c r="H655" s="7"/>
    </row>
    <row r="656">
      <c r="H656" s="7"/>
    </row>
    <row r="657">
      <c r="H657" s="7"/>
    </row>
    <row r="658">
      <c r="H658" s="7"/>
    </row>
    <row r="659">
      <c r="H659" s="7"/>
    </row>
    <row r="660">
      <c r="H660" s="7"/>
    </row>
    <row r="661">
      <c r="H661" s="7"/>
    </row>
    <row r="662">
      <c r="H662" s="7"/>
    </row>
    <row r="663">
      <c r="H663" s="7"/>
    </row>
    <row r="664">
      <c r="H664" s="7"/>
    </row>
    <row r="665">
      <c r="H665" s="7"/>
    </row>
    <row r="666">
      <c r="H666" s="7"/>
    </row>
    <row r="667">
      <c r="H667" s="7"/>
    </row>
    <row r="668">
      <c r="H668" s="7"/>
    </row>
    <row r="669">
      <c r="H669" s="7"/>
    </row>
    <row r="670">
      <c r="H670" s="7"/>
    </row>
    <row r="671">
      <c r="H671" s="7"/>
    </row>
    <row r="672">
      <c r="H672" s="7"/>
    </row>
    <row r="673">
      <c r="H673" s="7"/>
    </row>
    <row r="674">
      <c r="H674" s="7"/>
    </row>
    <row r="675">
      <c r="H675" s="7"/>
    </row>
    <row r="676">
      <c r="H676" s="7"/>
    </row>
    <row r="677">
      <c r="H677" s="7"/>
    </row>
    <row r="678">
      <c r="H678" s="7"/>
    </row>
    <row r="679">
      <c r="H679" s="7"/>
    </row>
    <row r="680">
      <c r="H680" s="7"/>
    </row>
    <row r="681">
      <c r="H681" s="7"/>
    </row>
    <row r="682">
      <c r="H682" s="7"/>
    </row>
    <row r="683">
      <c r="H683" s="7"/>
    </row>
    <row r="684">
      <c r="H684" s="7"/>
    </row>
    <row r="685">
      <c r="H685" s="7"/>
    </row>
    <row r="686">
      <c r="H686" s="7"/>
    </row>
    <row r="687">
      <c r="H687" s="7"/>
    </row>
    <row r="688">
      <c r="H688" s="7"/>
    </row>
    <row r="689">
      <c r="H689" s="7"/>
    </row>
    <row r="690">
      <c r="H690" s="7"/>
    </row>
    <row r="691">
      <c r="H691" s="7"/>
    </row>
    <row r="692">
      <c r="H692" s="7"/>
    </row>
    <row r="693">
      <c r="H693" s="7"/>
    </row>
    <row r="694">
      <c r="H694" s="7"/>
    </row>
    <row r="695">
      <c r="H695" s="7"/>
    </row>
    <row r="696">
      <c r="H696" s="7"/>
    </row>
    <row r="697">
      <c r="H697" s="7"/>
    </row>
    <row r="698">
      <c r="H698" s="7"/>
    </row>
    <row r="699">
      <c r="H699" s="7"/>
    </row>
    <row r="700">
      <c r="H700" s="7"/>
    </row>
    <row r="701">
      <c r="H701" s="7"/>
    </row>
    <row r="702">
      <c r="H702" s="7"/>
    </row>
    <row r="703">
      <c r="H703" s="7"/>
    </row>
    <row r="704">
      <c r="H704" s="7"/>
    </row>
    <row r="705">
      <c r="H705" s="7"/>
    </row>
    <row r="706">
      <c r="H706" s="7"/>
    </row>
    <row r="707">
      <c r="H707" s="7"/>
    </row>
    <row r="708">
      <c r="H708" s="7"/>
    </row>
    <row r="709">
      <c r="H709" s="7"/>
    </row>
    <row r="710">
      <c r="H710" s="7"/>
    </row>
    <row r="711">
      <c r="H711" s="7"/>
    </row>
    <row r="712">
      <c r="H712" s="7"/>
    </row>
    <row r="713">
      <c r="H713" s="7"/>
    </row>
    <row r="714">
      <c r="H714" s="7"/>
    </row>
    <row r="715">
      <c r="H715" s="7"/>
    </row>
    <row r="716">
      <c r="H716" s="7"/>
    </row>
    <row r="717">
      <c r="H717" s="7"/>
    </row>
    <row r="718">
      <c r="H718" s="7"/>
    </row>
    <row r="719">
      <c r="H719" s="7"/>
    </row>
    <row r="720">
      <c r="H720" s="7"/>
    </row>
    <row r="721">
      <c r="H721" s="7"/>
    </row>
    <row r="722">
      <c r="H722" s="7"/>
    </row>
    <row r="723">
      <c r="H723" s="7"/>
    </row>
    <row r="724">
      <c r="H724" s="7"/>
    </row>
    <row r="725">
      <c r="H725" s="7"/>
    </row>
    <row r="726">
      <c r="H726" s="7"/>
    </row>
    <row r="727">
      <c r="H727" s="7"/>
    </row>
    <row r="728">
      <c r="H728" s="7"/>
    </row>
    <row r="729">
      <c r="H729" s="7"/>
    </row>
    <row r="730">
      <c r="H730" s="7"/>
    </row>
    <row r="731">
      <c r="H731" s="7"/>
    </row>
    <row r="732">
      <c r="H732" s="7"/>
    </row>
    <row r="733">
      <c r="H733" s="7"/>
    </row>
    <row r="734">
      <c r="H734" s="7"/>
    </row>
    <row r="735">
      <c r="H735" s="7"/>
    </row>
    <row r="736">
      <c r="H736" s="7"/>
    </row>
    <row r="737">
      <c r="H737" s="7"/>
    </row>
    <row r="738">
      <c r="H738" s="7"/>
    </row>
    <row r="739">
      <c r="H739" s="7"/>
    </row>
    <row r="740">
      <c r="H740" s="7"/>
    </row>
    <row r="741">
      <c r="H741" s="7"/>
    </row>
    <row r="742">
      <c r="H742" s="7"/>
    </row>
    <row r="743">
      <c r="H743" s="7"/>
    </row>
    <row r="744">
      <c r="H744" s="7"/>
    </row>
    <row r="745">
      <c r="H745" s="7"/>
    </row>
    <row r="746">
      <c r="H746" s="7"/>
    </row>
    <row r="747">
      <c r="H747" s="7"/>
    </row>
    <row r="748">
      <c r="H748" s="7"/>
    </row>
    <row r="749">
      <c r="H749" s="7"/>
    </row>
    <row r="750">
      <c r="H750" s="7"/>
    </row>
    <row r="751">
      <c r="H751" s="7"/>
    </row>
    <row r="752">
      <c r="H752" s="7"/>
    </row>
    <row r="753">
      <c r="H753" s="7"/>
    </row>
    <row r="754">
      <c r="H754" s="7"/>
    </row>
    <row r="755">
      <c r="H755" s="7"/>
    </row>
    <row r="756">
      <c r="H756" s="7"/>
    </row>
    <row r="757">
      <c r="H757" s="7"/>
    </row>
    <row r="758">
      <c r="H758" s="7"/>
    </row>
    <row r="759">
      <c r="H759" s="7"/>
    </row>
    <row r="760">
      <c r="H760" s="7"/>
    </row>
    <row r="761">
      <c r="H761" s="7"/>
    </row>
    <row r="762">
      <c r="H762" s="7"/>
    </row>
    <row r="763">
      <c r="H763" s="7"/>
    </row>
    <row r="764">
      <c r="H764" s="7"/>
    </row>
    <row r="765">
      <c r="H765" s="7"/>
    </row>
    <row r="766">
      <c r="H766" s="7"/>
    </row>
    <row r="767">
      <c r="H767" s="7"/>
    </row>
    <row r="768">
      <c r="H768" s="7"/>
    </row>
    <row r="769">
      <c r="H769" s="7"/>
    </row>
    <row r="770">
      <c r="H770" s="7"/>
    </row>
    <row r="771">
      <c r="H771" s="7"/>
    </row>
    <row r="772">
      <c r="H772" s="7"/>
    </row>
    <row r="773">
      <c r="H773" s="7"/>
    </row>
    <row r="774">
      <c r="H774" s="7"/>
    </row>
    <row r="775">
      <c r="H775" s="7"/>
    </row>
    <row r="776">
      <c r="H776" s="7"/>
    </row>
    <row r="777">
      <c r="H777" s="7"/>
    </row>
    <row r="778">
      <c r="H778" s="7"/>
    </row>
    <row r="779">
      <c r="H779" s="7"/>
    </row>
    <row r="780">
      <c r="H780" s="7"/>
    </row>
    <row r="781">
      <c r="H781" s="7"/>
    </row>
    <row r="782">
      <c r="H782" s="7"/>
    </row>
    <row r="783">
      <c r="H783" s="7"/>
    </row>
    <row r="784">
      <c r="H784" s="7"/>
    </row>
    <row r="785">
      <c r="H785" s="7"/>
    </row>
    <row r="786">
      <c r="H786" s="7"/>
    </row>
    <row r="787">
      <c r="H787" s="7"/>
    </row>
    <row r="788">
      <c r="H788" s="7"/>
    </row>
    <row r="789">
      <c r="H789" s="7"/>
    </row>
    <row r="790">
      <c r="H790" s="7"/>
    </row>
    <row r="791">
      <c r="H791" s="7"/>
    </row>
    <row r="792">
      <c r="H792" s="7"/>
    </row>
    <row r="793">
      <c r="H793" s="7"/>
    </row>
    <row r="794">
      <c r="H794" s="7"/>
    </row>
    <row r="795">
      <c r="H795" s="7"/>
    </row>
    <row r="796">
      <c r="H796" s="7"/>
    </row>
    <row r="797">
      <c r="H797" s="7"/>
    </row>
    <row r="798">
      <c r="H798" s="7"/>
    </row>
    <row r="799">
      <c r="H799" s="7"/>
    </row>
    <row r="800">
      <c r="H800" s="7"/>
    </row>
    <row r="801">
      <c r="H801" s="7"/>
    </row>
    <row r="802">
      <c r="H802" s="7"/>
    </row>
    <row r="803">
      <c r="H803" s="7"/>
    </row>
    <row r="804">
      <c r="H804" s="7"/>
    </row>
    <row r="805">
      <c r="H805" s="7"/>
    </row>
    <row r="806">
      <c r="H806" s="7"/>
    </row>
    <row r="807">
      <c r="H807" s="7"/>
    </row>
    <row r="808">
      <c r="H808" s="7"/>
    </row>
    <row r="809">
      <c r="H809" s="7"/>
    </row>
    <row r="810">
      <c r="H810" s="7"/>
    </row>
    <row r="811">
      <c r="H811" s="7"/>
    </row>
    <row r="812">
      <c r="H812" s="7"/>
    </row>
    <row r="813">
      <c r="H813" s="7"/>
    </row>
    <row r="814">
      <c r="H814" s="7"/>
    </row>
    <row r="815">
      <c r="H815" s="7"/>
    </row>
    <row r="816">
      <c r="H816" s="7"/>
    </row>
    <row r="817">
      <c r="H817" s="7"/>
    </row>
    <row r="818">
      <c r="H818" s="7"/>
    </row>
    <row r="819">
      <c r="H819" s="7"/>
    </row>
    <row r="820">
      <c r="H820" s="7"/>
    </row>
    <row r="821">
      <c r="H821" s="7"/>
    </row>
    <row r="822">
      <c r="H822" s="7"/>
    </row>
    <row r="823">
      <c r="H823" s="7"/>
    </row>
    <row r="824">
      <c r="H824" s="7"/>
    </row>
    <row r="825">
      <c r="H825" s="7"/>
    </row>
    <row r="826">
      <c r="H826" s="7"/>
    </row>
    <row r="827">
      <c r="H827" s="7"/>
    </row>
    <row r="828">
      <c r="H828" s="7"/>
    </row>
    <row r="829">
      <c r="H829" s="7"/>
    </row>
    <row r="830">
      <c r="H830" s="7"/>
    </row>
    <row r="831">
      <c r="H831" s="7"/>
    </row>
    <row r="832">
      <c r="H832" s="7"/>
    </row>
    <row r="833">
      <c r="H833" s="7"/>
    </row>
    <row r="834">
      <c r="H834" s="7"/>
    </row>
    <row r="835">
      <c r="H835" s="7"/>
    </row>
    <row r="836">
      <c r="H836" s="7"/>
    </row>
    <row r="837">
      <c r="H837" s="7"/>
    </row>
    <row r="838">
      <c r="H838" s="7"/>
    </row>
    <row r="839">
      <c r="H839" s="7"/>
    </row>
    <row r="840">
      <c r="H840" s="7"/>
    </row>
    <row r="841">
      <c r="H841" s="7"/>
    </row>
    <row r="842">
      <c r="H842" s="7"/>
    </row>
    <row r="843">
      <c r="H843" s="7"/>
    </row>
    <row r="844">
      <c r="H844" s="7"/>
    </row>
    <row r="845">
      <c r="H845" s="7"/>
    </row>
    <row r="846">
      <c r="H846" s="7"/>
    </row>
    <row r="847">
      <c r="H847" s="7"/>
    </row>
    <row r="848">
      <c r="H848" s="7"/>
    </row>
    <row r="849">
      <c r="H849" s="7"/>
    </row>
    <row r="850">
      <c r="H850" s="7"/>
    </row>
    <row r="851">
      <c r="H851" s="7"/>
    </row>
    <row r="852">
      <c r="H852" s="7"/>
    </row>
    <row r="853">
      <c r="H853" s="7"/>
    </row>
    <row r="854">
      <c r="H854" s="7"/>
    </row>
    <row r="855">
      <c r="H855" s="7"/>
    </row>
    <row r="856">
      <c r="H856" s="7"/>
    </row>
    <row r="857">
      <c r="H857" s="7"/>
    </row>
    <row r="858">
      <c r="H858" s="7"/>
    </row>
    <row r="859">
      <c r="H859" s="7"/>
    </row>
    <row r="860">
      <c r="H860" s="7"/>
    </row>
    <row r="861">
      <c r="H861" s="7"/>
    </row>
    <row r="862">
      <c r="H862" s="7"/>
    </row>
    <row r="863">
      <c r="H863" s="7"/>
    </row>
    <row r="864">
      <c r="H864" s="7"/>
    </row>
    <row r="865">
      <c r="H865" s="7"/>
    </row>
    <row r="866">
      <c r="H866" s="7"/>
    </row>
    <row r="867">
      <c r="H867" s="7"/>
    </row>
    <row r="868">
      <c r="H868" s="7"/>
    </row>
    <row r="869">
      <c r="H869" s="7"/>
    </row>
    <row r="870">
      <c r="H870" s="7"/>
    </row>
    <row r="871">
      <c r="H871" s="7"/>
    </row>
    <row r="872">
      <c r="H872" s="7"/>
    </row>
    <row r="873">
      <c r="H873" s="7"/>
    </row>
    <row r="874">
      <c r="H874" s="7"/>
    </row>
    <row r="875">
      <c r="H875" s="7"/>
    </row>
    <row r="876">
      <c r="H876" s="7"/>
    </row>
    <row r="877">
      <c r="H877" s="7"/>
    </row>
    <row r="878">
      <c r="H878" s="7"/>
    </row>
    <row r="879">
      <c r="H879" s="7"/>
    </row>
    <row r="880">
      <c r="H880" s="7"/>
    </row>
    <row r="881">
      <c r="H881" s="7"/>
    </row>
    <row r="882">
      <c r="H882" s="7"/>
    </row>
    <row r="883">
      <c r="H883" s="7"/>
    </row>
    <row r="884">
      <c r="H884" s="7"/>
    </row>
    <row r="885">
      <c r="H885" s="7"/>
    </row>
    <row r="886">
      <c r="H886" s="7"/>
    </row>
    <row r="887">
      <c r="H887" s="7"/>
    </row>
    <row r="888">
      <c r="H888" s="7"/>
    </row>
    <row r="889">
      <c r="H889" s="7"/>
    </row>
    <row r="890">
      <c r="H890" s="7"/>
    </row>
    <row r="891">
      <c r="H891" s="7"/>
    </row>
    <row r="892">
      <c r="H892" s="7"/>
    </row>
    <row r="893">
      <c r="H893" s="7"/>
    </row>
    <row r="894">
      <c r="H894" s="7"/>
    </row>
    <row r="895">
      <c r="H895" s="7"/>
    </row>
    <row r="896">
      <c r="H896" s="7"/>
    </row>
    <row r="897">
      <c r="H897" s="7"/>
    </row>
    <row r="898">
      <c r="H898" s="7"/>
    </row>
    <row r="899">
      <c r="H899" s="7"/>
    </row>
    <row r="900">
      <c r="H900" s="7"/>
    </row>
    <row r="901">
      <c r="H901" s="7"/>
    </row>
    <row r="902">
      <c r="H902" s="7"/>
    </row>
    <row r="903">
      <c r="H903" s="7"/>
    </row>
    <row r="904">
      <c r="H904" s="7"/>
    </row>
    <row r="905">
      <c r="H905" s="7"/>
    </row>
    <row r="906">
      <c r="H906" s="7"/>
    </row>
    <row r="907">
      <c r="H907" s="7"/>
    </row>
    <row r="908">
      <c r="H908" s="7"/>
    </row>
    <row r="909">
      <c r="H909" s="7"/>
    </row>
    <row r="910">
      <c r="H910" s="7"/>
    </row>
    <row r="911">
      <c r="H911" s="7"/>
    </row>
    <row r="912">
      <c r="H912" s="7"/>
    </row>
    <row r="913">
      <c r="H913" s="7"/>
    </row>
    <row r="914">
      <c r="H914" s="7"/>
    </row>
    <row r="915">
      <c r="H915" s="7"/>
    </row>
    <row r="916">
      <c r="H916" s="7"/>
    </row>
    <row r="917">
      <c r="H917" s="7"/>
    </row>
    <row r="918">
      <c r="H918" s="7"/>
    </row>
    <row r="919">
      <c r="H919" s="7"/>
    </row>
    <row r="920">
      <c r="H920" s="7"/>
    </row>
    <row r="921">
      <c r="H921" s="7"/>
    </row>
    <row r="922">
      <c r="H922" s="7"/>
    </row>
    <row r="923">
      <c r="H923" s="7"/>
    </row>
    <row r="924">
      <c r="H924" s="7"/>
    </row>
    <row r="925">
      <c r="H925" s="7"/>
    </row>
    <row r="926">
      <c r="H926" s="7"/>
    </row>
    <row r="927">
      <c r="H927" s="7"/>
    </row>
    <row r="928">
      <c r="H928" s="7"/>
    </row>
    <row r="929">
      <c r="H929" s="7"/>
    </row>
    <row r="930">
      <c r="H930" s="7"/>
    </row>
    <row r="931">
      <c r="H931" s="7"/>
    </row>
    <row r="932">
      <c r="H932" s="7"/>
    </row>
    <row r="933">
      <c r="H933" s="7"/>
    </row>
    <row r="934">
      <c r="H934" s="7"/>
    </row>
    <row r="935">
      <c r="H935" s="7"/>
    </row>
    <row r="936">
      <c r="H936" s="7"/>
    </row>
    <row r="937">
      <c r="H937" s="7"/>
    </row>
    <row r="938">
      <c r="H938" s="7"/>
    </row>
    <row r="939">
      <c r="H939" s="7"/>
    </row>
    <row r="940">
      <c r="H940" s="7"/>
    </row>
    <row r="941">
      <c r="H941" s="7"/>
    </row>
    <row r="942">
      <c r="H942" s="7"/>
    </row>
    <row r="943">
      <c r="H943" s="7"/>
    </row>
    <row r="944">
      <c r="H944" s="7"/>
    </row>
    <row r="945">
      <c r="H945" s="7"/>
    </row>
    <row r="946">
      <c r="H946" s="7"/>
    </row>
    <row r="947">
      <c r="H947" s="7"/>
    </row>
    <row r="948">
      <c r="H948" s="7"/>
    </row>
    <row r="949">
      <c r="H949" s="7"/>
    </row>
    <row r="950">
      <c r="H950" s="7"/>
    </row>
    <row r="951">
      <c r="H951" s="7"/>
    </row>
    <row r="952">
      <c r="H952" s="7"/>
    </row>
    <row r="953">
      <c r="H953" s="7"/>
    </row>
    <row r="954">
      <c r="H954" s="7"/>
    </row>
    <row r="955">
      <c r="H955" s="7"/>
    </row>
    <row r="956">
      <c r="H956" s="7"/>
    </row>
    <row r="957">
      <c r="H957" s="7"/>
    </row>
    <row r="958">
      <c r="H958" s="7"/>
    </row>
    <row r="959">
      <c r="H959" s="7"/>
    </row>
    <row r="960">
      <c r="H960" s="7"/>
    </row>
    <row r="961">
      <c r="H961" s="7"/>
    </row>
    <row r="962">
      <c r="H962" s="7"/>
    </row>
    <row r="963">
      <c r="H963" s="7"/>
    </row>
    <row r="964">
      <c r="H964" s="7"/>
    </row>
    <row r="965">
      <c r="H965" s="7"/>
    </row>
    <row r="966">
      <c r="H966" s="7"/>
    </row>
    <row r="967">
      <c r="H967" s="7"/>
    </row>
    <row r="968">
      <c r="H968" s="7"/>
    </row>
    <row r="969">
      <c r="H969" s="7"/>
    </row>
    <row r="970">
      <c r="H970" s="7"/>
    </row>
    <row r="971">
      <c r="H971" s="7"/>
    </row>
    <row r="972">
      <c r="H972" s="7"/>
    </row>
    <row r="973">
      <c r="H973" s="7"/>
    </row>
    <row r="974">
      <c r="H974" s="7"/>
    </row>
    <row r="975">
      <c r="H975" s="7"/>
    </row>
    <row r="976">
      <c r="H976" s="7"/>
    </row>
    <row r="977">
      <c r="H977" s="7"/>
    </row>
    <row r="978">
      <c r="H978" s="7"/>
    </row>
    <row r="979">
      <c r="H979" s="7"/>
    </row>
    <row r="980">
      <c r="H980" s="7"/>
    </row>
    <row r="981">
      <c r="H981" s="7"/>
    </row>
    <row r="982">
      <c r="H982" s="7"/>
    </row>
    <row r="983">
      <c r="H983" s="7"/>
    </row>
    <row r="984">
      <c r="H984" s="7"/>
    </row>
    <row r="985">
      <c r="H985" s="7"/>
    </row>
    <row r="986">
      <c r="H986" s="7"/>
    </row>
    <row r="987">
      <c r="H987" s="7"/>
    </row>
    <row r="988">
      <c r="H988" s="7"/>
    </row>
    <row r="989">
      <c r="H989" s="7"/>
    </row>
    <row r="990">
      <c r="H990" s="7"/>
    </row>
    <row r="991">
      <c r="H991" s="7"/>
    </row>
    <row r="992">
      <c r="H992" s="7"/>
    </row>
    <row r="993">
      <c r="H993" s="7"/>
    </row>
    <row r="994">
      <c r="H994" s="7"/>
    </row>
    <row r="995">
      <c r="H995" s="7"/>
    </row>
    <row r="996">
      <c r="H996" s="7"/>
    </row>
    <row r="997">
      <c r="H997" s="7"/>
    </row>
    <row r="998">
      <c r="H998" s="7"/>
    </row>
    <row r="999">
      <c r="H999" s="7"/>
    </row>
    <row r="1000">
      <c r="H1000"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25"/>
  </cols>
  <sheetData>
    <row r="4">
      <c r="D4" s="13" t="s">
        <v>82</v>
      </c>
      <c r="E4" s="13" t="s">
        <v>83</v>
      </c>
      <c r="F4" s="13" t="s">
        <v>84</v>
      </c>
      <c r="G4" s="14"/>
      <c r="H4" s="15" t="s">
        <v>85</v>
      </c>
    </row>
    <row r="5">
      <c r="B5" s="16">
        <v>1.0</v>
      </c>
      <c r="C5" s="17" t="s">
        <v>86</v>
      </c>
      <c r="D5" s="2">
        <v>2.0</v>
      </c>
      <c r="E5" s="2">
        <v>7.0</v>
      </c>
      <c r="F5" s="2">
        <v>9.0</v>
      </c>
      <c r="H5" s="2">
        <v>30.0</v>
      </c>
    </row>
    <row r="6">
      <c r="B6" s="16">
        <v>2.0</v>
      </c>
      <c r="C6" s="18" t="s">
        <v>87</v>
      </c>
      <c r="D6" s="2">
        <v>3.0</v>
      </c>
      <c r="E6" s="2">
        <v>10.0</v>
      </c>
      <c r="F6" s="2">
        <v>13.0</v>
      </c>
      <c r="H6" s="2">
        <v>43.0</v>
      </c>
    </row>
    <row r="7">
      <c r="B7" s="16">
        <v>3.0</v>
      </c>
      <c r="C7" s="19" t="s">
        <v>88</v>
      </c>
      <c r="D7" s="2">
        <v>11.0</v>
      </c>
      <c r="E7" s="2">
        <v>9.0</v>
      </c>
      <c r="F7" s="2">
        <v>20.0</v>
      </c>
      <c r="H7" s="2">
        <v>67.0</v>
      </c>
    </row>
    <row r="8">
      <c r="B8" s="16">
        <v>4.0</v>
      </c>
      <c r="C8" s="17" t="s">
        <v>89</v>
      </c>
      <c r="D8" s="2">
        <v>1.0</v>
      </c>
      <c r="E8" s="2">
        <v>8.0</v>
      </c>
      <c r="F8" s="2">
        <v>9.0</v>
      </c>
      <c r="H8" s="2">
        <v>30.0</v>
      </c>
    </row>
    <row r="9">
      <c r="B9" s="16">
        <v>5.0</v>
      </c>
      <c r="C9" s="17" t="s">
        <v>90</v>
      </c>
      <c r="D9" s="2">
        <v>1.0</v>
      </c>
      <c r="E9" s="2">
        <v>9.0</v>
      </c>
      <c r="F9" s="2">
        <v>10.0</v>
      </c>
      <c r="H9" s="2">
        <v>33.0</v>
      </c>
    </row>
    <row r="10">
      <c r="B10" s="16">
        <v>6.0</v>
      </c>
      <c r="C10" s="18" t="s">
        <v>91</v>
      </c>
      <c r="D10" s="2">
        <v>6.0</v>
      </c>
      <c r="E10" s="2">
        <v>7.0</v>
      </c>
      <c r="F10" s="2">
        <v>13.0</v>
      </c>
      <c r="H10" s="2">
        <v>43.0</v>
      </c>
    </row>
    <row r="11">
      <c r="B11" s="16">
        <v>7.0</v>
      </c>
      <c r="C11" s="17" t="s">
        <v>92</v>
      </c>
      <c r="D11" s="2">
        <v>2.0</v>
      </c>
      <c r="E11" s="2">
        <v>7.0</v>
      </c>
      <c r="F11" s="2">
        <v>9.0</v>
      </c>
      <c r="H11" s="2">
        <v>30.0</v>
      </c>
    </row>
    <row r="12">
      <c r="B12" s="16">
        <v>8.0</v>
      </c>
      <c r="C12" s="17" t="s">
        <v>93</v>
      </c>
      <c r="D12" s="2">
        <v>2.0</v>
      </c>
      <c r="E12" s="2">
        <v>8.0</v>
      </c>
      <c r="F12" s="2">
        <v>10.0</v>
      </c>
      <c r="H12" s="2">
        <v>33.0</v>
      </c>
    </row>
    <row r="13">
      <c r="B13" s="16">
        <v>9.0</v>
      </c>
      <c r="C13" s="19" t="s">
        <v>94</v>
      </c>
      <c r="D13" s="2">
        <v>16.0</v>
      </c>
      <c r="E13" s="2">
        <v>9.0</v>
      </c>
      <c r="F13" s="2">
        <v>25.0</v>
      </c>
      <c r="H13" s="2">
        <v>83.0</v>
      </c>
    </row>
    <row r="14">
      <c r="B14" s="16">
        <v>10.0</v>
      </c>
      <c r="C14" s="18" t="s">
        <v>95</v>
      </c>
      <c r="D14" s="2">
        <v>9.0</v>
      </c>
      <c r="E14" s="2">
        <v>7.0</v>
      </c>
      <c r="F14" s="2">
        <v>16.0</v>
      </c>
      <c r="H14" s="2">
        <v>53.0</v>
      </c>
    </row>
    <row r="15">
      <c r="B15" s="16">
        <v>11.0</v>
      </c>
      <c r="C15" s="18" t="s">
        <v>96</v>
      </c>
      <c r="D15" s="2">
        <v>5.0</v>
      </c>
      <c r="E15" s="2">
        <v>10.0</v>
      </c>
      <c r="F15" s="2">
        <v>15.0</v>
      </c>
      <c r="H15" s="2">
        <v>50.0</v>
      </c>
    </row>
    <row r="16">
      <c r="B16" s="16">
        <v>12.0</v>
      </c>
      <c r="C16" s="17" t="s">
        <v>97</v>
      </c>
      <c r="D16" s="2">
        <v>3.0</v>
      </c>
      <c r="E16" s="2">
        <v>5.0</v>
      </c>
      <c r="F16" s="2">
        <v>8.0</v>
      </c>
      <c r="H16" s="2">
        <v>27.0</v>
      </c>
    </row>
    <row r="17">
      <c r="B17" s="16">
        <v>13.0</v>
      </c>
      <c r="C17" s="17" t="s">
        <v>98</v>
      </c>
      <c r="D17" s="2">
        <v>3.0</v>
      </c>
      <c r="E17" s="2">
        <v>7.0</v>
      </c>
      <c r="F17" s="2">
        <v>10.0</v>
      </c>
      <c r="H17" s="2">
        <v>33.0</v>
      </c>
    </row>
    <row r="18">
      <c r="B18" s="16">
        <v>14.0</v>
      </c>
      <c r="C18" s="18" t="s">
        <v>99</v>
      </c>
      <c r="D18" s="2">
        <v>11.0</v>
      </c>
      <c r="E18" s="2">
        <v>5.0</v>
      </c>
      <c r="F18" s="2">
        <v>16.0</v>
      </c>
      <c r="H18" s="2">
        <v>53.0</v>
      </c>
    </row>
    <row r="19">
      <c r="B19" s="16">
        <v>15.0</v>
      </c>
      <c r="C19" s="19" t="s">
        <v>100</v>
      </c>
      <c r="D19" s="2">
        <v>10.0</v>
      </c>
      <c r="E19" s="2">
        <v>9.0</v>
      </c>
      <c r="F19" s="2">
        <v>19.0</v>
      </c>
      <c r="H19" s="2">
        <v>63.0</v>
      </c>
    </row>
    <row r="20">
      <c r="B20" s="16">
        <v>16.0</v>
      </c>
      <c r="C20" s="17" t="s">
        <v>101</v>
      </c>
      <c r="D20" s="2">
        <v>5.0</v>
      </c>
      <c r="E20" s="2">
        <v>4.0</v>
      </c>
      <c r="F20" s="2">
        <v>9.0</v>
      </c>
      <c r="H20" s="2">
        <v>30.0</v>
      </c>
    </row>
    <row r="21">
      <c r="B21" s="16">
        <v>17.0</v>
      </c>
      <c r="C21" s="18" t="s">
        <v>102</v>
      </c>
      <c r="D21" s="2">
        <v>8.0</v>
      </c>
      <c r="E21" s="2">
        <v>7.0</v>
      </c>
      <c r="F21" s="2">
        <v>15.0</v>
      </c>
      <c r="H21" s="2">
        <v>50.0</v>
      </c>
    </row>
    <row r="22">
      <c r="B22" s="16">
        <v>18.0</v>
      </c>
      <c r="C22" s="17" t="s">
        <v>103</v>
      </c>
      <c r="D22" s="2">
        <v>4.0</v>
      </c>
      <c r="E22" s="2">
        <v>7.0</v>
      </c>
      <c r="F22" s="2">
        <v>11.0</v>
      </c>
      <c r="H22" s="2">
        <v>37.0</v>
      </c>
    </row>
    <row r="23">
      <c r="B23" s="16">
        <v>19.0</v>
      </c>
      <c r="C23" s="19" t="s">
        <v>104</v>
      </c>
      <c r="D23" s="2">
        <v>10.0</v>
      </c>
      <c r="E23" s="2">
        <v>10.0</v>
      </c>
      <c r="F23" s="2">
        <v>20.0</v>
      </c>
      <c r="H23" s="2">
        <v>67.0</v>
      </c>
    </row>
    <row r="24">
      <c r="B24" s="16">
        <v>20.0</v>
      </c>
      <c r="C24" s="19" t="s">
        <v>105</v>
      </c>
      <c r="D24" s="2">
        <v>12.0</v>
      </c>
      <c r="E24" s="2">
        <v>8.0</v>
      </c>
      <c r="F24" s="2">
        <v>20.0</v>
      </c>
      <c r="H24" s="2">
        <v>67.0</v>
      </c>
    </row>
    <row r="25">
      <c r="B25" s="16">
        <v>21.0</v>
      </c>
      <c r="C25" s="18" t="s">
        <v>106</v>
      </c>
      <c r="D25" s="2">
        <v>10.0</v>
      </c>
      <c r="E25" s="2">
        <v>8.0</v>
      </c>
      <c r="F25" s="2">
        <v>18.0</v>
      </c>
      <c r="H25" s="2">
        <v>60.0</v>
      </c>
    </row>
    <row r="26">
      <c r="B26" s="16">
        <v>22.0</v>
      </c>
      <c r="C26" s="19" t="s">
        <v>107</v>
      </c>
      <c r="D26" s="2">
        <v>10.0</v>
      </c>
      <c r="E26" s="2">
        <v>10.0</v>
      </c>
      <c r="F26" s="2">
        <v>20.0</v>
      </c>
      <c r="H26" s="2">
        <v>67.0</v>
      </c>
    </row>
    <row r="27">
      <c r="B27" s="16">
        <v>23.0</v>
      </c>
      <c r="C27" s="18" t="s">
        <v>108</v>
      </c>
      <c r="D27" s="2">
        <v>6.0</v>
      </c>
      <c r="E27" s="2">
        <v>7.0</v>
      </c>
      <c r="F27" s="2">
        <v>13.0</v>
      </c>
      <c r="H27" s="2">
        <v>43.0</v>
      </c>
    </row>
    <row r="28">
      <c r="B28" s="16">
        <v>24.0</v>
      </c>
      <c r="C28" s="19" t="s">
        <v>109</v>
      </c>
      <c r="D28" s="2">
        <v>13.0</v>
      </c>
      <c r="E28" s="2">
        <v>7.0</v>
      </c>
      <c r="F28" s="2">
        <v>20.0</v>
      </c>
      <c r="H28" s="2">
        <v>67.0</v>
      </c>
    </row>
    <row r="29">
      <c r="B29" s="16">
        <v>25.0</v>
      </c>
      <c r="C29" s="18" t="s">
        <v>99</v>
      </c>
      <c r="D29" s="2">
        <v>11.0</v>
      </c>
      <c r="E29" s="2">
        <v>5.0</v>
      </c>
      <c r="F29" s="2">
        <v>16.0</v>
      </c>
      <c r="H29" s="2">
        <v>53.0</v>
      </c>
    </row>
    <row r="30">
      <c r="B30" s="16">
        <v>26.0</v>
      </c>
      <c r="C30" s="18" t="s">
        <v>110</v>
      </c>
      <c r="D30" s="2">
        <v>6.0</v>
      </c>
      <c r="E30" s="2">
        <v>6.0</v>
      </c>
      <c r="F30" s="2">
        <v>12.0</v>
      </c>
      <c r="H30" s="2">
        <v>40.0</v>
      </c>
    </row>
    <row r="31">
      <c r="B31" s="16">
        <v>27.0</v>
      </c>
      <c r="C31" s="17" t="s">
        <v>111</v>
      </c>
      <c r="D31" s="2">
        <v>5.0</v>
      </c>
      <c r="E31" s="2">
        <v>6.0</v>
      </c>
      <c r="F31" s="2">
        <v>11.0</v>
      </c>
      <c r="H31" s="2">
        <v>37.0</v>
      </c>
    </row>
    <row r="32">
      <c r="B32" s="16">
        <v>28.0</v>
      </c>
      <c r="C32" s="17" t="s">
        <v>112</v>
      </c>
      <c r="D32" s="2">
        <v>6.0</v>
      </c>
      <c r="E32" s="2">
        <v>7.0</v>
      </c>
      <c r="F32" s="2">
        <v>13.0</v>
      </c>
      <c r="H32" s="2">
        <v>43.0</v>
      </c>
    </row>
    <row r="33">
      <c r="B33" s="16">
        <v>29.0</v>
      </c>
      <c r="C33" s="18" t="s">
        <v>113</v>
      </c>
      <c r="D33" s="2">
        <v>8.0</v>
      </c>
      <c r="E33" s="2">
        <v>7.0</v>
      </c>
      <c r="F33" s="2">
        <v>15.0</v>
      </c>
      <c r="H33" s="2">
        <v>50.0</v>
      </c>
    </row>
    <row r="34">
      <c r="B34" s="16">
        <v>30.0</v>
      </c>
      <c r="C34" s="17" t="s">
        <v>114</v>
      </c>
      <c r="D34" s="2">
        <v>4.0</v>
      </c>
      <c r="E34" s="2">
        <v>9.0</v>
      </c>
      <c r="F34" s="2">
        <v>13.0</v>
      </c>
      <c r="H34" s="2">
        <v>43.0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8.88"/>
    <col customWidth="1" min="3" max="3" width="75.88"/>
    <col customWidth="1" min="4" max="4" width="86.13"/>
    <col customWidth="1" min="5" max="5" width="93.5"/>
    <col customWidth="1" min="6" max="6" width="104.5"/>
    <col customWidth="1" min="7" max="7" width="94.13"/>
    <col customWidth="1" min="8" max="8" width="21.25"/>
    <col customWidth="1" min="9" max="15" width="18.88"/>
  </cols>
  <sheetData>
    <row r="1">
      <c r="A1" s="20" t="s">
        <v>115</v>
      </c>
      <c r="B1" s="21" t="s">
        <v>116</v>
      </c>
      <c r="C1" s="21" t="s">
        <v>117</v>
      </c>
      <c r="D1" s="20" t="s">
        <v>118</v>
      </c>
      <c r="E1" s="21" t="s">
        <v>119</v>
      </c>
      <c r="F1" s="21" t="s">
        <v>120</v>
      </c>
      <c r="G1" s="21" t="s">
        <v>121</v>
      </c>
      <c r="H1" s="20" t="s">
        <v>122</v>
      </c>
      <c r="I1" s="21" t="s">
        <v>123</v>
      </c>
      <c r="J1" s="22" t="s">
        <v>84</v>
      </c>
      <c r="K1" s="22" t="s">
        <v>124</v>
      </c>
      <c r="L1" s="22" t="s">
        <v>125</v>
      </c>
      <c r="M1" s="22" t="s">
        <v>126</v>
      </c>
      <c r="N1" s="22" t="s">
        <v>127</v>
      </c>
      <c r="O1" s="22" t="s">
        <v>128</v>
      </c>
    </row>
    <row r="2">
      <c r="A2" s="23">
        <v>45491.626083194446</v>
      </c>
      <c r="C2" s="16" t="s">
        <v>129</v>
      </c>
      <c r="D2" s="16" t="s">
        <v>130</v>
      </c>
      <c r="E2" s="16" t="s">
        <v>131</v>
      </c>
      <c r="F2" s="16" t="s">
        <v>132</v>
      </c>
      <c r="G2" s="16" t="s">
        <v>133</v>
      </c>
      <c r="H2" s="16" t="s">
        <v>87</v>
      </c>
      <c r="J2" s="24">
        <v>10.0</v>
      </c>
      <c r="K2" s="24">
        <v>2.0</v>
      </c>
      <c r="L2" s="24">
        <v>2.0</v>
      </c>
      <c r="M2" s="24">
        <v>2.0</v>
      </c>
      <c r="N2" s="24">
        <v>2.0</v>
      </c>
      <c r="O2" s="24">
        <v>2.0</v>
      </c>
    </row>
    <row r="3">
      <c r="A3" s="23">
        <v>45491.627420150464</v>
      </c>
      <c r="C3" s="16" t="s">
        <v>134</v>
      </c>
      <c r="D3" s="16" t="s">
        <v>130</v>
      </c>
      <c r="E3" s="16" t="s">
        <v>135</v>
      </c>
      <c r="F3" s="16" t="s">
        <v>132</v>
      </c>
      <c r="G3" s="16" t="s">
        <v>133</v>
      </c>
      <c r="H3" s="16" t="s">
        <v>136</v>
      </c>
      <c r="J3" s="24">
        <v>8.0</v>
      </c>
      <c r="K3" s="24">
        <v>1.0</v>
      </c>
      <c r="L3" s="24">
        <v>2.0</v>
      </c>
      <c r="M3" s="24">
        <v>1.0</v>
      </c>
      <c r="N3" s="24">
        <v>2.0</v>
      </c>
      <c r="O3" s="24">
        <v>2.0</v>
      </c>
    </row>
    <row r="4">
      <c r="A4" s="23">
        <v>45491.631105057866</v>
      </c>
      <c r="C4" s="16" t="s">
        <v>134</v>
      </c>
      <c r="D4" s="16" t="s">
        <v>130</v>
      </c>
      <c r="E4" s="16" t="s">
        <v>135</v>
      </c>
      <c r="F4" s="16" t="s">
        <v>132</v>
      </c>
      <c r="G4" s="16" t="s">
        <v>133</v>
      </c>
      <c r="H4" s="16" t="s">
        <v>89</v>
      </c>
      <c r="J4" s="24">
        <v>8.0</v>
      </c>
      <c r="K4" s="24">
        <v>1.0</v>
      </c>
      <c r="L4" s="24">
        <v>2.0</v>
      </c>
      <c r="M4" s="24">
        <v>1.0</v>
      </c>
      <c r="N4" s="24">
        <v>2.0</v>
      </c>
      <c r="O4" s="24">
        <v>2.0</v>
      </c>
    </row>
    <row r="5">
      <c r="A5" s="23">
        <v>45491.632177430554</v>
      </c>
      <c r="C5" s="16" t="s">
        <v>129</v>
      </c>
      <c r="D5" s="16" t="s">
        <v>130</v>
      </c>
      <c r="E5" s="16" t="s">
        <v>135</v>
      </c>
      <c r="F5" s="16" t="s">
        <v>132</v>
      </c>
      <c r="G5" s="16" t="s">
        <v>133</v>
      </c>
      <c r="H5" s="16" t="s">
        <v>90</v>
      </c>
      <c r="J5" s="24">
        <v>9.0</v>
      </c>
      <c r="K5" s="24">
        <v>2.0</v>
      </c>
      <c r="L5" s="24">
        <v>2.0</v>
      </c>
      <c r="M5" s="24">
        <v>1.0</v>
      </c>
      <c r="N5" s="24">
        <v>2.0</v>
      </c>
      <c r="O5" s="24">
        <v>2.0</v>
      </c>
    </row>
    <row r="6">
      <c r="A6" s="23">
        <v>45491.64127954861</v>
      </c>
      <c r="C6" s="16" t="s">
        <v>134</v>
      </c>
      <c r="D6" s="16" t="s">
        <v>130</v>
      </c>
      <c r="E6" s="16" t="s">
        <v>135</v>
      </c>
      <c r="F6" s="16" t="s">
        <v>132</v>
      </c>
      <c r="G6" s="16" t="s">
        <v>137</v>
      </c>
      <c r="H6" s="16" t="s">
        <v>86</v>
      </c>
      <c r="J6" s="24">
        <v>7.0</v>
      </c>
      <c r="K6" s="24">
        <v>1.0</v>
      </c>
      <c r="L6" s="24">
        <v>2.0</v>
      </c>
      <c r="M6" s="24">
        <v>1.0</v>
      </c>
      <c r="N6" s="24">
        <v>2.0</v>
      </c>
      <c r="O6" s="24">
        <v>1.0</v>
      </c>
    </row>
    <row r="7">
      <c r="A7" s="23">
        <v>45491.64648821759</v>
      </c>
      <c r="C7" s="16" t="s">
        <v>129</v>
      </c>
      <c r="D7" s="16" t="s">
        <v>130</v>
      </c>
      <c r="E7" s="16" t="s">
        <v>135</v>
      </c>
      <c r="F7" s="16" t="s">
        <v>132</v>
      </c>
      <c r="G7" s="16" t="s">
        <v>133</v>
      </c>
      <c r="H7" s="16" t="s">
        <v>88</v>
      </c>
    </row>
    <row r="8">
      <c r="A8" s="23">
        <v>45491.660698611115</v>
      </c>
      <c r="C8" s="16" t="s">
        <v>129</v>
      </c>
      <c r="D8" s="16" t="s">
        <v>130</v>
      </c>
      <c r="E8" s="16" t="s">
        <v>131</v>
      </c>
      <c r="F8" s="16" t="s">
        <v>138</v>
      </c>
      <c r="G8" s="16" t="s">
        <v>137</v>
      </c>
      <c r="H8" s="16" t="s">
        <v>91</v>
      </c>
    </row>
    <row r="9">
      <c r="A9" s="23">
        <v>45491.66117755787</v>
      </c>
      <c r="C9" s="16" t="s">
        <v>129</v>
      </c>
      <c r="D9" s="16" t="s">
        <v>130</v>
      </c>
      <c r="E9" s="16" t="s">
        <v>135</v>
      </c>
      <c r="F9" s="16" t="s">
        <v>138</v>
      </c>
      <c r="G9" s="16" t="s">
        <v>133</v>
      </c>
      <c r="H9" s="16" t="s">
        <v>92</v>
      </c>
    </row>
    <row r="10">
      <c r="A10" s="23">
        <v>45491.66677752315</v>
      </c>
      <c r="C10" s="16" t="s">
        <v>129</v>
      </c>
      <c r="D10" s="16" t="s">
        <v>130</v>
      </c>
      <c r="E10" s="16" t="s">
        <v>135</v>
      </c>
      <c r="F10" s="16" t="s">
        <v>132</v>
      </c>
      <c r="G10" s="16" t="s">
        <v>137</v>
      </c>
      <c r="H10" s="16" t="s">
        <v>93</v>
      </c>
    </row>
    <row r="11">
      <c r="A11" s="23">
        <v>45491.67035675926</v>
      </c>
      <c r="C11" s="16" t="s">
        <v>129</v>
      </c>
      <c r="D11" s="16" t="s">
        <v>130</v>
      </c>
      <c r="E11" s="16" t="s">
        <v>131</v>
      </c>
      <c r="F11" s="16" t="s">
        <v>132</v>
      </c>
      <c r="G11" s="16" t="s">
        <v>137</v>
      </c>
      <c r="H11" s="16" t="s">
        <v>139</v>
      </c>
    </row>
    <row r="12">
      <c r="A12" s="23">
        <v>45491.685588622684</v>
      </c>
      <c r="C12" s="16" t="s">
        <v>134</v>
      </c>
      <c r="D12" s="16" t="s">
        <v>140</v>
      </c>
      <c r="E12" s="16" t="s">
        <v>135</v>
      </c>
      <c r="F12" s="16" t="s">
        <v>132</v>
      </c>
      <c r="G12" s="16" t="s">
        <v>133</v>
      </c>
      <c r="H12" s="16" t="s">
        <v>95</v>
      </c>
    </row>
    <row r="13">
      <c r="A13" s="23">
        <v>45491.69436671297</v>
      </c>
      <c r="C13" s="16" t="s">
        <v>129</v>
      </c>
      <c r="D13" s="16" t="s">
        <v>141</v>
      </c>
      <c r="E13" s="16" t="s">
        <v>135</v>
      </c>
      <c r="F13" s="16" t="s">
        <v>132</v>
      </c>
      <c r="G13" s="16" t="s">
        <v>133</v>
      </c>
      <c r="H13" s="16" t="s">
        <v>102</v>
      </c>
    </row>
    <row r="14">
      <c r="A14" s="23">
        <v>45491.69471447916</v>
      </c>
      <c r="C14" s="16" t="s">
        <v>129</v>
      </c>
      <c r="D14" s="16" t="s">
        <v>130</v>
      </c>
      <c r="E14" s="16" t="s">
        <v>131</v>
      </c>
      <c r="F14" s="16" t="s">
        <v>132</v>
      </c>
      <c r="G14" s="16" t="s">
        <v>133</v>
      </c>
      <c r="H14" s="16" t="s">
        <v>96</v>
      </c>
    </row>
    <row r="15">
      <c r="A15" s="23">
        <v>45491.703824502314</v>
      </c>
      <c r="C15" s="16" t="s">
        <v>134</v>
      </c>
      <c r="D15" s="16" t="s">
        <v>140</v>
      </c>
      <c r="E15" s="16" t="s">
        <v>135</v>
      </c>
      <c r="F15" s="16" t="s">
        <v>138</v>
      </c>
      <c r="G15" s="16" t="s">
        <v>133</v>
      </c>
      <c r="H15" s="16" t="s">
        <v>97</v>
      </c>
    </row>
    <row r="16">
      <c r="A16" s="23">
        <v>45491.71725120371</v>
      </c>
      <c r="C16" s="16" t="s">
        <v>134</v>
      </c>
      <c r="D16" s="16" t="s">
        <v>130</v>
      </c>
      <c r="E16" s="16" t="s">
        <v>131</v>
      </c>
      <c r="F16" s="16" t="s">
        <v>138</v>
      </c>
      <c r="G16" s="16" t="s">
        <v>133</v>
      </c>
      <c r="H16" s="16" t="s">
        <v>98</v>
      </c>
    </row>
    <row r="17">
      <c r="A17" s="23">
        <v>45491.72013782407</v>
      </c>
      <c r="C17" s="16" t="s">
        <v>142</v>
      </c>
      <c r="D17" s="16" t="s">
        <v>130</v>
      </c>
      <c r="E17" s="16" t="s">
        <v>143</v>
      </c>
      <c r="F17" s="16" t="s">
        <v>132</v>
      </c>
      <c r="G17" s="16" t="s">
        <v>133</v>
      </c>
      <c r="H17" s="16" t="s">
        <v>99</v>
      </c>
    </row>
    <row r="18">
      <c r="A18" s="23">
        <v>45491.720505046294</v>
      </c>
      <c r="C18" s="16" t="s">
        <v>129</v>
      </c>
      <c r="D18" s="16" t="s">
        <v>130</v>
      </c>
      <c r="E18" s="16" t="s">
        <v>135</v>
      </c>
      <c r="F18" s="16" t="s">
        <v>132</v>
      </c>
      <c r="G18" s="16" t="s">
        <v>133</v>
      </c>
      <c r="H18" s="16" t="s">
        <v>100</v>
      </c>
    </row>
    <row r="19">
      <c r="A19" s="23">
        <v>45491.72104797454</v>
      </c>
      <c r="C19" s="16" t="s">
        <v>134</v>
      </c>
      <c r="D19" s="16" t="s">
        <v>140</v>
      </c>
      <c r="E19" s="16" t="s">
        <v>135</v>
      </c>
      <c r="F19" s="16" t="s">
        <v>138</v>
      </c>
      <c r="G19" s="16" t="s">
        <v>137</v>
      </c>
      <c r="H19" s="16" t="s">
        <v>101</v>
      </c>
    </row>
    <row r="20">
      <c r="A20" s="23">
        <v>45491.72149827547</v>
      </c>
      <c r="C20" s="16" t="s">
        <v>134</v>
      </c>
      <c r="D20" s="16" t="s">
        <v>140</v>
      </c>
      <c r="E20" s="16" t="s">
        <v>135</v>
      </c>
      <c r="F20" s="16" t="s">
        <v>132</v>
      </c>
      <c r="G20" s="16" t="s">
        <v>133</v>
      </c>
      <c r="H20" s="16" t="s">
        <v>108</v>
      </c>
    </row>
    <row r="21">
      <c r="A21" s="23">
        <v>45491.72199109953</v>
      </c>
      <c r="C21" s="16" t="s">
        <v>129</v>
      </c>
      <c r="D21" s="16" t="s">
        <v>130</v>
      </c>
      <c r="E21" s="16" t="s">
        <v>131</v>
      </c>
      <c r="F21" s="16" t="s">
        <v>132</v>
      </c>
      <c r="G21" s="16" t="s">
        <v>133</v>
      </c>
      <c r="H21" s="16" t="s">
        <v>104</v>
      </c>
    </row>
    <row r="22">
      <c r="A22" s="23">
        <v>45491.72230915509</v>
      </c>
      <c r="C22" s="16" t="s">
        <v>134</v>
      </c>
      <c r="D22" s="16" t="s">
        <v>130</v>
      </c>
      <c r="E22" s="16" t="s">
        <v>135</v>
      </c>
      <c r="F22" s="16" t="s">
        <v>132</v>
      </c>
      <c r="G22" s="16" t="s">
        <v>133</v>
      </c>
      <c r="H22" s="16" t="s">
        <v>105</v>
      </c>
    </row>
    <row r="23">
      <c r="A23" s="23">
        <v>45491.72257304398</v>
      </c>
      <c r="C23" s="16" t="s">
        <v>129</v>
      </c>
      <c r="D23" s="16" t="s">
        <v>140</v>
      </c>
      <c r="E23" s="16" t="s">
        <v>131</v>
      </c>
      <c r="F23" s="16" t="s">
        <v>132</v>
      </c>
      <c r="G23" s="16" t="s">
        <v>137</v>
      </c>
      <c r="H23" s="16" t="s">
        <v>106</v>
      </c>
    </row>
    <row r="24">
      <c r="A24" s="23">
        <v>45491.722921215274</v>
      </c>
      <c r="C24" s="16" t="s">
        <v>129</v>
      </c>
      <c r="D24" s="16" t="s">
        <v>130</v>
      </c>
      <c r="E24" s="16" t="s">
        <v>131</v>
      </c>
      <c r="F24" s="16" t="s">
        <v>132</v>
      </c>
      <c r="G24" s="16" t="s">
        <v>133</v>
      </c>
      <c r="H24" s="16" t="s">
        <v>107</v>
      </c>
    </row>
    <row r="25">
      <c r="A25" s="23">
        <v>45491.72525940972</v>
      </c>
      <c r="C25" s="16" t="s">
        <v>129</v>
      </c>
      <c r="D25" s="16" t="s">
        <v>130</v>
      </c>
      <c r="E25" s="16" t="s">
        <v>135</v>
      </c>
      <c r="F25" s="16" t="s">
        <v>138</v>
      </c>
      <c r="G25" s="16" t="s">
        <v>133</v>
      </c>
      <c r="H25" s="16" t="s">
        <v>109</v>
      </c>
    </row>
    <row r="26">
      <c r="A26" s="23">
        <v>45491.72952317129</v>
      </c>
      <c r="C26" s="16" t="s">
        <v>134</v>
      </c>
      <c r="D26" s="16" t="s">
        <v>140</v>
      </c>
      <c r="E26" s="16" t="s">
        <v>131</v>
      </c>
      <c r="F26" s="16" t="s">
        <v>138</v>
      </c>
      <c r="G26" s="16" t="s">
        <v>133</v>
      </c>
      <c r="H26" s="16" t="s">
        <v>110</v>
      </c>
    </row>
    <row r="27">
      <c r="A27" s="23">
        <v>45491.73145168982</v>
      </c>
      <c r="C27" s="16" t="s">
        <v>134</v>
      </c>
      <c r="D27" s="16" t="s">
        <v>130</v>
      </c>
      <c r="E27" s="16" t="s">
        <v>135</v>
      </c>
      <c r="F27" s="16" t="s">
        <v>132</v>
      </c>
      <c r="G27" s="16" t="s">
        <v>137</v>
      </c>
      <c r="H27" s="16" t="s">
        <v>103</v>
      </c>
    </row>
    <row r="28">
      <c r="A28" s="23">
        <v>45491.74676381944</v>
      </c>
      <c r="C28" s="16" t="s">
        <v>129</v>
      </c>
      <c r="D28" s="16" t="s">
        <v>130</v>
      </c>
      <c r="E28" s="16" t="s">
        <v>135</v>
      </c>
      <c r="F28" s="16" t="s">
        <v>144</v>
      </c>
      <c r="G28" s="16" t="s">
        <v>137</v>
      </c>
      <c r="H28" s="16" t="s">
        <v>113</v>
      </c>
    </row>
    <row r="29">
      <c r="A29" s="23">
        <v>45491.85050554398</v>
      </c>
      <c r="C29" s="16" t="s">
        <v>129</v>
      </c>
      <c r="D29" s="16" t="s">
        <v>140</v>
      </c>
      <c r="E29" s="16" t="s">
        <v>135</v>
      </c>
      <c r="F29" s="16" t="s">
        <v>132</v>
      </c>
      <c r="G29" s="16" t="s">
        <v>137</v>
      </c>
      <c r="H29" s="16" t="s">
        <v>112</v>
      </c>
    </row>
    <row r="30">
      <c r="A30" s="23">
        <v>45491.867125370365</v>
      </c>
      <c r="C30" s="16" t="s">
        <v>134</v>
      </c>
      <c r="D30" s="16" t="s">
        <v>130</v>
      </c>
      <c r="E30" s="16" t="s">
        <v>135</v>
      </c>
      <c r="F30" s="16" t="s">
        <v>138</v>
      </c>
      <c r="G30" s="16" t="s">
        <v>137</v>
      </c>
      <c r="H30" s="16" t="s">
        <v>145</v>
      </c>
    </row>
    <row r="31">
      <c r="A31" s="23">
        <v>45491.86900533565</v>
      </c>
      <c r="C31" s="16" t="s">
        <v>129</v>
      </c>
      <c r="D31" s="16" t="s">
        <v>130</v>
      </c>
      <c r="E31" s="16" t="s">
        <v>131</v>
      </c>
      <c r="F31" s="16" t="s">
        <v>132</v>
      </c>
      <c r="G31" s="16" t="s">
        <v>137</v>
      </c>
      <c r="H31" s="16" t="s">
        <v>114</v>
      </c>
    </row>
    <row r="32">
      <c r="A32" s="23">
        <v>45491.872050763894</v>
      </c>
      <c r="C32" s="16" t="s">
        <v>134</v>
      </c>
      <c r="D32" s="16" t="s">
        <v>130</v>
      </c>
      <c r="E32" s="16" t="s">
        <v>135</v>
      </c>
      <c r="F32" s="16" t="s">
        <v>132</v>
      </c>
      <c r="G32" s="16" t="s">
        <v>137</v>
      </c>
      <c r="H32" s="16" t="s">
        <v>146</v>
      </c>
    </row>
    <row r="33">
      <c r="A33" s="23">
        <v>45491.87624619213</v>
      </c>
      <c r="C33" s="16" t="s">
        <v>134</v>
      </c>
      <c r="D33" s="16" t="s">
        <v>130</v>
      </c>
      <c r="E33" s="16" t="s">
        <v>135</v>
      </c>
      <c r="F33" s="16" t="s">
        <v>132</v>
      </c>
      <c r="G33" s="16" t="s">
        <v>133</v>
      </c>
      <c r="H33" s="16" t="s">
        <v>147</v>
      </c>
    </row>
    <row r="34">
      <c r="A34" s="23">
        <v>45491.88593204861</v>
      </c>
      <c r="C34" s="16" t="s">
        <v>129</v>
      </c>
      <c r="D34" s="16" t="s">
        <v>130</v>
      </c>
      <c r="E34" s="16" t="s">
        <v>143</v>
      </c>
      <c r="F34" s="16" t="s">
        <v>138</v>
      </c>
      <c r="G34" s="16" t="s">
        <v>133</v>
      </c>
      <c r="H34" s="16" t="s">
        <v>111</v>
      </c>
    </row>
    <row r="35">
      <c r="A35" s="23">
        <v>45491.888595972225</v>
      </c>
      <c r="C35" s="16" t="s">
        <v>134</v>
      </c>
      <c r="D35" s="16" t="s">
        <v>130</v>
      </c>
      <c r="E35" s="16" t="s">
        <v>135</v>
      </c>
      <c r="F35" s="16" t="s">
        <v>144</v>
      </c>
      <c r="G35" s="16" t="s">
        <v>137</v>
      </c>
      <c r="H35" s="16" t="s">
        <v>148</v>
      </c>
    </row>
    <row r="36">
      <c r="A36" s="23">
        <v>45491.88941207176</v>
      </c>
      <c r="C36" s="16" t="s">
        <v>142</v>
      </c>
      <c r="D36" s="16" t="s">
        <v>130</v>
      </c>
      <c r="E36" s="16" t="s">
        <v>135</v>
      </c>
      <c r="F36" s="16" t="s">
        <v>149</v>
      </c>
      <c r="G36" s="16" t="s">
        <v>137</v>
      </c>
      <c r="H36" s="16" t="s">
        <v>150</v>
      </c>
    </row>
    <row r="37">
      <c r="A37" s="23">
        <v>45491.889815787035</v>
      </c>
      <c r="C37" s="16" t="s">
        <v>129</v>
      </c>
      <c r="D37" s="16" t="s">
        <v>130</v>
      </c>
      <c r="E37" s="16" t="s">
        <v>135</v>
      </c>
      <c r="F37" s="16" t="s">
        <v>132</v>
      </c>
      <c r="G37" s="16" t="s">
        <v>133</v>
      </c>
      <c r="H37" s="16" t="s">
        <v>151</v>
      </c>
    </row>
    <row r="38">
      <c r="A38" s="23">
        <v>45491.890258750005</v>
      </c>
      <c r="C38" s="16" t="s">
        <v>134</v>
      </c>
      <c r="D38" s="16" t="s">
        <v>140</v>
      </c>
      <c r="E38" s="16" t="s">
        <v>135</v>
      </c>
      <c r="F38" s="16" t="s">
        <v>132</v>
      </c>
      <c r="G38" s="16" t="s">
        <v>133</v>
      </c>
      <c r="H38" s="16" t="s">
        <v>152</v>
      </c>
    </row>
    <row r="39">
      <c r="A39" s="23">
        <v>45491.89270001157</v>
      </c>
      <c r="C39" s="16" t="s">
        <v>134</v>
      </c>
      <c r="D39" s="16" t="s">
        <v>130</v>
      </c>
      <c r="E39" s="16" t="s">
        <v>131</v>
      </c>
      <c r="F39" s="16" t="s">
        <v>132</v>
      </c>
      <c r="G39" s="16" t="s">
        <v>133</v>
      </c>
      <c r="H39" s="16" t="s">
        <v>153</v>
      </c>
    </row>
    <row r="40">
      <c r="A40" s="23">
        <v>45491.89516861111</v>
      </c>
      <c r="C40" s="16" t="s">
        <v>129</v>
      </c>
      <c r="D40" s="16" t="s">
        <v>130</v>
      </c>
      <c r="E40" s="16" t="s">
        <v>135</v>
      </c>
      <c r="F40" s="16" t="s">
        <v>132</v>
      </c>
      <c r="G40" s="16" t="s">
        <v>133</v>
      </c>
      <c r="H40" s="16" t="s">
        <v>154</v>
      </c>
    </row>
    <row r="41">
      <c r="A41" s="23">
        <v>45491.90258846065</v>
      </c>
      <c r="C41" s="16" t="s">
        <v>134</v>
      </c>
      <c r="D41" s="16" t="s">
        <v>130</v>
      </c>
      <c r="E41" s="16" t="s">
        <v>135</v>
      </c>
      <c r="F41" s="16" t="s">
        <v>138</v>
      </c>
      <c r="G41" s="16" t="s">
        <v>133</v>
      </c>
      <c r="H41" s="16" t="s">
        <v>155</v>
      </c>
    </row>
    <row r="42">
      <c r="A42" s="23">
        <v>45491.919422210645</v>
      </c>
      <c r="C42" s="16" t="s">
        <v>134</v>
      </c>
      <c r="D42" s="16" t="s">
        <v>140</v>
      </c>
      <c r="E42" s="16" t="s">
        <v>143</v>
      </c>
      <c r="F42" s="16" t="s">
        <v>132</v>
      </c>
      <c r="G42" s="16" t="s">
        <v>133</v>
      </c>
      <c r="H42" s="16" t="s">
        <v>156</v>
      </c>
    </row>
    <row r="43">
      <c r="A43" s="23">
        <v>45491.92549109954</v>
      </c>
      <c r="C43" s="16" t="s">
        <v>134</v>
      </c>
      <c r="D43" s="16" t="s">
        <v>130</v>
      </c>
      <c r="E43" s="16" t="s">
        <v>135</v>
      </c>
      <c r="F43" s="16" t="s">
        <v>144</v>
      </c>
      <c r="G43" s="16" t="s">
        <v>137</v>
      </c>
      <c r="H43" s="16" t="s">
        <v>155</v>
      </c>
    </row>
    <row r="44">
      <c r="A44" s="23">
        <v>45491.94170981481</v>
      </c>
      <c r="C44" s="16" t="s">
        <v>129</v>
      </c>
      <c r="D44" s="16" t="s">
        <v>140</v>
      </c>
      <c r="E44" s="16" t="s">
        <v>131</v>
      </c>
      <c r="F44" s="16" t="s">
        <v>132</v>
      </c>
      <c r="G44" s="16" t="s">
        <v>137</v>
      </c>
      <c r="H44" s="16" t="s">
        <v>157</v>
      </c>
    </row>
    <row r="45">
      <c r="A45" s="23">
        <v>45492.07084023148</v>
      </c>
      <c r="C45" s="16" t="s">
        <v>134</v>
      </c>
      <c r="D45" s="16" t="s">
        <v>130</v>
      </c>
      <c r="E45" s="16" t="s">
        <v>131</v>
      </c>
      <c r="F45" s="16" t="s">
        <v>132</v>
      </c>
      <c r="G45" s="16" t="s">
        <v>133</v>
      </c>
      <c r="H45" s="16" t="s">
        <v>158</v>
      </c>
    </row>
    <row r="46">
      <c r="A46" s="23">
        <v>45492.50489755787</v>
      </c>
      <c r="C46" s="16" t="s">
        <v>134</v>
      </c>
      <c r="D46" s="16" t="s">
        <v>130</v>
      </c>
      <c r="E46" s="16" t="s">
        <v>131</v>
      </c>
      <c r="F46" s="16" t="s">
        <v>132</v>
      </c>
      <c r="G46" s="16" t="s">
        <v>133</v>
      </c>
      <c r="H46" s="16" t="s">
        <v>159</v>
      </c>
    </row>
    <row r="47">
      <c r="A47" s="23">
        <v>45492.51720582176</v>
      </c>
      <c r="C47" s="16" t="s">
        <v>134</v>
      </c>
      <c r="D47" s="16" t="s">
        <v>130</v>
      </c>
      <c r="E47" s="16" t="s">
        <v>131</v>
      </c>
      <c r="F47" s="16" t="s">
        <v>132</v>
      </c>
      <c r="G47" s="16" t="s">
        <v>137</v>
      </c>
      <c r="H47" s="16" t="s">
        <v>160</v>
      </c>
    </row>
    <row r="48">
      <c r="A48" s="23">
        <v>45492.56657363426</v>
      </c>
      <c r="C48" s="16" t="s">
        <v>129</v>
      </c>
      <c r="D48" s="16" t="s">
        <v>130</v>
      </c>
      <c r="E48" s="16" t="s">
        <v>131</v>
      </c>
      <c r="F48" s="16" t="s">
        <v>132</v>
      </c>
      <c r="G48" s="16" t="s">
        <v>137</v>
      </c>
      <c r="H48" s="16" t="s">
        <v>161</v>
      </c>
    </row>
    <row r="49">
      <c r="A49" s="23">
        <v>45492.61458841435</v>
      </c>
      <c r="C49" s="16" t="s">
        <v>134</v>
      </c>
      <c r="D49" s="16" t="s">
        <v>140</v>
      </c>
      <c r="E49" s="16" t="s">
        <v>135</v>
      </c>
      <c r="F49" s="16" t="s">
        <v>132</v>
      </c>
      <c r="G49" s="16" t="s">
        <v>137</v>
      </c>
      <c r="H49" s="16" t="s">
        <v>162</v>
      </c>
    </row>
    <row r="50">
      <c r="A50" s="23">
        <v>45492.679165636575</v>
      </c>
      <c r="C50" s="16" t="s">
        <v>129</v>
      </c>
      <c r="D50" s="16" t="s">
        <v>130</v>
      </c>
      <c r="E50" s="16" t="s">
        <v>131</v>
      </c>
      <c r="F50" s="16" t="s">
        <v>132</v>
      </c>
      <c r="G50" s="16" t="s">
        <v>133</v>
      </c>
      <c r="H50" s="16" t="s">
        <v>163</v>
      </c>
    </row>
    <row r="51">
      <c r="A51" s="23">
        <v>45492.68214984954</v>
      </c>
      <c r="C51" s="16" t="s">
        <v>134</v>
      </c>
      <c r="D51" s="16" t="s">
        <v>130</v>
      </c>
      <c r="E51" s="16" t="s">
        <v>131</v>
      </c>
      <c r="F51" s="16" t="s">
        <v>132</v>
      </c>
      <c r="G51" s="16" t="s">
        <v>137</v>
      </c>
      <c r="H51" s="16" t="s">
        <v>164</v>
      </c>
    </row>
    <row r="52">
      <c r="A52" s="23">
        <v>45492.77821469908</v>
      </c>
      <c r="C52" s="16" t="s">
        <v>129</v>
      </c>
      <c r="D52" s="16" t="s">
        <v>130</v>
      </c>
      <c r="E52" s="16" t="s">
        <v>131</v>
      </c>
      <c r="F52" s="16" t="s">
        <v>138</v>
      </c>
      <c r="G52" s="16" t="s">
        <v>137</v>
      </c>
      <c r="H52" s="16" t="s">
        <v>165</v>
      </c>
    </row>
    <row r="53">
      <c r="A53" s="23">
        <v>45493.31815259259</v>
      </c>
      <c r="C53" s="16" t="s">
        <v>134</v>
      </c>
      <c r="D53" s="16" t="s">
        <v>130</v>
      </c>
      <c r="E53" s="16" t="s">
        <v>135</v>
      </c>
      <c r="F53" s="16" t="s">
        <v>132</v>
      </c>
      <c r="G53" s="16" t="s">
        <v>133</v>
      </c>
      <c r="H53" s="16" t="s">
        <v>166</v>
      </c>
    </row>
    <row r="54">
      <c r="A54" s="23">
        <v>45493.332410567135</v>
      </c>
      <c r="C54" s="16" t="s">
        <v>134</v>
      </c>
      <c r="D54" s="16" t="s">
        <v>130</v>
      </c>
      <c r="E54" s="16" t="s">
        <v>135</v>
      </c>
      <c r="F54" s="16" t="s">
        <v>132</v>
      </c>
      <c r="G54" s="16" t="s">
        <v>133</v>
      </c>
      <c r="H54" s="16" t="s">
        <v>167</v>
      </c>
    </row>
    <row r="55">
      <c r="A55" s="23">
        <v>45493.38248079861</v>
      </c>
      <c r="C55" s="16" t="s">
        <v>129</v>
      </c>
      <c r="D55" s="16" t="s">
        <v>130</v>
      </c>
      <c r="E55" s="16" t="s">
        <v>135</v>
      </c>
      <c r="F55" s="16" t="s">
        <v>132</v>
      </c>
      <c r="G55" s="16" t="s">
        <v>133</v>
      </c>
      <c r="H55" s="16" t="s">
        <v>168</v>
      </c>
    </row>
    <row r="56">
      <c r="A56" s="23">
        <v>45493.44255952546</v>
      </c>
      <c r="C56" s="16" t="s">
        <v>134</v>
      </c>
      <c r="D56" s="16" t="s">
        <v>130</v>
      </c>
      <c r="E56" s="16" t="s">
        <v>135</v>
      </c>
      <c r="F56" s="16" t="s">
        <v>132</v>
      </c>
      <c r="G56" s="16" t="s">
        <v>133</v>
      </c>
      <c r="H56" s="16" t="s">
        <v>169</v>
      </c>
    </row>
    <row r="57">
      <c r="A57" s="23">
        <v>45493.46462832176</v>
      </c>
      <c r="C57" s="16" t="s">
        <v>134</v>
      </c>
      <c r="D57" s="16" t="s">
        <v>130</v>
      </c>
      <c r="E57" s="16" t="s">
        <v>135</v>
      </c>
      <c r="F57" s="16" t="s">
        <v>138</v>
      </c>
      <c r="G57" s="16" t="s">
        <v>137</v>
      </c>
      <c r="H57" s="16" t="s">
        <v>170</v>
      </c>
    </row>
    <row r="58">
      <c r="A58" s="23">
        <v>45493.52786447917</v>
      </c>
      <c r="C58" s="16" t="s">
        <v>134</v>
      </c>
      <c r="D58" s="16" t="s">
        <v>130</v>
      </c>
      <c r="E58" s="16" t="s">
        <v>131</v>
      </c>
      <c r="F58" s="16" t="s">
        <v>138</v>
      </c>
      <c r="G58" s="16" t="s">
        <v>133</v>
      </c>
      <c r="H58" s="16" t="s">
        <v>171</v>
      </c>
    </row>
    <row r="59">
      <c r="A59" s="23">
        <v>45493.568320879625</v>
      </c>
      <c r="C59" s="16" t="s">
        <v>134</v>
      </c>
      <c r="D59" s="16" t="s">
        <v>130</v>
      </c>
      <c r="E59" s="16" t="s">
        <v>135</v>
      </c>
      <c r="F59" s="16" t="s">
        <v>132</v>
      </c>
      <c r="G59" s="16" t="s">
        <v>133</v>
      </c>
      <c r="H59" s="16" t="s">
        <v>172</v>
      </c>
    </row>
    <row r="60">
      <c r="A60" s="23">
        <v>45493.568828194446</v>
      </c>
      <c r="C60" s="16" t="s">
        <v>129</v>
      </c>
      <c r="D60" s="16" t="s">
        <v>140</v>
      </c>
      <c r="E60" s="16" t="s">
        <v>131</v>
      </c>
      <c r="F60" s="16" t="s">
        <v>132</v>
      </c>
      <c r="G60" s="16" t="s">
        <v>133</v>
      </c>
      <c r="H60" s="16" t="s">
        <v>173</v>
      </c>
    </row>
    <row r="61">
      <c r="A61" s="23">
        <v>45493.683111886574</v>
      </c>
      <c r="C61" s="16" t="s">
        <v>129</v>
      </c>
      <c r="D61" s="16" t="s">
        <v>130</v>
      </c>
      <c r="E61" s="16" t="s">
        <v>135</v>
      </c>
      <c r="F61" s="16" t="s">
        <v>138</v>
      </c>
      <c r="G61" s="16" t="s">
        <v>137</v>
      </c>
      <c r="H61" s="16" t="s">
        <v>174</v>
      </c>
    </row>
    <row r="62">
      <c r="A62" s="23">
        <v>45493.867979375005</v>
      </c>
      <c r="C62" s="16" t="s">
        <v>134</v>
      </c>
      <c r="D62" s="16" t="s">
        <v>130</v>
      </c>
      <c r="E62" s="16" t="s">
        <v>131</v>
      </c>
      <c r="F62" s="16" t="s">
        <v>144</v>
      </c>
      <c r="G62" s="16" t="s">
        <v>133</v>
      </c>
      <c r="H62" s="16" t="s">
        <v>175</v>
      </c>
    </row>
    <row r="63">
      <c r="A63" s="23">
        <v>45494.39657442129</v>
      </c>
      <c r="C63" s="16" t="s">
        <v>129</v>
      </c>
      <c r="D63" s="16" t="s">
        <v>140</v>
      </c>
      <c r="E63" s="16" t="s">
        <v>135</v>
      </c>
      <c r="F63" s="16" t="s">
        <v>138</v>
      </c>
      <c r="G63" s="16" t="s">
        <v>133</v>
      </c>
      <c r="H63" s="16" t="s">
        <v>176</v>
      </c>
    </row>
    <row r="64">
      <c r="A64" s="23">
        <v>45494.399103703705</v>
      </c>
      <c r="C64" s="16" t="s">
        <v>134</v>
      </c>
      <c r="D64" s="16" t="s">
        <v>130</v>
      </c>
      <c r="E64" s="16" t="s">
        <v>135</v>
      </c>
      <c r="F64" s="16" t="s">
        <v>132</v>
      </c>
      <c r="G64" s="16" t="s">
        <v>133</v>
      </c>
      <c r="H64" s="16" t="s">
        <v>177</v>
      </c>
    </row>
    <row r="65">
      <c r="A65" s="23">
        <v>45494.41403685186</v>
      </c>
      <c r="C65" s="16" t="s">
        <v>134</v>
      </c>
      <c r="D65" s="16" t="s">
        <v>130</v>
      </c>
      <c r="E65" s="16" t="s">
        <v>135</v>
      </c>
      <c r="F65" s="16" t="s">
        <v>132</v>
      </c>
      <c r="G65" s="16" t="s">
        <v>133</v>
      </c>
      <c r="H65" s="16" t="s">
        <v>178</v>
      </c>
    </row>
    <row r="66">
      <c r="A66" s="23">
        <v>45494.45636185185</v>
      </c>
      <c r="C66" s="16" t="s">
        <v>134</v>
      </c>
      <c r="D66" s="16" t="s">
        <v>130</v>
      </c>
      <c r="E66" s="16" t="s">
        <v>143</v>
      </c>
      <c r="F66" s="16" t="s">
        <v>132</v>
      </c>
      <c r="G66" s="16" t="s">
        <v>133</v>
      </c>
      <c r="H66" s="16" t="s">
        <v>179</v>
      </c>
    </row>
    <row r="67">
      <c r="A67" s="23">
        <v>45494.48309849537</v>
      </c>
      <c r="C67" s="16" t="s">
        <v>129</v>
      </c>
      <c r="D67" s="16" t="s">
        <v>130</v>
      </c>
      <c r="E67" s="16" t="s">
        <v>135</v>
      </c>
      <c r="F67" s="16" t="s">
        <v>132</v>
      </c>
      <c r="G67" s="16" t="s">
        <v>133</v>
      </c>
      <c r="H67" s="16" t="s">
        <v>180</v>
      </c>
    </row>
    <row r="68">
      <c r="A68" s="23">
        <v>45495.460159571754</v>
      </c>
      <c r="C68" s="16" t="s">
        <v>134</v>
      </c>
      <c r="D68" s="16" t="s">
        <v>130</v>
      </c>
      <c r="E68" s="16" t="s">
        <v>131</v>
      </c>
      <c r="F68" s="16" t="s">
        <v>132</v>
      </c>
      <c r="G68" s="16" t="s">
        <v>133</v>
      </c>
      <c r="H68" s="16" t="s">
        <v>181</v>
      </c>
    </row>
    <row r="69">
      <c r="A69" s="23">
        <v>45495.540344594905</v>
      </c>
      <c r="C69" s="16" t="s">
        <v>129</v>
      </c>
      <c r="D69" s="16" t="s">
        <v>140</v>
      </c>
      <c r="E69" s="16" t="s">
        <v>135</v>
      </c>
      <c r="F69" s="16" t="s">
        <v>132</v>
      </c>
      <c r="G69" s="16" t="s">
        <v>137</v>
      </c>
      <c r="H69" s="16" t="s">
        <v>182</v>
      </c>
    </row>
    <row r="70">
      <c r="A70" s="23">
        <v>45495.54881577546</v>
      </c>
      <c r="C70" s="16" t="s">
        <v>129</v>
      </c>
      <c r="D70" s="16" t="s">
        <v>130</v>
      </c>
      <c r="E70" s="16" t="s">
        <v>135</v>
      </c>
      <c r="F70" s="16" t="s">
        <v>132</v>
      </c>
      <c r="G70" s="16" t="s">
        <v>133</v>
      </c>
      <c r="H70" s="16" t="s">
        <v>183</v>
      </c>
    </row>
    <row r="71">
      <c r="A71" s="23">
        <v>45495.60653612269</v>
      </c>
      <c r="C71" s="16" t="s">
        <v>134</v>
      </c>
      <c r="D71" s="16" t="s">
        <v>140</v>
      </c>
      <c r="E71" s="16" t="s">
        <v>131</v>
      </c>
      <c r="F71" s="16" t="s">
        <v>132</v>
      </c>
      <c r="G71" s="16" t="s">
        <v>133</v>
      </c>
      <c r="H71" s="16" t="s">
        <v>184</v>
      </c>
    </row>
    <row r="72">
      <c r="A72" s="23">
        <v>45495.679400277775</v>
      </c>
      <c r="C72" s="16" t="s">
        <v>134</v>
      </c>
      <c r="D72" s="16" t="s">
        <v>140</v>
      </c>
      <c r="E72" s="16" t="s">
        <v>131</v>
      </c>
      <c r="F72" s="16" t="s">
        <v>144</v>
      </c>
      <c r="G72" s="16" t="s">
        <v>133</v>
      </c>
      <c r="H72" s="16" t="s">
        <v>185</v>
      </c>
    </row>
    <row r="73">
      <c r="A73" s="23">
        <v>45495.68194159722</v>
      </c>
      <c r="C73" s="16" t="s">
        <v>134</v>
      </c>
      <c r="D73" s="16" t="s">
        <v>130</v>
      </c>
      <c r="E73" s="16" t="s">
        <v>143</v>
      </c>
      <c r="F73" s="16" t="s">
        <v>138</v>
      </c>
      <c r="G73" s="16" t="s">
        <v>133</v>
      </c>
      <c r="H73" s="16" t="s">
        <v>186</v>
      </c>
    </row>
    <row r="74">
      <c r="A74" s="23">
        <v>45495.69628037037</v>
      </c>
      <c r="C74" s="16" t="s">
        <v>134</v>
      </c>
      <c r="D74" s="16" t="s">
        <v>130</v>
      </c>
      <c r="E74" s="16" t="s">
        <v>131</v>
      </c>
      <c r="F74" s="16" t="s">
        <v>132</v>
      </c>
      <c r="G74" s="16" t="s">
        <v>133</v>
      </c>
      <c r="H74" s="16" t="s">
        <v>187</v>
      </c>
    </row>
    <row r="75">
      <c r="A75" s="23">
        <v>45495.71098761574</v>
      </c>
      <c r="C75" s="16" t="s">
        <v>129</v>
      </c>
      <c r="D75" s="16" t="s">
        <v>130</v>
      </c>
      <c r="E75" s="16" t="s">
        <v>135</v>
      </c>
      <c r="F75" s="16" t="s">
        <v>132</v>
      </c>
      <c r="G75" s="16" t="s">
        <v>133</v>
      </c>
      <c r="H75" s="16" t="s">
        <v>188</v>
      </c>
    </row>
    <row r="76">
      <c r="A76" s="23">
        <v>45495.787450185184</v>
      </c>
      <c r="C76" s="16" t="s">
        <v>134</v>
      </c>
      <c r="D76" s="16" t="s">
        <v>130</v>
      </c>
      <c r="E76" s="16" t="s">
        <v>143</v>
      </c>
      <c r="F76" s="16" t="s">
        <v>132</v>
      </c>
      <c r="G76" s="16" t="s">
        <v>133</v>
      </c>
      <c r="H76" s="16" t="s">
        <v>189</v>
      </c>
    </row>
    <row r="77">
      <c r="A77" s="23">
        <v>45496.3849008449</v>
      </c>
      <c r="C77" s="16" t="s">
        <v>134</v>
      </c>
      <c r="D77" s="16" t="s">
        <v>140</v>
      </c>
      <c r="E77" s="16" t="s">
        <v>135</v>
      </c>
      <c r="F77" s="16" t="s">
        <v>132</v>
      </c>
      <c r="G77" s="16" t="s">
        <v>133</v>
      </c>
      <c r="H77" s="16" t="s">
        <v>190</v>
      </c>
    </row>
    <row r="78">
      <c r="A78" s="23">
        <v>45496.40143248843</v>
      </c>
      <c r="C78" s="16" t="s">
        <v>134</v>
      </c>
      <c r="D78" s="16" t="s">
        <v>130</v>
      </c>
      <c r="E78" s="16" t="s">
        <v>131</v>
      </c>
      <c r="F78" s="16" t="s">
        <v>132</v>
      </c>
      <c r="G78" s="16" t="s">
        <v>137</v>
      </c>
      <c r="H78" s="16" t="s">
        <v>191</v>
      </c>
    </row>
    <row r="79">
      <c r="A79" s="23">
        <v>45496.41597488426</v>
      </c>
      <c r="C79" s="16" t="s">
        <v>134</v>
      </c>
      <c r="D79" s="16" t="s">
        <v>130</v>
      </c>
      <c r="E79" s="16" t="s">
        <v>135</v>
      </c>
      <c r="F79" s="16" t="s">
        <v>132</v>
      </c>
      <c r="G79" s="16" t="s">
        <v>133</v>
      </c>
      <c r="H79" s="16" t="s">
        <v>192</v>
      </c>
    </row>
    <row r="80">
      <c r="A80" s="23">
        <v>45496.45748950231</v>
      </c>
      <c r="C80" s="16" t="s">
        <v>129</v>
      </c>
      <c r="D80" s="16" t="s">
        <v>130</v>
      </c>
      <c r="E80" s="16" t="s">
        <v>135</v>
      </c>
      <c r="F80" s="16" t="s">
        <v>132</v>
      </c>
      <c r="G80" s="16" t="s">
        <v>133</v>
      </c>
      <c r="H80" s="16" t="s">
        <v>193</v>
      </c>
    </row>
    <row r="81">
      <c r="A81" s="23">
        <v>45496.60741152777</v>
      </c>
      <c r="C81" s="16" t="s">
        <v>129</v>
      </c>
      <c r="D81" s="16" t="s">
        <v>130</v>
      </c>
      <c r="E81" s="16" t="s">
        <v>135</v>
      </c>
      <c r="F81" s="16" t="s">
        <v>132</v>
      </c>
      <c r="G81" s="16" t="s">
        <v>133</v>
      </c>
      <c r="H81" s="16" t="s">
        <v>194</v>
      </c>
    </row>
    <row r="82">
      <c r="A82" s="23">
        <v>45496.710640370366</v>
      </c>
      <c r="C82" s="16" t="s">
        <v>129</v>
      </c>
      <c r="D82" s="16" t="s">
        <v>130</v>
      </c>
      <c r="E82" s="16" t="s">
        <v>135</v>
      </c>
      <c r="F82" s="16" t="s">
        <v>132</v>
      </c>
      <c r="G82" s="16" t="s">
        <v>137</v>
      </c>
      <c r="H82" s="16" t="s">
        <v>195</v>
      </c>
    </row>
    <row r="83">
      <c r="A83" s="23">
        <v>45496.77040487269</v>
      </c>
      <c r="C83" s="16" t="s">
        <v>134</v>
      </c>
      <c r="D83" s="16" t="s">
        <v>140</v>
      </c>
      <c r="E83" s="16" t="s">
        <v>135</v>
      </c>
      <c r="F83" s="16" t="s">
        <v>132</v>
      </c>
      <c r="G83" s="16" t="s">
        <v>196</v>
      </c>
      <c r="H83" s="16" t="s">
        <v>197</v>
      </c>
    </row>
    <row r="84">
      <c r="A84" s="23">
        <v>45497.2802990625</v>
      </c>
      <c r="C84" s="16" t="s">
        <v>134</v>
      </c>
      <c r="D84" s="16" t="s">
        <v>130</v>
      </c>
      <c r="E84" s="16" t="s">
        <v>143</v>
      </c>
      <c r="F84" s="16" t="s">
        <v>132</v>
      </c>
      <c r="G84" s="16" t="s">
        <v>133</v>
      </c>
      <c r="H84" s="16" t="s">
        <v>198</v>
      </c>
    </row>
    <row r="85">
      <c r="A85" s="23">
        <v>45497.30315782408</v>
      </c>
      <c r="C85" s="16" t="s">
        <v>134</v>
      </c>
      <c r="D85" s="16" t="s">
        <v>130</v>
      </c>
      <c r="E85" s="16" t="s">
        <v>135</v>
      </c>
      <c r="F85" s="16" t="s">
        <v>132</v>
      </c>
      <c r="G85" s="16" t="s">
        <v>137</v>
      </c>
      <c r="H85" s="16" t="s">
        <v>199</v>
      </c>
    </row>
    <row r="86">
      <c r="A86" s="23">
        <v>45497.337677337964</v>
      </c>
      <c r="C86" s="16" t="s">
        <v>134</v>
      </c>
      <c r="D86" s="16" t="s">
        <v>130</v>
      </c>
      <c r="E86" s="16" t="s">
        <v>135</v>
      </c>
      <c r="F86" s="16" t="s">
        <v>132</v>
      </c>
      <c r="G86" s="16" t="s">
        <v>137</v>
      </c>
      <c r="H86" s="16" t="s">
        <v>200</v>
      </c>
    </row>
    <row r="87">
      <c r="A87" s="23">
        <v>45497.35521620371</v>
      </c>
      <c r="C87" s="16" t="s">
        <v>134</v>
      </c>
      <c r="D87" s="16" t="s">
        <v>140</v>
      </c>
      <c r="E87" s="16" t="s">
        <v>131</v>
      </c>
      <c r="F87" s="16" t="s">
        <v>132</v>
      </c>
      <c r="G87" s="16" t="s">
        <v>133</v>
      </c>
      <c r="H87" s="16" t="s">
        <v>201</v>
      </c>
    </row>
    <row r="88">
      <c r="A88" s="23">
        <v>45497.39663225695</v>
      </c>
      <c r="C88" s="16" t="s">
        <v>134</v>
      </c>
      <c r="D88" s="16" t="s">
        <v>130</v>
      </c>
      <c r="E88" s="16" t="s">
        <v>135</v>
      </c>
      <c r="F88" s="16" t="s">
        <v>132</v>
      </c>
      <c r="G88" s="16" t="s">
        <v>137</v>
      </c>
      <c r="H88" s="16" t="s">
        <v>202</v>
      </c>
    </row>
    <row r="89">
      <c r="A89" s="23">
        <v>45497.41175908565</v>
      </c>
      <c r="C89" s="16" t="s">
        <v>129</v>
      </c>
      <c r="D89" s="16" t="s">
        <v>130</v>
      </c>
      <c r="E89" s="16" t="s">
        <v>135</v>
      </c>
      <c r="F89" s="16" t="s">
        <v>138</v>
      </c>
      <c r="G89" s="16" t="s">
        <v>137</v>
      </c>
      <c r="H89" s="16" t="s">
        <v>203</v>
      </c>
    </row>
    <row r="90">
      <c r="A90" s="23">
        <v>45497.44856950232</v>
      </c>
      <c r="C90" s="16" t="s">
        <v>134</v>
      </c>
      <c r="D90" s="16" t="s">
        <v>130</v>
      </c>
      <c r="E90" s="16" t="s">
        <v>135</v>
      </c>
      <c r="F90" s="16" t="s">
        <v>132</v>
      </c>
      <c r="G90" s="16" t="s">
        <v>133</v>
      </c>
      <c r="H90" s="16" t="s">
        <v>204</v>
      </c>
    </row>
    <row r="91">
      <c r="A91" s="23">
        <v>45497.68027159722</v>
      </c>
      <c r="C91" s="16" t="s">
        <v>129</v>
      </c>
      <c r="D91" s="16" t="s">
        <v>140</v>
      </c>
      <c r="E91" s="16" t="s">
        <v>135</v>
      </c>
      <c r="F91" s="16" t="s">
        <v>138</v>
      </c>
      <c r="G91" s="16" t="s">
        <v>137</v>
      </c>
      <c r="H91" s="16" t="s">
        <v>205</v>
      </c>
    </row>
    <row r="92">
      <c r="A92" s="23">
        <v>45497.68140078704</v>
      </c>
      <c r="C92" s="16" t="s">
        <v>134</v>
      </c>
      <c r="D92" s="16" t="s">
        <v>140</v>
      </c>
      <c r="E92" s="16" t="s">
        <v>135</v>
      </c>
      <c r="F92" s="16" t="s">
        <v>144</v>
      </c>
      <c r="G92" s="16" t="s">
        <v>137</v>
      </c>
      <c r="H92" s="16" t="s">
        <v>206</v>
      </c>
    </row>
    <row r="93">
      <c r="A93" s="23">
        <v>45497.68166108796</v>
      </c>
      <c r="C93" s="16" t="s">
        <v>134</v>
      </c>
      <c r="D93" s="16" t="s">
        <v>130</v>
      </c>
      <c r="E93" s="16" t="s">
        <v>135</v>
      </c>
      <c r="F93" s="16" t="s">
        <v>132</v>
      </c>
      <c r="G93" s="16" t="s">
        <v>133</v>
      </c>
      <c r="H93" s="16" t="s">
        <v>207</v>
      </c>
    </row>
    <row r="94">
      <c r="A94" s="23">
        <v>45497.68628622685</v>
      </c>
      <c r="C94" s="16" t="s">
        <v>129</v>
      </c>
      <c r="D94" s="16" t="s">
        <v>140</v>
      </c>
      <c r="E94" s="16" t="s">
        <v>131</v>
      </c>
      <c r="F94" s="16" t="s">
        <v>132</v>
      </c>
      <c r="G94" s="16" t="s">
        <v>133</v>
      </c>
      <c r="H94" s="16" t="s">
        <v>208</v>
      </c>
    </row>
    <row r="95">
      <c r="A95" s="23">
        <v>45497.760403692126</v>
      </c>
      <c r="C95" s="16" t="s">
        <v>129</v>
      </c>
      <c r="D95" s="16" t="s">
        <v>130</v>
      </c>
      <c r="E95" s="16" t="s">
        <v>135</v>
      </c>
      <c r="F95" s="16" t="s">
        <v>138</v>
      </c>
      <c r="G95" s="16" t="s">
        <v>133</v>
      </c>
      <c r="H95" s="16" t="s">
        <v>209</v>
      </c>
    </row>
    <row r="96">
      <c r="A96" s="23">
        <v>45497.803539479166</v>
      </c>
      <c r="C96" s="16" t="s">
        <v>129</v>
      </c>
      <c r="D96" s="16" t="s">
        <v>140</v>
      </c>
      <c r="E96" s="16" t="s">
        <v>131</v>
      </c>
      <c r="F96" s="16" t="s">
        <v>138</v>
      </c>
      <c r="G96" s="16" t="s">
        <v>133</v>
      </c>
      <c r="H96" s="16" t="s">
        <v>210</v>
      </c>
    </row>
    <row r="97">
      <c r="A97" s="23">
        <v>45498.454122916664</v>
      </c>
      <c r="C97" s="16" t="s">
        <v>134</v>
      </c>
      <c r="D97" s="16" t="s">
        <v>130</v>
      </c>
      <c r="E97" s="16" t="s">
        <v>135</v>
      </c>
      <c r="F97" s="16" t="s">
        <v>138</v>
      </c>
      <c r="G97" s="16" t="s">
        <v>133</v>
      </c>
      <c r="H97" s="16" t="s">
        <v>211</v>
      </c>
    </row>
    <row r="98">
      <c r="A98" s="23">
        <v>45498.45450952546</v>
      </c>
      <c r="C98" s="16" t="s">
        <v>134</v>
      </c>
      <c r="D98" s="16" t="s">
        <v>130</v>
      </c>
      <c r="E98" s="16" t="s">
        <v>131</v>
      </c>
      <c r="F98" s="16" t="s">
        <v>132</v>
      </c>
      <c r="G98" s="16" t="s">
        <v>133</v>
      </c>
      <c r="H98" s="16" t="s">
        <v>212</v>
      </c>
    </row>
    <row r="99">
      <c r="A99" s="23">
        <v>45498.455720729165</v>
      </c>
      <c r="C99" s="16" t="s">
        <v>129</v>
      </c>
      <c r="D99" s="16" t="s">
        <v>130</v>
      </c>
      <c r="E99" s="16" t="s">
        <v>135</v>
      </c>
      <c r="F99" s="16" t="s">
        <v>132</v>
      </c>
      <c r="G99" s="16" t="s">
        <v>133</v>
      </c>
      <c r="H99" s="16" t="s">
        <v>213</v>
      </c>
    </row>
    <row r="100">
      <c r="A100" s="23">
        <v>45498.456118518516</v>
      </c>
      <c r="C100" s="16" t="s">
        <v>129</v>
      </c>
      <c r="D100" s="16" t="s">
        <v>130</v>
      </c>
      <c r="E100" s="16" t="s">
        <v>143</v>
      </c>
      <c r="F100" s="16" t="s">
        <v>132</v>
      </c>
      <c r="G100" s="16" t="s">
        <v>133</v>
      </c>
      <c r="H100" s="16" t="s">
        <v>214</v>
      </c>
    </row>
    <row r="101">
      <c r="A101" s="23">
        <v>45498.4604456713</v>
      </c>
      <c r="C101" s="16" t="s">
        <v>134</v>
      </c>
      <c r="D101" s="16" t="s">
        <v>130</v>
      </c>
      <c r="E101" s="16" t="s">
        <v>135</v>
      </c>
      <c r="F101" s="16" t="s">
        <v>132</v>
      </c>
      <c r="G101" s="16" t="s">
        <v>133</v>
      </c>
      <c r="H101" s="16" t="s">
        <v>215</v>
      </c>
    </row>
    <row r="102">
      <c r="A102" s="23">
        <v>45498.46208114583</v>
      </c>
      <c r="C102" s="16" t="s">
        <v>134</v>
      </c>
      <c r="D102" s="16" t="s">
        <v>130</v>
      </c>
      <c r="E102" s="16" t="s">
        <v>135</v>
      </c>
      <c r="F102" s="16" t="s">
        <v>132</v>
      </c>
      <c r="G102" s="16" t="s">
        <v>133</v>
      </c>
      <c r="H102" s="16" t="s">
        <v>216</v>
      </c>
    </row>
    <row r="103">
      <c r="A103" s="23">
        <v>45498.4648349537</v>
      </c>
      <c r="C103" s="16" t="s">
        <v>129</v>
      </c>
      <c r="D103" s="16" t="s">
        <v>130</v>
      </c>
      <c r="E103" s="16" t="s">
        <v>135</v>
      </c>
      <c r="F103" s="16" t="s">
        <v>132</v>
      </c>
      <c r="G103" s="16" t="s">
        <v>133</v>
      </c>
      <c r="H103" s="16" t="s">
        <v>217</v>
      </c>
    </row>
    <row r="104">
      <c r="A104" s="23">
        <v>45498.473207187504</v>
      </c>
      <c r="C104" s="16" t="s">
        <v>134</v>
      </c>
      <c r="D104" s="16" t="s">
        <v>130</v>
      </c>
      <c r="E104" s="16" t="s">
        <v>135</v>
      </c>
      <c r="F104" s="16" t="s">
        <v>132</v>
      </c>
      <c r="G104" s="16" t="s">
        <v>137</v>
      </c>
      <c r="H104" s="16" t="s">
        <v>218</v>
      </c>
    </row>
    <row r="105">
      <c r="A105" s="23">
        <v>45498.4808599074</v>
      </c>
      <c r="C105" s="16" t="s">
        <v>134</v>
      </c>
      <c r="D105" s="16" t="s">
        <v>130</v>
      </c>
      <c r="E105" s="16" t="s">
        <v>131</v>
      </c>
      <c r="F105" s="16" t="s">
        <v>132</v>
      </c>
      <c r="G105" s="16" t="s">
        <v>137</v>
      </c>
      <c r="H105" s="16" t="s">
        <v>219</v>
      </c>
    </row>
    <row r="106">
      <c r="A106" s="23">
        <v>45498.48135553241</v>
      </c>
      <c r="C106" s="16" t="s">
        <v>134</v>
      </c>
      <c r="D106" s="16" t="s">
        <v>130</v>
      </c>
      <c r="E106" s="16" t="s">
        <v>135</v>
      </c>
      <c r="F106" s="16" t="s">
        <v>132</v>
      </c>
      <c r="G106" s="16" t="s">
        <v>137</v>
      </c>
      <c r="H106" s="16" t="s">
        <v>220</v>
      </c>
    </row>
    <row r="107">
      <c r="A107" s="23">
        <v>45498.496901342594</v>
      </c>
      <c r="C107" s="16" t="s">
        <v>134</v>
      </c>
      <c r="D107" s="16" t="s">
        <v>130</v>
      </c>
      <c r="E107" s="16" t="s">
        <v>131</v>
      </c>
      <c r="F107" s="16" t="s">
        <v>132</v>
      </c>
      <c r="G107" s="16" t="s">
        <v>133</v>
      </c>
      <c r="H107" s="16" t="s">
        <v>221</v>
      </c>
    </row>
    <row r="108">
      <c r="A108" s="23">
        <v>45498.50324443287</v>
      </c>
      <c r="C108" s="16" t="s">
        <v>129</v>
      </c>
      <c r="D108" s="16" t="s">
        <v>130</v>
      </c>
      <c r="E108" s="16" t="s">
        <v>135</v>
      </c>
      <c r="F108" s="16" t="s">
        <v>138</v>
      </c>
      <c r="G108" s="16" t="s">
        <v>137</v>
      </c>
      <c r="H108" s="16" t="s">
        <v>222</v>
      </c>
    </row>
    <row r="109">
      <c r="A109" s="23">
        <v>45498.52233234954</v>
      </c>
      <c r="C109" s="16" t="s">
        <v>134</v>
      </c>
      <c r="D109" s="16" t="s">
        <v>130</v>
      </c>
      <c r="E109" s="16" t="s">
        <v>131</v>
      </c>
      <c r="F109" s="16" t="s">
        <v>132</v>
      </c>
      <c r="G109" s="16" t="s">
        <v>133</v>
      </c>
      <c r="H109" s="16" t="s">
        <v>223</v>
      </c>
    </row>
    <row r="110">
      <c r="A110" s="23">
        <v>45498.5262915162</v>
      </c>
      <c r="C110" s="16" t="s">
        <v>134</v>
      </c>
      <c r="D110" s="16" t="s">
        <v>130</v>
      </c>
      <c r="E110" s="16" t="s">
        <v>135</v>
      </c>
      <c r="F110" s="16" t="s">
        <v>132</v>
      </c>
      <c r="G110" s="16" t="s">
        <v>137</v>
      </c>
      <c r="H110" s="16" t="s">
        <v>224</v>
      </c>
    </row>
    <row r="111">
      <c r="A111" s="23">
        <v>45498.61726254629</v>
      </c>
      <c r="C111" s="16" t="s">
        <v>129</v>
      </c>
      <c r="D111" s="16" t="s">
        <v>130</v>
      </c>
      <c r="E111" s="16" t="s">
        <v>135</v>
      </c>
      <c r="F111" s="16" t="s">
        <v>138</v>
      </c>
      <c r="G111" s="16" t="s">
        <v>133</v>
      </c>
      <c r="H111" s="16" t="s">
        <v>225</v>
      </c>
    </row>
    <row r="112">
      <c r="A112" s="23">
        <v>45498.785495902775</v>
      </c>
      <c r="C112" s="16" t="s">
        <v>134</v>
      </c>
      <c r="D112" s="16" t="s">
        <v>130</v>
      </c>
      <c r="E112" s="16" t="s">
        <v>131</v>
      </c>
      <c r="F112" s="16" t="s">
        <v>138</v>
      </c>
      <c r="G112" s="16" t="s">
        <v>133</v>
      </c>
      <c r="H112" s="16" t="s">
        <v>226</v>
      </c>
    </row>
    <row r="113">
      <c r="A113" s="23">
        <v>45498.80710517361</v>
      </c>
      <c r="C113" s="16" t="s">
        <v>134</v>
      </c>
      <c r="D113" s="16" t="s">
        <v>140</v>
      </c>
      <c r="E113" s="16" t="s">
        <v>143</v>
      </c>
      <c r="F113" s="16" t="s">
        <v>132</v>
      </c>
      <c r="G113" s="16" t="s">
        <v>227</v>
      </c>
      <c r="H113" s="16" t="s">
        <v>228</v>
      </c>
    </row>
    <row r="114">
      <c r="A114" s="23">
        <v>45499.376011354165</v>
      </c>
      <c r="C114" s="16" t="s">
        <v>129</v>
      </c>
      <c r="D114" s="16" t="s">
        <v>130</v>
      </c>
      <c r="E114" s="16" t="s">
        <v>135</v>
      </c>
      <c r="F114" s="16" t="s">
        <v>138</v>
      </c>
      <c r="G114" s="16" t="s">
        <v>133</v>
      </c>
      <c r="H114" s="16" t="s">
        <v>229</v>
      </c>
    </row>
    <row r="115">
      <c r="A115" s="23">
        <v>45499.40867179398</v>
      </c>
      <c r="C115" s="16" t="s">
        <v>134</v>
      </c>
      <c r="D115" s="16" t="s">
        <v>130</v>
      </c>
      <c r="E115" s="16" t="s">
        <v>135</v>
      </c>
      <c r="F115" s="16" t="s">
        <v>144</v>
      </c>
      <c r="G115" s="16" t="s">
        <v>137</v>
      </c>
      <c r="H115" s="16" t="s">
        <v>230</v>
      </c>
    </row>
    <row r="116">
      <c r="A116" s="23">
        <v>45499.42028041667</v>
      </c>
      <c r="C116" s="16" t="s">
        <v>129</v>
      </c>
      <c r="D116" s="16" t="s">
        <v>130</v>
      </c>
      <c r="E116" s="16" t="s">
        <v>135</v>
      </c>
      <c r="F116" s="16" t="s">
        <v>138</v>
      </c>
      <c r="G116" s="16" t="s">
        <v>133</v>
      </c>
      <c r="H116" s="16" t="s">
        <v>231</v>
      </c>
    </row>
    <row r="117">
      <c r="A117" s="23">
        <v>45499.47309575231</v>
      </c>
      <c r="C117" s="16" t="s">
        <v>134</v>
      </c>
      <c r="D117" s="16" t="s">
        <v>130</v>
      </c>
      <c r="E117" s="16" t="s">
        <v>135</v>
      </c>
      <c r="F117" s="16" t="s">
        <v>138</v>
      </c>
      <c r="G117" s="16" t="s">
        <v>137</v>
      </c>
      <c r="H117" s="16" t="s">
        <v>232</v>
      </c>
    </row>
    <row r="118">
      <c r="A118" s="23">
        <v>45499.48612474537</v>
      </c>
      <c r="C118" s="16" t="s">
        <v>134</v>
      </c>
      <c r="D118" s="16" t="s">
        <v>130</v>
      </c>
      <c r="E118" s="16" t="s">
        <v>135</v>
      </c>
      <c r="F118" s="16" t="s">
        <v>132</v>
      </c>
      <c r="G118" s="16" t="s">
        <v>137</v>
      </c>
      <c r="H118" s="16" t="s">
        <v>233</v>
      </c>
    </row>
    <row r="119">
      <c r="A119" s="23">
        <v>45499.52085112268</v>
      </c>
      <c r="C119" s="16" t="s">
        <v>134</v>
      </c>
      <c r="D119" s="16" t="s">
        <v>140</v>
      </c>
      <c r="E119" s="16" t="s">
        <v>135</v>
      </c>
      <c r="F119" s="16" t="s">
        <v>138</v>
      </c>
      <c r="G119" s="16" t="s">
        <v>133</v>
      </c>
      <c r="H119" s="16" t="s">
        <v>234</v>
      </c>
    </row>
    <row r="120">
      <c r="A120" s="23">
        <v>45499.58581690972</v>
      </c>
      <c r="C120" s="16" t="s">
        <v>134</v>
      </c>
      <c r="D120" s="16" t="s">
        <v>130</v>
      </c>
      <c r="E120" s="16" t="s">
        <v>135</v>
      </c>
      <c r="F120" s="16" t="s">
        <v>132</v>
      </c>
      <c r="G120" s="16" t="s">
        <v>137</v>
      </c>
      <c r="H120" s="16" t="s">
        <v>235</v>
      </c>
    </row>
    <row r="121">
      <c r="A121" s="23">
        <v>45499.739701921295</v>
      </c>
      <c r="C121" s="16" t="s">
        <v>129</v>
      </c>
      <c r="D121" s="16" t="s">
        <v>141</v>
      </c>
      <c r="E121" s="16" t="s">
        <v>135</v>
      </c>
      <c r="F121" s="16" t="s">
        <v>144</v>
      </c>
      <c r="G121" s="16" t="s">
        <v>137</v>
      </c>
      <c r="H121" s="16" t="s">
        <v>236</v>
      </c>
    </row>
    <row r="122">
      <c r="A122" s="23">
        <v>45499.79367483796</v>
      </c>
      <c r="C122" s="16" t="s">
        <v>134</v>
      </c>
      <c r="D122" s="16" t="s">
        <v>140</v>
      </c>
      <c r="E122" s="16" t="s">
        <v>143</v>
      </c>
      <c r="F122" s="16" t="s">
        <v>144</v>
      </c>
      <c r="G122" s="16" t="s">
        <v>133</v>
      </c>
      <c r="H122" s="16" t="s">
        <v>237</v>
      </c>
    </row>
    <row r="123">
      <c r="A123" s="23">
        <v>45499.84340721065</v>
      </c>
      <c r="C123" s="16" t="s">
        <v>134</v>
      </c>
      <c r="D123" s="16" t="s">
        <v>130</v>
      </c>
      <c r="E123" s="16" t="s">
        <v>135</v>
      </c>
      <c r="F123" s="16" t="s">
        <v>138</v>
      </c>
      <c r="G123" s="16" t="s">
        <v>133</v>
      </c>
      <c r="H123" s="16" t="s">
        <v>238</v>
      </c>
    </row>
    <row r="124">
      <c r="A124" s="23">
        <v>45500.37368331019</v>
      </c>
      <c r="C124" s="16" t="s">
        <v>134</v>
      </c>
      <c r="D124" s="16" t="s">
        <v>130</v>
      </c>
      <c r="E124" s="16" t="s">
        <v>135</v>
      </c>
      <c r="F124" s="16" t="s">
        <v>132</v>
      </c>
      <c r="G124" s="16" t="s">
        <v>137</v>
      </c>
      <c r="H124" s="16" t="s">
        <v>239</v>
      </c>
    </row>
    <row r="125">
      <c r="A125" s="23">
        <v>45500.55529908565</v>
      </c>
      <c r="C125" s="16" t="s">
        <v>134</v>
      </c>
      <c r="D125" s="16" t="s">
        <v>140</v>
      </c>
      <c r="E125" s="16" t="s">
        <v>143</v>
      </c>
      <c r="F125" s="16" t="s">
        <v>132</v>
      </c>
      <c r="G125" s="16" t="s">
        <v>133</v>
      </c>
      <c r="H125" s="16" t="s">
        <v>240</v>
      </c>
    </row>
    <row r="126">
      <c r="A126" s="23">
        <v>45500.63864055555</v>
      </c>
      <c r="C126" s="16" t="s">
        <v>134</v>
      </c>
      <c r="D126" s="16" t="s">
        <v>130</v>
      </c>
      <c r="E126" s="16" t="s">
        <v>135</v>
      </c>
      <c r="F126" s="16" t="s">
        <v>132</v>
      </c>
      <c r="G126" s="16" t="s">
        <v>133</v>
      </c>
      <c r="H126" s="16" t="s">
        <v>241</v>
      </c>
    </row>
    <row r="127">
      <c r="A127" s="23">
        <v>45500.68008409722</v>
      </c>
      <c r="C127" s="16" t="s">
        <v>134</v>
      </c>
      <c r="D127" s="16" t="s">
        <v>140</v>
      </c>
      <c r="E127" s="16" t="s">
        <v>143</v>
      </c>
      <c r="F127" s="16" t="s">
        <v>132</v>
      </c>
      <c r="G127" s="16" t="s">
        <v>133</v>
      </c>
      <c r="H127" s="16" t="s">
        <v>242</v>
      </c>
    </row>
    <row r="128">
      <c r="A128" s="23">
        <v>45502.37567</v>
      </c>
      <c r="C128" s="16" t="s">
        <v>129</v>
      </c>
      <c r="D128" s="16" t="s">
        <v>130</v>
      </c>
      <c r="E128" s="16" t="s">
        <v>135</v>
      </c>
      <c r="F128" s="16" t="s">
        <v>132</v>
      </c>
      <c r="G128" s="16" t="s">
        <v>133</v>
      </c>
      <c r="H128" s="16" t="s">
        <v>243</v>
      </c>
    </row>
    <row r="129">
      <c r="A129" s="23">
        <v>45502.379437083335</v>
      </c>
      <c r="C129" s="16" t="s">
        <v>134</v>
      </c>
      <c r="D129" s="16" t="s">
        <v>140</v>
      </c>
      <c r="E129" s="16" t="s">
        <v>135</v>
      </c>
      <c r="F129" s="16" t="s">
        <v>132</v>
      </c>
      <c r="G129" s="16" t="s">
        <v>133</v>
      </c>
      <c r="H129" s="16" t="s">
        <v>244</v>
      </c>
    </row>
    <row r="130">
      <c r="A130" s="23">
        <v>45502.38180594907</v>
      </c>
      <c r="C130" s="16" t="s">
        <v>129</v>
      </c>
      <c r="D130" s="16" t="s">
        <v>130</v>
      </c>
      <c r="E130" s="16" t="s">
        <v>135</v>
      </c>
      <c r="F130" s="16" t="s">
        <v>132</v>
      </c>
      <c r="G130" s="16" t="s">
        <v>137</v>
      </c>
      <c r="H130" s="16" t="s">
        <v>245</v>
      </c>
    </row>
    <row r="131">
      <c r="A131" s="23">
        <v>45502.38210525463</v>
      </c>
      <c r="C131" s="16" t="s">
        <v>129</v>
      </c>
      <c r="D131" s="16" t="s">
        <v>130</v>
      </c>
      <c r="E131" s="16" t="s">
        <v>135</v>
      </c>
      <c r="F131" s="16" t="s">
        <v>132</v>
      </c>
      <c r="G131" s="16" t="s">
        <v>133</v>
      </c>
      <c r="H131" s="16" t="s">
        <v>246</v>
      </c>
    </row>
    <row r="132">
      <c r="A132" s="23">
        <v>45502.38423324074</v>
      </c>
      <c r="C132" s="16" t="s">
        <v>134</v>
      </c>
      <c r="D132" s="16" t="s">
        <v>130</v>
      </c>
      <c r="E132" s="16" t="s">
        <v>131</v>
      </c>
      <c r="F132" s="16" t="s">
        <v>144</v>
      </c>
      <c r="G132" s="16" t="s">
        <v>137</v>
      </c>
      <c r="H132" s="16" t="s">
        <v>247</v>
      </c>
    </row>
    <row r="133">
      <c r="A133" s="23">
        <v>45502.39224076389</v>
      </c>
      <c r="C133" s="16" t="s">
        <v>129</v>
      </c>
      <c r="D133" s="16" t="s">
        <v>130</v>
      </c>
      <c r="E133" s="16" t="s">
        <v>131</v>
      </c>
      <c r="F133" s="16" t="s">
        <v>132</v>
      </c>
      <c r="G133" s="16" t="s">
        <v>133</v>
      </c>
      <c r="H133" s="16" t="s">
        <v>248</v>
      </c>
    </row>
    <row r="134">
      <c r="A134" s="23">
        <v>45502.398944733795</v>
      </c>
      <c r="C134" s="16" t="s">
        <v>129</v>
      </c>
      <c r="D134" s="16" t="s">
        <v>130</v>
      </c>
      <c r="E134" s="16" t="s">
        <v>135</v>
      </c>
      <c r="F134" s="16" t="s">
        <v>132</v>
      </c>
      <c r="G134" s="16" t="s">
        <v>137</v>
      </c>
      <c r="H134" s="16" t="s">
        <v>249</v>
      </c>
    </row>
    <row r="135">
      <c r="A135" s="23">
        <v>45502.41272123843</v>
      </c>
      <c r="C135" s="16" t="s">
        <v>134</v>
      </c>
      <c r="D135" s="16" t="s">
        <v>130</v>
      </c>
      <c r="E135" s="16" t="s">
        <v>131</v>
      </c>
      <c r="F135" s="16" t="s">
        <v>132</v>
      </c>
      <c r="G135" s="16" t="s">
        <v>133</v>
      </c>
      <c r="H135" s="16" t="s">
        <v>250</v>
      </c>
    </row>
    <row r="136">
      <c r="A136" s="23">
        <v>45502.491455428244</v>
      </c>
      <c r="C136" s="16" t="s">
        <v>134</v>
      </c>
      <c r="D136" s="16" t="s">
        <v>130</v>
      </c>
      <c r="E136" s="16" t="s">
        <v>135</v>
      </c>
      <c r="F136" s="16" t="s">
        <v>132</v>
      </c>
      <c r="G136" s="16" t="s">
        <v>133</v>
      </c>
      <c r="H136" s="16" t="s">
        <v>251</v>
      </c>
    </row>
    <row r="137">
      <c r="A137" s="23">
        <v>45502.50121815973</v>
      </c>
      <c r="C137" s="16" t="s">
        <v>134</v>
      </c>
      <c r="D137" s="16" t="s">
        <v>130</v>
      </c>
      <c r="E137" s="16" t="s">
        <v>135</v>
      </c>
      <c r="F137" s="16" t="s">
        <v>132</v>
      </c>
      <c r="G137" s="16" t="s">
        <v>133</v>
      </c>
      <c r="H137" s="16" t="s">
        <v>252</v>
      </c>
    </row>
    <row r="138">
      <c r="A138" s="23">
        <v>45502.52937902778</v>
      </c>
      <c r="C138" s="16" t="s">
        <v>129</v>
      </c>
      <c r="D138" s="16" t="s">
        <v>130</v>
      </c>
      <c r="E138" s="16" t="s">
        <v>135</v>
      </c>
      <c r="F138" s="16" t="s">
        <v>144</v>
      </c>
      <c r="G138" s="16" t="s">
        <v>133</v>
      </c>
      <c r="H138" s="16" t="s">
        <v>253</v>
      </c>
    </row>
    <row r="139">
      <c r="A139" s="23">
        <v>45502.67602803241</v>
      </c>
      <c r="C139" s="16" t="s">
        <v>134</v>
      </c>
      <c r="D139" s="16" t="s">
        <v>130</v>
      </c>
      <c r="E139" s="16" t="s">
        <v>131</v>
      </c>
      <c r="F139" s="16" t="s">
        <v>138</v>
      </c>
      <c r="G139" s="16" t="s">
        <v>137</v>
      </c>
      <c r="H139" s="16" t="s">
        <v>254</v>
      </c>
    </row>
    <row r="140">
      <c r="A140" s="23">
        <v>45502.81338640046</v>
      </c>
      <c r="C140" s="16" t="s">
        <v>134</v>
      </c>
      <c r="D140" s="16" t="s">
        <v>255</v>
      </c>
      <c r="E140" s="16" t="s">
        <v>135</v>
      </c>
      <c r="F140" s="16" t="s">
        <v>132</v>
      </c>
      <c r="G140" s="16" t="s">
        <v>196</v>
      </c>
      <c r="H140" s="16" t="s">
        <v>256</v>
      </c>
    </row>
    <row r="141">
      <c r="A141" s="23">
        <v>45503.38017063658</v>
      </c>
      <c r="C141" s="16" t="s">
        <v>134</v>
      </c>
      <c r="D141" s="16" t="s">
        <v>130</v>
      </c>
      <c r="E141" s="16" t="s">
        <v>131</v>
      </c>
      <c r="F141" s="16" t="s">
        <v>132</v>
      </c>
      <c r="G141" s="16" t="s">
        <v>133</v>
      </c>
      <c r="H141" s="16" t="s">
        <v>257</v>
      </c>
    </row>
    <row r="142">
      <c r="A142" s="23">
        <v>45503.43825497685</v>
      </c>
      <c r="C142" s="16" t="s">
        <v>129</v>
      </c>
      <c r="D142" s="16" t="s">
        <v>140</v>
      </c>
      <c r="E142" s="16" t="s">
        <v>135</v>
      </c>
      <c r="F142" s="16" t="s">
        <v>138</v>
      </c>
      <c r="G142" s="16" t="s">
        <v>196</v>
      </c>
      <c r="H142" s="16" t="s">
        <v>258</v>
      </c>
    </row>
    <row r="143">
      <c r="A143" s="23">
        <v>45503.48839366898</v>
      </c>
      <c r="C143" s="16" t="s">
        <v>129</v>
      </c>
      <c r="D143" s="16" t="s">
        <v>140</v>
      </c>
      <c r="E143" s="16" t="s">
        <v>131</v>
      </c>
      <c r="F143" s="16" t="s">
        <v>132</v>
      </c>
      <c r="G143" s="16" t="s">
        <v>133</v>
      </c>
      <c r="H143" s="16" t="s">
        <v>259</v>
      </c>
    </row>
    <row r="144">
      <c r="A144" s="23">
        <v>45503.48978800926</v>
      </c>
      <c r="C144" s="16" t="s">
        <v>129</v>
      </c>
      <c r="D144" s="16" t="s">
        <v>140</v>
      </c>
      <c r="E144" s="16" t="s">
        <v>131</v>
      </c>
      <c r="F144" s="16" t="s">
        <v>132</v>
      </c>
      <c r="G144" s="16" t="s">
        <v>133</v>
      </c>
      <c r="H144" s="16" t="s">
        <v>260</v>
      </c>
    </row>
    <row r="145">
      <c r="A145" s="23">
        <v>45503.84643528935</v>
      </c>
      <c r="C145" s="16" t="s">
        <v>142</v>
      </c>
      <c r="D145" s="16" t="s">
        <v>130</v>
      </c>
      <c r="E145" s="16" t="s">
        <v>261</v>
      </c>
      <c r="F145" s="16" t="s">
        <v>132</v>
      </c>
      <c r="G145" s="16" t="s">
        <v>196</v>
      </c>
      <c r="H145" s="16" t="s">
        <v>262</v>
      </c>
    </row>
    <row r="146">
      <c r="A146" s="23">
        <v>45504.76801570602</v>
      </c>
      <c r="C146" s="16" t="s">
        <v>134</v>
      </c>
      <c r="D146" s="16" t="s">
        <v>140</v>
      </c>
      <c r="E146" s="16" t="s">
        <v>131</v>
      </c>
      <c r="F146" s="16" t="s">
        <v>138</v>
      </c>
      <c r="G146" s="16" t="s">
        <v>137</v>
      </c>
      <c r="H146" s="16" t="s">
        <v>263</v>
      </c>
    </row>
    <row r="147">
      <c r="A147" s="23">
        <v>45504.78271530093</v>
      </c>
      <c r="C147" s="16" t="s">
        <v>134</v>
      </c>
      <c r="D147" s="16" t="s">
        <v>255</v>
      </c>
      <c r="E147" s="16" t="s">
        <v>261</v>
      </c>
      <c r="F147" s="16" t="s">
        <v>149</v>
      </c>
      <c r="G147" s="16" t="s">
        <v>196</v>
      </c>
      <c r="H147" s="16" t="s">
        <v>264</v>
      </c>
    </row>
    <row r="148">
      <c r="A148" s="23">
        <v>45504.80068984954</v>
      </c>
      <c r="C148" s="16" t="s">
        <v>134</v>
      </c>
      <c r="D148" s="16" t="s">
        <v>130</v>
      </c>
      <c r="E148" s="16" t="s">
        <v>131</v>
      </c>
      <c r="F148" s="16" t="s">
        <v>132</v>
      </c>
      <c r="G148" s="16" t="s">
        <v>137</v>
      </c>
      <c r="H148" s="16" t="s">
        <v>265</v>
      </c>
    </row>
    <row r="149">
      <c r="A149" s="23">
        <v>45504.9334908912</v>
      </c>
      <c r="C149" s="16" t="s">
        <v>129</v>
      </c>
      <c r="D149" s="16" t="s">
        <v>130</v>
      </c>
      <c r="E149" s="16" t="s">
        <v>131</v>
      </c>
      <c r="F149" s="16" t="s">
        <v>138</v>
      </c>
      <c r="G149" s="16" t="s">
        <v>137</v>
      </c>
      <c r="H149" s="16" t="s">
        <v>266</v>
      </c>
    </row>
    <row r="150">
      <c r="A150" s="23">
        <v>45505.3851353125</v>
      </c>
      <c r="C150" s="16" t="s">
        <v>129</v>
      </c>
      <c r="D150" s="16" t="s">
        <v>140</v>
      </c>
      <c r="E150" s="16" t="s">
        <v>135</v>
      </c>
      <c r="F150" s="16" t="s">
        <v>132</v>
      </c>
      <c r="G150" s="16" t="s">
        <v>137</v>
      </c>
      <c r="H150" s="16" t="s">
        <v>267</v>
      </c>
    </row>
    <row r="151">
      <c r="A151" s="23">
        <v>45505.3963552662</v>
      </c>
      <c r="C151" s="16" t="s">
        <v>129</v>
      </c>
      <c r="D151" s="16" t="s">
        <v>130</v>
      </c>
      <c r="E151" s="16" t="s">
        <v>135</v>
      </c>
      <c r="F151" s="16" t="s">
        <v>138</v>
      </c>
      <c r="G151" s="16" t="s">
        <v>133</v>
      </c>
      <c r="H151" s="16" t="s">
        <v>268</v>
      </c>
    </row>
    <row r="152">
      <c r="A152" s="23">
        <v>45505.41857758102</v>
      </c>
      <c r="C152" s="16" t="s">
        <v>134</v>
      </c>
      <c r="D152" s="16" t="s">
        <v>140</v>
      </c>
      <c r="E152" s="16" t="s">
        <v>143</v>
      </c>
      <c r="F152" s="16" t="s">
        <v>144</v>
      </c>
      <c r="G152" s="16" t="s">
        <v>196</v>
      </c>
      <c r="H152" s="16" t="s">
        <v>269</v>
      </c>
    </row>
    <row r="153">
      <c r="A153" s="23">
        <v>45505.51632931713</v>
      </c>
      <c r="C153" s="16" t="s">
        <v>129</v>
      </c>
      <c r="D153" s="16" t="s">
        <v>130</v>
      </c>
      <c r="E153" s="16" t="s">
        <v>135</v>
      </c>
      <c r="F153" s="16" t="s">
        <v>138</v>
      </c>
      <c r="G153" s="16" t="s">
        <v>133</v>
      </c>
      <c r="H153" s="16" t="s">
        <v>270</v>
      </c>
    </row>
    <row r="154">
      <c r="A154" s="23">
        <v>45505.53735619213</v>
      </c>
      <c r="C154" s="16" t="s">
        <v>129</v>
      </c>
      <c r="D154" s="16" t="s">
        <v>140</v>
      </c>
      <c r="E154" s="16" t="s">
        <v>131</v>
      </c>
      <c r="F154" s="16" t="s">
        <v>138</v>
      </c>
      <c r="G154" s="16" t="s">
        <v>133</v>
      </c>
      <c r="H154" s="16" t="s">
        <v>271</v>
      </c>
    </row>
    <row r="155">
      <c r="A155" s="23">
        <v>45505.6500565162</v>
      </c>
      <c r="C155" s="16" t="s">
        <v>134</v>
      </c>
      <c r="D155" s="16" t="s">
        <v>130</v>
      </c>
      <c r="E155" s="16" t="s">
        <v>135</v>
      </c>
      <c r="F155" s="16" t="s">
        <v>132</v>
      </c>
      <c r="G155" s="16" t="s">
        <v>137</v>
      </c>
      <c r="H155" s="16" t="s">
        <v>272</v>
      </c>
    </row>
    <row r="156">
      <c r="A156" s="23">
        <v>45505.75470553241</v>
      </c>
      <c r="C156" s="16" t="s">
        <v>129</v>
      </c>
      <c r="D156" s="16" t="s">
        <v>140</v>
      </c>
      <c r="E156" s="16" t="s">
        <v>131</v>
      </c>
      <c r="F156" s="16" t="s">
        <v>132</v>
      </c>
      <c r="G156" s="16" t="s">
        <v>133</v>
      </c>
      <c r="H156" s="16" t="s">
        <v>273</v>
      </c>
    </row>
    <row r="157">
      <c r="A157" s="23">
        <v>45506.818672430556</v>
      </c>
      <c r="C157" s="16" t="s">
        <v>134</v>
      </c>
      <c r="D157" s="16" t="s">
        <v>140</v>
      </c>
      <c r="E157" s="16" t="s">
        <v>131</v>
      </c>
      <c r="F157" s="16" t="s">
        <v>132</v>
      </c>
      <c r="G157" s="16" t="s">
        <v>133</v>
      </c>
      <c r="H157" s="16" t="s">
        <v>274</v>
      </c>
    </row>
    <row r="158">
      <c r="A158" s="23">
        <v>45507.58870972222</v>
      </c>
      <c r="C158" s="16" t="s">
        <v>134</v>
      </c>
      <c r="D158" s="16" t="s">
        <v>130</v>
      </c>
      <c r="E158" s="16" t="s">
        <v>131</v>
      </c>
      <c r="F158" s="16" t="s">
        <v>132</v>
      </c>
      <c r="G158" s="16" t="s">
        <v>137</v>
      </c>
      <c r="H158" s="16" t="s">
        <v>275</v>
      </c>
    </row>
    <row r="159">
      <c r="A159" s="23">
        <v>45507.59000607639</v>
      </c>
      <c r="C159" s="16" t="s">
        <v>134</v>
      </c>
      <c r="D159" s="16" t="s">
        <v>140</v>
      </c>
      <c r="E159" s="16" t="s">
        <v>135</v>
      </c>
      <c r="F159" s="16" t="s">
        <v>132</v>
      </c>
      <c r="G159" s="16" t="s">
        <v>133</v>
      </c>
      <c r="H159" s="16" t="s">
        <v>276</v>
      </c>
    </row>
    <row r="160">
      <c r="A160" s="23">
        <v>45507.60163928241</v>
      </c>
      <c r="C160" s="16" t="s">
        <v>134</v>
      </c>
      <c r="D160" s="16" t="s">
        <v>130</v>
      </c>
      <c r="E160" s="16" t="s">
        <v>135</v>
      </c>
      <c r="F160" s="16" t="s">
        <v>132</v>
      </c>
      <c r="G160" s="16" t="s">
        <v>137</v>
      </c>
      <c r="H160" s="16" t="s">
        <v>277</v>
      </c>
    </row>
    <row r="161">
      <c r="A161" s="23">
        <v>45507.61473509259</v>
      </c>
      <c r="C161" s="16" t="s">
        <v>134</v>
      </c>
      <c r="D161" s="16" t="s">
        <v>130</v>
      </c>
      <c r="E161" s="16" t="s">
        <v>135</v>
      </c>
      <c r="F161" s="16" t="s">
        <v>144</v>
      </c>
      <c r="G161" s="16" t="s">
        <v>133</v>
      </c>
      <c r="H161" s="16" t="s">
        <v>278</v>
      </c>
    </row>
    <row r="162">
      <c r="A162" s="23">
        <v>45507.646370104165</v>
      </c>
      <c r="C162" s="16" t="s">
        <v>129</v>
      </c>
      <c r="D162" s="16" t="s">
        <v>130</v>
      </c>
      <c r="E162" s="16" t="s">
        <v>135</v>
      </c>
      <c r="F162" s="16" t="s">
        <v>132</v>
      </c>
      <c r="G162" s="16" t="s">
        <v>133</v>
      </c>
      <c r="H162" s="16" t="s">
        <v>279</v>
      </c>
    </row>
    <row r="163">
      <c r="A163" s="23">
        <v>45507.684605567134</v>
      </c>
      <c r="C163" s="16" t="s">
        <v>134</v>
      </c>
      <c r="D163" s="16" t="s">
        <v>140</v>
      </c>
      <c r="E163" s="16" t="s">
        <v>143</v>
      </c>
      <c r="F163" s="16" t="s">
        <v>138</v>
      </c>
      <c r="G163" s="16" t="s">
        <v>133</v>
      </c>
      <c r="H163" s="16" t="s">
        <v>280</v>
      </c>
    </row>
    <row r="164">
      <c r="A164" s="23">
        <v>45509.847409027774</v>
      </c>
      <c r="C164" s="16" t="s">
        <v>134</v>
      </c>
      <c r="D164" s="16" t="s">
        <v>130</v>
      </c>
      <c r="E164" s="16" t="s">
        <v>143</v>
      </c>
      <c r="F164" s="16" t="s">
        <v>138</v>
      </c>
      <c r="G164" s="16" t="s">
        <v>196</v>
      </c>
      <c r="H164" s="16" t="s">
        <v>281</v>
      </c>
    </row>
    <row r="165">
      <c r="A165" s="23">
        <v>45512.39832072917</v>
      </c>
      <c r="C165" s="16" t="s">
        <v>129</v>
      </c>
      <c r="D165" s="16" t="s">
        <v>130</v>
      </c>
      <c r="E165" s="16" t="s">
        <v>135</v>
      </c>
      <c r="F165" s="16" t="s">
        <v>132</v>
      </c>
      <c r="G165" s="16" t="s">
        <v>133</v>
      </c>
      <c r="H165" s="16" t="s">
        <v>282</v>
      </c>
    </row>
    <row r="166">
      <c r="A166" s="23">
        <v>45513.553832210644</v>
      </c>
      <c r="C166" s="16" t="s">
        <v>134</v>
      </c>
      <c r="D166" s="16" t="s">
        <v>140</v>
      </c>
      <c r="E166" s="16" t="s">
        <v>131</v>
      </c>
      <c r="F166" s="16" t="s">
        <v>138</v>
      </c>
      <c r="G166" s="16" t="s">
        <v>137</v>
      </c>
      <c r="H166" s="16" t="s">
        <v>283</v>
      </c>
    </row>
    <row r="167">
      <c r="A167" s="23">
        <v>45513.55426741898</v>
      </c>
      <c r="C167" s="16" t="s">
        <v>134</v>
      </c>
      <c r="D167" s="16" t="s">
        <v>130</v>
      </c>
      <c r="E167" s="16" t="s">
        <v>135</v>
      </c>
      <c r="F167" s="16" t="s">
        <v>132</v>
      </c>
      <c r="G167" s="16" t="s">
        <v>137</v>
      </c>
      <c r="H167" s="16" t="s">
        <v>284</v>
      </c>
    </row>
    <row r="168">
      <c r="A168" s="23">
        <v>45513.55820702546</v>
      </c>
      <c r="C168" s="16" t="s">
        <v>134</v>
      </c>
      <c r="D168" s="16" t="s">
        <v>130</v>
      </c>
      <c r="E168" s="16" t="s">
        <v>143</v>
      </c>
      <c r="F168" s="16" t="s">
        <v>132</v>
      </c>
      <c r="G168" s="16" t="s">
        <v>133</v>
      </c>
      <c r="H168" s="16" t="s">
        <v>285</v>
      </c>
    </row>
    <row r="169">
      <c r="A169" s="23">
        <v>45513.576119652775</v>
      </c>
      <c r="C169" s="16" t="s">
        <v>134</v>
      </c>
      <c r="D169" s="16" t="s">
        <v>130</v>
      </c>
      <c r="E169" s="16" t="s">
        <v>135</v>
      </c>
      <c r="F169" s="16" t="s">
        <v>138</v>
      </c>
      <c r="G169" s="16" t="s">
        <v>133</v>
      </c>
      <c r="H169" s="16" t="s">
        <v>286</v>
      </c>
    </row>
    <row r="170">
      <c r="A170" s="23">
        <v>45513.57907739583</v>
      </c>
      <c r="C170" s="16" t="s">
        <v>129</v>
      </c>
      <c r="D170" s="16" t="s">
        <v>140</v>
      </c>
      <c r="E170" s="16" t="s">
        <v>135</v>
      </c>
      <c r="F170" s="16" t="s">
        <v>132</v>
      </c>
      <c r="G170" s="16" t="s">
        <v>133</v>
      </c>
      <c r="H170" s="16" t="s">
        <v>287</v>
      </c>
    </row>
    <row r="171">
      <c r="A171" s="23">
        <v>45513.60598761574</v>
      </c>
      <c r="C171" s="16" t="s">
        <v>129</v>
      </c>
      <c r="D171" s="16" t="s">
        <v>130</v>
      </c>
      <c r="E171" s="16" t="s">
        <v>135</v>
      </c>
      <c r="F171" s="16" t="s">
        <v>132</v>
      </c>
      <c r="G171" s="16" t="s">
        <v>133</v>
      </c>
      <c r="H171" s="16" t="s">
        <v>288</v>
      </c>
    </row>
    <row r="172">
      <c r="A172" s="23">
        <v>45513.708860266204</v>
      </c>
      <c r="C172" s="16" t="s">
        <v>129</v>
      </c>
      <c r="D172" s="16" t="s">
        <v>140</v>
      </c>
      <c r="E172" s="16" t="s">
        <v>131</v>
      </c>
      <c r="F172" s="16" t="s">
        <v>132</v>
      </c>
      <c r="G172" s="16" t="s">
        <v>133</v>
      </c>
      <c r="H172" s="16" t="s">
        <v>289</v>
      </c>
    </row>
    <row r="173">
      <c r="A173" s="23">
        <v>45513.76060875</v>
      </c>
      <c r="C173" s="16" t="s">
        <v>129</v>
      </c>
      <c r="D173" s="16" t="s">
        <v>130</v>
      </c>
      <c r="E173" s="16" t="s">
        <v>135</v>
      </c>
      <c r="F173" s="16" t="s">
        <v>138</v>
      </c>
      <c r="G173" s="16" t="s">
        <v>137</v>
      </c>
      <c r="H173" s="16" t="s">
        <v>290</v>
      </c>
    </row>
    <row r="174">
      <c r="A174" s="23">
        <v>45514.35760318287</v>
      </c>
      <c r="C174" s="16" t="s">
        <v>134</v>
      </c>
      <c r="D174" s="16" t="s">
        <v>130</v>
      </c>
      <c r="E174" s="16" t="s">
        <v>131</v>
      </c>
      <c r="F174" s="16" t="s">
        <v>132</v>
      </c>
      <c r="G174" s="16" t="s">
        <v>137</v>
      </c>
      <c r="H174" s="16" t="s">
        <v>291</v>
      </c>
    </row>
    <row r="175">
      <c r="A175" s="23">
        <v>45514.54917650463</v>
      </c>
      <c r="C175" s="16" t="s">
        <v>129</v>
      </c>
      <c r="D175" s="16" t="s">
        <v>130</v>
      </c>
      <c r="E175" s="16" t="s">
        <v>131</v>
      </c>
      <c r="F175" s="16" t="s">
        <v>138</v>
      </c>
      <c r="G175" s="16" t="s">
        <v>133</v>
      </c>
      <c r="H175" s="16" t="s">
        <v>292</v>
      </c>
    </row>
    <row r="176">
      <c r="A176" s="23">
        <v>45514.59239266204</v>
      </c>
      <c r="C176" s="16" t="s">
        <v>134</v>
      </c>
      <c r="D176" s="16" t="s">
        <v>130</v>
      </c>
      <c r="E176" s="16" t="s">
        <v>131</v>
      </c>
      <c r="F176" s="16" t="s">
        <v>138</v>
      </c>
      <c r="G176" s="16" t="s">
        <v>137</v>
      </c>
      <c r="H176" s="16" t="s">
        <v>293</v>
      </c>
    </row>
    <row r="177">
      <c r="A177" s="23">
        <v>45514.59685945602</v>
      </c>
      <c r="C177" s="16" t="s">
        <v>134</v>
      </c>
      <c r="D177" s="16" t="s">
        <v>130</v>
      </c>
      <c r="E177" s="16" t="s">
        <v>135</v>
      </c>
      <c r="F177" s="16" t="s">
        <v>132</v>
      </c>
      <c r="G177" s="16" t="s">
        <v>137</v>
      </c>
      <c r="H177" s="16" t="s">
        <v>294</v>
      </c>
    </row>
    <row r="178">
      <c r="A178" s="23">
        <v>45514.70218357639</v>
      </c>
      <c r="C178" s="16" t="s">
        <v>129</v>
      </c>
      <c r="D178" s="16" t="s">
        <v>130</v>
      </c>
      <c r="E178" s="16" t="s">
        <v>135</v>
      </c>
      <c r="F178" s="16" t="s">
        <v>132</v>
      </c>
      <c r="G178" s="16" t="s">
        <v>133</v>
      </c>
      <c r="H178" s="16" t="s">
        <v>295</v>
      </c>
    </row>
    <row r="179">
      <c r="A179" s="23">
        <v>45514.70776991898</v>
      </c>
      <c r="C179" s="16" t="s">
        <v>134</v>
      </c>
      <c r="D179" s="16" t="s">
        <v>130</v>
      </c>
      <c r="E179" s="16" t="s">
        <v>135</v>
      </c>
      <c r="F179" s="16" t="s">
        <v>132</v>
      </c>
      <c r="G179" s="16" t="s">
        <v>137</v>
      </c>
      <c r="H179" s="16" t="s">
        <v>296</v>
      </c>
    </row>
    <row r="180">
      <c r="A180" s="23">
        <v>45514.792770381944</v>
      </c>
      <c r="C180" s="16" t="s">
        <v>134</v>
      </c>
      <c r="D180" s="16" t="s">
        <v>130</v>
      </c>
      <c r="E180" s="16" t="s">
        <v>135</v>
      </c>
      <c r="F180" s="16" t="s">
        <v>132</v>
      </c>
      <c r="G180" s="16" t="s">
        <v>133</v>
      </c>
      <c r="H180" s="16" t="s">
        <v>297</v>
      </c>
    </row>
    <row r="181">
      <c r="A181" s="23">
        <v>45514.83336775463</v>
      </c>
      <c r="C181" s="16" t="s">
        <v>134</v>
      </c>
      <c r="D181" s="16" t="s">
        <v>140</v>
      </c>
      <c r="E181" s="16" t="s">
        <v>135</v>
      </c>
      <c r="F181" s="16" t="s">
        <v>138</v>
      </c>
      <c r="G181" s="16" t="s">
        <v>133</v>
      </c>
      <c r="H181" s="16" t="s">
        <v>298</v>
      </c>
    </row>
    <row r="182">
      <c r="A182" s="23">
        <v>45514.84281795139</v>
      </c>
      <c r="C182" s="16" t="s">
        <v>129</v>
      </c>
      <c r="D182" s="16" t="s">
        <v>130</v>
      </c>
      <c r="E182" s="16" t="s">
        <v>135</v>
      </c>
      <c r="F182" s="16" t="s">
        <v>138</v>
      </c>
      <c r="G182" s="16" t="s">
        <v>133</v>
      </c>
      <c r="H182" s="16" t="s">
        <v>299</v>
      </c>
    </row>
    <row r="183">
      <c r="A183" s="23">
        <v>45514.8462721875</v>
      </c>
      <c r="C183" s="16" t="s">
        <v>134</v>
      </c>
      <c r="D183" s="16" t="s">
        <v>130</v>
      </c>
      <c r="E183" s="16" t="s">
        <v>135</v>
      </c>
      <c r="F183" s="16" t="s">
        <v>132</v>
      </c>
      <c r="G183" s="16" t="s">
        <v>133</v>
      </c>
      <c r="H183" s="16" t="s">
        <v>300</v>
      </c>
    </row>
    <row r="184">
      <c r="A184" s="23">
        <v>45514.94162539352</v>
      </c>
      <c r="C184" s="16" t="s">
        <v>134</v>
      </c>
      <c r="D184" s="16" t="s">
        <v>130</v>
      </c>
      <c r="E184" s="16" t="s">
        <v>131</v>
      </c>
      <c r="F184" s="16" t="s">
        <v>138</v>
      </c>
      <c r="G184" s="16" t="s">
        <v>196</v>
      </c>
      <c r="H184" s="16" t="s">
        <v>301</v>
      </c>
    </row>
    <row r="185">
      <c r="A185" s="23">
        <v>45514.94247821759</v>
      </c>
      <c r="C185" s="16" t="s">
        <v>134</v>
      </c>
      <c r="D185" s="16" t="s">
        <v>130</v>
      </c>
      <c r="E185" s="16" t="s">
        <v>131</v>
      </c>
      <c r="F185" s="16" t="s">
        <v>149</v>
      </c>
      <c r="G185" s="16" t="s">
        <v>137</v>
      </c>
      <c r="H185" s="16" t="s">
        <v>301</v>
      </c>
    </row>
    <row r="186">
      <c r="A186" s="23">
        <v>45517.70070530093</v>
      </c>
      <c r="C186" s="16" t="s">
        <v>134</v>
      </c>
      <c r="D186" s="16" t="s">
        <v>130</v>
      </c>
      <c r="E186" s="16" t="s">
        <v>135</v>
      </c>
      <c r="F186" s="16" t="s">
        <v>132</v>
      </c>
      <c r="G186" s="16" t="s">
        <v>137</v>
      </c>
      <c r="H186" s="16" t="s">
        <v>302</v>
      </c>
    </row>
    <row r="187">
      <c r="A187" s="23">
        <v>45517.70072986111</v>
      </c>
      <c r="C187" s="16" t="s">
        <v>134</v>
      </c>
      <c r="D187" s="16" t="s">
        <v>130</v>
      </c>
      <c r="E187" s="16" t="s">
        <v>135</v>
      </c>
      <c r="F187" s="16" t="s">
        <v>138</v>
      </c>
      <c r="G187" s="16" t="s">
        <v>137</v>
      </c>
      <c r="H187" s="16" t="s">
        <v>303</v>
      </c>
    </row>
    <row r="188">
      <c r="A188" s="23">
        <v>45517.70185457176</v>
      </c>
      <c r="C188" s="16" t="s">
        <v>134</v>
      </c>
      <c r="D188" s="16" t="s">
        <v>130</v>
      </c>
      <c r="E188" s="16" t="s">
        <v>131</v>
      </c>
      <c r="F188" s="16" t="s">
        <v>132</v>
      </c>
      <c r="G188" s="16" t="s">
        <v>137</v>
      </c>
      <c r="H188" s="16" t="s">
        <v>304</v>
      </c>
    </row>
    <row r="189">
      <c r="A189" s="23">
        <v>45517.7023146412</v>
      </c>
      <c r="C189" s="16" t="s">
        <v>129</v>
      </c>
      <c r="D189" s="16" t="s">
        <v>130</v>
      </c>
      <c r="E189" s="16" t="s">
        <v>135</v>
      </c>
      <c r="F189" s="16" t="s">
        <v>132</v>
      </c>
      <c r="G189" s="16" t="s">
        <v>137</v>
      </c>
      <c r="H189" s="16" t="s">
        <v>305</v>
      </c>
    </row>
    <row r="190">
      <c r="A190" s="23">
        <v>45517.703359872685</v>
      </c>
      <c r="C190" s="16" t="s">
        <v>134</v>
      </c>
      <c r="D190" s="16" t="s">
        <v>140</v>
      </c>
      <c r="E190" s="16" t="s">
        <v>135</v>
      </c>
      <c r="F190" s="16" t="s">
        <v>132</v>
      </c>
      <c r="G190" s="16" t="s">
        <v>133</v>
      </c>
      <c r="H190" s="16" t="s">
        <v>306</v>
      </c>
    </row>
    <row r="191">
      <c r="A191" s="23">
        <v>45517.70363732638</v>
      </c>
      <c r="C191" s="16" t="s">
        <v>129</v>
      </c>
      <c r="D191" s="16" t="s">
        <v>141</v>
      </c>
      <c r="E191" s="16" t="s">
        <v>135</v>
      </c>
      <c r="F191" s="16" t="s">
        <v>138</v>
      </c>
      <c r="G191" s="16" t="s">
        <v>133</v>
      </c>
      <c r="H191" s="16" t="s">
        <v>307</v>
      </c>
    </row>
    <row r="192">
      <c r="A192" s="23">
        <v>45517.70378390046</v>
      </c>
      <c r="C192" s="16" t="s">
        <v>134</v>
      </c>
      <c r="D192" s="16" t="s">
        <v>140</v>
      </c>
      <c r="E192" s="16" t="s">
        <v>131</v>
      </c>
      <c r="F192" s="16" t="s">
        <v>132</v>
      </c>
      <c r="G192" s="16" t="s">
        <v>137</v>
      </c>
      <c r="H192" s="16" t="s">
        <v>308</v>
      </c>
    </row>
    <row r="193">
      <c r="A193" s="23">
        <v>45517.70583400463</v>
      </c>
      <c r="C193" s="16" t="s">
        <v>129</v>
      </c>
      <c r="D193" s="16" t="s">
        <v>130</v>
      </c>
      <c r="E193" s="16" t="s">
        <v>135</v>
      </c>
      <c r="F193" s="16" t="s">
        <v>132</v>
      </c>
      <c r="G193" s="16" t="s">
        <v>133</v>
      </c>
      <c r="H193" s="16" t="s">
        <v>309</v>
      </c>
    </row>
    <row r="194">
      <c r="A194" s="23">
        <v>45517.70611208334</v>
      </c>
      <c r="C194" s="16" t="s">
        <v>129</v>
      </c>
      <c r="D194" s="16" t="s">
        <v>140</v>
      </c>
      <c r="E194" s="16" t="s">
        <v>131</v>
      </c>
      <c r="F194" s="16" t="s">
        <v>138</v>
      </c>
      <c r="G194" s="16" t="s">
        <v>133</v>
      </c>
      <c r="H194" s="16" t="s">
        <v>310</v>
      </c>
    </row>
    <row r="195">
      <c r="A195" s="23">
        <v>45517.706974444445</v>
      </c>
      <c r="C195" s="16" t="s">
        <v>129</v>
      </c>
      <c r="D195" s="16" t="s">
        <v>130</v>
      </c>
      <c r="E195" s="16" t="s">
        <v>131</v>
      </c>
      <c r="F195" s="16" t="s">
        <v>132</v>
      </c>
      <c r="G195" s="16" t="s">
        <v>133</v>
      </c>
      <c r="H195" s="16" t="s">
        <v>311</v>
      </c>
    </row>
    <row r="196">
      <c r="A196" s="23">
        <v>45517.70713564815</v>
      </c>
      <c r="C196" s="16" t="s">
        <v>134</v>
      </c>
      <c r="D196" s="16" t="s">
        <v>130</v>
      </c>
      <c r="E196" s="16" t="s">
        <v>131</v>
      </c>
      <c r="F196" s="16" t="s">
        <v>132</v>
      </c>
      <c r="G196" s="16" t="s">
        <v>137</v>
      </c>
      <c r="H196" s="16" t="s">
        <v>312</v>
      </c>
    </row>
    <row r="197">
      <c r="A197" s="23">
        <v>45517.710032337964</v>
      </c>
      <c r="C197" s="16" t="s">
        <v>142</v>
      </c>
      <c r="D197" s="16" t="s">
        <v>130</v>
      </c>
      <c r="E197" s="16" t="s">
        <v>131</v>
      </c>
      <c r="F197" s="16" t="s">
        <v>132</v>
      </c>
      <c r="G197" s="16" t="s">
        <v>137</v>
      </c>
      <c r="H197" s="16" t="s">
        <v>313</v>
      </c>
    </row>
    <row r="198">
      <c r="A198" s="23">
        <v>45517.71168353009</v>
      </c>
      <c r="C198" s="16" t="s">
        <v>129</v>
      </c>
      <c r="D198" s="16" t="s">
        <v>130</v>
      </c>
      <c r="E198" s="16" t="s">
        <v>131</v>
      </c>
      <c r="F198" s="16" t="s">
        <v>138</v>
      </c>
      <c r="G198" s="16" t="s">
        <v>137</v>
      </c>
      <c r="H198" s="16" t="s">
        <v>314</v>
      </c>
    </row>
    <row r="199">
      <c r="A199" s="23">
        <v>45517.714450775464</v>
      </c>
      <c r="C199" s="16" t="s">
        <v>134</v>
      </c>
      <c r="D199" s="16" t="s">
        <v>130</v>
      </c>
      <c r="E199" s="16" t="s">
        <v>135</v>
      </c>
      <c r="F199" s="16" t="s">
        <v>132</v>
      </c>
      <c r="G199" s="16" t="s">
        <v>137</v>
      </c>
      <c r="H199" s="16" t="s">
        <v>315</v>
      </c>
    </row>
    <row r="200">
      <c r="A200" s="23">
        <v>45517.7151103588</v>
      </c>
      <c r="C200" s="16" t="s">
        <v>129</v>
      </c>
      <c r="D200" s="16" t="s">
        <v>130</v>
      </c>
      <c r="E200" s="16" t="s">
        <v>135</v>
      </c>
      <c r="F200" s="16" t="s">
        <v>132</v>
      </c>
      <c r="G200" s="16" t="s">
        <v>133</v>
      </c>
      <c r="H200" s="16" t="s">
        <v>316</v>
      </c>
    </row>
    <row r="201">
      <c r="A201" s="23">
        <v>45517.71694171296</v>
      </c>
      <c r="C201" s="16" t="s">
        <v>129</v>
      </c>
      <c r="D201" s="16" t="s">
        <v>130</v>
      </c>
      <c r="E201" s="16" t="s">
        <v>135</v>
      </c>
      <c r="F201" s="16" t="s">
        <v>132</v>
      </c>
      <c r="G201" s="16" t="s">
        <v>133</v>
      </c>
      <c r="H201" s="16" t="s">
        <v>317</v>
      </c>
    </row>
    <row r="202">
      <c r="A202" s="23">
        <v>45517.718566435185</v>
      </c>
      <c r="C202" s="16" t="s">
        <v>129</v>
      </c>
      <c r="D202" s="16" t="s">
        <v>140</v>
      </c>
      <c r="E202" s="16" t="s">
        <v>135</v>
      </c>
      <c r="F202" s="16" t="s">
        <v>132</v>
      </c>
      <c r="G202" s="16" t="s">
        <v>133</v>
      </c>
      <c r="H202" s="16" t="s">
        <v>318</v>
      </c>
    </row>
    <row r="203">
      <c r="A203" s="23">
        <v>45517.718571481484</v>
      </c>
      <c r="C203" s="16" t="s">
        <v>134</v>
      </c>
      <c r="D203" s="16" t="s">
        <v>130</v>
      </c>
      <c r="E203" s="16" t="s">
        <v>135</v>
      </c>
      <c r="F203" s="16" t="s">
        <v>132</v>
      </c>
      <c r="G203" s="16" t="s">
        <v>137</v>
      </c>
      <c r="H203" s="16" t="s">
        <v>319</v>
      </c>
    </row>
    <row r="204">
      <c r="A204" s="23">
        <v>45517.724274050925</v>
      </c>
      <c r="C204" s="16" t="s">
        <v>134</v>
      </c>
      <c r="D204" s="16" t="s">
        <v>130</v>
      </c>
      <c r="E204" s="16" t="s">
        <v>131</v>
      </c>
      <c r="F204" s="16" t="s">
        <v>132</v>
      </c>
      <c r="G204" s="16" t="s">
        <v>137</v>
      </c>
      <c r="H204" s="16" t="s">
        <v>320</v>
      </c>
    </row>
    <row r="205">
      <c r="A205" s="23">
        <v>45517.72554153935</v>
      </c>
      <c r="C205" s="16" t="s">
        <v>129</v>
      </c>
      <c r="D205" s="16" t="s">
        <v>130</v>
      </c>
      <c r="E205" s="16" t="s">
        <v>143</v>
      </c>
      <c r="F205" s="16" t="s">
        <v>132</v>
      </c>
      <c r="G205" s="16" t="s">
        <v>133</v>
      </c>
      <c r="H205" s="16" t="s">
        <v>321</v>
      </c>
    </row>
    <row r="206">
      <c r="A206" s="23">
        <v>45517.72692427083</v>
      </c>
      <c r="C206" s="16" t="s">
        <v>134</v>
      </c>
      <c r="D206" s="16" t="s">
        <v>130</v>
      </c>
      <c r="E206" s="16" t="s">
        <v>135</v>
      </c>
      <c r="F206" s="16" t="s">
        <v>132</v>
      </c>
      <c r="G206" s="16" t="s">
        <v>137</v>
      </c>
      <c r="H206" s="16" t="s">
        <v>322</v>
      </c>
    </row>
    <row r="207">
      <c r="A207" s="23">
        <v>45517.731709699074</v>
      </c>
      <c r="C207" s="16" t="s">
        <v>129</v>
      </c>
      <c r="D207" s="16" t="s">
        <v>130</v>
      </c>
      <c r="E207" s="16" t="s">
        <v>135</v>
      </c>
      <c r="F207" s="16" t="s">
        <v>132</v>
      </c>
      <c r="G207" s="16" t="s">
        <v>133</v>
      </c>
      <c r="H207" s="16" t="s">
        <v>323</v>
      </c>
    </row>
    <row r="208">
      <c r="A208" s="23">
        <v>45517.74268674769</v>
      </c>
      <c r="C208" s="16" t="s">
        <v>134</v>
      </c>
      <c r="D208" s="16" t="s">
        <v>130</v>
      </c>
      <c r="E208" s="16" t="s">
        <v>135</v>
      </c>
      <c r="F208" s="16" t="s">
        <v>132</v>
      </c>
      <c r="G208" s="16" t="s">
        <v>133</v>
      </c>
      <c r="H208" s="16" t="s">
        <v>324</v>
      </c>
    </row>
    <row r="209">
      <c r="A209" s="23">
        <v>45517.77583196759</v>
      </c>
      <c r="C209" s="16" t="s">
        <v>129</v>
      </c>
      <c r="D209" s="16" t="s">
        <v>130</v>
      </c>
      <c r="E209" s="16" t="s">
        <v>135</v>
      </c>
      <c r="F209" s="16" t="s">
        <v>132</v>
      </c>
      <c r="G209" s="16" t="s">
        <v>133</v>
      </c>
      <c r="H209" s="16" t="s">
        <v>325</v>
      </c>
    </row>
    <row r="210">
      <c r="A210" s="23">
        <v>45517.797295717595</v>
      </c>
      <c r="C210" s="16" t="s">
        <v>129</v>
      </c>
      <c r="D210" s="16" t="s">
        <v>130</v>
      </c>
      <c r="E210" s="16" t="s">
        <v>135</v>
      </c>
      <c r="F210" s="16" t="s">
        <v>132</v>
      </c>
      <c r="G210" s="16" t="s">
        <v>133</v>
      </c>
      <c r="H210" s="16" t="s">
        <v>326</v>
      </c>
    </row>
    <row r="211">
      <c r="A211" s="23">
        <v>45517.798237546296</v>
      </c>
      <c r="C211" s="16" t="s">
        <v>134</v>
      </c>
      <c r="D211" s="16" t="s">
        <v>130</v>
      </c>
      <c r="E211" s="16" t="s">
        <v>131</v>
      </c>
      <c r="F211" s="16" t="s">
        <v>138</v>
      </c>
      <c r="G211" s="16" t="s">
        <v>133</v>
      </c>
      <c r="H211" s="16" t="s">
        <v>327</v>
      </c>
    </row>
    <row r="212">
      <c r="A212" s="23">
        <v>45517.81949350695</v>
      </c>
      <c r="C212" s="16" t="s">
        <v>129</v>
      </c>
      <c r="D212" s="16" t="s">
        <v>140</v>
      </c>
      <c r="E212" s="16" t="s">
        <v>131</v>
      </c>
      <c r="F212" s="16" t="s">
        <v>132</v>
      </c>
      <c r="G212" s="16" t="s">
        <v>133</v>
      </c>
      <c r="H212" s="16" t="s">
        <v>328</v>
      </c>
    </row>
    <row r="213">
      <c r="A213" s="23">
        <v>45517.92646337963</v>
      </c>
      <c r="C213" s="16" t="s">
        <v>134</v>
      </c>
      <c r="D213" s="16" t="s">
        <v>130</v>
      </c>
      <c r="E213" s="16" t="s">
        <v>135</v>
      </c>
      <c r="F213" s="16" t="s">
        <v>138</v>
      </c>
      <c r="G213" s="16" t="s">
        <v>133</v>
      </c>
      <c r="H213" s="16" t="s">
        <v>329</v>
      </c>
    </row>
    <row r="214">
      <c r="A214" s="23">
        <v>45518.35037127315</v>
      </c>
      <c r="C214" s="16" t="s">
        <v>129</v>
      </c>
      <c r="D214" s="16" t="s">
        <v>130</v>
      </c>
      <c r="E214" s="16" t="s">
        <v>135</v>
      </c>
      <c r="F214" s="16" t="s">
        <v>132</v>
      </c>
      <c r="G214" s="16" t="s">
        <v>137</v>
      </c>
      <c r="H214" s="16" t="s">
        <v>330</v>
      </c>
    </row>
    <row r="215">
      <c r="A215" s="23">
        <v>45518.37362619213</v>
      </c>
      <c r="C215" s="16" t="s">
        <v>129</v>
      </c>
      <c r="D215" s="16" t="s">
        <v>130</v>
      </c>
      <c r="E215" s="16" t="s">
        <v>135</v>
      </c>
      <c r="F215" s="16" t="s">
        <v>132</v>
      </c>
      <c r="G215" s="16" t="s">
        <v>133</v>
      </c>
      <c r="H215" s="16" t="s">
        <v>331</v>
      </c>
    </row>
    <row r="216">
      <c r="A216" s="23">
        <v>45518.38258892361</v>
      </c>
      <c r="C216" s="16" t="s">
        <v>134</v>
      </c>
      <c r="D216" s="16" t="s">
        <v>130</v>
      </c>
      <c r="E216" s="16" t="s">
        <v>135</v>
      </c>
      <c r="F216" s="16" t="s">
        <v>138</v>
      </c>
      <c r="G216" s="16" t="s">
        <v>137</v>
      </c>
      <c r="H216" s="16" t="s">
        <v>332</v>
      </c>
    </row>
    <row r="217">
      <c r="A217" s="23">
        <v>45518.38663105324</v>
      </c>
      <c r="C217" s="16" t="s">
        <v>134</v>
      </c>
      <c r="D217" s="16" t="s">
        <v>130</v>
      </c>
      <c r="E217" s="16" t="s">
        <v>131</v>
      </c>
      <c r="F217" s="16" t="s">
        <v>138</v>
      </c>
      <c r="G217" s="16" t="s">
        <v>133</v>
      </c>
      <c r="H217" s="16" t="s">
        <v>333</v>
      </c>
    </row>
    <row r="218">
      <c r="A218" s="23">
        <v>45518.38907827546</v>
      </c>
      <c r="C218" s="16" t="s">
        <v>134</v>
      </c>
      <c r="D218" s="16" t="s">
        <v>140</v>
      </c>
      <c r="E218" s="16" t="s">
        <v>135</v>
      </c>
      <c r="F218" s="16" t="s">
        <v>138</v>
      </c>
      <c r="G218" s="16" t="s">
        <v>133</v>
      </c>
      <c r="H218" s="16" t="s">
        <v>334</v>
      </c>
    </row>
    <row r="219">
      <c r="A219" s="23">
        <v>45518.39821195602</v>
      </c>
      <c r="C219" s="16" t="s">
        <v>134</v>
      </c>
      <c r="D219" s="16" t="s">
        <v>130</v>
      </c>
      <c r="E219" s="16" t="s">
        <v>135</v>
      </c>
      <c r="F219" s="16" t="s">
        <v>132</v>
      </c>
      <c r="G219" s="16" t="s">
        <v>137</v>
      </c>
      <c r="H219" s="16" t="s">
        <v>335</v>
      </c>
    </row>
    <row r="220">
      <c r="A220" s="23">
        <v>45518.430181655094</v>
      </c>
      <c r="C220" s="16" t="s">
        <v>134</v>
      </c>
      <c r="D220" s="16" t="s">
        <v>130</v>
      </c>
      <c r="E220" s="16" t="s">
        <v>143</v>
      </c>
      <c r="F220" s="16" t="s">
        <v>132</v>
      </c>
      <c r="G220" s="16" t="s">
        <v>133</v>
      </c>
      <c r="H220" s="16" t="s">
        <v>336</v>
      </c>
    </row>
    <row r="221">
      <c r="A221" s="23">
        <v>45518.46635756944</v>
      </c>
      <c r="C221" s="16" t="s">
        <v>134</v>
      </c>
      <c r="D221" s="16" t="s">
        <v>130</v>
      </c>
      <c r="E221" s="16" t="s">
        <v>135</v>
      </c>
      <c r="F221" s="16" t="s">
        <v>132</v>
      </c>
      <c r="G221" s="16" t="s">
        <v>133</v>
      </c>
      <c r="H221" s="16" t="s">
        <v>337</v>
      </c>
    </row>
    <row r="222">
      <c r="A222" s="23">
        <v>45518.50157409722</v>
      </c>
      <c r="C222" s="16" t="s">
        <v>129</v>
      </c>
      <c r="D222" s="16" t="s">
        <v>130</v>
      </c>
      <c r="E222" s="16" t="s">
        <v>131</v>
      </c>
      <c r="F222" s="16" t="s">
        <v>144</v>
      </c>
      <c r="G222" s="16" t="s">
        <v>133</v>
      </c>
      <c r="H222" s="16" t="s">
        <v>338</v>
      </c>
    </row>
    <row r="223">
      <c r="A223" s="23">
        <v>45518.51455576389</v>
      </c>
      <c r="C223" s="16" t="s">
        <v>129</v>
      </c>
      <c r="D223" s="16" t="s">
        <v>130</v>
      </c>
      <c r="E223" s="16" t="s">
        <v>131</v>
      </c>
      <c r="F223" s="16" t="s">
        <v>132</v>
      </c>
      <c r="G223" s="16" t="s">
        <v>133</v>
      </c>
      <c r="H223" s="16" t="s">
        <v>339</v>
      </c>
    </row>
    <row r="224">
      <c r="A224" s="23">
        <v>45519.428144432866</v>
      </c>
      <c r="C224" s="16" t="s">
        <v>129</v>
      </c>
      <c r="D224" s="16" t="s">
        <v>130</v>
      </c>
      <c r="E224" s="16" t="s">
        <v>131</v>
      </c>
      <c r="F224" s="16" t="s">
        <v>132</v>
      </c>
      <c r="G224" s="16" t="s">
        <v>133</v>
      </c>
      <c r="H224" s="16" t="s">
        <v>340</v>
      </c>
    </row>
    <row r="225">
      <c r="A225" s="23">
        <v>45519.46938915509</v>
      </c>
      <c r="C225" s="16" t="s">
        <v>129</v>
      </c>
      <c r="D225" s="16" t="s">
        <v>130</v>
      </c>
      <c r="E225" s="16" t="s">
        <v>143</v>
      </c>
      <c r="F225" s="16" t="s">
        <v>132</v>
      </c>
      <c r="G225" s="16" t="s">
        <v>137</v>
      </c>
      <c r="H225" s="16" t="s">
        <v>341</v>
      </c>
    </row>
    <row r="226">
      <c r="A226" s="23">
        <v>45519.56966712963</v>
      </c>
      <c r="C226" s="16" t="s">
        <v>129</v>
      </c>
      <c r="D226" s="16" t="s">
        <v>140</v>
      </c>
      <c r="E226" s="16" t="s">
        <v>131</v>
      </c>
      <c r="F226" s="16" t="s">
        <v>132</v>
      </c>
      <c r="G226" s="16" t="s">
        <v>133</v>
      </c>
      <c r="H226" s="16" t="s">
        <v>342</v>
      </c>
    </row>
    <row r="227">
      <c r="A227" s="23">
        <v>45519.61495224537</v>
      </c>
      <c r="C227" s="16" t="s">
        <v>134</v>
      </c>
      <c r="D227" s="16" t="s">
        <v>130</v>
      </c>
      <c r="E227" s="16" t="s">
        <v>131</v>
      </c>
      <c r="F227" s="16" t="s">
        <v>132</v>
      </c>
      <c r="G227" s="16" t="s">
        <v>137</v>
      </c>
      <c r="H227" s="16" t="s">
        <v>343</v>
      </c>
    </row>
    <row r="228">
      <c r="A228" s="23">
        <v>45519.68573094907</v>
      </c>
      <c r="C228" s="16" t="s">
        <v>134</v>
      </c>
      <c r="D228" s="16" t="s">
        <v>130</v>
      </c>
      <c r="E228" s="16" t="s">
        <v>131</v>
      </c>
      <c r="F228" s="16" t="s">
        <v>132</v>
      </c>
      <c r="G228" s="16" t="s">
        <v>137</v>
      </c>
      <c r="H228" s="16" t="s">
        <v>344</v>
      </c>
    </row>
    <row r="229">
      <c r="A229" s="23">
        <v>45519.731896377314</v>
      </c>
      <c r="C229" s="16" t="s">
        <v>129</v>
      </c>
      <c r="D229" s="16" t="s">
        <v>130</v>
      </c>
      <c r="E229" s="16" t="s">
        <v>135</v>
      </c>
      <c r="F229" s="16" t="s">
        <v>132</v>
      </c>
      <c r="G229" s="16" t="s">
        <v>133</v>
      </c>
      <c r="H229" s="16" t="s">
        <v>345</v>
      </c>
    </row>
    <row r="230">
      <c r="A230" s="23">
        <v>45520.31267770834</v>
      </c>
      <c r="C230" s="16" t="s">
        <v>134</v>
      </c>
      <c r="D230" s="16" t="s">
        <v>130</v>
      </c>
      <c r="E230" s="16" t="s">
        <v>135</v>
      </c>
      <c r="F230" s="16" t="s">
        <v>132</v>
      </c>
      <c r="G230" s="16" t="s">
        <v>133</v>
      </c>
      <c r="H230" s="16" t="s">
        <v>346</v>
      </c>
    </row>
    <row r="231">
      <c r="A231" s="23">
        <v>45520.398662418986</v>
      </c>
      <c r="C231" s="16" t="s">
        <v>134</v>
      </c>
      <c r="D231" s="16" t="s">
        <v>130</v>
      </c>
      <c r="E231" s="16" t="s">
        <v>135</v>
      </c>
      <c r="F231" s="16" t="s">
        <v>138</v>
      </c>
      <c r="G231" s="16" t="s">
        <v>137</v>
      </c>
      <c r="H231" s="16" t="s">
        <v>347</v>
      </c>
    </row>
    <row r="232">
      <c r="A232" s="23">
        <v>45520.413869895834</v>
      </c>
      <c r="C232" s="16" t="s">
        <v>134</v>
      </c>
      <c r="D232" s="16" t="s">
        <v>140</v>
      </c>
      <c r="E232" s="16" t="s">
        <v>131</v>
      </c>
      <c r="F232" s="16" t="s">
        <v>132</v>
      </c>
      <c r="G232" s="16" t="s">
        <v>133</v>
      </c>
      <c r="H232" s="16" t="s">
        <v>348</v>
      </c>
    </row>
    <row r="233">
      <c r="A233" s="23">
        <v>45520.47638328704</v>
      </c>
      <c r="C233" s="16" t="s">
        <v>134</v>
      </c>
      <c r="D233" s="16" t="s">
        <v>130</v>
      </c>
      <c r="E233" s="16" t="s">
        <v>143</v>
      </c>
      <c r="F233" s="16" t="s">
        <v>132</v>
      </c>
      <c r="G233" s="16" t="s">
        <v>133</v>
      </c>
      <c r="H233" s="16" t="s">
        <v>349</v>
      </c>
    </row>
    <row r="234">
      <c r="A234" s="23">
        <v>45520.496165439814</v>
      </c>
      <c r="C234" s="16" t="s">
        <v>129</v>
      </c>
      <c r="D234" s="16" t="s">
        <v>140</v>
      </c>
      <c r="E234" s="16" t="s">
        <v>131</v>
      </c>
      <c r="F234" s="16" t="s">
        <v>132</v>
      </c>
      <c r="G234" s="16" t="s">
        <v>133</v>
      </c>
      <c r="H234" s="16" t="s">
        <v>350</v>
      </c>
    </row>
    <row r="235">
      <c r="A235" s="23">
        <v>45520.53549199074</v>
      </c>
      <c r="C235" s="16" t="s">
        <v>134</v>
      </c>
      <c r="D235" s="16" t="s">
        <v>140</v>
      </c>
      <c r="E235" s="16" t="s">
        <v>135</v>
      </c>
      <c r="F235" s="16" t="s">
        <v>132</v>
      </c>
      <c r="G235" s="16" t="s">
        <v>137</v>
      </c>
      <c r="H235" s="16" t="s">
        <v>351</v>
      </c>
    </row>
    <row r="236">
      <c r="A236" s="23">
        <v>45520.54243307871</v>
      </c>
      <c r="C236" s="16" t="s">
        <v>134</v>
      </c>
      <c r="D236" s="16" t="s">
        <v>130</v>
      </c>
      <c r="E236" s="16" t="s">
        <v>135</v>
      </c>
      <c r="F236" s="16" t="s">
        <v>132</v>
      </c>
      <c r="G236" s="16" t="s">
        <v>133</v>
      </c>
      <c r="H236" s="16" t="s">
        <v>352</v>
      </c>
    </row>
    <row r="237">
      <c r="A237" s="23">
        <v>45520.626950543985</v>
      </c>
      <c r="C237" s="16" t="s">
        <v>134</v>
      </c>
      <c r="D237" s="16" t="s">
        <v>140</v>
      </c>
      <c r="E237" s="16" t="s">
        <v>135</v>
      </c>
      <c r="F237" s="16" t="s">
        <v>132</v>
      </c>
      <c r="G237" s="16" t="s">
        <v>137</v>
      </c>
      <c r="H237" s="16" t="s">
        <v>353</v>
      </c>
    </row>
    <row r="238">
      <c r="A238" s="23">
        <v>45520.630581875</v>
      </c>
      <c r="C238" s="16" t="s">
        <v>129</v>
      </c>
      <c r="D238" s="16" t="s">
        <v>130</v>
      </c>
      <c r="E238" s="16" t="s">
        <v>131</v>
      </c>
      <c r="F238" s="16" t="s">
        <v>132</v>
      </c>
      <c r="G238" s="16" t="s">
        <v>133</v>
      </c>
      <c r="H238" s="16" t="s">
        <v>354</v>
      </c>
    </row>
    <row r="239">
      <c r="A239" s="23">
        <v>45520.63885931713</v>
      </c>
      <c r="C239" s="16" t="s">
        <v>129</v>
      </c>
      <c r="D239" s="16" t="s">
        <v>140</v>
      </c>
      <c r="E239" s="16" t="s">
        <v>131</v>
      </c>
      <c r="F239" s="16" t="s">
        <v>132</v>
      </c>
      <c r="G239" s="16" t="s">
        <v>133</v>
      </c>
      <c r="H239" s="16" t="s">
        <v>355</v>
      </c>
    </row>
    <row r="240">
      <c r="A240" s="23">
        <v>45520.67408540509</v>
      </c>
      <c r="C240" s="16" t="s">
        <v>134</v>
      </c>
      <c r="D240" s="16" t="s">
        <v>130</v>
      </c>
      <c r="E240" s="16" t="s">
        <v>135</v>
      </c>
      <c r="F240" s="16" t="s">
        <v>132</v>
      </c>
      <c r="G240" s="16" t="s">
        <v>137</v>
      </c>
      <c r="H240" s="16" t="s">
        <v>356</v>
      </c>
    </row>
    <row r="241">
      <c r="A241" s="23">
        <v>45520.72631884259</v>
      </c>
      <c r="C241" s="16" t="s">
        <v>134</v>
      </c>
      <c r="D241" s="16" t="s">
        <v>130</v>
      </c>
      <c r="E241" s="16" t="s">
        <v>135</v>
      </c>
      <c r="F241" s="16" t="s">
        <v>132</v>
      </c>
      <c r="G241" s="16" t="s">
        <v>133</v>
      </c>
      <c r="H241" s="16" t="s">
        <v>357</v>
      </c>
    </row>
    <row r="242">
      <c r="A242" s="23">
        <v>45520.73033965278</v>
      </c>
      <c r="C242" s="16" t="s">
        <v>129</v>
      </c>
      <c r="D242" s="16" t="s">
        <v>140</v>
      </c>
      <c r="E242" s="16" t="s">
        <v>135</v>
      </c>
      <c r="F242" s="16" t="s">
        <v>132</v>
      </c>
      <c r="G242" s="16" t="s">
        <v>196</v>
      </c>
      <c r="H242" s="16" t="s">
        <v>358</v>
      </c>
    </row>
    <row r="243">
      <c r="A243" s="23">
        <v>45520.76861865741</v>
      </c>
      <c r="C243" s="16" t="s">
        <v>134</v>
      </c>
      <c r="D243" s="16" t="s">
        <v>130</v>
      </c>
      <c r="E243" s="16" t="s">
        <v>135</v>
      </c>
      <c r="F243" s="16" t="s">
        <v>138</v>
      </c>
      <c r="G243" s="16" t="s">
        <v>133</v>
      </c>
      <c r="H243" s="16" t="s">
        <v>359</v>
      </c>
    </row>
    <row r="244">
      <c r="A244" s="23">
        <v>45521.53482869213</v>
      </c>
      <c r="C244" s="16" t="s">
        <v>129</v>
      </c>
      <c r="D244" s="16" t="s">
        <v>140</v>
      </c>
      <c r="E244" s="16" t="s">
        <v>135</v>
      </c>
      <c r="F244" s="16" t="s">
        <v>132</v>
      </c>
      <c r="G244" s="16" t="s">
        <v>133</v>
      </c>
      <c r="H244" s="16" t="s">
        <v>360</v>
      </c>
    </row>
    <row r="245">
      <c r="A245" s="23">
        <v>45521.5641934375</v>
      </c>
      <c r="C245" s="16" t="s">
        <v>134</v>
      </c>
      <c r="D245" s="16" t="s">
        <v>140</v>
      </c>
      <c r="E245" s="16" t="s">
        <v>131</v>
      </c>
      <c r="F245" s="16" t="s">
        <v>144</v>
      </c>
      <c r="G245" s="16" t="s">
        <v>133</v>
      </c>
      <c r="H245" s="16" t="s">
        <v>361</v>
      </c>
    </row>
    <row r="246">
      <c r="A246" s="23">
        <v>45521.60200221065</v>
      </c>
      <c r="C246" s="16" t="s">
        <v>134</v>
      </c>
      <c r="D246" s="16" t="s">
        <v>140</v>
      </c>
      <c r="E246" s="16" t="s">
        <v>135</v>
      </c>
      <c r="F246" s="16" t="s">
        <v>132</v>
      </c>
      <c r="G246" s="16" t="s">
        <v>137</v>
      </c>
      <c r="H246" s="16" t="s">
        <v>362</v>
      </c>
    </row>
    <row r="247">
      <c r="A247" s="23">
        <v>45521.60284663194</v>
      </c>
      <c r="C247" s="16" t="s">
        <v>129</v>
      </c>
      <c r="D247" s="16" t="s">
        <v>130</v>
      </c>
      <c r="E247" s="16" t="s">
        <v>135</v>
      </c>
      <c r="F247" s="16" t="s">
        <v>132</v>
      </c>
      <c r="G247" s="16" t="s">
        <v>133</v>
      </c>
      <c r="H247" s="16" t="s">
        <v>363</v>
      </c>
    </row>
    <row r="248">
      <c r="A248" s="23">
        <v>45521.62883065973</v>
      </c>
      <c r="C248" s="16" t="s">
        <v>134</v>
      </c>
      <c r="D248" s="16" t="s">
        <v>130</v>
      </c>
      <c r="E248" s="16" t="s">
        <v>135</v>
      </c>
      <c r="F248" s="16" t="s">
        <v>132</v>
      </c>
      <c r="G248" s="16" t="s">
        <v>137</v>
      </c>
      <c r="H248" s="16" t="s">
        <v>364</v>
      </c>
    </row>
    <row r="249">
      <c r="A249" s="23">
        <v>45523.32342621528</v>
      </c>
      <c r="C249" s="16" t="s">
        <v>129</v>
      </c>
      <c r="D249" s="16" t="s">
        <v>140</v>
      </c>
      <c r="E249" s="16" t="s">
        <v>131</v>
      </c>
      <c r="F249" s="16" t="s">
        <v>132</v>
      </c>
      <c r="G249" s="16" t="s">
        <v>133</v>
      </c>
      <c r="H249" s="16" t="s">
        <v>365</v>
      </c>
    </row>
    <row r="250">
      <c r="A250" s="23">
        <v>45523.32456833334</v>
      </c>
      <c r="C250" s="16" t="s">
        <v>129</v>
      </c>
      <c r="D250" s="16" t="s">
        <v>140</v>
      </c>
      <c r="E250" s="16" t="s">
        <v>131</v>
      </c>
      <c r="F250" s="16" t="s">
        <v>132</v>
      </c>
      <c r="G250" s="16" t="s">
        <v>133</v>
      </c>
      <c r="H250" s="16" t="s">
        <v>365</v>
      </c>
    </row>
    <row r="251">
      <c r="A251" s="23">
        <v>45523.955722962965</v>
      </c>
      <c r="C251" s="16" t="s">
        <v>129</v>
      </c>
      <c r="D251" s="16" t="s">
        <v>140</v>
      </c>
      <c r="E251" s="16" t="s">
        <v>135</v>
      </c>
      <c r="F251" s="16" t="s">
        <v>138</v>
      </c>
      <c r="G251" s="16" t="s">
        <v>133</v>
      </c>
      <c r="H251" s="16" t="s">
        <v>366</v>
      </c>
    </row>
    <row r="252">
      <c r="A252" s="23">
        <v>45525.390601886575</v>
      </c>
      <c r="C252" s="16" t="s">
        <v>134</v>
      </c>
      <c r="D252" s="16" t="s">
        <v>140</v>
      </c>
      <c r="E252" s="16" t="s">
        <v>131</v>
      </c>
      <c r="F252" s="16" t="s">
        <v>132</v>
      </c>
      <c r="G252" s="16" t="s">
        <v>133</v>
      </c>
      <c r="H252" s="16" t="s">
        <v>367</v>
      </c>
    </row>
    <row r="253">
      <c r="A253" s="23">
        <v>45525.391774918986</v>
      </c>
      <c r="C253" s="16" t="s">
        <v>134</v>
      </c>
      <c r="D253" s="16" t="s">
        <v>140</v>
      </c>
      <c r="E253" s="16" t="s">
        <v>135</v>
      </c>
      <c r="F253" s="16" t="s">
        <v>132</v>
      </c>
      <c r="G253" s="16" t="s">
        <v>196</v>
      </c>
      <c r="H253" s="16" t="s">
        <v>368</v>
      </c>
    </row>
    <row r="254">
      <c r="A254" s="23">
        <v>45525.39200201389</v>
      </c>
      <c r="C254" s="16" t="s">
        <v>134</v>
      </c>
      <c r="D254" s="16" t="s">
        <v>130</v>
      </c>
      <c r="E254" s="16" t="s">
        <v>135</v>
      </c>
      <c r="F254" s="16" t="s">
        <v>138</v>
      </c>
      <c r="G254" s="16" t="s">
        <v>137</v>
      </c>
      <c r="H254" s="16" t="s">
        <v>369</v>
      </c>
    </row>
    <row r="255">
      <c r="A255" s="23">
        <v>45525.41113818287</v>
      </c>
      <c r="C255" s="16" t="s">
        <v>129</v>
      </c>
      <c r="D255" s="16" t="s">
        <v>130</v>
      </c>
      <c r="E255" s="16" t="s">
        <v>135</v>
      </c>
      <c r="F255" s="16" t="s">
        <v>132</v>
      </c>
      <c r="G255" s="16" t="s">
        <v>133</v>
      </c>
      <c r="H255" s="16" t="s">
        <v>370</v>
      </c>
    </row>
    <row r="256">
      <c r="A256" s="23">
        <v>45525.415672766205</v>
      </c>
      <c r="C256" s="16" t="s">
        <v>134</v>
      </c>
      <c r="D256" s="16" t="s">
        <v>130</v>
      </c>
      <c r="E256" s="16" t="s">
        <v>135</v>
      </c>
      <c r="F256" s="16" t="s">
        <v>132</v>
      </c>
      <c r="G256" s="16" t="s">
        <v>133</v>
      </c>
      <c r="H256" s="16" t="s">
        <v>371</v>
      </c>
    </row>
    <row r="257">
      <c r="A257" s="23">
        <v>45525.41775090278</v>
      </c>
      <c r="C257" s="16" t="s">
        <v>134</v>
      </c>
      <c r="D257" s="16" t="s">
        <v>140</v>
      </c>
      <c r="E257" s="16" t="s">
        <v>135</v>
      </c>
      <c r="F257" s="16" t="s">
        <v>132</v>
      </c>
      <c r="G257" s="16" t="s">
        <v>137</v>
      </c>
      <c r="H257" s="16" t="s">
        <v>372</v>
      </c>
    </row>
    <row r="258">
      <c r="A258" s="23">
        <v>45525.42564890046</v>
      </c>
      <c r="C258" s="16" t="s">
        <v>129</v>
      </c>
      <c r="D258" s="16" t="s">
        <v>130</v>
      </c>
      <c r="E258" s="16" t="s">
        <v>135</v>
      </c>
      <c r="F258" s="16" t="s">
        <v>138</v>
      </c>
      <c r="G258" s="16" t="s">
        <v>133</v>
      </c>
      <c r="H258" s="16" t="s">
        <v>373</v>
      </c>
    </row>
    <row r="259">
      <c r="A259" s="23">
        <v>45525.426025451394</v>
      </c>
      <c r="C259" s="16" t="s">
        <v>134</v>
      </c>
      <c r="D259" s="16" t="s">
        <v>130</v>
      </c>
      <c r="E259" s="16" t="s">
        <v>131</v>
      </c>
      <c r="F259" s="16" t="s">
        <v>132</v>
      </c>
      <c r="G259" s="16" t="s">
        <v>133</v>
      </c>
      <c r="H259" s="16" t="s">
        <v>374</v>
      </c>
    </row>
    <row r="260">
      <c r="A260" s="23">
        <v>45525.4336291088</v>
      </c>
      <c r="C260" s="16" t="s">
        <v>129</v>
      </c>
      <c r="D260" s="16" t="s">
        <v>130</v>
      </c>
      <c r="E260" s="16" t="s">
        <v>135</v>
      </c>
      <c r="F260" s="16" t="s">
        <v>132</v>
      </c>
      <c r="G260" s="16" t="s">
        <v>133</v>
      </c>
      <c r="H260" s="16" t="s">
        <v>375</v>
      </c>
    </row>
    <row r="261">
      <c r="A261" s="23">
        <v>45525.43789884259</v>
      </c>
      <c r="C261" s="16" t="s">
        <v>129</v>
      </c>
      <c r="D261" s="16" t="s">
        <v>140</v>
      </c>
      <c r="E261" s="16" t="s">
        <v>131</v>
      </c>
      <c r="F261" s="16" t="s">
        <v>138</v>
      </c>
      <c r="G261" s="16" t="s">
        <v>133</v>
      </c>
      <c r="H261" s="16" t="s">
        <v>376</v>
      </c>
    </row>
    <row r="262">
      <c r="A262" s="23">
        <v>45525.451062430555</v>
      </c>
      <c r="C262" s="16" t="s">
        <v>134</v>
      </c>
      <c r="D262" s="16" t="s">
        <v>130</v>
      </c>
      <c r="E262" s="16" t="s">
        <v>135</v>
      </c>
      <c r="F262" s="16" t="s">
        <v>132</v>
      </c>
      <c r="G262" s="16" t="s">
        <v>137</v>
      </c>
      <c r="H262" s="16" t="s">
        <v>377</v>
      </c>
    </row>
    <row r="263">
      <c r="A263" s="23">
        <v>45525.45928030093</v>
      </c>
      <c r="C263" s="16" t="s">
        <v>129</v>
      </c>
      <c r="D263" s="16" t="s">
        <v>130</v>
      </c>
      <c r="E263" s="16" t="s">
        <v>135</v>
      </c>
      <c r="F263" s="16" t="s">
        <v>132</v>
      </c>
      <c r="G263" s="16" t="s">
        <v>133</v>
      </c>
      <c r="H263" s="16" t="s">
        <v>378</v>
      </c>
    </row>
    <row r="264">
      <c r="A264" s="23">
        <v>45525.471115231485</v>
      </c>
      <c r="C264" s="16" t="s">
        <v>129</v>
      </c>
      <c r="D264" s="16" t="s">
        <v>140</v>
      </c>
      <c r="E264" s="16" t="s">
        <v>135</v>
      </c>
      <c r="F264" s="16" t="s">
        <v>144</v>
      </c>
      <c r="G264" s="16" t="s">
        <v>133</v>
      </c>
      <c r="H264" s="16" t="s">
        <v>379</v>
      </c>
    </row>
    <row r="265">
      <c r="A265" s="23">
        <v>45525.48039185185</v>
      </c>
      <c r="C265" s="16" t="s">
        <v>134</v>
      </c>
      <c r="D265" s="16" t="s">
        <v>140</v>
      </c>
      <c r="E265" s="16" t="s">
        <v>135</v>
      </c>
      <c r="F265" s="16" t="s">
        <v>132</v>
      </c>
      <c r="G265" s="16" t="s">
        <v>137</v>
      </c>
      <c r="H265" s="16" t="s">
        <v>380</v>
      </c>
    </row>
    <row r="266">
      <c r="A266" s="23">
        <v>45525.49823912037</v>
      </c>
      <c r="C266" s="16" t="s">
        <v>134</v>
      </c>
      <c r="D266" s="16" t="s">
        <v>130</v>
      </c>
      <c r="E266" s="16" t="s">
        <v>131</v>
      </c>
      <c r="F266" s="16" t="s">
        <v>132</v>
      </c>
      <c r="G266" s="16" t="s">
        <v>133</v>
      </c>
      <c r="H266" s="16" t="s">
        <v>381</v>
      </c>
    </row>
    <row r="267">
      <c r="A267" s="23">
        <v>45525.585951388886</v>
      </c>
      <c r="C267" s="16" t="s">
        <v>142</v>
      </c>
      <c r="D267" s="16" t="s">
        <v>140</v>
      </c>
      <c r="E267" s="16" t="s">
        <v>131</v>
      </c>
      <c r="F267" s="16" t="s">
        <v>132</v>
      </c>
      <c r="G267" s="16" t="s">
        <v>137</v>
      </c>
      <c r="H267" s="16" t="s">
        <v>382</v>
      </c>
    </row>
    <row r="268">
      <c r="A268" s="23">
        <v>45525.67322167824</v>
      </c>
      <c r="C268" s="16" t="s">
        <v>129</v>
      </c>
      <c r="D268" s="16" t="s">
        <v>130</v>
      </c>
      <c r="E268" s="16" t="s">
        <v>135</v>
      </c>
      <c r="F268" s="16" t="s">
        <v>132</v>
      </c>
      <c r="G268" s="16" t="s">
        <v>133</v>
      </c>
      <c r="H268" s="16" t="s">
        <v>383</v>
      </c>
    </row>
    <row r="269">
      <c r="A269" s="23">
        <v>45526.473607395834</v>
      </c>
      <c r="C269" s="16" t="s">
        <v>134</v>
      </c>
      <c r="D269" s="16" t="s">
        <v>130</v>
      </c>
      <c r="E269" s="16" t="s">
        <v>135</v>
      </c>
      <c r="F269" s="16" t="s">
        <v>132</v>
      </c>
      <c r="G269" s="16" t="s">
        <v>137</v>
      </c>
      <c r="H269" s="16" t="s">
        <v>384</v>
      </c>
    </row>
    <row r="270">
      <c r="A270" s="23">
        <v>45526.52720539352</v>
      </c>
      <c r="C270" s="16" t="s">
        <v>134</v>
      </c>
      <c r="D270" s="16" t="s">
        <v>130</v>
      </c>
      <c r="E270" s="16" t="s">
        <v>131</v>
      </c>
      <c r="F270" s="16" t="s">
        <v>132</v>
      </c>
      <c r="G270" s="16" t="s">
        <v>133</v>
      </c>
      <c r="H270" s="16" t="s">
        <v>385</v>
      </c>
    </row>
    <row r="271">
      <c r="A271" s="23">
        <v>45526.60334645833</v>
      </c>
      <c r="C271" s="16" t="s">
        <v>129</v>
      </c>
      <c r="D271" s="16" t="s">
        <v>130</v>
      </c>
      <c r="E271" s="16" t="s">
        <v>135</v>
      </c>
      <c r="F271" s="16" t="s">
        <v>132</v>
      </c>
      <c r="G271" s="16" t="s">
        <v>133</v>
      </c>
      <c r="H271" s="16" t="s">
        <v>386</v>
      </c>
    </row>
    <row r="272">
      <c r="A272" s="23">
        <v>45527.46147934027</v>
      </c>
      <c r="C272" s="16" t="s">
        <v>134</v>
      </c>
      <c r="D272" s="16" t="s">
        <v>130</v>
      </c>
      <c r="E272" s="16" t="s">
        <v>131</v>
      </c>
      <c r="F272" s="16" t="s">
        <v>132</v>
      </c>
      <c r="G272" s="16" t="s">
        <v>133</v>
      </c>
      <c r="H272" s="16" t="s">
        <v>216</v>
      </c>
    </row>
    <row r="273">
      <c r="A273" s="23">
        <v>45527.46347180556</v>
      </c>
      <c r="C273" s="16" t="s">
        <v>134</v>
      </c>
      <c r="D273" s="16" t="s">
        <v>130</v>
      </c>
      <c r="E273" s="16" t="s">
        <v>131</v>
      </c>
      <c r="F273" s="16" t="s">
        <v>132</v>
      </c>
      <c r="G273" s="16" t="s">
        <v>133</v>
      </c>
      <c r="H273" s="16" t="s">
        <v>387</v>
      </c>
    </row>
    <row r="274">
      <c r="A274" s="23">
        <v>45527.46591290509</v>
      </c>
      <c r="C274" s="16" t="s">
        <v>134</v>
      </c>
      <c r="D274" s="16" t="s">
        <v>130</v>
      </c>
      <c r="E274" s="16" t="s">
        <v>135</v>
      </c>
      <c r="F274" s="16" t="s">
        <v>132</v>
      </c>
      <c r="G274" s="16" t="s">
        <v>133</v>
      </c>
      <c r="H274" s="16" t="s">
        <v>388</v>
      </c>
    </row>
    <row r="275">
      <c r="A275" s="23">
        <v>45527.57690703704</v>
      </c>
      <c r="C275" s="16" t="s">
        <v>134</v>
      </c>
      <c r="D275" s="16" t="s">
        <v>130</v>
      </c>
      <c r="E275" s="16" t="s">
        <v>135</v>
      </c>
      <c r="F275" s="16" t="s">
        <v>132</v>
      </c>
      <c r="G275" s="16" t="s">
        <v>137</v>
      </c>
      <c r="H275" s="24" t="s">
        <v>389</v>
      </c>
    </row>
    <row r="276">
      <c r="A276" s="23">
        <v>45527.57813142361</v>
      </c>
      <c r="C276" s="16" t="s">
        <v>134</v>
      </c>
      <c r="D276" s="16" t="s">
        <v>130</v>
      </c>
      <c r="E276" s="16" t="s">
        <v>143</v>
      </c>
      <c r="F276" s="16" t="s">
        <v>132</v>
      </c>
      <c r="G276" s="16" t="s">
        <v>137</v>
      </c>
      <c r="H276" s="16" t="s">
        <v>390</v>
      </c>
    </row>
    <row r="277">
      <c r="A277" s="23">
        <v>45527.590664097224</v>
      </c>
      <c r="C277" s="16" t="s">
        <v>134</v>
      </c>
      <c r="D277" s="16" t="s">
        <v>130</v>
      </c>
      <c r="E277" s="16" t="s">
        <v>135</v>
      </c>
      <c r="F277" s="16" t="s">
        <v>132</v>
      </c>
      <c r="G277" s="16" t="s">
        <v>133</v>
      </c>
      <c r="H277" s="16" t="s">
        <v>391</v>
      </c>
    </row>
    <row r="278">
      <c r="A278" s="23">
        <v>45527.604058425924</v>
      </c>
      <c r="C278" s="16" t="s">
        <v>134</v>
      </c>
      <c r="D278" s="16" t="s">
        <v>130</v>
      </c>
      <c r="E278" s="16" t="s">
        <v>135</v>
      </c>
      <c r="F278" s="16" t="s">
        <v>132</v>
      </c>
      <c r="G278" s="16" t="s">
        <v>133</v>
      </c>
      <c r="H278" s="16" t="s">
        <v>392</v>
      </c>
    </row>
    <row r="279">
      <c r="A279" s="23">
        <v>45527.611559247685</v>
      </c>
      <c r="C279" s="16" t="s">
        <v>129</v>
      </c>
      <c r="D279" s="16" t="s">
        <v>130</v>
      </c>
      <c r="E279" s="16" t="s">
        <v>131</v>
      </c>
      <c r="F279" s="16" t="s">
        <v>132</v>
      </c>
      <c r="G279" s="16" t="s">
        <v>137</v>
      </c>
      <c r="H279" s="24" t="s">
        <v>393</v>
      </c>
    </row>
    <row r="280">
      <c r="A280" s="23">
        <v>45527.615739444445</v>
      </c>
      <c r="C280" s="16" t="s">
        <v>134</v>
      </c>
      <c r="D280" s="16" t="s">
        <v>130</v>
      </c>
      <c r="E280" s="16" t="s">
        <v>135</v>
      </c>
      <c r="F280" s="16" t="s">
        <v>132</v>
      </c>
      <c r="G280" s="16" t="s">
        <v>137</v>
      </c>
      <c r="H280" s="16" t="s">
        <v>394</v>
      </c>
    </row>
    <row r="281">
      <c r="A281" s="23">
        <v>45527.715754652774</v>
      </c>
      <c r="C281" s="16" t="s">
        <v>134</v>
      </c>
      <c r="D281" s="16" t="s">
        <v>130</v>
      </c>
      <c r="E281" s="16" t="s">
        <v>131</v>
      </c>
      <c r="F281" s="16" t="s">
        <v>132</v>
      </c>
      <c r="G281" s="16" t="s">
        <v>133</v>
      </c>
      <c r="H281" s="16" t="s">
        <v>395</v>
      </c>
    </row>
    <row r="282">
      <c r="A282" s="23">
        <v>45527.75027967592</v>
      </c>
      <c r="C282" s="16" t="s">
        <v>134</v>
      </c>
      <c r="D282" s="16" t="s">
        <v>140</v>
      </c>
      <c r="E282" s="16" t="s">
        <v>135</v>
      </c>
      <c r="F282" s="16" t="s">
        <v>132</v>
      </c>
      <c r="G282" s="16" t="s">
        <v>137</v>
      </c>
      <c r="H282" s="16" t="s">
        <v>396</v>
      </c>
    </row>
    <row r="283">
      <c r="A283" s="23">
        <v>45527.755697500004</v>
      </c>
      <c r="C283" s="16" t="s">
        <v>134</v>
      </c>
      <c r="D283" s="16" t="s">
        <v>130</v>
      </c>
      <c r="E283" s="16" t="s">
        <v>131</v>
      </c>
      <c r="F283" s="16" t="s">
        <v>144</v>
      </c>
      <c r="G283" s="16" t="s">
        <v>137</v>
      </c>
      <c r="H283" s="16" t="s">
        <v>397</v>
      </c>
    </row>
    <row r="284">
      <c r="A284" s="23">
        <v>45527.80402085648</v>
      </c>
      <c r="C284" s="16" t="s">
        <v>134</v>
      </c>
      <c r="D284" s="16" t="s">
        <v>140</v>
      </c>
      <c r="E284" s="16" t="s">
        <v>143</v>
      </c>
      <c r="F284" s="16" t="s">
        <v>138</v>
      </c>
      <c r="G284" s="16" t="s">
        <v>137</v>
      </c>
      <c r="H284" s="24" t="s">
        <v>398</v>
      </c>
    </row>
    <row r="285">
      <c r="A285" s="23">
        <v>45527.82415071759</v>
      </c>
      <c r="C285" s="16" t="s">
        <v>134</v>
      </c>
      <c r="D285" s="16" t="s">
        <v>130</v>
      </c>
      <c r="E285" s="16" t="s">
        <v>131</v>
      </c>
      <c r="F285" s="16" t="s">
        <v>132</v>
      </c>
      <c r="G285" s="16" t="s">
        <v>133</v>
      </c>
      <c r="H285" s="16" t="s">
        <v>399</v>
      </c>
    </row>
    <row r="286">
      <c r="A286" s="23">
        <v>45527.90065758102</v>
      </c>
      <c r="C286" s="16" t="s">
        <v>134</v>
      </c>
      <c r="D286" s="16" t="s">
        <v>130</v>
      </c>
      <c r="E286" s="16" t="s">
        <v>135</v>
      </c>
      <c r="F286" s="16" t="s">
        <v>132</v>
      </c>
      <c r="G286" s="16" t="s">
        <v>133</v>
      </c>
      <c r="H286" s="16" t="s">
        <v>400</v>
      </c>
    </row>
    <row r="287">
      <c r="A287" s="23">
        <v>45527.958537453706</v>
      </c>
      <c r="C287" s="16" t="s">
        <v>129</v>
      </c>
      <c r="D287" s="16" t="s">
        <v>130</v>
      </c>
      <c r="E287" s="16" t="s">
        <v>135</v>
      </c>
      <c r="F287" s="16" t="s">
        <v>132</v>
      </c>
      <c r="G287" s="16" t="s">
        <v>133</v>
      </c>
      <c r="H287" s="24" t="s">
        <v>401</v>
      </c>
    </row>
    <row r="288">
      <c r="A288" s="23">
        <v>45527.9826828588</v>
      </c>
      <c r="C288" s="16" t="s">
        <v>134</v>
      </c>
      <c r="D288" s="16" t="s">
        <v>130</v>
      </c>
      <c r="E288" s="16" t="s">
        <v>135</v>
      </c>
      <c r="F288" s="16" t="s">
        <v>132</v>
      </c>
      <c r="G288" s="16" t="s">
        <v>137</v>
      </c>
      <c r="H288" s="16" t="s">
        <v>394</v>
      </c>
    </row>
    <row r="289">
      <c r="A289" s="23">
        <v>45527.99951601852</v>
      </c>
      <c r="C289" s="16" t="s">
        <v>129</v>
      </c>
      <c r="D289" s="16" t="s">
        <v>140</v>
      </c>
      <c r="E289" s="16" t="s">
        <v>131</v>
      </c>
      <c r="F289" s="16" t="s">
        <v>144</v>
      </c>
      <c r="G289" s="16" t="s">
        <v>133</v>
      </c>
      <c r="H289" s="16" t="s">
        <v>402</v>
      </c>
    </row>
    <row r="290">
      <c r="A290" s="23">
        <v>45528.028008379624</v>
      </c>
      <c r="C290" s="16" t="s">
        <v>129</v>
      </c>
      <c r="D290" s="16" t="s">
        <v>140</v>
      </c>
      <c r="E290" s="16" t="s">
        <v>143</v>
      </c>
      <c r="F290" s="16" t="s">
        <v>138</v>
      </c>
      <c r="G290" s="16" t="s">
        <v>133</v>
      </c>
      <c r="H290" s="16" t="s">
        <v>403</v>
      </c>
    </row>
    <row r="291">
      <c r="A291" s="23">
        <v>45528.401552256946</v>
      </c>
      <c r="C291" s="16" t="s">
        <v>134</v>
      </c>
      <c r="D291" s="16" t="s">
        <v>140</v>
      </c>
      <c r="E291" s="16" t="s">
        <v>135</v>
      </c>
      <c r="F291" s="16" t="s">
        <v>132</v>
      </c>
      <c r="G291" s="16" t="s">
        <v>137</v>
      </c>
      <c r="H291" s="16" t="s">
        <v>404</v>
      </c>
    </row>
    <row r="292">
      <c r="A292" s="23">
        <v>45528.60417025463</v>
      </c>
      <c r="C292" s="16" t="s">
        <v>129</v>
      </c>
      <c r="D292" s="16" t="s">
        <v>130</v>
      </c>
      <c r="E292" s="16" t="s">
        <v>131</v>
      </c>
      <c r="F292" s="16" t="s">
        <v>132</v>
      </c>
      <c r="G292" s="16" t="s">
        <v>133</v>
      </c>
      <c r="H292" s="16" t="s">
        <v>405</v>
      </c>
    </row>
    <row r="293">
      <c r="A293" s="23">
        <v>45528.60535561343</v>
      </c>
      <c r="C293" s="16" t="s">
        <v>129</v>
      </c>
      <c r="D293" s="16" t="s">
        <v>130</v>
      </c>
      <c r="E293" s="16" t="s">
        <v>135</v>
      </c>
      <c r="F293" s="16" t="s">
        <v>132</v>
      </c>
      <c r="G293" s="16" t="s">
        <v>133</v>
      </c>
      <c r="H293" s="16" t="s">
        <v>406</v>
      </c>
    </row>
    <row r="294">
      <c r="A294" s="23">
        <v>45528.6163484375</v>
      </c>
      <c r="C294" s="16" t="s">
        <v>134</v>
      </c>
      <c r="D294" s="16" t="s">
        <v>130</v>
      </c>
      <c r="E294" s="16" t="s">
        <v>131</v>
      </c>
      <c r="F294" s="16" t="s">
        <v>132</v>
      </c>
      <c r="G294" s="16" t="s">
        <v>133</v>
      </c>
      <c r="H294" s="16" t="s">
        <v>407</v>
      </c>
    </row>
    <row r="295">
      <c r="A295" s="23">
        <v>45528.77013092593</v>
      </c>
      <c r="C295" s="16" t="s">
        <v>134</v>
      </c>
      <c r="D295" s="16" t="s">
        <v>130</v>
      </c>
      <c r="E295" s="16" t="s">
        <v>143</v>
      </c>
      <c r="F295" s="16" t="s">
        <v>132</v>
      </c>
      <c r="G295" s="16" t="s">
        <v>133</v>
      </c>
      <c r="H295" s="16" t="s">
        <v>408</v>
      </c>
    </row>
    <row r="296">
      <c r="A296" s="23">
        <v>45529.31581049769</v>
      </c>
      <c r="C296" s="16" t="s">
        <v>134</v>
      </c>
      <c r="D296" s="16" t="s">
        <v>130</v>
      </c>
      <c r="E296" s="16" t="s">
        <v>135</v>
      </c>
      <c r="F296" s="16" t="s">
        <v>132</v>
      </c>
      <c r="G296" s="16" t="s">
        <v>137</v>
      </c>
      <c r="H296" s="16" t="s">
        <v>409</v>
      </c>
    </row>
    <row r="297">
      <c r="A297" s="23">
        <v>45529.49546556713</v>
      </c>
      <c r="C297" s="16" t="s">
        <v>129</v>
      </c>
      <c r="D297" s="16" t="s">
        <v>130</v>
      </c>
      <c r="E297" s="16" t="s">
        <v>131</v>
      </c>
      <c r="F297" s="16" t="s">
        <v>132</v>
      </c>
      <c r="G297" s="16" t="s">
        <v>133</v>
      </c>
      <c r="H297" s="16" t="s">
        <v>410</v>
      </c>
    </row>
    <row r="298">
      <c r="A298" s="23">
        <v>45529.73130023148</v>
      </c>
      <c r="C298" s="16" t="s">
        <v>134</v>
      </c>
      <c r="D298" s="16" t="s">
        <v>130</v>
      </c>
      <c r="E298" s="16" t="s">
        <v>131</v>
      </c>
      <c r="F298" s="16" t="s">
        <v>132</v>
      </c>
      <c r="G298" s="16" t="s">
        <v>137</v>
      </c>
      <c r="H298" s="16" t="s">
        <v>411</v>
      </c>
    </row>
    <row r="299">
      <c r="A299" s="23">
        <v>45530.64911200231</v>
      </c>
      <c r="C299" s="16" t="s">
        <v>134</v>
      </c>
      <c r="D299" s="16" t="s">
        <v>130</v>
      </c>
      <c r="E299" s="16" t="s">
        <v>131</v>
      </c>
      <c r="F299" s="16" t="s">
        <v>132</v>
      </c>
      <c r="G299" s="16" t="s">
        <v>133</v>
      </c>
      <c r="H299" s="16" t="s">
        <v>412</v>
      </c>
    </row>
    <row r="300">
      <c r="A300" s="23">
        <v>45530.967025578706</v>
      </c>
      <c r="C300" s="16" t="s">
        <v>134</v>
      </c>
      <c r="D300" s="16" t="s">
        <v>130</v>
      </c>
      <c r="E300" s="16" t="s">
        <v>135</v>
      </c>
      <c r="F300" s="16" t="s">
        <v>132</v>
      </c>
      <c r="G300" s="16" t="s">
        <v>133</v>
      </c>
      <c r="H300" s="16" t="s">
        <v>413</v>
      </c>
    </row>
    <row r="301">
      <c r="A301" s="23">
        <v>45531.35023118056</v>
      </c>
      <c r="C301" s="16" t="s">
        <v>129</v>
      </c>
      <c r="D301" s="16" t="s">
        <v>140</v>
      </c>
      <c r="E301" s="16" t="s">
        <v>135</v>
      </c>
      <c r="F301" s="16" t="s">
        <v>132</v>
      </c>
      <c r="G301" s="16" t="s">
        <v>133</v>
      </c>
      <c r="H301" s="16" t="s">
        <v>414</v>
      </c>
    </row>
    <row r="302">
      <c r="A302" s="23">
        <v>45531.35330833333</v>
      </c>
      <c r="C302" s="16" t="s">
        <v>134</v>
      </c>
      <c r="D302" s="16" t="s">
        <v>140</v>
      </c>
      <c r="E302" s="16" t="s">
        <v>143</v>
      </c>
      <c r="F302" s="16" t="s">
        <v>132</v>
      </c>
      <c r="G302" s="16" t="s">
        <v>133</v>
      </c>
      <c r="H302" s="16" t="s">
        <v>415</v>
      </c>
    </row>
    <row r="303">
      <c r="A303" s="23">
        <v>45531.36235596065</v>
      </c>
      <c r="C303" s="16" t="s">
        <v>129</v>
      </c>
      <c r="D303" s="16" t="s">
        <v>130</v>
      </c>
      <c r="E303" s="16" t="s">
        <v>135</v>
      </c>
      <c r="F303" s="16" t="s">
        <v>132</v>
      </c>
      <c r="G303" s="16" t="s">
        <v>133</v>
      </c>
      <c r="H303" s="16" t="s">
        <v>416</v>
      </c>
    </row>
    <row r="304">
      <c r="A304" s="23">
        <v>45531.36959775463</v>
      </c>
      <c r="C304" s="16" t="s">
        <v>129</v>
      </c>
      <c r="D304" s="16" t="s">
        <v>130</v>
      </c>
      <c r="E304" s="16" t="s">
        <v>135</v>
      </c>
      <c r="F304" s="16" t="s">
        <v>132</v>
      </c>
      <c r="G304" s="16" t="s">
        <v>133</v>
      </c>
      <c r="H304" s="16" t="s">
        <v>417</v>
      </c>
    </row>
    <row r="305">
      <c r="A305" s="23">
        <v>45531.375285208334</v>
      </c>
      <c r="C305" s="16" t="s">
        <v>134</v>
      </c>
      <c r="D305" s="16" t="s">
        <v>130</v>
      </c>
      <c r="E305" s="16" t="s">
        <v>131</v>
      </c>
      <c r="F305" s="16" t="s">
        <v>132</v>
      </c>
      <c r="G305" s="16" t="s">
        <v>133</v>
      </c>
      <c r="H305" s="16" t="s">
        <v>418</v>
      </c>
    </row>
    <row r="306">
      <c r="A306" s="23">
        <v>45531.38357460648</v>
      </c>
      <c r="C306" s="16" t="s">
        <v>129</v>
      </c>
      <c r="D306" s="16" t="s">
        <v>130</v>
      </c>
      <c r="E306" s="16" t="s">
        <v>135</v>
      </c>
      <c r="F306" s="16" t="s">
        <v>138</v>
      </c>
      <c r="G306" s="16" t="s">
        <v>137</v>
      </c>
      <c r="H306" s="16" t="s">
        <v>419</v>
      </c>
    </row>
    <row r="307">
      <c r="A307" s="23">
        <v>45531.408716770835</v>
      </c>
      <c r="C307" s="16" t="s">
        <v>129</v>
      </c>
      <c r="D307" s="16" t="s">
        <v>130</v>
      </c>
      <c r="E307" s="16" t="s">
        <v>135</v>
      </c>
      <c r="F307" s="16" t="s">
        <v>132</v>
      </c>
      <c r="G307" s="16" t="s">
        <v>133</v>
      </c>
      <c r="H307" s="16" t="s">
        <v>420</v>
      </c>
    </row>
    <row r="308">
      <c r="A308" s="23">
        <v>45531.41550190972</v>
      </c>
      <c r="C308" s="16" t="s">
        <v>134</v>
      </c>
      <c r="D308" s="16" t="s">
        <v>130</v>
      </c>
      <c r="E308" s="16" t="s">
        <v>135</v>
      </c>
      <c r="F308" s="16" t="s">
        <v>138</v>
      </c>
      <c r="G308" s="16" t="s">
        <v>137</v>
      </c>
      <c r="H308" s="16" t="s">
        <v>421</v>
      </c>
    </row>
    <row r="309">
      <c r="A309" s="23">
        <v>45531.42000353009</v>
      </c>
      <c r="C309" s="16" t="s">
        <v>129</v>
      </c>
      <c r="D309" s="16" t="s">
        <v>130</v>
      </c>
      <c r="E309" s="16" t="s">
        <v>135</v>
      </c>
      <c r="F309" s="16" t="s">
        <v>138</v>
      </c>
      <c r="G309" s="16" t="s">
        <v>137</v>
      </c>
      <c r="H309" s="16" t="s">
        <v>422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5" width="18.88"/>
    <col customWidth="1" min="16" max="25" width="12.13"/>
  </cols>
  <sheetData>
    <row r="1">
      <c r="A1" s="25" t="s">
        <v>115</v>
      </c>
      <c r="B1" s="25" t="s">
        <v>423</v>
      </c>
      <c r="C1" s="25" t="s">
        <v>424</v>
      </c>
      <c r="D1" s="25" t="s">
        <v>425</v>
      </c>
      <c r="E1" s="25" t="s">
        <v>426</v>
      </c>
      <c r="F1" s="25" t="s">
        <v>427</v>
      </c>
      <c r="G1" s="25" t="s">
        <v>428</v>
      </c>
      <c r="H1" s="25" t="s">
        <v>429</v>
      </c>
      <c r="I1" s="25" t="s">
        <v>430</v>
      </c>
      <c r="J1" s="25" t="s">
        <v>431</v>
      </c>
      <c r="K1" s="25" t="s">
        <v>432</v>
      </c>
      <c r="L1" s="25" t="s">
        <v>433</v>
      </c>
      <c r="M1" s="25" t="s">
        <v>434</v>
      </c>
      <c r="N1" s="26" t="s">
        <v>435</v>
      </c>
      <c r="O1" s="16" t="s">
        <v>84</v>
      </c>
      <c r="P1" s="16" t="s">
        <v>124</v>
      </c>
      <c r="Q1" s="16" t="s">
        <v>125</v>
      </c>
      <c r="R1" s="16" t="s">
        <v>126</v>
      </c>
      <c r="S1" s="16" t="s">
        <v>127</v>
      </c>
      <c r="T1" s="16" t="s">
        <v>128</v>
      </c>
      <c r="U1" s="16" t="s">
        <v>436</v>
      </c>
      <c r="V1" s="16" t="s">
        <v>437</v>
      </c>
      <c r="W1" s="16" t="s">
        <v>438</v>
      </c>
      <c r="X1" s="16" t="s">
        <v>439</v>
      </c>
      <c r="Y1" s="16" t="s">
        <v>440</v>
      </c>
    </row>
    <row r="2">
      <c r="A2" s="23">
        <v>45491.62940847222</v>
      </c>
      <c r="C2" s="16" t="s">
        <v>441</v>
      </c>
      <c r="D2" s="16" t="s">
        <v>442</v>
      </c>
      <c r="E2" s="16" t="s">
        <v>443</v>
      </c>
      <c r="F2" s="16" t="s">
        <v>444</v>
      </c>
      <c r="G2" s="16" t="s">
        <v>445</v>
      </c>
      <c r="H2" s="16" t="s">
        <v>446</v>
      </c>
      <c r="I2" s="16" t="s">
        <v>447</v>
      </c>
      <c r="J2" s="16" t="s">
        <v>447</v>
      </c>
      <c r="K2" s="16" t="s">
        <v>448</v>
      </c>
      <c r="L2" s="16" t="s">
        <v>449</v>
      </c>
      <c r="M2" s="16" t="s">
        <v>87</v>
      </c>
      <c r="N2" s="27"/>
      <c r="O2" s="16">
        <v>3.0</v>
      </c>
      <c r="P2" s="16">
        <v>-1.0</v>
      </c>
      <c r="Q2" s="16">
        <v>-1.0</v>
      </c>
      <c r="R2" s="16">
        <v>0.0</v>
      </c>
      <c r="S2" s="16">
        <v>1.0</v>
      </c>
      <c r="T2" s="16">
        <v>0.0</v>
      </c>
      <c r="U2" s="16">
        <v>-1.0</v>
      </c>
      <c r="V2" s="16">
        <v>2.0</v>
      </c>
      <c r="W2" s="16">
        <v>1.0</v>
      </c>
      <c r="X2" s="16">
        <v>2.0</v>
      </c>
      <c r="Y2" s="16">
        <v>0.0</v>
      </c>
    </row>
    <row r="3">
      <c r="A3" s="23">
        <v>45491.636708148144</v>
      </c>
      <c r="C3" s="16" t="s">
        <v>441</v>
      </c>
      <c r="D3" s="16" t="s">
        <v>450</v>
      </c>
      <c r="E3" s="16" t="s">
        <v>451</v>
      </c>
      <c r="F3" s="16" t="s">
        <v>452</v>
      </c>
      <c r="G3" s="16" t="s">
        <v>453</v>
      </c>
      <c r="H3" s="16" t="s">
        <v>446</v>
      </c>
      <c r="I3" s="16" t="s">
        <v>454</v>
      </c>
      <c r="J3" s="16" t="s">
        <v>454</v>
      </c>
      <c r="K3" s="16" t="s">
        <v>448</v>
      </c>
      <c r="L3" s="16" t="s">
        <v>449</v>
      </c>
      <c r="M3" s="16" t="s">
        <v>89</v>
      </c>
      <c r="N3" s="27"/>
      <c r="O3" s="16">
        <v>1.0</v>
      </c>
      <c r="P3" s="16">
        <v>-1.0</v>
      </c>
      <c r="Q3" s="16">
        <v>0.0</v>
      </c>
      <c r="R3" s="16">
        <v>1.0</v>
      </c>
      <c r="S3" s="16">
        <v>0.0</v>
      </c>
      <c r="T3" s="16">
        <v>1.0</v>
      </c>
      <c r="U3" s="16">
        <v>-1.0</v>
      </c>
      <c r="V3" s="16">
        <v>-1.0</v>
      </c>
      <c r="W3" s="16">
        <v>0.0</v>
      </c>
      <c r="X3" s="16">
        <v>2.0</v>
      </c>
      <c r="Y3" s="16">
        <v>0.0</v>
      </c>
    </row>
    <row r="4">
      <c r="A4" s="23">
        <v>45491.63878887732</v>
      </c>
      <c r="C4" s="16" t="s">
        <v>455</v>
      </c>
      <c r="D4" s="16" t="s">
        <v>456</v>
      </c>
      <c r="E4" s="16" t="s">
        <v>443</v>
      </c>
      <c r="F4" s="16" t="s">
        <v>457</v>
      </c>
      <c r="G4" s="16" t="s">
        <v>458</v>
      </c>
      <c r="H4" s="16" t="s">
        <v>446</v>
      </c>
      <c r="I4" s="16" t="s">
        <v>459</v>
      </c>
      <c r="J4" s="16" t="s">
        <v>459</v>
      </c>
      <c r="K4" s="16" t="s">
        <v>460</v>
      </c>
      <c r="L4" s="16" t="s">
        <v>461</v>
      </c>
      <c r="M4" s="16" t="s">
        <v>90</v>
      </c>
      <c r="N4" s="27"/>
      <c r="O4" s="16">
        <v>1.0</v>
      </c>
      <c r="P4" s="16">
        <v>0.0</v>
      </c>
      <c r="Q4" s="16">
        <v>1.0</v>
      </c>
      <c r="R4" s="16">
        <v>0.0</v>
      </c>
      <c r="S4" s="16">
        <v>2.0</v>
      </c>
      <c r="T4" s="16">
        <v>-1.0</v>
      </c>
      <c r="U4" s="16">
        <v>-1.0</v>
      </c>
      <c r="V4" s="16">
        <v>0.0</v>
      </c>
      <c r="W4" s="16">
        <v>0.0</v>
      </c>
      <c r="X4" s="16">
        <v>-1.0</v>
      </c>
      <c r="Y4" s="16">
        <v>1.0</v>
      </c>
    </row>
    <row r="5">
      <c r="A5" s="23">
        <v>45491.645676527776</v>
      </c>
      <c r="C5" s="16" t="s">
        <v>455</v>
      </c>
      <c r="D5" s="16" t="s">
        <v>450</v>
      </c>
      <c r="E5" s="16" t="s">
        <v>451</v>
      </c>
      <c r="F5" s="16" t="s">
        <v>444</v>
      </c>
      <c r="G5" s="16" t="s">
        <v>458</v>
      </c>
      <c r="H5" s="16" t="s">
        <v>462</v>
      </c>
      <c r="I5" s="16" t="s">
        <v>454</v>
      </c>
      <c r="J5" s="16" t="s">
        <v>463</v>
      </c>
      <c r="K5" s="16" t="s">
        <v>448</v>
      </c>
      <c r="L5" s="16" t="s">
        <v>464</v>
      </c>
      <c r="M5" s="16" t="s">
        <v>86</v>
      </c>
      <c r="N5" s="27"/>
      <c r="O5" s="16">
        <v>2.0</v>
      </c>
      <c r="P5" s="16">
        <v>0.0</v>
      </c>
      <c r="Q5" s="16">
        <v>0.0</v>
      </c>
      <c r="R5" s="16">
        <v>1.0</v>
      </c>
      <c r="S5" s="16">
        <v>1.0</v>
      </c>
      <c r="T5" s="16">
        <v>-1.0</v>
      </c>
      <c r="U5" s="16">
        <v>-1.0</v>
      </c>
      <c r="V5" s="16">
        <v>-1.0</v>
      </c>
      <c r="W5" s="16">
        <v>2.0</v>
      </c>
      <c r="X5" s="16">
        <v>2.0</v>
      </c>
      <c r="Y5" s="16">
        <v>-1.0</v>
      </c>
    </row>
    <row r="6">
      <c r="A6" s="23">
        <v>45491.65289003472</v>
      </c>
      <c r="C6" s="16" t="s">
        <v>465</v>
      </c>
      <c r="D6" s="16" t="s">
        <v>466</v>
      </c>
      <c r="E6" s="16" t="s">
        <v>451</v>
      </c>
      <c r="F6" s="16" t="s">
        <v>444</v>
      </c>
      <c r="G6" s="16" t="s">
        <v>467</v>
      </c>
      <c r="H6" s="16" t="s">
        <v>468</v>
      </c>
      <c r="I6" s="16" t="s">
        <v>459</v>
      </c>
      <c r="J6" s="16" t="s">
        <v>454</v>
      </c>
      <c r="K6" s="16" t="s">
        <v>469</v>
      </c>
      <c r="L6" s="16" t="s">
        <v>461</v>
      </c>
      <c r="M6" s="16" t="s">
        <v>88</v>
      </c>
      <c r="N6" s="27"/>
      <c r="O6" s="16">
        <v>11.0</v>
      </c>
      <c r="P6" s="16">
        <v>2.0</v>
      </c>
      <c r="Q6" s="16">
        <v>2.0</v>
      </c>
      <c r="R6" s="16">
        <v>1.0</v>
      </c>
      <c r="S6" s="16">
        <v>1.0</v>
      </c>
      <c r="T6" s="16">
        <v>2.0</v>
      </c>
      <c r="U6" s="16">
        <v>1.0</v>
      </c>
      <c r="V6" s="16">
        <v>0.0</v>
      </c>
      <c r="W6" s="16">
        <v>0.0</v>
      </c>
      <c r="X6" s="16">
        <v>1.0</v>
      </c>
      <c r="Y6" s="16">
        <v>1.0</v>
      </c>
    </row>
    <row r="7">
      <c r="A7" s="23">
        <v>45491.6653333912</v>
      </c>
      <c r="C7" s="16" t="s">
        <v>455</v>
      </c>
      <c r="D7" s="16" t="s">
        <v>456</v>
      </c>
      <c r="E7" s="16" t="s">
        <v>451</v>
      </c>
      <c r="F7" s="16" t="s">
        <v>444</v>
      </c>
      <c r="G7" s="16" t="s">
        <v>458</v>
      </c>
      <c r="H7" s="16" t="s">
        <v>446</v>
      </c>
      <c r="I7" s="16" t="s">
        <v>447</v>
      </c>
      <c r="J7" s="16" t="s">
        <v>447</v>
      </c>
      <c r="K7" s="16" t="s">
        <v>448</v>
      </c>
      <c r="L7" s="16" t="s">
        <v>449</v>
      </c>
      <c r="M7" s="16" t="s">
        <v>91</v>
      </c>
      <c r="N7" s="27"/>
    </row>
    <row r="8">
      <c r="A8" s="23">
        <v>45491.6703963426</v>
      </c>
      <c r="C8" s="16" t="s">
        <v>455</v>
      </c>
      <c r="D8" s="16" t="s">
        <v>450</v>
      </c>
      <c r="E8" s="16" t="s">
        <v>443</v>
      </c>
      <c r="F8" s="16" t="s">
        <v>444</v>
      </c>
      <c r="G8" s="16" t="s">
        <v>453</v>
      </c>
      <c r="H8" s="16" t="s">
        <v>468</v>
      </c>
      <c r="I8" s="16" t="s">
        <v>454</v>
      </c>
      <c r="J8" s="16" t="s">
        <v>470</v>
      </c>
      <c r="K8" s="16" t="s">
        <v>469</v>
      </c>
      <c r="L8" s="16" t="s">
        <v>449</v>
      </c>
      <c r="M8" s="16" t="s">
        <v>92</v>
      </c>
      <c r="N8" s="27"/>
    </row>
    <row r="9">
      <c r="A9" s="23">
        <v>45491.67631736111</v>
      </c>
      <c r="C9" s="16" t="s">
        <v>465</v>
      </c>
      <c r="D9" s="16" t="s">
        <v>456</v>
      </c>
      <c r="E9" s="16" t="s">
        <v>471</v>
      </c>
      <c r="F9" s="16" t="s">
        <v>457</v>
      </c>
      <c r="G9" s="16" t="s">
        <v>467</v>
      </c>
      <c r="H9" s="16" t="s">
        <v>468</v>
      </c>
      <c r="I9" s="16" t="s">
        <v>447</v>
      </c>
      <c r="J9" s="16" t="s">
        <v>447</v>
      </c>
      <c r="K9" s="16" t="s">
        <v>448</v>
      </c>
      <c r="L9" s="16" t="s">
        <v>461</v>
      </c>
      <c r="M9" s="16" t="s">
        <v>94</v>
      </c>
      <c r="N9" s="27"/>
    </row>
    <row r="10">
      <c r="A10" s="23">
        <v>45491.68289009259</v>
      </c>
      <c r="C10" s="16" t="s">
        <v>441</v>
      </c>
      <c r="D10" s="16" t="s">
        <v>442</v>
      </c>
      <c r="E10" s="16" t="s">
        <v>443</v>
      </c>
      <c r="F10" s="16" t="s">
        <v>444</v>
      </c>
      <c r="G10" s="16" t="s">
        <v>467</v>
      </c>
      <c r="H10" s="16" t="s">
        <v>446</v>
      </c>
      <c r="I10" s="16" t="s">
        <v>459</v>
      </c>
      <c r="J10" s="16" t="s">
        <v>470</v>
      </c>
      <c r="K10" s="16" t="s">
        <v>448</v>
      </c>
      <c r="L10" s="16" t="s">
        <v>461</v>
      </c>
      <c r="M10" s="16" t="s">
        <v>93</v>
      </c>
      <c r="N10" s="27"/>
    </row>
    <row r="11">
      <c r="A11" s="23">
        <v>45491.692554444446</v>
      </c>
      <c r="C11" s="16" t="s">
        <v>441</v>
      </c>
      <c r="D11" s="16" t="s">
        <v>456</v>
      </c>
      <c r="E11" s="16" t="s">
        <v>471</v>
      </c>
      <c r="F11" s="16" t="s">
        <v>457</v>
      </c>
      <c r="G11" s="16" t="s">
        <v>445</v>
      </c>
      <c r="H11" s="16" t="s">
        <v>468</v>
      </c>
      <c r="I11" s="16" t="s">
        <v>463</v>
      </c>
      <c r="J11" s="16" t="s">
        <v>463</v>
      </c>
      <c r="K11" s="16" t="s">
        <v>469</v>
      </c>
      <c r="L11" s="16" t="s">
        <v>449</v>
      </c>
      <c r="M11" s="16" t="s">
        <v>95</v>
      </c>
      <c r="N11" s="27"/>
    </row>
    <row r="12">
      <c r="A12" s="23">
        <v>45491.69949122686</v>
      </c>
      <c r="C12" s="16" t="s">
        <v>441</v>
      </c>
      <c r="D12" s="16" t="s">
        <v>442</v>
      </c>
      <c r="E12" s="16" t="s">
        <v>451</v>
      </c>
      <c r="F12" s="16" t="s">
        <v>444</v>
      </c>
      <c r="G12" s="16" t="s">
        <v>467</v>
      </c>
      <c r="H12" s="16" t="s">
        <v>468</v>
      </c>
      <c r="I12" s="16" t="s">
        <v>459</v>
      </c>
      <c r="J12" s="16" t="s">
        <v>454</v>
      </c>
      <c r="K12" s="16" t="s">
        <v>469</v>
      </c>
      <c r="L12" s="16" t="s">
        <v>461</v>
      </c>
      <c r="M12" s="16" t="s">
        <v>96</v>
      </c>
      <c r="N12" s="27"/>
    </row>
    <row r="13">
      <c r="A13" s="23">
        <v>45491.70911295139</v>
      </c>
      <c r="C13" s="16" t="s">
        <v>455</v>
      </c>
      <c r="D13" s="16" t="s">
        <v>450</v>
      </c>
      <c r="E13" s="16" t="s">
        <v>451</v>
      </c>
      <c r="F13" s="16" t="s">
        <v>444</v>
      </c>
      <c r="G13" s="16" t="s">
        <v>458</v>
      </c>
      <c r="H13" s="16" t="s">
        <v>468</v>
      </c>
      <c r="I13" s="16" t="s">
        <v>459</v>
      </c>
      <c r="J13" s="16" t="s">
        <v>470</v>
      </c>
      <c r="K13" s="16" t="s">
        <v>469</v>
      </c>
      <c r="L13" s="16" t="s">
        <v>461</v>
      </c>
      <c r="M13" s="16" t="s">
        <v>97</v>
      </c>
      <c r="N13" s="27"/>
    </row>
    <row r="14">
      <c r="A14" s="23">
        <v>45491.71549407407</v>
      </c>
      <c r="C14" s="16" t="s">
        <v>441</v>
      </c>
      <c r="D14" s="16" t="s">
        <v>466</v>
      </c>
      <c r="E14" s="16" t="s">
        <v>451</v>
      </c>
      <c r="F14" s="16" t="s">
        <v>444</v>
      </c>
      <c r="G14" s="16" t="s">
        <v>453</v>
      </c>
      <c r="H14" s="16" t="s">
        <v>468</v>
      </c>
      <c r="I14" s="16" t="s">
        <v>459</v>
      </c>
      <c r="J14" s="16" t="s">
        <v>454</v>
      </c>
      <c r="K14" s="16" t="s">
        <v>448</v>
      </c>
      <c r="L14" s="16" t="s">
        <v>461</v>
      </c>
      <c r="M14" s="16" t="s">
        <v>102</v>
      </c>
      <c r="N14" s="27"/>
    </row>
    <row r="15">
      <c r="A15" s="23">
        <v>45491.72161550926</v>
      </c>
      <c r="C15" s="16" t="s">
        <v>441</v>
      </c>
      <c r="D15" s="16" t="s">
        <v>466</v>
      </c>
      <c r="E15" s="16" t="s">
        <v>443</v>
      </c>
      <c r="F15" s="16" t="s">
        <v>444</v>
      </c>
      <c r="G15" s="16" t="s">
        <v>445</v>
      </c>
      <c r="H15" s="16" t="s">
        <v>468</v>
      </c>
      <c r="I15" s="16" t="s">
        <v>459</v>
      </c>
      <c r="J15" s="16" t="s">
        <v>454</v>
      </c>
      <c r="K15" s="16" t="s">
        <v>460</v>
      </c>
      <c r="L15" s="16" t="s">
        <v>461</v>
      </c>
      <c r="M15" s="16" t="s">
        <v>98</v>
      </c>
      <c r="N15" s="27"/>
    </row>
    <row r="16">
      <c r="A16" s="23">
        <v>45491.72256792824</v>
      </c>
      <c r="C16" s="16" t="s">
        <v>441</v>
      </c>
      <c r="D16" s="16" t="s">
        <v>450</v>
      </c>
      <c r="E16" s="16" t="s">
        <v>451</v>
      </c>
      <c r="F16" s="16" t="s">
        <v>444</v>
      </c>
      <c r="G16" s="16" t="s">
        <v>467</v>
      </c>
      <c r="H16" s="16" t="s">
        <v>462</v>
      </c>
      <c r="I16" s="16" t="s">
        <v>459</v>
      </c>
      <c r="J16" s="16" t="s">
        <v>470</v>
      </c>
      <c r="K16" s="16" t="s">
        <v>469</v>
      </c>
      <c r="L16" s="16" t="s">
        <v>472</v>
      </c>
      <c r="M16" s="16" t="s">
        <v>103</v>
      </c>
      <c r="N16" s="27"/>
    </row>
    <row r="17">
      <c r="A17" s="23">
        <v>45491.72501471065</v>
      </c>
      <c r="C17" s="16" t="s">
        <v>455</v>
      </c>
      <c r="D17" s="16" t="s">
        <v>456</v>
      </c>
      <c r="E17" s="16" t="s">
        <v>451</v>
      </c>
      <c r="F17" s="16" t="s">
        <v>457</v>
      </c>
      <c r="G17" s="16" t="s">
        <v>467</v>
      </c>
      <c r="H17" s="16" t="s">
        <v>468</v>
      </c>
      <c r="I17" s="16" t="s">
        <v>459</v>
      </c>
      <c r="J17" s="16" t="s">
        <v>447</v>
      </c>
      <c r="K17" s="16" t="s">
        <v>469</v>
      </c>
      <c r="L17" s="16" t="s">
        <v>461</v>
      </c>
      <c r="M17" s="16" t="s">
        <v>100</v>
      </c>
      <c r="N17" s="27"/>
    </row>
    <row r="18">
      <c r="A18" s="23">
        <v>45491.72702851852</v>
      </c>
      <c r="C18" s="16" t="s">
        <v>455</v>
      </c>
      <c r="D18" s="16" t="s">
        <v>466</v>
      </c>
      <c r="E18" s="16" t="s">
        <v>443</v>
      </c>
      <c r="F18" s="16" t="s">
        <v>452</v>
      </c>
      <c r="G18" s="16" t="s">
        <v>453</v>
      </c>
      <c r="H18" s="16" t="s">
        <v>468</v>
      </c>
      <c r="I18" s="16" t="s">
        <v>459</v>
      </c>
      <c r="J18" s="16" t="s">
        <v>470</v>
      </c>
      <c r="K18" s="16" t="s">
        <v>448</v>
      </c>
      <c r="L18" s="16" t="s">
        <v>461</v>
      </c>
      <c r="M18" s="16" t="s">
        <v>108</v>
      </c>
      <c r="N18" s="27"/>
    </row>
    <row r="19">
      <c r="A19" s="23">
        <v>45491.72888469907</v>
      </c>
      <c r="C19" s="16" t="s">
        <v>465</v>
      </c>
      <c r="D19" s="16" t="s">
        <v>456</v>
      </c>
      <c r="E19" s="16" t="s">
        <v>443</v>
      </c>
      <c r="F19" s="16" t="s">
        <v>444</v>
      </c>
      <c r="G19" s="16" t="s">
        <v>467</v>
      </c>
      <c r="H19" s="16" t="s">
        <v>468</v>
      </c>
      <c r="I19" s="16" t="s">
        <v>463</v>
      </c>
      <c r="J19" s="16" t="s">
        <v>473</v>
      </c>
      <c r="K19" s="16" t="s">
        <v>469</v>
      </c>
      <c r="L19" s="16" t="s">
        <v>461</v>
      </c>
      <c r="M19" s="16" t="s">
        <v>105</v>
      </c>
      <c r="N19" s="27"/>
    </row>
    <row r="20">
      <c r="A20" s="23">
        <v>45491.73045635417</v>
      </c>
      <c r="C20" s="16" t="s">
        <v>465</v>
      </c>
      <c r="D20" s="16" t="s">
        <v>466</v>
      </c>
      <c r="E20" s="16" t="s">
        <v>471</v>
      </c>
      <c r="F20" s="16" t="s">
        <v>457</v>
      </c>
      <c r="G20" s="16" t="s">
        <v>453</v>
      </c>
      <c r="H20" s="16" t="s">
        <v>468</v>
      </c>
      <c r="I20" s="16" t="s">
        <v>454</v>
      </c>
      <c r="J20" s="16" t="s">
        <v>474</v>
      </c>
      <c r="K20" s="16" t="s">
        <v>448</v>
      </c>
      <c r="L20" s="16" t="s">
        <v>449</v>
      </c>
      <c r="M20" s="16" t="s">
        <v>99</v>
      </c>
      <c r="N20" s="27"/>
    </row>
    <row r="21">
      <c r="A21" s="23">
        <v>45491.73271591435</v>
      </c>
      <c r="C21" s="16" t="s">
        <v>441</v>
      </c>
      <c r="D21" s="16" t="s">
        <v>466</v>
      </c>
      <c r="E21" s="16" t="s">
        <v>443</v>
      </c>
      <c r="F21" s="16" t="s">
        <v>457</v>
      </c>
      <c r="G21" s="16" t="s">
        <v>467</v>
      </c>
      <c r="H21" s="16" t="s">
        <v>468</v>
      </c>
      <c r="I21" s="16" t="s">
        <v>459</v>
      </c>
      <c r="J21" s="16" t="s">
        <v>473</v>
      </c>
      <c r="K21" s="16" t="s">
        <v>469</v>
      </c>
      <c r="L21" s="16" t="s">
        <v>461</v>
      </c>
      <c r="M21" s="16" t="s">
        <v>104</v>
      </c>
      <c r="N21" s="27"/>
    </row>
    <row r="22">
      <c r="A22" s="23">
        <v>45491.733317025464</v>
      </c>
      <c r="C22" s="16" t="s">
        <v>465</v>
      </c>
      <c r="D22" s="16" t="s">
        <v>456</v>
      </c>
      <c r="E22" s="16" t="s">
        <v>443</v>
      </c>
      <c r="F22" s="16" t="s">
        <v>457</v>
      </c>
      <c r="G22" s="16" t="s">
        <v>467</v>
      </c>
      <c r="H22" s="16" t="s">
        <v>468</v>
      </c>
      <c r="I22" s="16" t="s">
        <v>459</v>
      </c>
      <c r="J22" s="16" t="s">
        <v>473</v>
      </c>
      <c r="K22" s="16" t="s">
        <v>448</v>
      </c>
      <c r="L22" s="16" t="s">
        <v>461</v>
      </c>
      <c r="M22" s="16" t="s">
        <v>109</v>
      </c>
      <c r="N22" s="27"/>
    </row>
    <row r="23">
      <c r="A23" s="23">
        <v>45491.734715405095</v>
      </c>
      <c r="C23" s="16" t="s">
        <v>465</v>
      </c>
      <c r="D23" s="16" t="s">
        <v>456</v>
      </c>
      <c r="E23" s="16" t="s">
        <v>451</v>
      </c>
      <c r="F23" s="16" t="s">
        <v>444</v>
      </c>
      <c r="G23" s="16" t="s">
        <v>467</v>
      </c>
      <c r="H23" s="16" t="s">
        <v>446</v>
      </c>
      <c r="I23" s="16" t="s">
        <v>459</v>
      </c>
      <c r="J23" s="16" t="s">
        <v>473</v>
      </c>
      <c r="K23" s="16" t="s">
        <v>448</v>
      </c>
      <c r="L23" s="16" t="s">
        <v>449</v>
      </c>
      <c r="M23" s="16" t="s">
        <v>107</v>
      </c>
      <c r="N23" s="27"/>
    </row>
    <row r="24">
      <c r="A24" s="23">
        <v>45491.73869033565</v>
      </c>
      <c r="C24" s="16" t="s">
        <v>441</v>
      </c>
      <c r="D24" s="16" t="s">
        <v>450</v>
      </c>
      <c r="E24" s="16" t="s">
        <v>443</v>
      </c>
      <c r="F24" s="16" t="s">
        <v>444</v>
      </c>
      <c r="G24" s="16" t="s">
        <v>467</v>
      </c>
      <c r="H24" s="16" t="s">
        <v>468</v>
      </c>
      <c r="I24" s="16" t="s">
        <v>459</v>
      </c>
      <c r="J24" s="16" t="s">
        <v>474</v>
      </c>
      <c r="K24" s="16" t="s">
        <v>448</v>
      </c>
      <c r="L24" s="16" t="s">
        <v>449</v>
      </c>
      <c r="M24" s="16" t="s">
        <v>101</v>
      </c>
      <c r="N24" s="27"/>
    </row>
    <row r="25">
      <c r="A25" s="23">
        <v>45491.75593206019</v>
      </c>
      <c r="C25" s="16" t="s">
        <v>465</v>
      </c>
      <c r="D25" s="16" t="s">
        <v>450</v>
      </c>
      <c r="E25" s="16" t="s">
        <v>451</v>
      </c>
      <c r="F25" s="16" t="s">
        <v>452</v>
      </c>
      <c r="G25" s="16" t="s">
        <v>467</v>
      </c>
      <c r="H25" s="16" t="s">
        <v>468</v>
      </c>
      <c r="I25" s="16" t="s">
        <v>454</v>
      </c>
      <c r="J25" s="16" t="s">
        <v>473</v>
      </c>
      <c r="K25" s="16" t="s">
        <v>460</v>
      </c>
      <c r="L25" s="16" t="s">
        <v>449</v>
      </c>
      <c r="M25" s="16" t="s">
        <v>110</v>
      </c>
      <c r="N25" s="27"/>
    </row>
    <row r="26">
      <c r="A26" s="23">
        <v>45491.75882423611</v>
      </c>
      <c r="C26" s="16" t="s">
        <v>441</v>
      </c>
      <c r="D26" s="16" t="s">
        <v>456</v>
      </c>
      <c r="E26" s="16" t="s">
        <v>443</v>
      </c>
      <c r="F26" s="16" t="s">
        <v>457</v>
      </c>
      <c r="G26" s="16" t="s">
        <v>467</v>
      </c>
      <c r="H26" s="16" t="s">
        <v>468</v>
      </c>
      <c r="I26" s="16" t="s">
        <v>459</v>
      </c>
      <c r="J26" s="16" t="s">
        <v>473</v>
      </c>
      <c r="K26" s="16" t="s">
        <v>469</v>
      </c>
      <c r="L26" s="16" t="s">
        <v>472</v>
      </c>
      <c r="M26" s="16" t="s">
        <v>106</v>
      </c>
      <c r="N26" s="27"/>
    </row>
    <row r="27">
      <c r="A27" s="23">
        <v>45491.762788321765</v>
      </c>
      <c r="C27" s="16" t="s">
        <v>465</v>
      </c>
      <c r="D27" s="16" t="s">
        <v>466</v>
      </c>
      <c r="E27" s="16" t="s">
        <v>471</v>
      </c>
      <c r="F27" s="16" t="s">
        <v>444</v>
      </c>
      <c r="G27" s="16" t="s">
        <v>445</v>
      </c>
      <c r="H27" s="16" t="s">
        <v>446</v>
      </c>
      <c r="I27" s="16" t="s">
        <v>454</v>
      </c>
      <c r="J27" s="16" t="s">
        <v>474</v>
      </c>
      <c r="K27" s="16" t="s">
        <v>460</v>
      </c>
      <c r="L27" s="16" t="s">
        <v>461</v>
      </c>
      <c r="M27" s="16" t="s">
        <v>111</v>
      </c>
      <c r="N27" s="27"/>
    </row>
    <row r="28">
      <c r="A28" s="23">
        <v>45491.77138914352</v>
      </c>
      <c r="C28" s="16" t="s">
        <v>455</v>
      </c>
      <c r="D28" s="16" t="s">
        <v>450</v>
      </c>
      <c r="E28" s="16" t="s">
        <v>451</v>
      </c>
      <c r="F28" s="16" t="s">
        <v>457</v>
      </c>
      <c r="G28" s="16" t="s">
        <v>445</v>
      </c>
      <c r="H28" s="16" t="s">
        <v>468</v>
      </c>
      <c r="I28" s="16" t="s">
        <v>463</v>
      </c>
      <c r="J28" s="16" t="s">
        <v>473</v>
      </c>
      <c r="K28" s="16" t="s">
        <v>460</v>
      </c>
      <c r="L28" s="16" t="s">
        <v>449</v>
      </c>
      <c r="M28" s="16" t="s">
        <v>112</v>
      </c>
      <c r="N28" s="27"/>
    </row>
    <row r="29">
      <c r="A29" s="23">
        <v>45491.77271577546</v>
      </c>
      <c r="C29" s="16" t="s">
        <v>465</v>
      </c>
      <c r="D29" s="16" t="s">
        <v>450</v>
      </c>
      <c r="E29" s="16" t="s">
        <v>452</v>
      </c>
      <c r="F29" s="16" t="s">
        <v>452</v>
      </c>
      <c r="G29" s="16" t="s">
        <v>467</v>
      </c>
      <c r="H29" s="16" t="s">
        <v>468</v>
      </c>
      <c r="I29" s="16" t="s">
        <v>459</v>
      </c>
      <c r="J29" s="16" t="s">
        <v>474</v>
      </c>
      <c r="K29" s="16" t="s">
        <v>448</v>
      </c>
      <c r="L29" s="16" t="s">
        <v>472</v>
      </c>
      <c r="M29" s="16" t="s">
        <v>113</v>
      </c>
      <c r="N29" s="27"/>
    </row>
    <row r="30">
      <c r="A30" s="23">
        <v>45491.874016180554</v>
      </c>
      <c r="C30" s="16" t="s">
        <v>441</v>
      </c>
      <c r="D30" s="16" t="s">
        <v>450</v>
      </c>
      <c r="E30" s="16" t="s">
        <v>451</v>
      </c>
      <c r="F30" s="16" t="s">
        <v>444</v>
      </c>
      <c r="G30" s="16" t="s">
        <v>467</v>
      </c>
      <c r="H30" s="16" t="s">
        <v>468</v>
      </c>
      <c r="I30" s="16" t="s">
        <v>454</v>
      </c>
      <c r="J30" s="16" t="s">
        <v>475</v>
      </c>
      <c r="K30" s="16" t="s">
        <v>460</v>
      </c>
      <c r="L30" s="16" t="s">
        <v>461</v>
      </c>
      <c r="M30" s="16" t="s">
        <v>114</v>
      </c>
      <c r="N30" s="27"/>
    </row>
    <row r="31">
      <c r="A31" s="23">
        <v>45491.87494061343</v>
      </c>
      <c r="C31" s="16" t="s">
        <v>441</v>
      </c>
      <c r="D31" s="16" t="s">
        <v>450</v>
      </c>
      <c r="E31" s="16" t="s">
        <v>443</v>
      </c>
      <c r="F31" s="16" t="s">
        <v>444</v>
      </c>
      <c r="G31" s="16" t="s">
        <v>467</v>
      </c>
      <c r="H31" s="16" t="s">
        <v>468</v>
      </c>
      <c r="I31" s="16" t="s">
        <v>463</v>
      </c>
      <c r="J31" s="16" t="s">
        <v>473</v>
      </c>
      <c r="K31" s="16" t="s">
        <v>469</v>
      </c>
      <c r="L31" s="16" t="s">
        <v>449</v>
      </c>
      <c r="M31" s="16" t="s">
        <v>145</v>
      </c>
      <c r="N31" s="27"/>
    </row>
    <row r="32">
      <c r="A32" s="23">
        <v>45491.87702193287</v>
      </c>
      <c r="C32" s="16" t="s">
        <v>455</v>
      </c>
      <c r="D32" s="16" t="s">
        <v>456</v>
      </c>
      <c r="E32" s="16" t="s">
        <v>443</v>
      </c>
      <c r="F32" s="16" t="s">
        <v>444</v>
      </c>
      <c r="G32" s="16" t="s">
        <v>453</v>
      </c>
      <c r="H32" s="16" t="s">
        <v>446</v>
      </c>
      <c r="I32" s="16" t="s">
        <v>459</v>
      </c>
      <c r="J32" s="16" t="s">
        <v>475</v>
      </c>
      <c r="K32" s="16" t="s">
        <v>460</v>
      </c>
      <c r="L32" s="16" t="s">
        <v>449</v>
      </c>
      <c r="M32" s="16" t="s">
        <v>146</v>
      </c>
      <c r="N32" s="27"/>
    </row>
    <row r="33">
      <c r="A33" s="23">
        <v>45491.893740451385</v>
      </c>
      <c r="C33" s="16" t="s">
        <v>465</v>
      </c>
      <c r="D33" s="16" t="s">
        <v>466</v>
      </c>
      <c r="E33" s="16" t="s">
        <v>451</v>
      </c>
      <c r="F33" s="16" t="s">
        <v>444</v>
      </c>
      <c r="G33" s="16" t="s">
        <v>453</v>
      </c>
      <c r="H33" s="16" t="s">
        <v>468</v>
      </c>
      <c r="I33" s="16" t="s">
        <v>459</v>
      </c>
      <c r="J33" s="16" t="s">
        <v>473</v>
      </c>
      <c r="K33" s="16" t="s">
        <v>448</v>
      </c>
      <c r="L33" s="16" t="s">
        <v>461</v>
      </c>
      <c r="M33" s="16" t="s">
        <v>148</v>
      </c>
      <c r="N33" s="27"/>
    </row>
    <row r="34">
      <c r="A34" s="23">
        <v>45491.893798888894</v>
      </c>
      <c r="C34" s="16" t="s">
        <v>465</v>
      </c>
      <c r="D34" s="16" t="s">
        <v>456</v>
      </c>
      <c r="E34" s="16" t="s">
        <v>443</v>
      </c>
      <c r="F34" s="16" t="s">
        <v>444</v>
      </c>
      <c r="G34" s="16" t="s">
        <v>453</v>
      </c>
      <c r="H34" s="16" t="s">
        <v>446</v>
      </c>
      <c r="I34" s="16" t="s">
        <v>459</v>
      </c>
      <c r="J34" s="16" t="s">
        <v>473</v>
      </c>
      <c r="K34" s="16" t="s">
        <v>469</v>
      </c>
      <c r="L34" s="16" t="s">
        <v>449</v>
      </c>
      <c r="M34" s="16" t="s">
        <v>147</v>
      </c>
      <c r="N34" s="27"/>
    </row>
    <row r="35">
      <c r="A35" s="23">
        <v>45491.89549138889</v>
      </c>
      <c r="C35" s="16" t="s">
        <v>441</v>
      </c>
      <c r="D35" s="16" t="s">
        <v>456</v>
      </c>
      <c r="E35" s="16" t="s">
        <v>443</v>
      </c>
      <c r="F35" s="16" t="s">
        <v>444</v>
      </c>
      <c r="G35" s="16" t="s">
        <v>467</v>
      </c>
      <c r="H35" s="16" t="s">
        <v>468</v>
      </c>
      <c r="I35" s="16" t="s">
        <v>459</v>
      </c>
      <c r="J35" s="16" t="s">
        <v>473</v>
      </c>
      <c r="K35" s="16" t="s">
        <v>448</v>
      </c>
      <c r="L35" s="16" t="s">
        <v>461</v>
      </c>
      <c r="M35" s="16" t="s">
        <v>152</v>
      </c>
      <c r="N35" s="27"/>
    </row>
    <row r="36">
      <c r="A36" s="23">
        <v>45491.89803866898</v>
      </c>
      <c r="C36" s="16" t="s">
        <v>441</v>
      </c>
      <c r="D36" s="16" t="s">
        <v>456</v>
      </c>
      <c r="E36" s="16" t="s">
        <v>471</v>
      </c>
      <c r="F36" s="16" t="s">
        <v>457</v>
      </c>
      <c r="G36" s="16" t="s">
        <v>467</v>
      </c>
      <c r="H36" s="16" t="s">
        <v>468</v>
      </c>
      <c r="I36" s="16" t="s">
        <v>454</v>
      </c>
      <c r="J36" s="16" t="s">
        <v>473</v>
      </c>
      <c r="K36" s="16" t="s">
        <v>448</v>
      </c>
      <c r="L36" s="16" t="s">
        <v>461</v>
      </c>
      <c r="M36" s="16" t="s">
        <v>153</v>
      </c>
      <c r="N36" s="27"/>
    </row>
    <row r="37">
      <c r="A37" s="23">
        <v>45491.89942206019</v>
      </c>
      <c r="C37" s="16" t="s">
        <v>465</v>
      </c>
      <c r="D37" s="16" t="s">
        <v>450</v>
      </c>
      <c r="E37" s="16" t="s">
        <v>443</v>
      </c>
      <c r="F37" s="16" t="s">
        <v>444</v>
      </c>
      <c r="G37" s="16" t="s">
        <v>467</v>
      </c>
      <c r="H37" s="16" t="s">
        <v>468</v>
      </c>
      <c r="I37" s="16" t="s">
        <v>459</v>
      </c>
      <c r="J37" s="16" t="s">
        <v>473</v>
      </c>
      <c r="K37" s="16" t="s">
        <v>448</v>
      </c>
      <c r="L37" s="16" t="s">
        <v>472</v>
      </c>
      <c r="M37" s="16" t="s">
        <v>151</v>
      </c>
      <c r="N37" s="27"/>
    </row>
    <row r="38">
      <c r="A38" s="23">
        <v>45491.9028787037</v>
      </c>
      <c r="C38" s="16" t="s">
        <v>465</v>
      </c>
      <c r="D38" s="16" t="s">
        <v>450</v>
      </c>
      <c r="E38" s="16" t="s">
        <v>443</v>
      </c>
      <c r="F38" s="16" t="s">
        <v>444</v>
      </c>
      <c r="G38" s="16" t="s">
        <v>467</v>
      </c>
      <c r="H38" s="16" t="s">
        <v>468</v>
      </c>
      <c r="I38" s="16" t="s">
        <v>447</v>
      </c>
      <c r="J38" s="16" t="s">
        <v>473</v>
      </c>
      <c r="K38" s="16" t="s">
        <v>448</v>
      </c>
      <c r="L38" s="16" t="s">
        <v>461</v>
      </c>
      <c r="M38" s="16" t="s">
        <v>154</v>
      </c>
      <c r="N38" s="27"/>
    </row>
    <row r="39">
      <c r="A39" s="23">
        <v>45491.909540925924</v>
      </c>
      <c r="C39" s="16" t="s">
        <v>441</v>
      </c>
      <c r="D39" s="16" t="s">
        <v>466</v>
      </c>
      <c r="E39" s="16" t="s">
        <v>452</v>
      </c>
      <c r="F39" s="16" t="s">
        <v>476</v>
      </c>
      <c r="G39" s="16" t="s">
        <v>458</v>
      </c>
      <c r="H39" s="16" t="s">
        <v>468</v>
      </c>
      <c r="I39" s="16" t="s">
        <v>459</v>
      </c>
      <c r="J39" s="16" t="s">
        <v>475</v>
      </c>
      <c r="K39" s="16" t="s">
        <v>448</v>
      </c>
      <c r="L39" s="16" t="s">
        <v>472</v>
      </c>
      <c r="M39" s="16" t="s">
        <v>150</v>
      </c>
      <c r="N39" s="27"/>
    </row>
    <row r="40">
      <c r="A40" s="23">
        <v>45491.91229363426</v>
      </c>
      <c r="C40" s="16" t="s">
        <v>465</v>
      </c>
      <c r="D40" s="16" t="s">
        <v>456</v>
      </c>
      <c r="E40" s="16" t="s">
        <v>443</v>
      </c>
      <c r="F40" s="16" t="s">
        <v>444</v>
      </c>
      <c r="G40" s="16" t="s">
        <v>453</v>
      </c>
      <c r="H40" s="16" t="s">
        <v>468</v>
      </c>
      <c r="I40" s="16" t="s">
        <v>459</v>
      </c>
      <c r="J40" s="16" t="s">
        <v>473</v>
      </c>
      <c r="K40" s="16" t="s">
        <v>448</v>
      </c>
      <c r="L40" s="16" t="s">
        <v>461</v>
      </c>
      <c r="M40" s="16" t="s">
        <v>155</v>
      </c>
      <c r="N40" s="27"/>
    </row>
    <row r="41">
      <c r="A41" s="23">
        <v>45491.92409204861</v>
      </c>
      <c r="C41" s="16" t="s">
        <v>441</v>
      </c>
      <c r="D41" s="16" t="s">
        <v>456</v>
      </c>
      <c r="E41" s="16" t="s">
        <v>443</v>
      </c>
      <c r="F41" s="16" t="s">
        <v>444</v>
      </c>
      <c r="G41" s="16" t="s">
        <v>467</v>
      </c>
      <c r="H41" s="16" t="s">
        <v>468</v>
      </c>
      <c r="I41" s="16" t="s">
        <v>459</v>
      </c>
      <c r="J41" s="16" t="s">
        <v>473</v>
      </c>
      <c r="K41" s="16" t="s">
        <v>448</v>
      </c>
      <c r="L41" s="16" t="s">
        <v>461</v>
      </c>
      <c r="M41" s="16" t="s">
        <v>155</v>
      </c>
      <c r="N41" s="27"/>
    </row>
    <row r="42">
      <c r="A42" s="23">
        <v>45491.926901597224</v>
      </c>
      <c r="C42" s="16" t="s">
        <v>455</v>
      </c>
      <c r="D42" s="16" t="s">
        <v>450</v>
      </c>
      <c r="E42" s="16" t="s">
        <v>451</v>
      </c>
      <c r="F42" s="16" t="s">
        <v>452</v>
      </c>
      <c r="G42" s="16" t="s">
        <v>453</v>
      </c>
      <c r="H42" s="16" t="s">
        <v>477</v>
      </c>
      <c r="I42" s="16" t="s">
        <v>459</v>
      </c>
      <c r="J42" s="16" t="s">
        <v>473</v>
      </c>
      <c r="K42" s="16" t="s">
        <v>469</v>
      </c>
      <c r="L42" s="16" t="s">
        <v>461</v>
      </c>
      <c r="M42" s="16" t="s">
        <v>156</v>
      </c>
      <c r="N42" s="27"/>
    </row>
    <row r="43">
      <c r="A43" s="23">
        <v>45491.95122033565</v>
      </c>
      <c r="C43" s="16" t="s">
        <v>441</v>
      </c>
      <c r="D43" s="16" t="s">
        <v>442</v>
      </c>
      <c r="E43" s="16" t="s">
        <v>451</v>
      </c>
      <c r="F43" s="16" t="s">
        <v>444</v>
      </c>
      <c r="G43" s="16" t="s">
        <v>453</v>
      </c>
      <c r="H43" s="16" t="s">
        <v>468</v>
      </c>
      <c r="I43" s="16" t="s">
        <v>447</v>
      </c>
      <c r="J43" s="16" t="s">
        <v>473</v>
      </c>
      <c r="K43" s="16" t="s">
        <v>460</v>
      </c>
      <c r="L43" s="16" t="s">
        <v>449</v>
      </c>
      <c r="M43" s="16" t="s">
        <v>157</v>
      </c>
      <c r="N43" s="27"/>
    </row>
    <row r="44">
      <c r="A44" s="23">
        <v>45492.07608434028</v>
      </c>
      <c r="C44" s="16" t="s">
        <v>441</v>
      </c>
      <c r="D44" s="16" t="s">
        <v>450</v>
      </c>
      <c r="E44" s="16" t="s">
        <v>452</v>
      </c>
      <c r="F44" s="16" t="s">
        <v>444</v>
      </c>
      <c r="G44" s="16" t="s">
        <v>467</v>
      </c>
      <c r="H44" s="16" t="s">
        <v>468</v>
      </c>
      <c r="I44" s="16" t="s">
        <v>459</v>
      </c>
      <c r="J44" s="16" t="s">
        <v>474</v>
      </c>
      <c r="K44" s="16" t="s">
        <v>460</v>
      </c>
      <c r="L44" s="16" t="s">
        <v>461</v>
      </c>
      <c r="M44" s="16" t="s">
        <v>158</v>
      </c>
      <c r="N44" s="27"/>
    </row>
    <row r="45">
      <c r="A45" s="23">
        <v>45492.52060548611</v>
      </c>
      <c r="C45" s="16" t="s">
        <v>441</v>
      </c>
      <c r="D45" s="16" t="s">
        <v>450</v>
      </c>
      <c r="E45" s="16" t="s">
        <v>443</v>
      </c>
      <c r="F45" s="16" t="s">
        <v>444</v>
      </c>
      <c r="G45" s="16" t="s">
        <v>467</v>
      </c>
      <c r="H45" s="16" t="s">
        <v>446</v>
      </c>
      <c r="I45" s="16" t="s">
        <v>459</v>
      </c>
      <c r="J45" s="16" t="s">
        <v>475</v>
      </c>
      <c r="K45" s="16" t="s">
        <v>469</v>
      </c>
      <c r="L45" s="16" t="s">
        <v>461</v>
      </c>
      <c r="M45" s="16" t="s">
        <v>160</v>
      </c>
      <c r="N45" s="27"/>
    </row>
    <row r="46">
      <c r="A46" s="23">
        <v>45492.530991458334</v>
      </c>
      <c r="C46" s="16" t="s">
        <v>465</v>
      </c>
      <c r="D46" s="16" t="s">
        <v>450</v>
      </c>
      <c r="E46" s="16" t="s">
        <v>443</v>
      </c>
      <c r="F46" s="16" t="s">
        <v>444</v>
      </c>
      <c r="G46" s="16" t="s">
        <v>458</v>
      </c>
      <c r="H46" s="16" t="s">
        <v>468</v>
      </c>
      <c r="I46" s="16" t="s">
        <v>454</v>
      </c>
      <c r="J46" s="16" t="s">
        <v>473</v>
      </c>
      <c r="K46" s="16" t="s">
        <v>469</v>
      </c>
      <c r="L46" s="16" t="s">
        <v>461</v>
      </c>
      <c r="M46" s="16" t="s">
        <v>159</v>
      </c>
      <c r="N46" s="27"/>
    </row>
    <row r="47">
      <c r="A47" s="23">
        <v>45492.57668790509</v>
      </c>
      <c r="C47" s="16" t="s">
        <v>455</v>
      </c>
      <c r="D47" s="16" t="s">
        <v>456</v>
      </c>
      <c r="E47" s="16" t="s">
        <v>451</v>
      </c>
      <c r="F47" s="16" t="s">
        <v>457</v>
      </c>
      <c r="G47" s="16" t="s">
        <v>458</v>
      </c>
      <c r="H47" s="16" t="s">
        <v>468</v>
      </c>
      <c r="I47" s="16" t="s">
        <v>447</v>
      </c>
      <c r="J47" s="16" t="s">
        <v>474</v>
      </c>
      <c r="K47" s="16" t="s">
        <v>460</v>
      </c>
      <c r="L47" s="16" t="s">
        <v>461</v>
      </c>
      <c r="M47" s="16" t="s">
        <v>161</v>
      </c>
      <c r="N47" s="27"/>
    </row>
    <row r="48">
      <c r="A48" s="23">
        <v>45492.61901383102</v>
      </c>
      <c r="C48" s="16" t="s">
        <v>441</v>
      </c>
      <c r="D48" s="16" t="s">
        <v>450</v>
      </c>
      <c r="E48" s="16" t="s">
        <v>451</v>
      </c>
      <c r="F48" s="16" t="s">
        <v>444</v>
      </c>
      <c r="G48" s="16" t="s">
        <v>445</v>
      </c>
      <c r="H48" s="16" t="s">
        <v>462</v>
      </c>
      <c r="I48" s="16" t="s">
        <v>447</v>
      </c>
      <c r="J48" s="16" t="s">
        <v>473</v>
      </c>
      <c r="K48" s="16" t="s">
        <v>448</v>
      </c>
      <c r="L48" s="16" t="s">
        <v>461</v>
      </c>
      <c r="M48" s="16" t="s">
        <v>162</v>
      </c>
      <c r="N48" s="27"/>
    </row>
    <row r="49">
      <c r="A49" s="23">
        <v>45492.6840971412</v>
      </c>
      <c r="C49" s="16" t="s">
        <v>455</v>
      </c>
      <c r="D49" s="16" t="s">
        <v>456</v>
      </c>
      <c r="E49" s="16" t="s">
        <v>443</v>
      </c>
      <c r="F49" s="16" t="s">
        <v>444</v>
      </c>
      <c r="G49" s="16" t="s">
        <v>445</v>
      </c>
      <c r="H49" s="16" t="s">
        <v>468</v>
      </c>
      <c r="I49" s="16" t="s">
        <v>459</v>
      </c>
      <c r="J49" s="16" t="s">
        <v>473</v>
      </c>
      <c r="K49" s="16" t="s">
        <v>448</v>
      </c>
      <c r="L49" s="16" t="s">
        <v>449</v>
      </c>
      <c r="M49" s="16" t="s">
        <v>163</v>
      </c>
      <c r="N49" s="27"/>
    </row>
    <row r="50">
      <c r="A50" s="23">
        <v>45492.688241446755</v>
      </c>
      <c r="C50" s="16" t="s">
        <v>441</v>
      </c>
      <c r="D50" s="16" t="s">
        <v>466</v>
      </c>
      <c r="E50" s="16" t="s">
        <v>443</v>
      </c>
      <c r="F50" s="16" t="s">
        <v>444</v>
      </c>
      <c r="G50" s="16" t="s">
        <v>467</v>
      </c>
      <c r="H50" s="16" t="s">
        <v>468</v>
      </c>
      <c r="I50" s="16" t="s">
        <v>459</v>
      </c>
      <c r="J50" s="16" t="s">
        <v>475</v>
      </c>
      <c r="K50" s="16" t="s">
        <v>448</v>
      </c>
      <c r="L50" s="16" t="s">
        <v>472</v>
      </c>
      <c r="M50" s="16" t="s">
        <v>478</v>
      </c>
      <c r="N50" s="27"/>
    </row>
    <row r="51">
      <c r="A51" s="23">
        <v>45493.32711453704</v>
      </c>
      <c r="C51" s="16" t="s">
        <v>441</v>
      </c>
      <c r="D51" s="16" t="s">
        <v>450</v>
      </c>
      <c r="E51" s="16" t="s">
        <v>443</v>
      </c>
      <c r="F51" s="16" t="s">
        <v>457</v>
      </c>
      <c r="G51" s="16" t="s">
        <v>467</v>
      </c>
      <c r="H51" s="16" t="s">
        <v>468</v>
      </c>
      <c r="I51" s="16" t="s">
        <v>447</v>
      </c>
      <c r="J51" s="16" t="s">
        <v>475</v>
      </c>
      <c r="K51" s="16" t="s">
        <v>469</v>
      </c>
      <c r="L51" s="16" t="s">
        <v>449</v>
      </c>
      <c r="M51" s="16" t="s">
        <v>166</v>
      </c>
      <c r="N51" s="27"/>
    </row>
    <row r="52">
      <c r="A52" s="23">
        <v>45493.339654675925</v>
      </c>
      <c r="C52" s="16" t="s">
        <v>465</v>
      </c>
      <c r="D52" s="16" t="s">
        <v>456</v>
      </c>
      <c r="E52" s="16" t="s">
        <v>443</v>
      </c>
      <c r="F52" s="16" t="s">
        <v>444</v>
      </c>
      <c r="G52" s="16" t="s">
        <v>467</v>
      </c>
      <c r="H52" s="16" t="s">
        <v>468</v>
      </c>
      <c r="I52" s="16" t="s">
        <v>454</v>
      </c>
      <c r="J52" s="16" t="s">
        <v>474</v>
      </c>
      <c r="K52" s="16" t="s">
        <v>469</v>
      </c>
      <c r="L52" s="16" t="s">
        <v>461</v>
      </c>
      <c r="M52" s="16" t="s">
        <v>167</v>
      </c>
      <c r="N52" s="27"/>
    </row>
    <row r="53">
      <c r="A53" s="23">
        <v>45493.38940832176</v>
      </c>
      <c r="C53" s="16" t="s">
        <v>441</v>
      </c>
      <c r="D53" s="16" t="s">
        <v>466</v>
      </c>
      <c r="E53" s="16" t="s">
        <v>451</v>
      </c>
      <c r="F53" s="16" t="s">
        <v>444</v>
      </c>
      <c r="G53" s="16" t="s">
        <v>467</v>
      </c>
      <c r="H53" s="16" t="s">
        <v>468</v>
      </c>
      <c r="I53" s="16" t="s">
        <v>459</v>
      </c>
      <c r="J53" s="16" t="s">
        <v>473</v>
      </c>
      <c r="K53" s="16" t="s">
        <v>469</v>
      </c>
      <c r="L53" s="16" t="s">
        <v>461</v>
      </c>
      <c r="M53" s="16" t="s">
        <v>168</v>
      </c>
      <c r="N53" s="27"/>
    </row>
    <row r="54">
      <c r="A54" s="23">
        <v>45493.44437010417</v>
      </c>
      <c r="C54" s="16" t="s">
        <v>465</v>
      </c>
      <c r="D54" s="16" t="s">
        <v>456</v>
      </c>
      <c r="E54" s="16" t="s">
        <v>443</v>
      </c>
      <c r="F54" s="16" t="s">
        <v>444</v>
      </c>
      <c r="G54" s="16" t="s">
        <v>467</v>
      </c>
      <c r="H54" s="16" t="s">
        <v>468</v>
      </c>
      <c r="I54" s="16" t="s">
        <v>459</v>
      </c>
      <c r="J54" s="16" t="s">
        <v>473</v>
      </c>
      <c r="K54" s="16" t="s">
        <v>448</v>
      </c>
      <c r="L54" s="16" t="s">
        <v>472</v>
      </c>
      <c r="M54" s="16" t="s">
        <v>169</v>
      </c>
      <c r="N54" s="27"/>
    </row>
    <row r="55">
      <c r="A55" s="23">
        <v>45493.477142916665</v>
      </c>
      <c r="C55" s="16" t="s">
        <v>455</v>
      </c>
      <c r="D55" s="16" t="s">
        <v>456</v>
      </c>
      <c r="E55" s="16" t="s">
        <v>443</v>
      </c>
      <c r="F55" s="16" t="s">
        <v>457</v>
      </c>
      <c r="G55" s="16" t="s">
        <v>467</v>
      </c>
      <c r="H55" s="16" t="s">
        <v>468</v>
      </c>
      <c r="I55" s="16" t="s">
        <v>459</v>
      </c>
      <c r="J55" s="16" t="s">
        <v>473</v>
      </c>
      <c r="K55" s="16" t="s">
        <v>469</v>
      </c>
      <c r="L55" s="16" t="s">
        <v>461</v>
      </c>
      <c r="M55" s="16" t="s">
        <v>170</v>
      </c>
      <c r="N55" s="27"/>
    </row>
    <row r="56">
      <c r="A56" s="23">
        <v>45493.545222939814</v>
      </c>
      <c r="C56" s="16" t="s">
        <v>441</v>
      </c>
      <c r="D56" s="16" t="s">
        <v>466</v>
      </c>
      <c r="E56" s="16" t="s">
        <v>451</v>
      </c>
      <c r="F56" s="16" t="s">
        <v>444</v>
      </c>
      <c r="G56" s="16" t="s">
        <v>467</v>
      </c>
      <c r="H56" s="16" t="s">
        <v>468</v>
      </c>
      <c r="I56" s="16" t="s">
        <v>459</v>
      </c>
      <c r="J56" s="16" t="s">
        <v>473</v>
      </c>
      <c r="K56" s="16" t="s">
        <v>469</v>
      </c>
      <c r="L56" s="16" t="s">
        <v>472</v>
      </c>
      <c r="M56" s="16" t="s">
        <v>171</v>
      </c>
      <c r="N56" s="27"/>
    </row>
    <row r="57">
      <c r="A57" s="23">
        <v>45493.573671446764</v>
      </c>
      <c r="C57" s="16" t="s">
        <v>441</v>
      </c>
      <c r="D57" s="16" t="s">
        <v>456</v>
      </c>
      <c r="E57" s="16" t="s">
        <v>471</v>
      </c>
      <c r="F57" s="16" t="s">
        <v>444</v>
      </c>
      <c r="G57" s="16" t="s">
        <v>458</v>
      </c>
      <c r="H57" s="16" t="s">
        <v>446</v>
      </c>
      <c r="I57" s="16" t="s">
        <v>454</v>
      </c>
      <c r="J57" s="16" t="s">
        <v>474</v>
      </c>
      <c r="K57" s="16" t="s">
        <v>469</v>
      </c>
      <c r="L57" s="16" t="s">
        <v>461</v>
      </c>
      <c r="M57" s="16" t="s">
        <v>173</v>
      </c>
      <c r="N57" s="27"/>
    </row>
    <row r="58">
      <c r="A58" s="23">
        <v>45493.57565172453</v>
      </c>
      <c r="C58" s="16" t="s">
        <v>441</v>
      </c>
      <c r="D58" s="16" t="s">
        <v>450</v>
      </c>
      <c r="E58" s="16" t="s">
        <v>443</v>
      </c>
      <c r="F58" s="16" t="s">
        <v>457</v>
      </c>
      <c r="G58" s="16" t="s">
        <v>467</v>
      </c>
      <c r="H58" s="16" t="s">
        <v>468</v>
      </c>
      <c r="I58" s="16" t="s">
        <v>459</v>
      </c>
      <c r="J58" s="16" t="s">
        <v>473</v>
      </c>
      <c r="K58" s="16" t="s">
        <v>448</v>
      </c>
      <c r="L58" s="16" t="s">
        <v>449</v>
      </c>
      <c r="M58" s="16" t="s">
        <v>172</v>
      </c>
      <c r="N58" s="27"/>
    </row>
    <row r="59">
      <c r="A59" s="23">
        <v>45493.69487021991</v>
      </c>
      <c r="C59" s="16" t="s">
        <v>455</v>
      </c>
      <c r="D59" s="16" t="s">
        <v>456</v>
      </c>
      <c r="E59" s="16" t="s">
        <v>471</v>
      </c>
      <c r="F59" s="16" t="s">
        <v>457</v>
      </c>
      <c r="G59" s="16" t="s">
        <v>467</v>
      </c>
      <c r="H59" s="16" t="s">
        <v>446</v>
      </c>
      <c r="I59" s="16" t="s">
        <v>447</v>
      </c>
      <c r="J59" s="16" t="s">
        <v>475</v>
      </c>
      <c r="K59" s="16" t="s">
        <v>460</v>
      </c>
      <c r="L59" s="16" t="s">
        <v>461</v>
      </c>
      <c r="M59" s="16" t="s">
        <v>174</v>
      </c>
      <c r="N59" s="27"/>
    </row>
    <row r="60">
      <c r="A60" s="23">
        <v>45493.87249366898</v>
      </c>
      <c r="C60" s="16" t="s">
        <v>465</v>
      </c>
      <c r="D60" s="16" t="s">
        <v>466</v>
      </c>
      <c r="E60" s="16" t="s">
        <v>443</v>
      </c>
      <c r="F60" s="16" t="s">
        <v>444</v>
      </c>
      <c r="G60" s="16" t="s">
        <v>467</v>
      </c>
      <c r="H60" s="16" t="s">
        <v>468</v>
      </c>
      <c r="I60" s="16" t="s">
        <v>459</v>
      </c>
      <c r="J60" s="16" t="s">
        <v>473</v>
      </c>
      <c r="K60" s="16" t="s">
        <v>448</v>
      </c>
      <c r="L60" s="16" t="s">
        <v>461</v>
      </c>
      <c r="M60" s="16" t="s">
        <v>175</v>
      </c>
      <c r="N60" s="27"/>
    </row>
    <row r="61">
      <c r="A61" s="23">
        <v>45494.406490787034</v>
      </c>
      <c r="C61" s="16" t="s">
        <v>465</v>
      </c>
      <c r="D61" s="16" t="s">
        <v>456</v>
      </c>
      <c r="E61" s="16" t="s">
        <v>443</v>
      </c>
      <c r="F61" s="16" t="s">
        <v>444</v>
      </c>
      <c r="G61" s="16" t="s">
        <v>467</v>
      </c>
      <c r="H61" s="16" t="s">
        <v>468</v>
      </c>
      <c r="I61" s="16" t="s">
        <v>459</v>
      </c>
      <c r="J61" s="16" t="s">
        <v>473</v>
      </c>
      <c r="K61" s="16" t="s">
        <v>448</v>
      </c>
      <c r="L61" s="16" t="s">
        <v>472</v>
      </c>
      <c r="M61" s="16" t="s">
        <v>177</v>
      </c>
      <c r="N61" s="27"/>
    </row>
    <row r="62">
      <c r="A62" s="23">
        <v>45494.40982023148</v>
      </c>
      <c r="C62" s="16" t="s">
        <v>455</v>
      </c>
      <c r="D62" s="16" t="s">
        <v>456</v>
      </c>
      <c r="E62" s="16" t="s">
        <v>452</v>
      </c>
      <c r="F62" s="16" t="s">
        <v>444</v>
      </c>
      <c r="G62" s="16" t="s">
        <v>467</v>
      </c>
      <c r="H62" s="16" t="s">
        <v>446</v>
      </c>
      <c r="I62" s="16" t="s">
        <v>447</v>
      </c>
      <c r="J62" s="16" t="s">
        <v>473</v>
      </c>
      <c r="K62" s="16" t="s">
        <v>448</v>
      </c>
      <c r="L62" s="16" t="s">
        <v>472</v>
      </c>
      <c r="M62" s="16" t="s">
        <v>176</v>
      </c>
      <c r="N62" s="27"/>
    </row>
    <row r="63">
      <c r="A63" s="23">
        <v>45494.420796527775</v>
      </c>
      <c r="C63" s="16" t="s">
        <v>441</v>
      </c>
      <c r="D63" s="16" t="s">
        <v>456</v>
      </c>
      <c r="E63" s="16" t="s">
        <v>443</v>
      </c>
      <c r="F63" s="16" t="s">
        <v>457</v>
      </c>
      <c r="G63" s="16" t="s">
        <v>467</v>
      </c>
      <c r="H63" s="16" t="s">
        <v>468</v>
      </c>
      <c r="I63" s="16" t="s">
        <v>459</v>
      </c>
      <c r="J63" s="16" t="s">
        <v>473</v>
      </c>
      <c r="K63" s="16" t="s">
        <v>448</v>
      </c>
      <c r="L63" s="16" t="s">
        <v>461</v>
      </c>
      <c r="M63" s="16" t="s">
        <v>178</v>
      </c>
      <c r="N63" s="27"/>
    </row>
    <row r="64">
      <c r="A64" s="23">
        <v>45494.46343392361</v>
      </c>
      <c r="C64" s="16" t="s">
        <v>465</v>
      </c>
      <c r="D64" s="16" t="s">
        <v>450</v>
      </c>
      <c r="E64" s="16" t="s">
        <v>443</v>
      </c>
      <c r="F64" s="16" t="s">
        <v>457</v>
      </c>
      <c r="G64" s="16" t="s">
        <v>453</v>
      </c>
      <c r="H64" s="16" t="s">
        <v>446</v>
      </c>
      <c r="I64" s="16" t="s">
        <v>459</v>
      </c>
      <c r="J64" s="16" t="s">
        <v>473</v>
      </c>
      <c r="K64" s="16" t="s">
        <v>448</v>
      </c>
      <c r="L64" s="16" t="s">
        <v>472</v>
      </c>
      <c r="M64" s="16" t="s">
        <v>179</v>
      </c>
      <c r="N64" s="27"/>
    </row>
    <row r="65">
      <c r="A65" s="23">
        <v>45494.503652326384</v>
      </c>
      <c r="C65" s="16" t="s">
        <v>465</v>
      </c>
      <c r="D65" s="16" t="s">
        <v>450</v>
      </c>
      <c r="E65" s="16" t="s">
        <v>443</v>
      </c>
      <c r="F65" s="16" t="s">
        <v>457</v>
      </c>
      <c r="G65" s="16" t="s">
        <v>467</v>
      </c>
      <c r="H65" s="16" t="s">
        <v>468</v>
      </c>
      <c r="I65" s="16" t="s">
        <v>463</v>
      </c>
      <c r="J65" s="16" t="s">
        <v>473</v>
      </c>
      <c r="K65" s="16" t="s">
        <v>460</v>
      </c>
      <c r="L65" s="16" t="s">
        <v>461</v>
      </c>
      <c r="M65" s="16" t="s">
        <v>180</v>
      </c>
      <c r="N65" s="27"/>
    </row>
    <row r="66">
      <c r="A66" s="23">
        <v>45495.46517732639</v>
      </c>
      <c r="C66" s="16" t="s">
        <v>455</v>
      </c>
      <c r="D66" s="16" t="s">
        <v>450</v>
      </c>
      <c r="E66" s="16" t="s">
        <v>443</v>
      </c>
      <c r="F66" s="16" t="s">
        <v>444</v>
      </c>
      <c r="G66" s="16" t="s">
        <v>467</v>
      </c>
      <c r="H66" s="16" t="s">
        <v>468</v>
      </c>
      <c r="I66" s="16" t="s">
        <v>459</v>
      </c>
      <c r="J66" s="16" t="s">
        <v>473</v>
      </c>
      <c r="K66" s="16" t="s">
        <v>460</v>
      </c>
      <c r="L66" s="16" t="s">
        <v>472</v>
      </c>
      <c r="M66" s="16" t="s">
        <v>181</v>
      </c>
      <c r="N66" s="27"/>
    </row>
    <row r="67">
      <c r="A67" s="23">
        <v>45495.545601053236</v>
      </c>
      <c r="C67" s="16" t="s">
        <v>441</v>
      </c>
      <c r="D67" s="16" t="s">
        <v>456</v>
      </c>
      <c r="E67" s="16" t="s">
        <v>443</v>
      </c>
      <c r="F67" s="16" t="s">
        <v>457</v>
      </c>
      <c r="G67" s="16" t="s">
        <v>467</v>
      </c>
      <c r="H67" s="16" t="s">
        <v>468</v>
      </c>
      <c r="I67" s="16" t="s">
        <v>459</v>
      </c>
      <c r="J67" s="16" t="s">
        <v>473</v>
      </c>
      <c r="K67" s="16" t="s">
        <v>448</v>
      </c>
      <c r="L67" s="16" t="s">
        <v>461</v>
      </c>
      <c r="M67" s="16" t="s">
        <v>182</v>
      </c>
      <c r="N67" s="27"/>
    </row>
    <row r="68">
      <c r="A68" s="23">
        <v>45495.55976928241</v>
      </c>
      <c r="C68" s="16" t="s">
        <v>455</v>
      </c>
      <c r="D68" s="16" t="s">
        <v>466</v>
      </c>
      <c r="E68" s="16" t="s">
        <v>443</v>
      </c>
      <c r="F68" s="16" t="s">
        <v>444</v>
      </c>
      <c r="G68" s="16" t="s">
        <v>467</v>
      </c>
      <c r="H68" s="16" t="s">
        <v>468</v>
      </c>
      <c r="I68" s="16" t="s">
        <v>459</v>
      </c>
      <c r="J68" s="16" t="s">
        <v>473</v>
      </c>
      <c r="K68" s="16" t="s">
        <v>448</v>
      </c>
      <c r="L68" s="16" t="s">
        <v>472</v>
      </c>
      <c r="M68" s="16" t="s">
        <v>183</v>
      </c>
      <c r="N68" s="27"/>
    </row>
    <row r="69">
      <c r="A69" s="23">
        <v>45495.61235322917</v>
      </c>
      <c r="C69" s="16" t="s">
        <v>455</v>
      </c>
      <c r="D69" s="16" t="s">
        <v>450</v>
      </c>
      <c r="E69" s="16" t="s">
        <v>452</v>
      </c>
      <c r="F69" s="16" t="s">
        <v>452</v>
      </c>
      <c r="G69" s="16" t="s">
        <v>467</v>
      </c>
      <c r="H69" s="16" t="s">
        <v>468</v>
      </c>
      <c r="I69" s="16" t="s">
        <v>459</v>
      </c>
      <c r="J69" s="16" t="s">
        <v>474</v>
      </c>
      <c r="K69" s="16" t="s">
        <v>460</v>
      </c>
      <c r="L69" s="16" t="s">
        <v>461</v>
      </c>
      <c r="M69" s="16" t="s">
        <v>479</v>
      </c>
      <c r="N69" s="27"/>
    </row>
    <row r="70">
      <c r="A70" s="23">
        <v>45495.68489371528</v>
      </c>
      <c r="C70" s="16" t="s">
        <v>441</v>
      </c>
      <c r="D70" s="16" t="s">
        <v>456</v>
      </c>
      <c r="E70" s="16" t="s">
        <v>443</v>
      </c>
      <c r="F70" s="16" t="s">
        <v>444</v>
      </c>
      <c r="G70" s="16" t="s">
        <v>467</v>
      </c>
      <c r="H70" s="16" t="s">
        <v>468</v>
      </c>
      <c r="I70" s="16" t="s">
        <v>447</v>
      </c>
      <c r="J70" s="16" t="s">
        <v>473</v>
      </c>
      <c r="K70" s="16" t="s">
        <v>469</v>
      </c>
      <c r="L70" s="16" t="s">
        <v>461</v>
      </c>
      <c r="M70" s="16" t="s">
        <v>185</v>
      </c>
      <c r="N70" s="27"/>
    </row>
    <row r="71">
      <c r="A71" s="23">
        <v>45495.6884644213</v>
      </c>
      <c r="C71" s="16" t="s">
        <v>441</v>
      </c>
      <c r="D71" s="16" t="s">
        <v>450</v>
      </c>
      <c r="E71" s="16" t="s">
        <v>443</v>
      </c>
      <c r="F71" s="16" t="s">
        <v>444</v>
      </c>
      <c r="G71" s="16" t="s">
        <v>453</v>
      </c>
      <c r="H71" s="16" t="s">
        <v>446</v>
      </c>
      <c r="I71" s="16" t="s">
        <v>459</v>
      </c>
      <c r="J71" s="16" t="s">
        <v>475</v>
      </c>
      <c r="K71" s="16" t="s">
        <v>460</v>
      </c>
      <c r="L71" s="16" t="s">
        <v>472</v>
      </c>
      <c r="M71" s="16" t="s">
        <v>186</v>
      </c>
      <c r="N71" s="27"/>
    </row>
    <row r="72">
      <c r="A72" s="23">
        <v>45495.7045340162</v>
      </c>
      <c r="C72" s="16" t="s">
        <v>441</v>
      </c>
      <c r="D72" s="16" t="s">
        <v>450</v>
      </c>
      <c r="E72" s="16" t="s">
        <v>443</v>
      </c>
      <c r="F72" s="16" t="s">
        <v>444</v>
      </c>
      <c r="G72" s="16" t="s">
        <v>453</v>
      </c>
      <c r="H72" s="16" t="s">
        <v>446</v>
      </c>
      <c r="I72" s="16" t="s">
        <v>459</v>
      </c>
      <c r="J72" s="16" t="s">
        <v>473</v>
      </c>
      <c r="K72" s="16" t="s">
        <v>448</v>
      </c>
      <c r="L72" s="16" t="s">
        <v>461</v>
      </c>
      <c r="M72" s="16" t="s">
        <v>187</v>
      </c>
      <c r="N72" s="27"/>
    </row>
    <row r="73">
      <c r="A73" s="23">
        <v>45495.718900277774</v>
      </c>
      <c r="C73" s="16" t="s">
        <v>465</v>
      </c>
      <c r="D73" s="16" t="s">
        <v>456</v>
      </c>
      <c r="E73" s="16" t="s">
        <v>443</v>
      </c>
      <c r="F73" s="16" t="s">
        <v>444</v>
      </c>
      <c r="G73" s="16" t="s">
        <v>467</v>
      </c>
      <c r="H73" s="16" t="s">
        <v>468</v>
      </c>
      <c r="I73" s="16" t="s">
        <v>459</v>
      </c>
      <c r="J73" s="16" t="s">
        <v>473</v>
      </c>
      <c r="K73" s="16" t="s">
        <v>460</v>
      </c>
      <c r="L73" s="16" t="s">
        <v>461</v>
      </c>
      <c r="M73" s="16" t="s">
        <v>188</v>
      </c>
      <c r="N73" s="27"/>
    </row>
    <row r="74">
      <c r="A74" s="23">
        <v>45495.79123854167</v>
      </c>
      <c r="C74" s="16" t="s">
        <v>465</v>
      </c>
      <c r="D74" s="16" t="s">
        <v>456</v>
      </c>
      <c r="E74" s="16" t="s">
        <v>443</v>
      </c>
      <c r="F74" s="16" t="s">
        <v>444</v>
      </c>
      <c r="G74" s="16" t="s">
        <v>453</v>
      </c>
      <c r="H74" s="16" t="s">
        <v>468</v>
      </c>
      <c r="I74" s="16" t="s">
        <v>454</v>
      </c>
      <c r="J74" s="16" t="s">
        <v>473</v>
      </c>
      <c r="K74" s="16" t="s">
        <v>460</v>
      </c>
      <c r="L74" s="16" t="s">
        <v>461</v>
      </c>
      <c r="M74" s="16" t="s">
        <v>189</v>
      </c>
      <c r="N74" s="27"/>
    </row>
    <row r="75">
      <c r="A75" s="23">
        <v>45496.390707893515</v>
      </c>
      <c r="C75" s="16" t="s">
        <v>441</v>
      </c>
      <c r="D75" s="16" t="s">
        <v>456</v>
      </c>
      <c r="E75" s="16" t="s">
        <v>443</v>
      </c>
      <c r="F75" s="16" t="s">
        <v>457</v>
      </c>
      <c r="G75" s="16" t="s">
        <v>467</v>
      </c>
      <c r="H75" s="16" t="s">
        <v>468</v>
      </c>
      <c r="I75" s="16" t="s">
        <v>459</v>
      </c>
      <c r="J75" s="16" t="s">
        <v>473</v>
      </c>
      <c r="K75" s="16" t="s">
        <v>469</v>
      </c>
      <c r="L75" s="16" t="s">
        <v>461</v>
      </c>
      <c r="M75" s="16" t="s">
        <v>190</v>
      </c>
      <c r="N75" s="27"/>
    </row>
    <row r="76">
      <c r="A76" s="23">
        <v>45496.41341359954</v>
      </c>
      <c r="C76" s="16" t="s">
        <v>455</v>
      </c>
      <c r="D76" s="16" t="s">
        <v>450</v>
      </c>
      <c r="E76" s="16" t="s">
        <v>443</v>
      </c>
      <c r="F76" s="16" t="s">
        <v>444</v>
      </c>
      <c r="G76" s="16" t="s">
        <v>467</v>
      </c>
      <c r="H76" s="16" t="s">
        <v>446</v>
      </c>
      <c r="I76" s="16" t="s">
        <v>454</v>
      </c>
      <c r="J76" s="16" t="s">
        <v>473</v>
      </c>
      <c r="K76" s="16" t="s">
        <v>469</v>
      </c>
      <c r="L76" s="16" t="s">
        <v>449</v>
      </c>
      <c r="M76" s="16" t="s">
        <v>191</v>
      </c>
      <c r="N76" s="27"/>
    </row>
    <row r="77">
      <c r="A77" s="23">
        <v>45496.42566818287</v>
      </c>
      <c r="C77" s="16" t="s">
        <v>441</v>
      </c>
      <c r="D77" s="16" t="s">
        <v>466</v>
      </c>
      <c r="E77" s="16" t="s">
        <v>451</v>
      </c>
      <c r="F77" s="16" t="s">
        <v>457</v>
      </c>
      <c r="G77" s="16" t="s">
        <v>467</v>
      </c>
      <c r="H77" s="16" t="s">
        <v>468</v>
      </c>
      <c r="I77" s="16" t="s">
        <v>459</v>
      </c>
      <c r="J77" s="16" t="s">
        <v>473</v>
      </c>
      <c r="K77" s="16" t="s">
        <v>448</v>
      </c>
      <c r="L77" s="16" t="s">
        <v>461</v>
      </c>
      <c r="M77" s="16" t="s">
        <v>192</v>
      </c>
      <c r="N77" s="27"/>
    </row>
    <row r="78">
      <c r="A78" s="23">
        <v>45496.47511248842</v>
      </c>
      <c r="C78" s="16" t="s">
        <v>455</v>
      </c>
      <c r="D78" s="16" t="s">
        <v>456</v>
      </c>
      <c r="E78" s="16" t="s">
        <v>451</v>
      </c>
      <c r="F78" s="16" t="s">
        <v>444</v>
      </c>
      <c r="G78" s="16" t="s">
        <v>453</v>
      </c>
      <c r="H78" s="16" t="s">
        <v>468</v>
      </c>
      <c r="I78" s="16" t="s">
        <v>454</v>
      </c>
      <c r="J78" s="16" t="s">
        <v>473</v>
      </c>
      <c r="K78" s="16" t="s">
        <v>460</v>
      </c>
      <c r="L78" s="16" t="s">
        <v>461</v>
      </c>
      <c r="M78" s="16" t="s">
        <v>193</v>
      </c>
      <c r="N78" s="27"/>
    </row>
    <row r="79">
      <c r="A79" s="23">
        <v>45496.598456736116</v>
      </c>
      <c r="C79" s="16" t="s">
        <v>455</v>
      </c>
      <c r="D79" s="16" t="s">
        <v>456</v>
      </c>
      <c r="E79" s="16" t="s">
        <v>443</v>
      </c>
      <c r="F79" s="16" t="s">
        <v>444</v>
      </c>
      <c r="G79" s="16" t="s">
        <v>445</v>
      </c>
      <c r="H79" s="16" t="s">
        <v>468</v>
      </c>
      <c r="I79" s="16" t="s">
        <v>447</v>
      </c>
      <c r="J79" s="16" t="s">
        <v>474</v>
      </c>
      <c r="K79" s="16" t="s">
        <v>448</v>
      </c>
      <c r="L79" s="16" t="s">
        <v>461</v>
      </c>
      <c r="M79" s="16" t="s">
        <v>194</v>
      </c>
      <c r="N79" s="27"/>
    </row>
    <row r="80">
      <c r="A80" s="23">
        <v>45496.716966631946</v>
      </c>
      <c r="C80" s="16" t="s">
        <v>441</v>
      </c>
      <c r="D80" s="16" t="s">
        <v>450</v>
      </c>
      <c r="E80" s="16" t="s">
        <v>451</v>
      </c>
      <c r="F80" s="16" t="s">
        <v>444</v>
      </c>
      <c r="G80" s="16" t="s">
        <v>467</v>
      </c>
      <c r="H80" s="16" t="s">
        <v>477</v>
      </c>
      <c r="I80" s="16" t="s">
        <v>447</v>
      </c>
      <c r="J80" s="16" t="s">
        <v>473</v>
      </c>
      <c r="K80" s="16" t="s">
        <v>448</v>
      </c>
      <c r="L80" s="16" t="s">
        <v>461</v>
      </c>
      <c r="M80" s="16" t="s">
        <v>195</v>
      </c>
      <c r="N80" s="27"/>
    </row>
    <row r="81">
      <c r="A81" s="23">
        <v>45497.28463212963</v>
      </c>
      <c r="C81" s="16" t="s">
        <v>441</v>
      </c>
      <c r="D81" s="16" t="s">
        <v>450</v>
      </c>
      <c r="E81" s="16" t="s">
        <v>452</v>
      </c>
      <c r="F81" s="16" t="s">
        <v>444</v>
      </c>
      <c r="G81" s="16" t="s">
        <v>467</v>
      </c>
      <c r="H81" s="16" t="s">
        <v>468</v>
      </c>
      <c r="I81" s="16" t="s">
        <v>459</v>
      </c>
      <c r="J81" s="16" t="s">
        <v>473</v>
      </c>
      <c r="K81" s="16" t="s">
        <v>469</v>
      </c>
      <c r="L81" s="16" t="s">
        <v>461</v>
      </c>
      <c r="M81" s="16" t="s">
        <v>198</v>
      </c>
      <c r="N81" s="27"/>
    </row>
    <row r="82">
      <c r="A82" s="23">
        <v>45497.34713996528</v>
      </c>
      <c r="C82" s="16" t="s">
        <v>441</v>
      </c>
      <c r="D82" s="16" t="s">
        <v>456</v>
      </c>
      <c r="E82" s="16" t="s">
        <v>452</v>
      </c>
      <c r="F82" s="16" t="s">
        <v>444</v>
      </c>
      <c r="G82" s="16" t="s">
        <v>467</v>
      </c>
      <c r="H82" s="16" t="s">
        <v>446</v>
      </c>
      <c r="I82" s="16" t="s">
        <v>454</v>
      </c>
      <c r="J82" s="16" t="s">
        <v>473</v>
      </c>
      <c r="K82" s="16" t="s">
        <v>460</v>
      </c>
      <c r="L82" s="16" t="s">
        <v>461</v>
      </c>
      <c r="M82" s="16" t="s">
        <v>200</v>
      </c>
      <c r="N82" s="27"/>
    </row>
    <row r="83">
      <c r="A83" s="23">
        <v>45497.36152579861</v>
      </c>
      <c r="C83" s="16" t="s">
        <v>441</v>
      </c>
      <c r="D83" s="16" t="s">
        <v>456</v>
      </c>
      <c r="E83" s="16" t="s">
        <v>443</v>
      </c>
      <c r="F83" s="16" t="s">
        <v>457</v>
      </c>
      <c r="G83" s="16" t="s">
        <v>467</v>
      </c>
      <c r="H83" s="16" t="s">
        <v>446</v>
      </c>
      <c r="I83" s="16" t="s">
        <v>447</v>
      </c>
      <c r="J83" s="16" t="s">
        <v>473</v>
      </c>
      <c r="K83" s="16" t="s">
        <v>460</v>
      </c>
      <c r="L83" s="16" t="s">
        <v>461</v>
      </c>
      <c r="M83" s="16" t="s">
        <v>201</v>
      </c>
      <c r="N83" s="27"/>
    </row>
    <row r="84">
      <c r="A84" s="23">
        <v>45497.40845137731</v>
      </c>
      <c r="C84" s="16" t="s">
        <v>465</v>
      </c>
      <c r="D84" s="16" t="s">
        <v>456</v>
      </c>
      <c r="E84" s="16" t="s">
        <v>443</v>
      </c>
      <c r="F84" s="16" t="s">
        <v>444</v>
      </c>
      <c r="G84" s="16" t="s">
        <v>467</v>
      </c>
      <c r="H84" s="16" t="s">
        <v>468</v>
      </c>
      <c r="I84" s="16" t="s">
        <v>459</v>
      </c>
      <c r="J84" s="16" t="s">
        <v>473</v>
      </c>
      <c r="K84" s="16" t="s">
        <v>469</v>
      </c>
      <c r="L84" s="16" t="s">
        <v>461</v>
      </c>
      <c r="M84" s="16" t="s">
        <v>202</v>
      </c>
      <c r="N84" s="27"/>
    </row>
    <row r="85">
      <c r="A85" s="23">
        <v>45497.43251557871</v>
      </c>
      <c r="C85" s="16" t="s">
        <v>441</v>
      </c>
      <c r="D85" s="16" t="s">
        <v>450</v>
      </c>
      <c r="E85" s="16" t="s">
        <v>451</v>
      </c>
      <c r="F85" s="16" t="s">
        <v>444</v>
      </c>
      <c r="G85" s="16" t="s">
        <v>467</v>
      </c>
      <c r="H85" s="16" t="s">
        <v>468</v>
      </c>
      <c r="I85" s="16" t="s">
        <v>463</v>
      </c>
      <c r="J85" s="16" t="s">
        <v>473</v>
      </c>
      <c r="K85" s="16" t="s">
        <v>448</v>
      </c>
      <c r="L85" s="16" t="s">
        <v>472</v>
      </c>
      <c r="M85" s="16" t="s">
        <v>203</v>
      </c>
      <c r="N85" s="27"/>
    </row>
    <row r="86">
      <c r="A86" s="23">
        <v>45497.455392407406</v>
      </c>
      <c r="C86" s="16" t="s">
        <v>455</v>
      </c>
      <c r="D86" s="16" t="s">
        <v>450</v>
      </c>
      <c r="E86" s="16" t="s">
        <v>443</v>
      </c>
      <c r="F86" s="16" t="s">
        <v>444</v>
      </c>
      <c r="G86" s="16" t="s">
        <v>467</v>
      </c>
      <c r="H86" s="16" t="s">
        <v>468</v>
      </c>
      <c r="I86" s="16" t="s">
        <v>447</v>
      </c>
      <c r="J86" s="16" t="s">
        <v>473</v>
      </c>
      <c r="K86" s="16" t="s">
        <v>469</v>
      </c>
      <c r="L86" s="16" t="s">
        <v>461</v>
      </c>
      <c r="M86" s="16" t="s">
        <v>204</v>
      </c>
      <c r="N86" s="27"/>
    </row>
    <row r="87">
      <c r="A87" s="23">
        <v>45497.687716678236</v>
      </c>
      <c r="C87" s="16" t="s">
        <v>455</v>
      </c>
      <c r="D87" s="16" t="s">
        <v>456</v>
      </c>
      <c r="E87" s="16" t="s">
        <v>443</v>
      </c>
      <c r="F87" s="16" t="s">
        <v>444</v>
      </c>
      <c r="G87" s="16" t="s">
        <v>445</v>
      </c>
      <c r="H87" s="16" t="s">
        <v>468</v>
      </c>
      <c r="I87" s="16" t="s">
        <v>459</v>
      </c>
      <c r="J87" s="16" t="s">
        <v>474</v>
      </c>
      <c r="K87" s="16" t="s">
        <v>460</v>
      </c>
      <c r="L87" s="16" t="s">
        <v>461</v>
      </c>
      <c r="M87" s="16" t="s">
        <v>205</v>
      </c>
      <c r="N87" s="27"/>
    </row>
    <row r="88">
      <c r="A88" s="23">
        <v>45497.68921625</v>
      </c>
      <c r="C88" s="16" t="s">
        <v>441</v>
      </c>
      <c r="D88" s="16" t="s">
        <v>450</v>
      </c>
      <c r="E88" s="16" t="s">
        <v>452</v>
      </c>
      <c r="F88" s="16" t="s">
        <v>444</v>
      </c>
      <c r="G88" s="16" t="s">
        <v>467</v>
      </c>
      <c r="H88" s="16" t="s">
        <v>468</v>
      </c>
      <c r="I88" s="16" t="s">
        <v>459</v>
      </c>
      <c r="J88" s="16" t="s">
        <v>473</v>
      </c>
      <c r="K88" s="16" t="s">
        <v>460</v>
      </c>
      <c r="L88" s="16" t="s">
        <v>461</v>
      </c>
      <c r="M88" s="16" t="s">
        <v>207</v>
      </c>
      <c r="N88" s="27"/>
    </row>
    <row r="89">
      <c r="A89" s="23">
        <v>45497.6938282176</v>
      </c>
      <c r="C89" s="16" t="s">
        <v>455</v>
      </c>
      <c r="D89" s="16" t="s">
        <v>456</v>
      </c>
      <c r="E89" s="16" t="s">
        <v>451</v>
      </c>
      <c r="F89" s="16" t="s">
        <v>444</v>
      </c>
      <c r="G89" s="16" t="s">
        <v>467</v>
      </c>
      <c r="H89" s="16" t="s">
        <v>468</v>
      </c>
      <c r="I89" s="16" t="s">
        <v>459</v>
      </c>
      <c r="J89" s="16" t="s">
        <v>473</v>
      </c>
      <c r="K89" s="16" t="s">
        <v>448</v>
      </c>
      <c r="L89" s="16" t="s">
        <v>461</v>
      </c>
      <c r="M89" s="16" t="s">
        <v>208</v>
      </c>
      <c r="N89" s="27"/>
    </row>
    <row r="90">
      <c r="A90" s="23">
        <v>45497.70468384259</v>
      </c>
      <c r="C90" s="16" t="s">
        <v>455</v>
      </c>
      <c r="D90" s="16" t="s">
        <v>450</v>
      </c>
      <c r="E90" s="16" t="s">
        <v>443</v>
      </c>
      <c r="F90" s="16" t="s">
        <v>452</v>
      </c>
      <c r="G90" s="16" t="s">
        <v>467</v>
      </c>
      <c r="H90" s="16" t="s">
        <v>468</v>
      </c>
      <c r="I90" s="16" t="s">
        <v>459</v>
      </c>
      <c r="J90" s="16" t="s">
        <v>474</v>
      </c>
      <c r="K90" s="16" t="s">
        <v>469</v>
      </c>
      <c r="L90" s="16" t="s">
        <v>461</v>
      </c>
      <c r="M90" s="16" t="s">
        <v>480</v>
      </c>
      <c r="N90" s="27"/>
    </row>
    <row r="91">
      <c r="A91" s="23">
        <v>45497.72764777778</v>
      </c>
      <c r="C91" s="16" t="s">
        <v>441</v>
      </c>
      <c r="D91" s="16" t="s">
        <v>456</v>
      </c>
      <c r="E91" s="16" t="s">
        <v>443</v>
      </c>
      <c r="F91" s="16" t="s">
        <v>444</v>
      </c>
      <c r="G91" s="16" t="s">
        <v>467</v>
      </c>
      <c r="H91" s="16" t="s">
        <v>468</v>
      </c>
      <c r="I91" s="16" t="s">
        <v>459</v>
      </c>
      <c r="J91" s="16" t="s">
        <v>473</v>
      </c>
      <c r="K91" s="16" t="s">
        <v>448</v>
      </c>
      <c r="L91" s="16" t="s">
        <v>461</v>
      </c>
      <c r="M91" s="16" t="s">
        <v>199</v>
      </c>
      <c r="N91" s="27"/>
    </row>
    <row r="92">
      <c r="A92" s="23">
        <v>45497.80905289351</v>
      </c>
      <c r="C92" s="16" t="s">
        <v>465</v>
      </c>
      <c r="D92" s="16" t="s">
        <v>456</v>
      </c>
      <c r="E92" s="16" t="s">
        <v>451</v>
      </c>
      <c r="F92" s="16" t="s">
        <v>444</v>
      </c>
      <c r="G92" s="16" t="s">
        <v>453</v>
      </c>
      <c r="H92" s="16" t="s">
        <v>468</v>
      </c>
      <c r="I92" s="16" t="s">
        <v>463</v>
      </c>
      <c r="J92" s="16" t="s">
        <v>474</v>
      </c>
      <c r="K92" s="16" t="s">
        <v>460</v>
      </c>
      <c r="L92" s="16" t="s">
        <v>464</v>
      </c>
      <c r="M92" s="16" t="s">
        <v>210</v>
      </c>
      <c r="N92" s="27"/>
    </row>
    <row r="93">
      <c r="A93" s="23">
        <v>45498.45696355324</v>
      </c>
      <c r="C93" s="16" t="s">
        <v>455</v>
      </c>
      <c r="D93" s="16" t="s">
        <v>456</v>
      </c>
      <c r="E93" s="16" t="s">
        <v>443</v>
      </c>
      <c r="F93" s="16" t="s">
        <v>444</v>
      </c>
      <c r="G93" s="16" t="s">
        <v>467</v>
      </c>
      <c r="H93" s="16" t="s">
        <v>468</v>
      </c>
      <c r="I93" s="16" t="s">
        <v>447</v>
      </c>
      <c r="J93" s="16" t="s">
        <v>473</v>
      </c>
      <c r="K93" s="16" t="s">
        <v>460</v>
      </c>
      <c r="L93" s="16" t="s">
        <v>461</v>
      </c>
      <c r="M93" s="16" t="s">
        <v>211</v>
      </c>
      <c r="N93" s="27"/>
    </row>
    <row r="94">
      <c r="A94" s="23">
        <v>45498.46097478009</v>
      </c>
      <c r="C94" s="16" t="s">
        <v>465</v>
      </c>
      <c r="D94" s="16" t="s">
        <v>456</v>
      </c>
      <c r="E94" s="16" t="s">
        <v>443</v>
      </c>
      <c r="F94" s="16" t="s">
        <v>444</v>
      </c>
      <c r="G94" s="16" t="s">
        <v>467</v>
      </c>
      <c r="H94" s="16" t="s">
        <v>468</v>
      </c>
      <c r="I94" s="16" t="s">
        <v>459</v>
      </c>
      <c r="J94" s="16" t="s">
        <v>473</v>
      </c>
      <c r="K94" s="16" t="s">
        <v>448</v>
      </c>
      <c r="L94" s="16" t="s">
        <v>461</v>
      </c>
      <c r="M94" s="16" t="s">
        <v>212</v>
      </c>
      <c r="N94" s="27"/>
    </row>
    <row r="95">
      <c r="A95" s="23">
        <v>45498.469291030095</v>
      </c>
      <c r="C95" s="16" t="s">
        <v>465</v>
      </c>
      <c r="D95" s="16" t="s">
        <v>456</v>
      </c>
      <c r="E95" s="16" t="s">
        <v>443</v>
      </c>
      <c r="F95" s="16" t="s">
        <v>457</v>
      </c>
      <c r="G95" s="16" t="s">
        <v>467</v>
      </c>
      <c r="H95" s="16" t="s">
        <v>468</v>
      </c>
      <c r="I95" s="16" t="s">
        <v>459</v>
      </c>
      <c r="J95" s="16" t="s">
        <v>473</v>
      </c>
      <c r="K95" s="16" t="s">
        <v>448</v>
      </c>
      <c r="L95" s="16" t="s">
        <v>472</v>
      </c>
      <c r="M95" s="16" t="s">
        <v>216</v>
      </c>
      <c r="N95" s="27"/>
    </row>
    <row r="96">
      <c r="A96" s="23">
        <v>45498.469416921296</v>
      </c>
      <c r="C96" s="16" t="s">
        <v>465</v>
      </c>
      <c r="D96" s="16" t="s">
        <v>456</v>
      </c>
      <c r="E96" s="16" t="s">
        <v>443</v>
      </c>
      <c r="F96" s="16" t="s">
        <v>457</v>
      </c>
      <c r="G96" s="16" t="s">
        <v>467</v>
      </c>
      <c r="H96" s="16" t="s">
        <v>468</v>
      </c>
      <c r="I96" s="16" t="s">
        <v>459</v>
      </c>
      <c r="J96" s="16" t="s">
        <v>473</v>
      </c>
      <c r="K96" s="16" t="s">
        <v>448</v>
      </c>
      <c r="L96" s="16" t="s">
        <v>472</v>
      </c>
      <c r="M96" s="16" t="s">
        <v>215</v>
      </c>
      <c r="N96" s="27"/>
    </row>
    <row r="97">
      <c r="A97" s="23">
        <v>45498.47079543982</v>
      </c>
      <c r="C97" s="16" t="s">
        <v>441</v>
      </c>
      <c r="D97" s="16" t="s">
        <v>450</v>
      </c>
      <c r="E97" s="16" t="s">
        <v>443</v>
      </c>
      <c r="F97" s="16" t="s">
        <v>444</v>
      </c>
      <c r="G97" s="16" t="s">
        <v>467</v>
      </c>
      <c r="H97" s="16" t="s">
        <v>468</v>
      </c>
      <c r="I97" s="16" t="s">
        <v>459</v>
      </c>
      <c r="J97" s="16" t="s">
        <v>473</v>
      </c>
      <c r="K97" s="16" t="s">
        <v>448</v>
      </c>
      <c r="L97" s="16" t="s">
        <v>461</v>
      </c>
      <c r="M97" s="16" t="s">
        <v>217</v>
      </c>
      <c r="N97" s="27"/>
    </row>
    <row r="98">
      <c r="A98" s="23">
        <v>45498.472595740735</v>
      </c>
      <c r="C98" s="16" t="s">
        <v>441</v>
      </c>
      <c r="D98" s="16" t="s">
        <v>456</v>
      </c>
      <c r="E98" s="16" t="s">
        <v>443</v>
      </c>
      <c r="F98" s="16" t="s">
        <v>457</v>
      </c>
      <c r="G98" s="16" t="s">
        <v>467</v>
      </c>
      <c r="H98" s="16" t="s">
        <v>468</v>
      </c>
      <c r="I98" s="16" t="s">
        <v>459</v>
      </c>
      <c r="J98" s="16" t="s">
        <v>473</v>
      </c>
      <c r="K98" s="16" t="s">
        <v>448</v>
      </c>
      <c r="L98" s="16" t="s">
        <v>461</v>
      </c>
      <c r="M98" s="16" t="s">
        <v>213</v>
      </c>
      <c r="N98" s="27"/>
    </row>
    <row r="99">
      <c r="A99" s="23">
        <v>45498.48150684028</v>
      </c>
      <c r="C99" s="16" t="s">
        <v>455</v>
      </c>
      <c r="D99" s="16" t="s">
        <v>456</v>
      </c>
      <c r="E99" s="16" t="s">
        <v>443</v>
      </c>
      <c r="F99" s="16" t="s">
        <v>444</v>
      </c>
      <c r="G99" s="16" t="s">
        <v>467</v>
      </c>
      <c r="H99" s="16" t="s">
        <v>468</v>
      </c>
      <c r="I99" s="16" t="s">
        <v>459</v>
      </c>
      <c r="J99" s="16" t="s">
        <v>473</v>
      </c>
      <c r="K99" s="16" t="s">
        <v>448</v>
      </c>
      <c r="L99" s="16" t="s">
        <v>472</v>
      </c>
      <c r="M99" s="16" t="s">
        <v>214</v>
      </c>
      <c r="N99" s="27"/>
    </row>
    <row r="100">
      <c r="A100" s="23">
        <v>45498.483584166665</v>
      </c>
      <c r="C100" s="16" t="s">
        <v>465</v>
      </c>
      <c r="D100" s="16" t="s">
        <v>450</v>
      </c>
      <c r="E100" s="16" t="s">
        <v>452</v>
      </c>
      <c r="F100" s="16" t="s">
        <v>444</v>
      </c>
      <c r="G100" s="16" t="s">
        <v>445</v>
      </c>
      <c r="H100" s="16" t="s">
        <v>468</v>
      </c>
      <c r="I100" s="16" t="s">
        <v>463</v>
      </c>
      <c r="J100" s="16" t="s">
        <v>473</v>
      </c>
      <c r="K100" s="16" t="s">
        <v>448</v>
      </c>
      <c r="L100" s="16" t="s">
        <v>449</v>
      </c>
      <c r="M100" s="16" t="s">
        <v>218</v>
      </c>
      <c r="N100" s="27"/>
    </row>
    <row r="101">
      <c r="A101" s="23">
        <v>45498.48644047454</v>
      </c>
      <c r="C101" s="16" t="s">
        <v>465</v>
      </c>
      <c r="D101" s="16" t="s">
        <v>456</v>
      </c>
      <c r="E101" s="16" t="s">
        <v>443</v>
      </c>
      <c r="F101" s="16" t="s">
        <v>444</v>
      </c>
      <c r="G101" s="16" t="s">
        <v>467</v>
      </c>
      <c r="H101" s="16" t="s">
        <v>468</v>
      </c>
      <c r="I101" s="16" t="s">
        <v>459</v>
      </c>
      <c r="J101" s="16" t="s">
        <v>473</v>
      </c>
      <c r="K101" s="16" t="s">
        <v>448</v>
      </c>
      <c r="L101" s="16" t="s">
        <v>472</v>
      </c>
      <c r="M101" s="16" t="s">
        <v>219</v>
      </c>
      <c r="N101" s="27"/>
    </row>
    <row r="102">
      <c r="A102" s="23">
        <v>45498.52806424769</v>
      </c>
      <c r="C102" s="16" t="s">
        <v>441</v>
      </c>
      <c r="D102" s="16" t="s">
        <v>456</v>
      </c>
      <c r="E102" s="16" t="s">
        <v>443</v>
      </c>
      <c r="F102" s="16" t="s">
        <v>444</v>
      </c>
      <c r="G102" s="16" t="s">
        <v>467</v>
      </c>
      <c r="H102" s="16" t="s">
        <v>468</v>
      </c>
      <c r="I102" s="16" t="s">
        <v>459</v>
      </c>
      <c r="J102" s="16" t="s">
        <v>473</v>
      </c>
      <c r="K102" s="16" t="s">
        <v>448</v>
      </c>
      <c r="L102" s="16" t="s">
        <v>461</v>
      </c>
      <c r="M102" s="16" t="s">
        <v>223</v>
      </c>
      <c r="N102" s="27"/>
    </row>
    <row r="103">
      <c r="A103" s="23">
        <v>45498.529229004635</v>
      </c>
      <c r="C103" s="16" t="s">
        <v>455</v>
      </c>
      <c r="D103" s="16" t="s">
        <v>450</v>
      </c>
      <c r="E103" s="16" t="s">
        <v>451</v>
      </c>
      <c r="F103" s="16" t="s">
        <v>457</v>
      </c>
      <c r="G103" s="16" t="s">
        <v>453</v>
      </c>
      <c r="H103" s="16" t="s">
        <v>468</v>
      </c>
      <c r="I103" s="16" t="s">
        <v>454</v>
      </c>
      <c r="J103" s="16" t="s">
        <v>473</v>
      </c>
      <c r="K103" s="16" t="s">
        <v>469</v>
      </c>
      <c r="L103" s="16" t="s">
        <v>461</v>
      </c>
      <c r="M103" s="16" t="s">
        <v>221</v>
      </c>
      <c r="N103" s="27"/>
    </row>
    <row r="104">
      <c r="A104" s="23">
        <v>45498.5343080787</v>
      </c>
      <c r="C104" s="16" t="s">
        <v>441</v>
      </c>
      <c r="D104" s="16" t="s">
        <v>456</v>
      </c>
      <c r="E104" s="16" t="s">
        <v>451</v>
      </c>
      <c r="F104" s="16" t="s">
        <v>452</v>
      </c>
      <c r="G104" s="16" t="s">
        <v>467</v>
      </c>
      <c r="H104" s="16" t="s">
        <v>468</v>
      </c>
      <c r="I104" s="16" t="s">
        <v>447</v>
      </c>
      <c r="J104" s="16" t="s">
        <v>473</v>
      </c>
      <c r="K104" s="16" t="s">
        <v>460</v>
      </c>
      <c r="L104" s="16" t="s">
        <v>472</v>
      </c>
      <c r="M104" s="16" t="s">
        <v>224</v>
      </c>
      <c r="N104" s="27"/>
    </row>
    <row r="105">
      <c r="A105" s="23">
        <v>45498.54709731482</v>
      </c>
      <c r="C105" s="16" t="s">
        <v>441</v>
      </c>
      <c r="D105" s="16" t="s">
        <v>442</v>
      </c>
      <c r="E105" s="16" t="s">
        <v>451</v>
      </c>
      <c r="F105" s="16" t="s">
        <v>444</v>
      </c>
      <c r="G105" s="16" t="s">
        <v>445</v>
      </c>
      <c r="H105" s="16" t="s">
        <v>468</v>
      </c>
      <c r="I105" s="16" t="s">
        <v>447</v>
      </c>
      <c r="J105" s="16" t="s">
        <v>481</v>
      </c>
      <c r="K105" s="16" t="s">
        <v>460</v>
      </c>
      <c r="L105" s="16" t="s">
        <v>472</v>
      </c>
      <c r="M105" s="16" t="s">
        <v>222</v>
      </c>
      <c r="N105" s="27"/>
    </row>
    <row r="106">
      <c r="A106" s="23">
        <v>45498.548477847224</v>
      </c>
      <c r="C106" s="16" t="s">
        <v>441</v>
      </c>
      <c r="D106" s="16" t="s">
        <v>456</v>
      </c>
      <c r="E106" s="16" t="s">
        <v>451</v>
      </c>
      <c r="F106" s="16" t="s">
        <v>444</v>
      </c>
      <c r="G106" s="16" t="s">
        <v>467</v>
      </c>
      <c r="H106" s="16" t="s">
        <v>446</v>
      </c>
      <c r="I106" s="16" t="s">
        <v>447</v>
      </c>
      <c r="J106" s="16" t="s">
        <v>473</v>
      </c>
      <c r="K106" s="16" t="s">
        <v>448</v>
      </c>
      <c r="L106" s="16" t="s">
        <v>472</v>
      </c>
      <c r="M106" s="16" t="s">
        <v>220</v>
      </c>
      <c r="N106" s="27"/>
    </row>
    <row r="107">
      <c r="A107" s="23">
        <v>45498.62629424769</v>
      </c>
      <c r="C107" s="16" t="s">
        <v>441</v>
      </c>
      <c r="D107" s="16" t="s">
        <v>456</v>
      </c>
      <c r="E107" s="16" t="s">
        <v>451</v>
      </c>
      <c r="F107" s="16" t="s">
        <v>457</v>
      </c>
      <c r="G107" s="16" t="s">
        <v>458</v>
      </c>
      <c r="H107" s="16" t="s">
        <v>468</v>
      </c>
      <c r="I107" s="16" t="s">
        <v>447</v>
      </c>
      <c r="J107" s="16" t="s">
        <v>473</v>
      </c>
      <c r="K107" s="16" t="s">
        <v>448</v>
      </c>
      <c r="L107" s="16" t="s">
        <v>472</v>
      </c>
      <c r="M107" s="16" t="s">
        <v>225</v>
      </c>
      <c r="N107" s="27"/>
    </row>
    <row r="108">
      <c r="A108" s="23">
        <v>45499.38901273148</v>
      </c>
      <c r="C108" s="16" t="s">
        <v>465</v>
      </c>
      <c r="D108" s="16" t="s">
        <v>456</v>
      </c>
      <c r="E108" s="16" t="s">
        <v>443</v>
      </c>
      <c r="F108" s="16" t="s">
        <v>444</v>
      </c>
      <c r="G108" s="16" t="s">
        <v>467</v>
      </c>
      <c r="H108" s="16" t="s">
        <v>468</v>
      </c>
      <c r="I108" s="16" t="s">
        <v>459</v>
      </c>
      <c r="J108" s="16" t="s">
        <v>474</v>
      </c>
      <c r="K108" s="16" t="s">
        <v>469</v>
      </c>
      <c r="L108" s="16" t="s">
        <v>461</v>
      </c>
      <c r="M108" s="16" t="s">
        <v>229</v>
      </c>
      <c r="N108" s="27"/>
    </row>
    <row r="109">
      <c r="A109" s="23">
        <v>45499.415325995375</v>
      </c>
      <c r="C109" s="16" t="s">
        <v>441</v>
      </c>
      <c r="D109" s="16" t="s">
        <v>450</v>
      </c>
      <c r="E109" s="16" t="s">
        <v>471</v>
      </c>
      <c r="F109" s="16" t="s">
        <v>444</v>
      </c>
      <c r="G109" s="16" t="s">
        <v>467</v>
      </c>
      <c r="H109" s="16" t="s">
        <v>468</v>
      </c>
      <c r="I109" s="16" t="s">
        <v>454</v>
      </c>
      <c r="J109" s="16" t="s">
        <v>474</v>
      </c>
      <c r="K109" s="16" t="s">
        <v>448</v>
      </c>
      <c r="L109" s="16" t="s">
        <v>449</v>
      </c>
      <c r="M109" s="16" t="s">
        <v>230</v>
      </c>
      <c r="N109" s="27"/>
    </row>
    <row r="110">
      <c r="A110" s="23">
        <v>45499.4310992824</v>
      </c>
      <c r="C110" s="16" t="s">
        <v>441</v>
      </c>
      <c r="D110" s="16" t="s">
        <v>450</v>
      </c>
      <c r="E110" s="16" t="s">
        <v>443</v>
      </c>
      <c r="F110" s="16" t="s">
        <v>457</v>
      </c>
      <c r="G110" s="16" t="s">
        <v>445</v>
      </c>
      <c r="H110" s="16" t="s">
        <v>468</v>
      </c>
      <c r="I110" s="16" t="s">
        <v>447</v>
      </c>
      <c r="J110" s="16" t="s">
        <v>473</v>
      </c>
      <c r="K110" s="16" t="s">
        <v>448</v>
      </c>
      <c r="L110" s="16" t="s">
        <v>461</v>
      </c>
      <c r="M110" s="16" t="s">
        <v>231</v>
      </c>
      <c r="N110" s="27"/>
    </row>
    <row r="111">
      <c r="A111" s="23">
        <v>45499.49079982639</v>
      </c>
      <c r="C111" s="16" t="s">
        <v>441</v>
      </c>
      <c r="D111" s="16" t="s">
        <v>450</v>
      </c>
      <c r="E111" s="16" t="s">
        <v>443</v>
      </c>
      <c r="F111" s="16" t="s">
        <v>444</v>
      </c>
      <c r="G111" s="16" t="s">
        <v>467</v>
      </c>
      <c r="H111" s="16" t="s">
        <v>468</v>
      </c>
      <c r="I111" s="16" t="s">
        <v>463</v>
      </c>
      <c r="J111" s="16" t="s">
        <v>475</v>
      </c>
      <c r="K111" s="16" t="s">
        <v>460</v>
      </c>
      <c r="L111" s="16" t="s">
        <v>449</v>
      </c>
      <c r="M111" s="16" t="s">
        <v>232</v>
      </c>
      <c r="N111" s="27"/>
    </row>
    <row r="112">
      <c r="A112" s="23">
        <v>45499.49225862269</v>
      </c>
      <c r="C112" s="16" t="s">
        <v>465</v>
      </c>
      <c r="D112" s="16" t="s">
        <v>456</v>
      </c>
      <c r="E112" s="16" t="s">
        <v>443</v>
      </c>
      <c r="F112" s="16" t="s">
        <v>444</v>
      </c>
      <c r="G112" s="16" t="s">
        <v>467</v>
      </c>
      <c r="H112" s="16" t="s">
        <v>468</v>
      </c>
      <c r="I112" s="16" t="s">
        <v>459</v>
      </c>
      <c r="J112" s="16" t="s">
        <v>473</v>
      </c>
      <c r="K112" s="16" t="s">
        <v>448</v>
      </c>
      <c r="L112" s="16" t="s">
        <v>461</v>
      </c>
      <c r="M112" s="16" t="s">
        <v>233</v>
      </c>
      <c r="N112" s="27"/>
    </row>
    <row r="113">
      <c r="A113" s="23">
        <v>45499.52454391203</v>
      </c>
      <c r="C113" s="16" t="s">
        <v>455</v>
      </c>
      <c r="D113" s="16" t="s">
        <v>456</v>
      </c>
      <c r="E113" s="16" t="s">
        <v>443</v>
      </c>
      <c r="F113" s="16" t="s">
        <v>452</v>
      </c>
      <c r="G113" s="16" t="s">
        <v>458</v>
      </c>
      <c r="H113" s="16" t="s">
        <v>468</v>
      </c>
      <c r="I113" s="16" t="s">
        <v>463</v>
      </c>
      <c r="J113" s="16" t="s">
        <v>473</v>
      </c>
      <c r="K113" s="16" t="s">
        <v>460</v>
      </c>
      <c r="L113" s="16" t="s">
        <v>461</v>
      </c>
      <c r="M113" s="16" t="s">
        <v>234</v>
      </c>
      <c r="N113" s="27"/>
    </row>
    <row r="114">
      <c r="A114" s="23">
        <v>45499.59035412037</v>
      </c>
      <c r="C114" s="16" t="s">
        <v>455</v>
      </c>
      <c r="D114" s="16" t="s">
        <v>450</v>
      </c>
      <c r="E114" s="16" t="s">
        <v>443</v>
      </c>
      <c r="F114" s="16" t="s">
        <v>452</v>
      </c>
      <c r="G114" s="16" t="s">
        <v>467</v>
      </c>
      <c r="H114" s="16" t="s">
        <v>468</v>
      </c>
      <c r="I114" s="16" t="s">
        <v>463</v>
      </c>
      <c r="J114" s="16" t="s">
        <v>475</v>
      </c>
      <c r="K114" s="16" t="s">
        <v>469</v>
      </c>
      <c r="L114" s="16" t="s">
        <v>472</v>
      </c>
      <c r="M114" s="16" t="s">
        <v>235</v>
      </c>
      <c r="N114" s="27"/>
    </row>
    <row r="115">
      <c r="A115" s="23">
        <v>45500.383990752314</v>
      </c>
      <c r="C115" s="16" t="s">
        <v>441</v>
      </c>
      <c r="D115" s="16" t="s">
        <v>450</v>
      </c>
      <c r="E115" s="16" t="s">
        <v>443</v>
      </c>
      <c r="F115" s="16" t="s">
        <v>444</v>
      </c>
      <c r="G115" s="16" t="s">
        <v>467</v>
      </c>
      <c r="H115" s="16" t="s">
        <v>468</v>
      </c>
      <c r="I115" s="16" t="s">
        <v>463</v>
      </c>
      <c r="J115" s="16" t="s">
        <v>473</v>
      </c>
      <c r="K115" s="16" t="s">
        <v>469</v>
      </c>
      <c r="L115" s="16" t="s">
        <v>464</v>
      </c>
      <c r="M115" s="16" t="s">
        <v>239</v>
      </c>
      <c r="N115" s="27"/>
    </row>
    <row r="116">
      <c r="A116" s="23">
        <v>45500.569060925925</v>
      </c>
      <c r="C116" s="16" t="s">
        <v>455</v>
      </c>
      <c r="D116" s="16" t="s">
        <v>456</v>
      </c>
      <c r="E116" s="16" t="s">
        <v>443</v>
      </c>
      <c r="F116" s="16" t="s">
        <v>444</v>
      </c>
      <c r="G116" s="16" t="s">
        <v>453</v>
      </c>
      <c r="H116" s="16" t="s">
        <v>468</v>
      </c>
      <c r="I116" s="16" t="s">
        <v>447</v>
      </c>
      <c r="J116" s="16" t="s">
        <v>475</v>
      </c>
      <c r="K116" s="16" t="s">
        <v>469</v>
      </c>
      <c r="L116" s="16" t="s">
        <v>449</v>
      </c>
      <c r="M116" s="16" t="s">
        <v>240</v>
      </c>
      <c r="N116" s="27"/>
    </row>
    <row r="117">
      <c r="A117" s="23">
        <v>45500.65274597223</v>
      </c>
      <c r="C117" s="16" t="s">
        <v>455</v>
      </c>
      <c r="D117" s="16" t="s">
        <v>456</v>
      </c>
      <c r="E117" s="16" t="s">
        <v>443</v>
      </c>
      <c r="F117" s="16" t="s">
        <v>444</v>
      </c>
      <c r="G117" s="16" t="s">
        <v>467</v>
      </c>
      <c r="H117" s="16" t="s">
        <v>468</v>
      </c>
      <c r="I117" s="16" t="s">
        <v>459</v>
      </c>
      <c r="J117" s="16" t="s">
        <v>473</v>
      </c>
      <c r="K117" s="16" t="s">
        <v>469</v>
      </c>
      <c r="L117" s="16" t="s">
        <v>461</v>
      </c>
      <c r="M117" s="16" t="s">
        <v>241</v>
      </c>
      <c r="N117" s="27"/>
    </row>
    <row r="118">
      <c r="A118" s="23">
        <v>45502.382137858796</v>
      </c>
      <c r="C118" s="16" t="s">
        <v>455</v>
      </c>
      <c r="D118" s="16" t="s">
        <v>450</v>
      </c>
      <c r="E118" s="16" t="s">
        <v>443</v>
      </c>
      <c r="F118" s="16" t="s">
        <v>452</v>
      </c>
      <c r="G118" s="16" t="s">
        <v>453</v>
      </c>
      <c r="H118" s="16" t="s">
        <v>468</v>
      </c>
      <c r="I118" s="16" t="s">
        <v>454</v>
      </c>
      <c r="J118" s="16" t="s">
        <v>473</v>
      </c>
      <c r="K118" s="16" t="s">
        <v>448</v>
      </c>
      <c r="L118" s="16" t="s">
        <v>461</v>
      </c>
      <c r="M118" s="16" t="s">
        <v>243</v>
      </c>
      <c r="N118" s="27"/>
    </row>
    <row r="119">
      <c r="A119" s="23">
        <v>45502.386447349534</v>
      </c>
      <c r="C119" s="16" t="s">
        <v>441</v>
      </c>
      <c r="D119" s="16" t="s">
        <v>450</v>
      </c>
      <c r="E119" s="16" t="s">
        <v>443</v>
      </c>
      <c r="F119" s="16" t="s">
        <v>452</v>
      </c>
      <c r="G119" s="16" t="s">
        <v>467</v>
      </c>
      <c r="H119" s="16" t="s">
        <v>462</v>
      </c>
      <c r="I119" s="16" t="s">
        <v>454</v>
      </c>
      <c r="J119" s="16" t="s">
        <v>475</v>
      </c>
      <c r="K119" s="16" t="s">
        <v>448</v>
      </c>
      <c r="L119" s="16" t="s">
        <v>472</v>
      </c>
      <c r="M119" s="16" t="s">
        <v>247</v>
      </c>
      <c r="N119" s="27"/>
    </row>
    <row r="120">
      <c r="A120" s="23">
        <v>45502.395572928246</v>
      </c>
      <c r="C120" s="16" t="s">
        <v>455</v>
      </c>
      <c r="D120" s="16" t="s">
        <v>466</v>
      </c>
      <c r="E120" s="16" t="s">
        <v>443</v>
      </c>
      <c r="F120" s="16" t="s">
        <v>444</v>
      </c>
      <c r="G120" s="16" t="s">
        <v>467</v>
      </c>
      <c r="H120" s="16" t="s">
        <v>468</v>
      </c>
      <c r="I120" s="16" t="s">
        <v>459</v>
      </c>
      <c r="J120" s="16" t="s">
        <v>473</v>
      </c>
      <c r="K120" s="16" t="s">
        <v>448</v>
      </c>
      <c r="L120" s="16" t="s">
        <v>461</v>
      </c>
      <c r="M120" s="16" t="s">
        <v>244</v>
      </c>
      <c r="N120" s="27"/>
    </row>
    <row r="121">
      <c r="A121" s="23">
        <v>45502.39597810185</v>
      </c>
      <c r="C121" s="16" t="s">
        <v>441</v>
      </c>
      <c r="D121" s="16" t="s">
        <v>450</v>
      </c>
      <c r="E121" s="16" t="s">
        <v>451</v>
      </c>
      <c r="F121" s="16" t="s">
        <v>444</v>
      </c>
      <c r="G121" s="16" t="s">
        <v>467</v>
      </c>
      <c r="H121" s="16" t="s">
        <v>468</v>
      </c>
      <c r="I121" s="16" t="s">
        <v>447</v>
      </c>
      <c r="J121" s="16" t="s">
        <v>473</v>
      </c>
      <c r="K121" s="16" t="s">
        <v>460</v>
      </c>
      <c r="L121" s="16" t="s">
        <v>472</v>
      </c>
      <c r="M121" s="16" t="s">
        <v>245</v>
      </c>
      <c r="N121" s="27"/>
    </row>
    <row r="122">
      <c r="A122" s="23">
        <v>45502.41026520834</v>
      </c>
      <c r="C122" s="16" t="s">
        <v>441</v>
      </c>
      <c r="D122" s="16" t="s">
        <v>450</v>
      </c>
      <c r="E122" s="16" t="s">
        <v>443</v>
      </c>
      <c r="F122" s="16" t="s">
        <v>457</v>
      </c>
      <c r="G122" s="16" t="s">
        <v>467</v>
      </c>
      <c r="H122" s="16" t="s">
        <v>468</v>
      </c>
      <c r="I122" s="16" t="s">
        <v>459</v>
      </c>
      <c r="J122" s="16" t="s">
        <v>473</v>
      </c>
      <c r="K122" s="16" t="s">
        <v>469</v>
      </c>
      <c r="L122" s="16" t="s">
        <v>461</v>
      </c>
      <c r="M122" s="16" t="s">
        <v>249</v>
      </c>
      <c r="N122" s="27"/>
    </row>
    <row r="123">
      <c r="A123" s="23">
        <v>45502.41780952546</v>
      </c>
      <c r="C123" s="16" t="s">
        <v>465</v>
      </c>
      <c r="D123" s="16" t="s">
        <v>456</v>
      </c>
      <c r="E123" s="16" t="s">
        <v>443</v>
      </c>
      <c r="F123" s="16" t="s">
        <v>444</v>
      </c>
      <c r="G123" s="16" t="s">
        <v>467</v>
      </c>
      <c r="H123" s="16" t="s">
        <v>468</v>
      </c>
      <c r="I123" s="16" t="s">
        <v>459</v>
      </c>
      <c r="J123" s="16" t="s">
        <v>473</v>
      </c>
      <c r="K123" s="16" t="s">
        <v>469</v>
      </c>
      <c r="L123" s="16" t="s">
        <v>461</v>
      </c>
      <c r="M123" s="16" t="s">
        <v>250</v>
      </c>
      <c r="N123" s="27"/>
    </row>
    <row r="124">
      <c r="A124" s="23">
        <v>45502.46034309028</v>
      </c>
      <c r="C124" s="16" t="s">
        <v>441</v>
      </c>
      <c r="D124" s="16" t="s">
        <v>450</v>
      </c>
      <c r="E124" s="16" t="s">
        <v>443</v>
      </c>
      <c r="F124" s="16" t="s">
        <v>444</v>
      </c>
      <c r="G124" s="16" t="s">
        <v>453</v>
      </c>
      <c r="H124" s="16" t="s">
        <v>468</v>
      </c>
      <c r="I124" s="16" t="s">
        <v>459</v>
      </c>
      <c r="J124" s="16" t="s">
        <v>473</v>
      </c>
      <c r="K124" s="16" t="s">
        <v>460</v>
      </c>
      <c r="L124" s="16" t="s">
        <v>461</v>
      </c>
      <c r="M124" s="16" t="s">
        <v>248</v>
      </c>
      <c r="N124" s="27"/>
    </row>
    <row r="125">
      <c r="A125" s="23">
        <v>45502.50835391204</v>
      </c>
      <c r="C125" s="16" t="s">
        <v>441</v>
      </c>
      <c r="D125" s="16" t="s">
        <v>456</v>
      </c>
      <c r="E125" s="16" t="s">
        <v>443</v>
      </c>
      <c r="F125" s="16" t="s">
        <v>452</v>
      </c>
      <c r="G125" s="16" t="s">
        <v>467</v>
      </c>
      <c r="H125" s="16" t="s">
        <v>468</v>
      </c>
      <c r="I125" s="16" t="s">
        <v>459</v>
      </c>
      <c r="J125" s="16" t="s">
        <v>473</v>
      </c>
      <c r="K125" s="16" t="s">
        <v>448</v>
      </c>
      <c r="L125" s="16" t="s">
        <v>461</v>
      </c>
      <c r="M125" s="16" t="s">
        <v>252</v>
      </c>
      <c r="N125" s="27"/>
    </row>
    <row r="126">
      <c r="A126" s="23">
        <v>45502.53758971065</v>
      </c>
      <c r="C126" s="16" t="s">
        <v>455</v>
      </c>
      <c r="D126" s="16" t="s">
        <v>450</v>
      </c>
      <c r="E126" s="16" t="s">
        <v>443</v>
      </c>
      <c r="F126" s="16" t="s">
        <v>444</v>
      </c>
      <c r="G126" s="16" t="s">
        <v>453</v>
      </c>
      <c r="H126" s="16" t="s">
        <v>446</v>
      </c>
      <c r="I126" s="16" t="s">
        <v>454</v>
      </c>
      <c r="J126" s="16" t="s">
        <v>473</v>
      </c>
      <c r="K126" s="16" t="s">
        <v>448</v>
      </c>
      <c r="L126" s="16" t="s">
        <v>461</v>
      </c>
      <c r="M126" s="16" t="s">
        <v>253</v>
      </c>
      <c r="N126" s="27"/>
    </row>
    <row r="127">
      <c r="A127" s="23">
        <v>45502.57598008102</v>
      </c>
      <c r="C127" s="16" t="s">
        <v>465</v>
      </c>
      <c r="D127" s="16" t="s">
        <v>450</v>
      </c>
      <c r="E127" s="16" t="s">
        <v>451</v>
      </c>
      <c r="F127" s="16" t="s">
        <v>457</v>
      </c>
      <c r="G127" s="16" t="s">
        <v>467</v>
      </c>
      <c r="H127" s="16" t="s">
        <v>468</v>
      </c>
      <c r="I127" s="16" t="s">
        <v>459</v>
      </c>
      <c r="J127" s="16" t="s">
        <v>473</v>
      </c>
      <c r="K127" s="16" t="s">
        <v>448</v>
      </c>
      <c r="L127" s="16" t="s">
        <v>472</v>
      </c>
      <c r="M127" s="16" t="s">
        <v>482</v>
      </c>
      <c r="N127" s="27"/>
    </row>
    <row r="128">
      <c r="A128" s="23">
        <v>45502.590575625</v>
      </c>
      <c r="C128" s="16" t="s">
        <v>455</v>
      </c>
      <c r="D128" s="16" t="s">
        <v>456</v>
      </c>
      <c r="E128" s="16" t="s">
        <v>451</v>
      </c>
      <c r="F128" s="16" t="s">
        <v>444</v>
      </c>
      <c r="G128" s="16" t="s">
        <v>453</v>
      </c>
      <c r="H128" s="16" t="s">
        <v>468</v>
      </c>
      <c r="I128" s="16" t="s">
        <v>459</v>
      </c>
      <c r="J128" s="16" t="s">
        <v>473</v>
      </c>
      <c r="K128" s="16" t="s">
        <v>448</v>
      </c>
      <c r="L128" s="16" t="s">
        <v>472</v>
      </c>
      <c r="M128" s="16" t="s">
        <v>251</v>
      </c>
      <c r="N128" s="27"/>
    </row>
    <row r="129">
      <c r="A129" s="23">
        <v>45502.68310765046</v>
      </c>
      <c r="C129" s="16" t="s">
        <v>455</v>
      </c>
      <c r="D129" s="16" t="s">
        <v>450</v>
      </c>
      <c r="E129" s="16" t="s">
        <v>451</v>
      </c>
      <c r="F129" s="16" t="s">
        <v>444</v>
      </c>
      <c r="G129" s="16" t="s">
        <v>467</v>
      </c>
      <c r="H129" s="16" t="s">
        <v>446</v>
      </c>
      <c r="I129" s="16" t="s">
        <v>459</v>
      </c>
      <c r="J129" s="16" t="s">
        <v>473</v>
      </c>
      <c r="K129" s="16" t="s">
        <v>460</v>
      </c>
      <c r="L129" s="16" t="s">
        <v>449</v>
      </c>
      <c r="M129" s="16" t="s">
        <v>483</v>
      </c>
      <c r="N129" s="27"/>
    </row>
    <row r="130">
      <c r="A130" s="23">
        <v>45503.38425344907</v>
      </c>
      <c r="C130" s="16" t="s">
        <v>455</v>
      </c>
      <c r="D130" s="16" t="s">
        <v>466</v>
      </c>
      <c r="E130" s="16" t="s">
        <v>443</v>
      </c>
      <c r="F130" s="16" t="s">
        <v>452</v>
      </c>
      <c r="G130" s="16" t="s">
        <v>458</v>
      </c>
      <c r="H130" s="16" t="s">
        <v>462</v>
      </c>
      <c r="I130" s="16" t="s">
        <v>454</v>
      </c>
      <c r="J130" s="16" t="s">
        <v>473</v>
      </c>
      <c r="K130" s="16" t="s">
        <v>469</v>
      </c>
      <c r="L130" s="16" t="s">
        <v>461</v>
      </c>
      <c r="M130" s="16" t="s">
        <v>257</v>
      </c>
      <c r="N130" s="27"/>
    </row>
    <row r="131">
      <c r="A131" s="23">
        <v>45503.44557783565</v>
      </c>
      <c r="C131" s="16" t="s">
        <v>455</v>
      </c>
      <c r="D131" s="16" t="s">
        <v>450</v>
      </c>
      <c r="E131" s="16" t="s">
        <v>471</v>
      </c>
      <c r="F131" s="16" t="s">
        <v>452</v>
      </c>
      <c r="G131" s="16" t="s">
        <v>445</v>
      </c>
      <c r="H131" s="16" t="s">
        <v>462</v>
      </c>
      <c r="I131" s="16" t="s">
        <v>447</v>
      </c>
      <c r="J131" s="16" t="s">
        <v>473</v>
      </c>
      <c r="K131" s="16" t="s">
        <v>469</v>
      </c>
      <c r="L131" s="16" t="s">
        <v>461</v>
      </c>
      <c r="M131" s="16" t="s">
        <v>258</v>
      </c>
      <c r="N131" s="27"/>
    </row>
    <row r="132">
      <c r="A132" s="23">
        <v>45503.49873585648</v>
      </c>
      <c r="C132" s="16" t="s">
        <v>441</v>
      </c>
      <c r="D132" s="16" t="s">
        <v>456</v>
      </c>
      <c r="E132" s="16" t="s">
        <v>443</v>
      </c>
      <c r="F132" s="16" t="s">
        <v>457</v>
      </c>
      <c r="G132" s="16" t="s">
        <v>467</v>
      </c>
      <c r="H132" s="16" t="s">
        <v>468</v>
      </c>
      <c r="I132" s="16" t="s">
        <v>459</v>
      </c>
      <c r="J132" s="16" t="s">
        <v>473</v>
      </c>
      <c r="K132" s="16" t="s">
        <v>460</v>
      </c>
      <c r="L132" s="16" t="s">
        <v>472</v>
      </c>
      <c r="M132" s="16" t="s">
        <v>260</v>
      </c>
      <c r="N132" s="27"/>
    </row>
    <row r="133">
      <c r="A133" s="23">
        <v>45505.39103856482</v>
      </c>
      <c r="C133" s="16" t="s">
        <v>441</v>
      </c>
      <c r="D133" s="16" t="s">
        <v>456</v>
      </c>
      <c r="E133" s="16" t="s">
        <v>452</v>
      </c>
      <c r="F133" s="16" t="s">
        <v>444</v>
      </c>
      <c r="G133" s="16" t="s">
        <v>445</v>
      </c>
      <c r="H133" s="16" t="s">
        <v>468</v>
      </c>
      <c r="I133" s="16" t="s">
        <v>447</v>
      </c>
      <c r="J133" s="16" t="s">
        <v>473</v>
      </c>
      <c r="K133" s="16" t="s">
        <v>460</v>
      </c>
      <c r="L133" s="16" t="s">
        <v>464</v>
      </c>
      <c r="M133" s="16" t="s">
        <v>267</v>
      </c>
      <c r="N133" s="27"/>
    </row>
    <row r="134">
      <c r="A134" s="23">
        <v>45505.42690980324</v>
      </c>
      <c r="C134" s="16" t="s">
        <v>441</v>
      </c>
      <c r="D134" s="16" t="s">
        <v>450</v>
      </c>
      <c r="E134" s="16" t="s">
        <v>451</v>
      </c>
      <c r="F134" s="16" t="s">
        <v>457</v>
      </c>
      <c r="G134" s="16" t="s">
        <v>467</v>
      </c>
      <c r="H134" s="16" t="s">
        <v>468</v>
      </c>
      <c r="I134" s="16" t="s">
        <v>459</v>
      </c>
      <c r="J134" s="16" t="s">
        <v>473</v>
      </c>
      <c r="K134" s="16" t="s">
        <v>448</v>
      </c>
      <c r="L134" s="16" t="s">
        <v>461</v>
      </c>
      <c r="M134" s="16" t="s">
        <v>268</v>
      </c>
      <c r="N134" s="27"/>
    </row>
    <row r="135">
      <c r="A135" s="23">
        <v>45505.524519467595</v>
      </c>
      <c r="C135" s="16" t="s">
        <v>455</v>
      </c>
      <c r="D135" s="16" t="s">
        <v>450</v>
      </c>
      <c r="E135" s="16" t="s">
        <v>471</v>
      </c>
      <c r="F135" s="16" t="s">
        <v>457</v>
      </c>
      <c r="G135" s="16" t="s">
        <v>467</v>
      </c>
      <c r="H135" s="16" t="s">
        <v>468</v>
      </c>
      <c r="I135" s="16" t="s">
        <v>447</v>
      </c>
      <c r="J135" s="16" t="s">
        <v>473</v>
      </c>
      <c r="K135" s="16" t="s">
        <v>469</v>
      </c>
      <c r="L135" s="16" t="s">
        <v>461</v>
      </c>
      <c r="M135" s="16" t="s">
        <v>270</v>
      </c>
      <c r="N135" s="27"/>
    </row>
    <row r="136">
      <c r="A136" s="23">
        <v>45505.54746538194</v>
      </c>
      <c r="C136" s="16" t="s">
        <v>465</v>
      </c>
      <c r="D136" s="16" t="s">
        <v>442</v>
      </c>
      <c r="E136" s="16" t="s">
        <v>443</v>
      </c>
      <c r="F136" s="16" t="s">
        <v>444</v>
      </c>
      <c r="G136" s="16" t="s">
        <v>458</v>
      </c>
      <c r="H136" s="16" t="s">
        <v>446</v>
      </c>
      <c r="I136" s="16" t="s">
        <v>459</v>
      </c>
      <c r="J136" s="16" t="s">
        <v>473</v>
      </c>
      <c r="K136" s="16" t="s">
        <v>469</v>
      </c>
      <c r="L136" s="16" t="s">
        <v>464</v>
      </c>
      <c r="M136" s="16" t="s">
        <v>271</v>
      </c>
      <c r="N136" s="27"/>
    </row>
    <row r="137">
      <c r="A137" s="23">
        <v>45505.6551896875</v>
      </c>
      <c r="C137" s="16" t="s">
        <v>465</v>
      </c>
      <c r="D137" s="16" t="s">
        <v>456</v>
      </c>
      <c r="E137" s="16" t="s">
        <v>443</v>
      </c>
      <c r="F137" s="16" t="s">
        <v>444</v>
      </c>
      <c r="G137" s="16" t="s">
        <v>467</v>
      </c>
      <c r="H137" s="16" t="s">
        <v>468</v>
      </c>
      <c r="I137" s="16" t="s">
        <v>459</v>
      </c>
      <c r="J137" s="16" t="s">
        <v>473</v>
      </c>
      <c r="K137" s="16" t="s">
        <v>469</v>
      </c>
      <c r="L137" s="16" t="s">
        <v>461</v>
      </c>
      <c r="M137" s="16" t="s">
        <v>272</v>
      </c>
      <c r="N137" s="27"/>
    </row>
    <row r="138">
      <c r="A138" s="23">
        <v>45507.59017638889</v>
      </c>
      <c r="C138" s="16" t="s">
        <v>465</v>
      </c>
      <c r="D138" s="16" t="s">
        <v>456</v>
      </c>
      <c r="E138" s="16" t="s">
        <v>443</v>
      </c>
      <c r="F138" s="16" t="s">
        <v>444</v>
      </c>
      <c r="G138" s="16" t="s">
        <v>467</v>
      </c>
      <c r="H138" s="16" t="s">
        <v>468</v>
      </c>
      <c r="I138" s="16" t="s">
        <v>459</v>
      </c>
      <c r="J138" s="16" t="s">
        <v>473</v>
      </c>
      <c r="K138" s="16" t="s">
        <v>469</v>
      </c>
      <c r="L138" s="16" t="s">
        <v>461</v>
      </c>
      <c r="M138" s="16" t="s">
        <v>275</v>
      </c>
      <c r="N138" s="27"/>
    </row>
    <row r="139">
      <c r="A139" s="23">
        <v>45507.595764791666</v>
      </c>
      <c r="C139" s="16" t="s">
        <v>455</v>
      </c>
      <c r="D139" s="16" t="s">
        <v>450</v>
      </c>
      <c r="E139" s="16" t="s">
        <v>451</v>
      </c>
      <c r="F139" s="16" t="s">
        <v>452</v>
      </c>
      <c r="G139" s="16" t="s">
        <v>467</v>
      </c>
      <c r="H139" s="16" t="s">
        <v>468</v>
      </c>
      <c r="I139" s="16" t="s">
        <v>454</v>
      </c>
      <c r="J139" s="16" t="s">
        <v>474</v>
      </c>
      <c r="K139" s="16" t="s">
        <v>469</v>
      </c>
      <c r="L139" s="16" t="s">
        <v>449</v>
      </c>
      <c r="M139" s="16" t="s">
        <v>276</v>
      </c>
      <c r="N139" s="27"/>
    </row>
    <row r="140">
      <c r="A140" s="23">
        <v>45507.605357569446</v>
      </c>
      <c r="C140" s="16" t="s">
        <v>441</v>
      </c>
      <c r="D140" s="16" t="s">
        <v>456</v>
      </c>
      <c r="E140" s="16" t="s">
        <v>443</v>
      </c>
      <c r="F140" s="16" t="s">
        <v>444</v>
      </c>
      <c r="G140" s="16" t="s">
        <v>467</v>
      </c>
      <c r="H140" s="16" t="s">
        <v>468</v>
      </c>
      <c r="I140" s="16" t="s">
        <v>459</v>
      </c>
      <c r="J140" s="16" t="s">
        <v>473</v>
      </c>
      <c r="K140" s="16" t="s">
        <v>469</v>
      </c>
      <c r="L140" s="16" t="s">
        <v>461</v>
      </c>
      <c r="M140" s="16" t="s">
        <v>277</v>
      </c>
      <c r="N140" s="27"/>
    </row>
    <row r="141">
      <c r="A141" s="23">
        <v>45507.61665818287</v>
      </c>
      <c r="C141" s="16" t="s">
        <v>455</v>
      </c>
      <c r="D141" s="16" t="s">
        <v>450</v>
      </c>
      <c r="E141" s="16" t="s">
        <v>451</v>
      </c>
      <c r="F141" s="16" t="s">
        <v>444</v>
      </c>
      <c r="G141" s="16" t="s">
        <v>467</v>
      </c>
      <c r="H141" s="16" t="s">
        <v>462</v>
      </c>
      <c r="I141" s="16" t="s">
        <v>463</v>
      </c>
      <c r="J141" s="16" t="s">
        <v>473</v>
      </c>
      <c r="K141" s="16" t="s">
        <v>460</v>
      </c>
      <c r="L141" s="16" t="s">
        <v>472</v>
      </c>
      <c r="M141" s="16" t="s">
        <v>278</v>
      </c>
      <c r="N141" s="27"/>
    </row>
    <row r="142">
      <c r="A142" s="23">
        <v>45507.65966305556</v>
      </c>
      <c r="C142" s="16" t="s">
        <v>441</v>
      </c>
      <c r="D142" s="16" t="s">
        <v>450</v>
      </c>
      <c r="E142" s="16" t="s">
        <v>443</v>
      </c>
      <c r="F142" s="16" t="s">
        <v>457</v>
      </c>
      <c r="G142" s="16" t="s">
        <v>467</v>
      </c>
      <c r="H142" s="16" t="s">
        <v>468</v>
      </c>
      <c r="I142" s="16" t="s">
        <v>459</v>
      </c>
      <c r="J142" s="16" t="s">
        <v>473</v>
      </c>
      <c r="K142" s="16" t="s">
        <v>448</v>
      </c>
      <c r="L142" s="16" t="s">
        <v>461</v>
      </c>
      <c r="M142" s="16" t="s">
        <v>279</v>
      </c>
      <c r="N142" s="27"/>
    </row>
    <row r="143">
      <c r="A143" s="23">
        <v>45507.689193750004</v>
      </c>
      <c r="C143" s="16" t="s">
        <v>441</v>
      </c>
      <c r="D143" s="16" t="s">
        <v>456</v>
      </c>
      <c r="E143" s="16" t="s">
        <v>443</v>
      </c>
      <c r="F143" s="16" t="s">
        <v>444</v>
      </c>
      <c r="G143" s="16" t="s">
        <v>467</v>
      </c>
      <c r="H143" s="16" t="s">
        <v>468</v>
      </c>
      <c r="I143" s="16" t="s">
        <v>459</v>
      </c>
      <c r="J143" s="16" t="s">
        <v>473</v>
      </c>
      <c r="K143" s="16" t="s">
        <v>469</v>
      </c>
      <c r="L143" s="16" t="s">
        <v>449</v>
      </c>
      <c r="M143" s="16" t="s">
        <v>280</v>
      </c>
      <c r="N143" s="27"/>
    </row>
    <row r="144">
      <c r="A144" s="23">
        <v>45512.49615122685</v>
      </c>
      <c r="C144" s="16" t="s">
        <v>455</v>
      </c>
      <c r="D144" s="16" t="s">
        <v>450</v>
      </c>
      <c r="E144" s="16" t="s">
        <v>451</v>
      </c>
      <c r="F144" s="16" t="s">
        <v>444</v>
      </c>
      <c r="G144" s="16" t="s">
        <v>467</v>
      </c>
      <c r="H144" s="16" t="s">
        <v>468</v>
      </c>
      <c r="I144" s="16" t="s">
        <v>459</v>
      </c>
      <c r="J144" s="16" t="s">
        <v>473</v>
      </c>
      <c r="K144" s="16" t="s">
        <v>448</v>
      </c>
      <c r="L144" s="16" t="s">
        <v>472</v>
      </c>
      <c r="M144" s="16" t="s">
        <v>282</v>
      </c>
      <c r="N144" s="27"/>
    </row>
    <row r="145">
      <c r="A145" s="23">
        <v>45513.5561025</v>
      </c>
      <c r="C145" s="16" t="s">
        <v>455</v>
      </c>
      <c r="D145" s="16" t="s">
        <v>456</v>
      </c>
      <c r="E145" s="16" t="s">
        <v>451</v>
      </c>
      <c r="F145" s="16" t="s">
        <v>444</v>
      </c>
      <c r="G145" s="16" t="s">
        <v>453</v>
      </c>
      <c r="H145" s="16" t="s">
        <v>468</v>
      </c>
      <c r="I145" s="16" t="s">
        <v>447</v>
      </c>
      <c r="J145" s="16" t="s">
        <v>473</v>
      </c>
      <c r="K145" s="16" t="s">
        <v>448</v>
      </c>
      <c r="L145" s="16" t="s">
        <v>472</v>
      </c>
      <c r="M145" s="16" t="s">
        <v>283</v>
      </c>
      <c r="N145" s="27"/>
    </row>
    <row r="146">
      <c r="A146" s="23">
        <v>45513.56261282407</v>
      </c>
      <c r="C146" s="16" t="s">
        <v>455</v>
      </c>
      <c r="D146" s="16" t="s">
        <v>450</v>
      </c>
      <c r="E146" s="16" t="s">
        <v>471</v>
      </c>
      <c r="F146" s="16" t="s">
        <v>452</v>
      </c>
      <c r="G146" s="16" t="s">
        <v>453</v>
      </c>
      <c r="H146" s="16" t="s">
        <v>468</v>
      </c>
      <c r="I146" s="16" t="s">
        <v>463</v>
      </c>
      <c r="J146" s="16" t="s">
        <v>473</v>
      </c>
      <c r="K146" s="16" t="s">
        <v>469</v>
      </c>
      <c r="L146" s="16" t="s">
        <v>461</v>
      </c>
      <c r="M146" s="16" t="s">
        <v>284</v>
      </c>
      <c r="N146" s="27"/>
    </row>
    <row r="147">
      <c r="A147" s="23">
        <v>45513.56394290509</v>
      </c>
      <c r="C147" s="16" t="s">
        <v>441</v>
      </c>
      <c r="D147" s="16" t="s">
        <v>456</v>
      </c>
      <c r="E147" s="16" t="s">
        <v>451</v>
      </c>
      <c r="F147" s="16" t="s">
        <v>444</v>
      </c>
      <c r="G147" s="16" t="s">
        <v>467</v>
      </c>
      <c r="H147" s="16" t="s">
        <v>468</v>
      </c>
      <c r="I147" s="16" t="s">
        <v>447</v>
      </c>
      <c r="J147" s="16" t="s">
        <v>473</v>
      </c>
      <c r="K147" s="16" t="s">
        <v>448</v>
      </c>
      <c r="L147" s="16" t="s">
        <v>472</v>
      </c>
      <c r="M147" s="16" t="s">
        <v>285</v>
      </c>
      <c r="N147" s="27"/>
    </row>
    <row r="148">
      <c r="A148" s="23">
        <v>45513.58987255787</v>
      </c>
      <c r="C148" s="16" t="s">
        <v>441</v>
      </c>
      <c r="D148" s="16" t="s">
        <v>450</v>
      </c>
      <c r="E148" s="16" t="s">
        <v>452</v>
      </c>
      <c r="F148" s="16" t="s">
        <v>444</v>
      </c>
      <c r="G148" s="16" t="s">
        <v>467</v>
      </c>
      <c r="H148" s="16" t="s">
        <v>468</v>
      </c>
      <c r="I148" s="16" t="s">
        <v>454</v>
      </c>
      <c r="J148" s="16" t="s">
        <v>473</v>
      </c>
      <c r="K148" s="16" t="s">
        <v>460</v>
      </c>
      <c r="L148" s="16" t="s">
        <v>449</v>
      </c>
      <c r="M148" s="16" t="s">
        <v>286</v>
      </c>
      <c r="N148" s="27"/>
    </row>
    <row r="149">
      <c r="A149" s="23">
        <v>45513.59467152778</v>
      </c>
      <c r="C149" s="16" t="s">
        <v>455</v>
      </c>
      <c r="D149" s="16" t="s">
        <v>442</v>
      </c>
      <c r="E149" s="16" t="s">
        <v>443</v>
      </c>
      <c r="F149" s="16" t="s">
        <v>452</v>
      </c>
      <c r="G149" s="16" t="s">
        <v>453</v>
      </c>
      <c r="H149" s="16" t="s">
        <v>446</v>
      </c>
      <c r="I149" s="16" t="s">
        <v>447</v>
      </c>
      <c r="J149" s="16" t="s">
        <v>473</v>
      </c>
      <c r="K149" s="16" t="s">
        <v>469</v>
      </c>
      <c r="L149" s="16" t="s">
        <v>461</v>
      </c>
      <c r="M149" s="16" t="s">
        <v>287</v>
      </c>
      <c r="N149" s="27"/>
    </row>
    <row r="150">
      <c r="A150" s="23">
        <v>45513.61278173611</v>
      </c>
      <c r="C150" s="16" t="s">
        <v>465</v>
      </c>
      <c r="D150" s="16" t="s">
        <v>456</v>
      </c>
      <c r="E150" s="16" t="s">
        <v>443</v>
      </c>
      <c r="F150" s="16" t="s">
        <v>444</v>
      </c>
      <c r="G150" s="16" t="s">
        <v>467</v>
      </c>
      <c r="H150" s="16" t="s">
        <v>446</v>
      </c>
      <c r="I150" s="16" t="s">
        <v>463</v>
      </c>
      <c r="J150" s="16" t="s">
        <v>473</v>
      </c>
      <c r="K150" s="16" t="s">
        <v>460</v>
      </c>
      <c r="L150" s="16" t="s">
        <v>472</v>
      </c>
      <c r="M150" s="16" t="s">
        <v>484</v>
      </c>
      <c r="N150" s="27"/>
    </row>
    <row r="151">
      <c r="A151" s="23">
        <v>45513.762912164355</v>
      </c>
      <c r="C151" s="16" t="s">
        <v>465</v>
      </c>
      <c r="D151" s="16" t="s">
        <v>450</v>
      </c>
      <c r="E151" s="16" t="s">
        <v>451</v>
      </c>
      <c r="F151" s="16" t="s">
        <v>457</v>
      </c>
      <c r="G151" s="16" t="s">
        <v>467</v>
      </c>
      <c r="H151" s="16" t="s">
        <v>446</v>
      </c>
      <c r="I151" s="16" t="s">
        <v>459</v>
      </c>
      <c r="J151" s="16" t="s">
        <v>473</v>
      </c>
      <c r="K151" s="16" t="s">
        <v>460</v>
      </c>
      <c r="L151" s="16" t="s">
        <v>461</v>
      </c>
      <c r="M151" s="16" t="s">
        <v>289</v>
      </c>
      <c r="N151" s="27"/>
    </row>
    <row r="152">
      <c r="A152" s="23">
        <v>45513.7885775926</v>
      </c>
      <c r="C152" s="16" t="s">
        <v>455</v>
      </c>
      <c r="D152" s="16" t="s">
        <v>466</v>
      </c>
      <c r="E152" s="16" t="s">
        <v>452</v>
      </c>
      <c r="F152" s="16" t="s">
        <v>444</v>
      </c>
      <c r="G152" s="16" t="s">
        <v>467</v>
      </c>
      <c r="H152" s="16" t="s">
        <v>462</v>
      </c>
      <c r="I152" s="16" t="s">
        <v>454</v>
      </c>
      <c r="J152" s="16" t="s">
        <v>473</v>
      </c>
      <c r="K152" s="16" t="s">
        <v>469</v>
      </c>
      <c r="L152" s="16" t="s">
        <v>461</v>
      </c>
      <c r="M152" s="16" t="s">
        <v>290</v>
      </c>
      <c r="N152" s="27"/>
    </row>
    <row r="153">
      <c r="A153" s="23">
        <v>45514.364476006944</v>
      </c>
      <c r="C153" s="16" t="s">
        <v>465</v>
      </c>
      <c r="D153" s="16" t="s">
        <v>466</v>
      </c>
      <c r="E153" s="16" t="s">
        <v>443</v>
      </c>
      <c r="F153" s="16" t="s">
        <v>444</v>
      </c>
      <c r="G153" s="16" t="s">
        <v>467</v>
      </c>
      <c r="H153" s="16" t="s">
        <v>468</v>
      </c>
      <c r="I153" s="16" t="s">
        <v>447</v>
      </c>
      <c r="J153" s="16" t="s">
        <v>475</v>
      </c>
      <c r="K153" s="16" t="s">
        <v>460</v>
      </c>
      <c r="L153" s="16" t="s">
        <v>449</v>
      </c>
      <c r="M153" s="16" t="s">
        <v>291</v>
      </c>
      <c r="N153" s="27"/>
    </row>
    <row r="154">
      <c r="A154" s="23">
        <v>45514.5543275463</v>
      </c>
      <c r="C154" s="16" t="s">
        <v>441</v>
      </c>
      <c r="D154" s="16" t="s">
        <v>450</v>
      </c>
      <c r="E154" s="16" t="s">
        <v>451</v>
      </c>
      <c r="F154" s="16" t="s">
        <v>444</v>
      </c>
      <c r="G154" s="16" t="s">
        <v>453</v>
      </c>
      <c r="H154" s="16" t="s">
        <v>468</v>
      </c>
      <c r="I154" s="16" t="s">
        <v>454</v>
      </c>
      <c r="J154" s="16" t="s">
        <v>473</v>
      </c>
      <c r="K154" s="16" t="s">
        <v>460</v>
      </c>
      <c r="L154" s="16" t="s">
        <v>464</v>
      </c>
      <c r="M154" s="16" t="s">
        <v>292</v>
      </c>
      <c r="N154" s="27"/>
    </row>
    <row r="155">
      <c r="A155" s="23">
        <v>45514.59598489583</v>
      </c>
      <c r="C155" s="16" t="s">
        <v>441</v>
      </c>
      <c r="D155" s="16" t="s">
        <v>450</v>
      </c>
      <c r="E155" s="16" t="s">
        <v>443</v>
      </c>
      <c r="F155" s="16" t="s">
        <v>444</v>
      </c>
      <c r="G155" s="16" t="s">
        <v>467</v>
      </c>
      <c r="H155" s="16" t="s">
        <v>468</v>
      </c>
      <c r="I155" s="16" t="s">
        <v>454</v>
      </c>
      <c r="J155" s="16" t="s">
        <v>473</v>
      </c>
      <c r="K155" s="16" t="s">
        <v>460</v>
      </c>
      <c r="L155" s="16" t="s">
        <v>449</v>
      </c>
      <c r="M155" s="16" t="s">
        <v>293</v>
      </c>
      <c r="N155" s="27"/>
    </row>
    <row r="156">
      <c r="A156" s="23">
        <v>45514.60539703704</v>
      </c>
      <c r="C156" s="16" t="s">
        <v>441</v>
      </c>
      <c r="D156" s="16" t="s">
        <v>450</v>
      </c>
      <c r="E156" s="16" t="s">
        <v>443</v>
      </c>
      <c r="F156" s="16" t="s">
        <v>444</v>
      </c>
      <c r="G156" s="16" t="s">
        <v>467</v>
      </c>
      <c r="H156" s="16" t="s">
        <v>468</v>
      </c>
      <c r="I156" s="16" t="s">
        <v>463</v>
      </c>
      <c r="J156" s="16" t="s">
        <v>473</v>
      </c>
      <c r="K156" s="16" t="s">
        <v>469</v>
      </c>
      <c r="L156" s="16" t="s">
        <v>472</v>
      </c>
      <c r="M156" s="16" t="s">
        <v>294</v>
      </c>
      <c r="N156" s="27"/>
    </row>
    <row r="157">
      <c r="A157" s="23">
        <v>45514.71315369213</v>
      </c>
      <c r="C157" s="16" t="s">
        <v>465</v>
      </c>
      <c r="D157" s="16" t="s">
        <v>456</v>
      </c>
      <c r="E157" s="16" t="s">
        <v>443</v>
      </c>
      <c r="F157" s="16" t="s">
        <v>444</v>
      </c>
      <c r="G157" s="16" t="s">
        <v>467</v>
      </c>
      <c r="H157" s="16" t="s">
        <v>468</v>
      </c>
      <c r="I157" s="16" t="s">
        <v>447</v>
      </c>
      <c r="J157" s="16" t="s">
        <v>473</v>
      </c>
      <c r="K157" s="16" t="s">
        <v>460</v>
      </c>
      <c r="L157" s="16" t="s">
        <v>472</v>
      </c>
      <c r="M157" s="16" t="s">
        <v>295</v>
      </c>
      <c r="N157" s="27"/>
    </row>
    <row r="158">
      <c r="A158" s="23">
        <v>45514.71325047454</v>
      </c>
      <c r="C158" s="16" t="s">
        <v>455</v>
      </c>
      <c r="D158" s="16" t="s">
        <v>456</v>
      </c>
      <c r="E158" s="16" t="s">
        <v>443</v>
      </c>
      <c r="F158" s="16" t="s">
        <v>452</v>
      </c>
      <c r="G158" s="16" t="s">
        <v>453</v>
      </c>
      <c r="H158" s="16" t="s">
        <v>446</v>
      </c>
      <c r="I158" s="16" t="s">
        <v>454</v>
      </c>
      <c r="J158" s="16" t="s">
        <v>475</v>
      </c>
      <c r="K158" s="16" t="s">
        <v>460</v>
      </c>
      <c r="L158" s="16" t="s">
        <v>449</v>
      </c>
      <c r="M158" s="16" t="s">
        <v>296</v>
      </c>
      <c r="N158" s="27"/>
    </row>
    <row r="159">
      <c r="A159" s="23">
        <v>45514.79638608797</v>
      </c>
      <c r="C159" s="16" t="s">
        <v>455</v>
      </c>
      <c r="D159" s="16" t="s">
        <v>450</v>
      </c>
      <c r="E159" s="16" t="s">
        <v>452</v>
      </c>
      <c r="F159" s="16" t="s">
        <v>444</v>
      </c>
      <c r="G159" s="16" t="s">
        <v>467</v>
      </c>
      <c r="H159" s="16" t="s">
        <v>468</v>
      </c>
      <c r="I159" s="16" t="s">
        <v>459</v>
      </c>
      <c r="J159" s="16" t="s">
        <v>473</v>
      </c>
      <c r="K159" s="16" t="s">
        <v>469</v>
      </c>
      <c r="L159" s="16" t="s">
        <v>461</v>
      </c>
      <c r="M159" s="16" t="s">
        <v>297</v>
      </c>
      <c r="N159" s="27"/>
    </row>
    <row r="160">
      <c r="A160" s="23">
        <v>45514.83983239583</v>
      </c>
      <c r="C160" s="16" t="s">
        <v>455</v>
      </c>
      <c r="D160" s="16" t="s">
        <v>442</v>
      </c>
      <c r="E160" s="16" t="s">
        <v>443</v>
      </c>
      <c r="F160" s="16" t="s">
        <v>444</v>
      </c>
      <c r="G160" s="16" t="s">
        <v>453</v>
      </c>
      <c r="H160" s="16" t="s">
        <v>468</v>
      </c>
      <c r="I160" s="16" t="s">
        <v>459</v>
      </c>
      <c r="J160" s="16" t="s">
        <v>473</v>
      </c>
      <c r="K160" s="16" t="s">
        <v>448</v>
      </c>
      <c r="L160" s="16" t="s">
        <v>461</v>
      </c>
      <c r="M160" s="16" t="s">
        <v>298</v>
      </c>
      <c r="N160" s="27"/>
    </row>
    <row r="161">
      <c r="A161" s="23">
        <v>45514.84694716435</v>
      </c>
      <c r="C161" s="16" t="s">
        <v>441</v>
      </c>
      <c r="D161" s="16" t="s">
        <v>450</v>
      </c>
      <c r="E161" s="16" t="s">
        <v>451</v>
      </c>
      <c r="F161" s="16" t="s">
        <v>452</v>
      </c>
      <c r="G161" s="16" t="s">
        <v>453</v>
      </c>
      <c r="H161" s="16" t="s">
        <v>446</v>
      </c>
      <c r="I161" s="16" t="s">
        <v>459</v>
      </c>
      <c r="J161" s="16" t="s">
        <v>474</v>
      </c>
      <c r="K161" s="16" t="s">
        <v>460</v>
      </c>
      <c r="L161" s="16" t="s">
        <v>449</v>
      </c>
      <c r="M161" s="16" t="s">
        <v>299</v>
      </c>
      <c r="N161" s="27"/>
    </row>
    <row r="162">
      <c r="A162" s="23">
        <v>45514.85017288194</v>
      </c>
      <c r="C162" s="16" t="s">
        <v>441</v>
      </c>
      <c r="D162" s="16" t="s">
        <v>456</v>
      </c>
      <c r="E162" s="16" t="s">
        <v>451</v>
      </c>
      <c r="F162" s="16" t="s">
        <v>444</v>
      </c>
      <c r="G162" s="16" t="s">
        <v>453</v>
      </c>
      <c r="H162" s="16" t="s">
        <v>446</v>
      </c>
      <c r="I162" s="16" t="s">
        <v>454</v>
      </c>
      <c r="J162" s="16" t="s">
        <v>474</v>
      </c>
      <c r="K162" s="16" t="s">
        <v>469</v>
      </c>
      <c r="L162" s="16" t="s">
        <v>472</v>
      </c>
      <c r="M162" s="16" t="s">
        <v>300</v>
      </c>
      <c r="N162" s="27"/>
    </row>
    <row r="163">
      <c r="A163" s="23">
        <v>45514.94551638889</v>
      </c>
      <c r="C163" s="16" t="s">
        <v>465</v>
      </c>
      <c r="D163" s="16" t="s">
        <v>450</v>
      </c>
      <c r="E163" s="16" t="s">
        <v>443</v>
      </c>
      <c r="F163" s="16" t="s">
        <v>476</v>
      </c>
      <c r="G163" s="16" t="s">
        <v>458</v>
      </c>
      <c r="H163" s="16" t="s">
        <v>462</v>
      </c>
      <c r="I163" s="16" t="s">
        <v>463</v>
      </c>
      <c r="J163" s="16" t="s">
        <v>475</v>
      </c>
      <c r="K163" s="16" t="s">
        <v>448</v>
      </c>
      <c r="L163" s="16" t="s">
        <v>472</v>
      </c>
      <c r="M163" s="16" t="s">
        <v>301</v>
      </c>
      <c r="N163" s="27"/>
    </row>
    <row r="164">
      <c r="A164" s="23">
        <v>45517.70330958333</v>
      </c>
      <c r="C164" s="16" t="s">
        <v>465</v>
      </c>
      <c r="D164" s="16" t="s">
        <v>450</v>
      </c>
      <c r="E164" s="16" t="s">
        <v>451</v>
      </c>
      <c r="F164" s="16" t="s">
        <v>444</v>
      </c>
      <c r="G164" s="16" t="s">
        <v>458</v>
      </c>
      <c r="H164" s="16" t="s">
        <v>477</v>
      </c>
      <c r="I164" s="16" t="s">
        <v>447</v>
      </c>
      <c r="J164" s="16" t="s">
        <v>475</v>
      </c>
      <c r="K164" s="16" t="s">
        <v>448</v>
      </c>
      <c r="L164" s="16" t="s">
        <v>472</v>
      </c>
      <c r="M164" s="16" t="s">
        <v>303</v>
      </c>
      <c r="N164" s="27"/>
    </row>
    <row r="165">
      <c r="A165" s="23">
        <v>45517.704920868055</v>
      </c>
      <c r="C165" s="16" t="s">
        <v>441</v>
      </c>
      <c r="D165" s="16" t="s">
        <v>450</v>
      </c>
      <c r="E165" s="16" t="s">
        <v>443</v>
      </c>
      <c r="F165" s="16" t="s">
        <v>444</v>
      </c>
      <c r="G165" s="16" t="s">
        <v>467</v>
      </c>
      <c r="H165" s="16" t="s">
        <v>446</v>
      </c>
      <c r="I165" s="16" t="s">
        <v>459</v>
      </c>
      <c r="J165" s="16" t="s">
        <v>473</v>
      </c>
      <c r="K165" s="16" t="s">
        <v>460</v>
      </c>
      <c r="L165" s="16" t="s">
        <v>449</v>
      </c>
      <c r="M165" s="16" t="s">
        <v>302</v>
      </c>
      <c r="N165" s="27"/>
    </row>
    <row r="166">
      <c r="A166" s="23">
        <v>45517.70896040509</v>
      </c>
      <c r="C166" s="16" t="s">
        <v>441</v>
      </c>
      <c r="D166" s="16" t="s">
        <v>450</v>
      </c>
      <c r="E166" s="16" t="s">
        <v>443</v>
      </c>
      <c r="F166" s="16" t="s">
        <v>444</v>
      </c>
      <c r="G166" s="16" t="s">
        <v>467</v>
      </c>
      <c r="H166" s="16" t="s">
        <v>446</v>
      </c>
      <c r="I166" s="16" t="s">
        <v>454</v>
      </c>
      <c r="J166" s="16" t="s">
        <v>473</v>
      </c>
      <c r="K166" s="16" t="s">
        <v>469</v>
      </c>
      <c r="L166" s="16" t="s">
        <v>449</v>
      </c>
      <c r="M166" s="16" t="s">
        <v>304</v>
      </c>
      <c r="N166" s="27"/>
    </row>
    <row r="167">
      <c r="A167" s="23">
        <v>45517.70982321759</v>
      </c>
      <c r="C167" s="16" t="s">
        <v>441</v>
      </c>
      <c r="D167" s="16" t="s">
        <v>456</v>
      </c>
      <c r="E167" s="16" t="s">
        <v>451</v>
      </c>
      <c r="F167" s="16" t="s">
        <v>444</v>
      </c>
      <c r="G167" s="16" t="s">
        <v>453</v>
      </c>
      <c r="H167" s="16" t="s">
        <v>446</v>
      </c>
      <c r="I167" s="16" t="s">
        <v>459</v>
      </c>
      <c r="J167" s="16" t="s">
        <v>481</v>
      </c>
      <c r="K167" s="16" t="s">
        <v>469</v>
      </c>
      <c r="L167" s="16" t="s">
        <v>461</v>
      </c>
      <c r="M167" s="16" t="s">
        <v>306</v>
      </c>
      <c r="N167" s="27"/>
    </row>
    <row r="168">
      <c r="A168" s="23">
        <v>45517.71012081018</v>
      </c>
      <c r="C168" s="16" t="s">
        <v>455</v>
      </c>
      <c r="D168" s="16" t="s">
        <v>466</v>
      </c>
      <c r="E168" s="16" t="s">
        <v>443</v>
      </c>
      <c r="F168" s="16" t="s">
        <v>444</v>
      </c>
      <c r="G168" s="16" t="s">
        <v>453</v>
      </c>
      <c r="H168" s="16" t="s">
        <v>446</v>
      </c>
      <c r="I168" s="16" t="s">
        <v>454</v>
      </c>
      <c r="J168" s="16" t="s">
        <v>473</v>
      </c>
      <c r="K168" s="16" t="s">
        <v>460</v>
      </c>
      <c r="L168" s="16" t="s">
        <v>461</v>
      </c>
      <c r="M168" s="16" t="s">
        <v>305</v>
      </c>
      <c r="N168" s="27"/>
    </row>
    <row r="169">
      <c r="A169" s="23">
        <v>45517.71088697917</v>
      </c>
      <c r="C169" s="16" t="s">
        <v>465</v>
      </c>
      <c r="D169" s="16" t="s">
        <v>456</v>
      </c>
      <c r="E169" s="16" t="s">
        <v>443</v>
      </c>
      <c r="F169" s="16" t="s">
        <v>444</v>
      </c>
      <c r="G169" s="16" t="s">
        <v>467</v>
      </c>
      <c r="H169" s="16" t="s">
        <v>468</v>
      </c>
      <c r="I169" s="16" t="s">
        <v>459</v>
      </c>
      <c r="J169" s="16" t="s">
        <v>473</v>
      </c>
      <c r="K169" s="16" t="s">
        <v>469</v>
      </c>
      <c r="L169" s="16" t="s">
        <v>461</v>
      </c>
      <c r="M169" s="16" t="s">
        <v>312</v>
      </c>
      <c r="N169" s="27"/>
    </row>
    <row r="170">
      <c r="A170" s="23">
        <v>45517.71146143519</v>
      </c>
      <c r="C170" s="16" t="s">
        <v>441</v>
      </c>
      <c r="D170" s="16" t="s">
        <v>456</v>
      </c>
      <c r="E170" s="16" t="s">
        <v>443</v>
      </c>
      <c r="F170" s="16" t="s">
        <v>444</v>
      </c>
      <c r="G170" s="16" t="s">
        <v>467</v>
      </c>
      <c r="H170" s="16" t="s">
        <v>468</v>
      </c>
      <c r="I170" s="16" t="s">
        <v>459</v>
      </c>
      <c r="J170" s="16" t="s">
        <v>473</v>
      </c>
      <c r="K170" s="16" t="s">
        <v>469</v>
      </c>
      <c r="L170" s="16" t="s">
        <v>461</v>
      </c>
      <c r="M170" s="16" t="s">
        <v>307</v>
      </c>
      <c r="N170" s="27"/>
    </row>
    <row r="171">
      <c r="A171" s="23">
        <v>45517.71350172454</v>
      </c>
      <c r="C171" s="16" t="s">
        <v>441</v>
      </c>
      <c r="D171" s="16" t="s">
        <v>450</v>
      </c>
      <c r="E171" s="16" t="s">
        <v>443</v>
      </c>
      <c r="F171" s="16" t="s">
        <v>444</v>
      </c>
      <c r="G171" s="16" t="s">
        <v>453</v>
      </c>
      <c r="H171" s="16" t="s">
        <v>468</v>
      </c>
      <c r="I171" s="16" t="s">
        <v>454</v>
      </c>
      <c r="J171" s="16" t="s">
        <v>473</v>
      </c>
      <c r="K171" s="16" t="s">
        <v>460</v>
      </c>
      <c r="L171" s="16" t="s">
        <v>461</v>
      </c>
      <c r="M171" s="16" t="s">
        <v>310</v>
      </c>
      <c r="N171" s="27"/>
    </row>
    <row r="172">
      <c r="A172" s="23">
        <v>45517.71479650463</v>
      </c>
      <c r="C172" s="16" t="s">
        <v>455</v>
      </c>
      <c r="D172" s="16" t="s">
        <v>456</v>
      </c>
      <c r="E172" s="16" t="s">
        <v>452</v>
      </c>
      <c r="F172" s="16" t="s">
        <v>452</v>
      </c>
      <c r="G172" s="16" t="s">
        <v>453</v>
      </c>
      <c r="H172" s="16" t="s">
        <v>468</v>
      </c>
      <c r="I172" s="16" t="s">
        <v>447</v>
      </c>
      <c r="J172" s="16" t="s">
        <v>473</v>
      </c>
      <c r="K172" s="16" t="s">
        <v>448</v>
      </c>
      <c r="L172" s="16" t="s">
        <v>472</v>
      </c>
      <c r="M172" s="16" t="s">
        <v>311</v>
      </c>
      <c r="N172" s="27"/>
    </row>
    <row r="173">
      <c r="A173" s="23">
        <v>45517.71701251157</v>
      </c>
      <c r="C173" s="16" t="s">
        <v>465</v>
      </c>
      <c r="D173" s="16" t="s">
        <v>450</v>
      </c>
      <c r="E173" s="16" t="s">
        <v>443</v>
      </c>
      <c r="F173" s="16" t="s">
        <v>444</v>
      </c>
      <c r="G173" s="16" t="s">
        <v>453</v>
      </c>
      <c r="H173" s="16" t="s">
        <v>468</v>
      </c>
      <c r="I173" s="16" t="s">
        <v>454</v>
      </c>
      <c r="J173" s="16" t="s">
        <v>473</v>
      </c>
      <c r="K173" s="16" t="s">
        <v>448</v>
      </c>
      <c r="L173" s="16" t="s">
        <v>461</v>
      </c>
      <c r="M173" s="16" t="s">
        <v>314</v>
      </c>
      <c r="N173" s="27"/>
    </row>
    <row r="174">
      <c r="A174" s="23">
        <v>45517.718536782406</v>
      </c>
      <c r="C174" s="16" t="s">
        <v>455</v>
      </c>
      <c r="D174" s="16" t="s">
        <v>466</v>
      </c>
      <c r="E174" s="16" t="s">
        <v>452</v>
      </c>
      <c r="F174" s="16" t="s">
        <v>444</v>
      </c>
      <c r="G174" s="16" t="s">
        <v>467</v>
      </c>
      <c r="H174" s="16" t="s">
        <v>468</v>
      </c>
      <c r="I174" s="16" t="s">
        <v>463</v>
      </c>
      <c r="J174" s="16" t="s">
        <v>473</v>
      </c>
      <c r="K174" s="16" t="s">
        <v>469</v>
      </c>
      <c r="L174" s="16" t="s">
        <v>461</v>
      </c>
      <c r="M174" s="16" t="s">
        <v>308</v>
      </c>
      <c r="N174" s="27"/>
    </row>
    <row r="175">
      <c r="A175" s="23">
        <v>45517.72122439815</v>
      </c>
      <c r="C175" s="16" t="s">
        <v>441</v>
      </c>
      <c r="D175" s="16" t="s">
        <v>450</v>
      </c>
      <c r="E175" s="16" t="s">
        <v>452</v>
      </c>
      <c r="F175" s="16" t="s">
        <v>444</v>
      </c>
      <c r="G175" s="16" t="s">
        <v>453</v>
      </c>
      <c r="H175" s="16" t="s">
        <v>468</v>
      </c>
      <c r="I175" s="16" t="s">
        <v>454</v>
      </c>
      <c r="J175" s="16" t="s">
        <v>473</v>
      </c>
      <c r="K175" s="16" t="s">
        <v>460</v>
      </c>
      <c r="L175" s="16" t="s">
        <v>449</v>
      </c>
      <c r="M175" s="16" t="s">
        <v>315</v>
      </c>
      <c r="N175" s="27"/>
    </row>
    <row r="176">
      <c r="A176" s="23">
        <v>45517.72587401621</v>
      </c>
      <c r="C176" s="16" t="s">
        <v>465</v>
      </c>
      <c r="D176" s="16" t="s">
        <v>442</v>
      </c>
      <c r="E176" s="16" t="s">
        <v>443</v>
      </c>
      <c r="F176" s="16" t="s">
        <v>444</v>
      </c>
      <c r="G176" s="16" t="s">
        <v>467</v>
      </c>
      <c r="H176" s="16" t="s">
        <v>468</v>
      </c>
      <c r="I176" s="16" t="s">
        <v>459</v>
      </c>
      <c r="J176" s="16" t="s">
        <v>473</v>
      </c>
      <c r="K176" s="16" t="s">
        <v>469</v>
      </c>
      <c r="L176" s="16" t="s">
        <v>464</v>
      </c>
      <c r="M176" s="16" t="s">
        <v>317</v>
      </c>
      <c r="N176" s="27"/>
    </row>
    <row r="177">
      <c r="A177" s="23">
        <v>45517.72815094907</v>
      </c>
      <c r="C177" s="16" t="s">
        <v>465</v>
      </c>
      <c r="D177" s="16" t="s">
        <v>456</v>
      </c>
      <c r="E177" s="16" t="s">
        <v>443</v>
      </c>
      <c r="F177" s="16" t="s">
        <v>444</v>
      </c>
      <c r="G177" s="16" t="s">
        <v>467</v>
      </c>
      <c r="H177" s="16" t="s">
        <v>468</v>
      </c>
      <c r="I177" s="16" t="s">
        <v>459</v>
      </c>
      <c r="J177" s="16" t="s">
        <v>473</v>
      </c>
      <c r="K177" s="16" t="s">
        <v>469</v>
      </c>
      <c r="L177" s="16" t="s">
        <v>461</v>
      </c>
      <c r="M177" s="16" t="s">
        <v>322</v>
      </c>
      <c r="N177" s="27"/>
    </row>
    <row r="178">
      <c r="A178" s="23">
        <v>45517.72821018519</v>
      </c>
      <c r="C178" s="16" t="s">
        <v>441</v>
      </c>
      <c r="D178" s="16" t="s">
        <v>466</v>
      </c>
      <c r="E178" s="16" t="s">
        <v>443</v>
      </c>
      <c r="F178" s="16" t="s">
        <v>444</v>
      </c>
      <c r="G178" s="16" t="s">
        <v>467</v>
      </c>
      <c r="H178" s="16" t="s">
        <v>468</v>
      </c>
      <c r="I178" s="16" t="s">
        <v>454</v>
      </c>
      <c r="J178" s="16" t="s">
        <v>473</v>
      </c>
      <c r="K178" s="16" t="s">
        <v>469</v>
      </c>
      <c r="L178" s="16" t="s">
        <v>449</v>
      </c>
      <c r="M178" s="16" t="s">
        <v>318</v>
      </c>
      <c r="N178" s="27"/>
    </row>
    <row r="179">
      <c r="A179" s="23">
        <v>45517.72833783565</v>
      </c>
      <c r="C179" s="16" t="s">
        <v>441</v>
      </c>
      <c r="D179" s="16" t="s">
        <v>450</v>
      </c>
      <c r="E179" s="16" t="s">
        <v>443</v>
      </c>
      <c r="F179" s="16" t="s">
        <v>444</v>
      </c>
      <c r="G179" s="16" t="s">
        <v>467</v>
      </c>
      <c r="H179" s="16" t="s">
        <v>446</v>
      </c>
      <c r="I179" s="16" t="s">
        <v>454</v>
      </c>
      <c r="J179" s="16" t="s">
        <v>475</v>
      </c>
      <c r="K179" s="16" t="s">
        <v>469</v>
      </c>
      <c r="L179" s="16" t="s">
        <v>449</v>
      </c>
      <c r="M179" s="16" t="s">
        <v>319</v>
      </c>
      <c r="N179" s="27"/>
    </row>
    <row r="180">
      <c r="A180" s="23">
        <v>45517.73159048611</v>
      </c>
      <c r="C180" s="16" t="s">
        <v>441</v>
      </c>
      <c r="D180" s="16" t="s">
        <v>456</v>
      </c>
      <c r="E180" s="16" t="s">
        <v>443</v>
      </c>
      <c r="F180" s="16" t="s">
        <v>457</v>
      </c>
      <c r="G180" s="16" t="s">
        <v>467</v>
      </c>
      <c r="H180" s="16" t="s">
        <v>468</v>
      </c>
      <c r="I180" s="16" t="s">
        <v>459</v>
      </c>
      <c r="J180" s="16" t="s">
        <v>473</v>
      </c>
      <c r="K180" s="16" t="s">
        <v>469</v>
      </c>
      <c r="L180" s="16" t="s">
        <v>461</v>
      </c>
      <c r="M180" s="16" t="s">
        <v>320</v>
      </c>
      <c r="N180" s="27"/>
    </row>
    <row r="181">
      <c r="A181" s="23">
        <v>45517.73195884259</v>
      </c>
      <c r="C181" s="16" t="s">
        <v>465</v>
      </c>
      <c r="D181" s="16" t="s">
        <v>450</v>
      </c>
      <c r="E181" s="16" t="s">
        <v>443</v>
      </c>
      <c r="F181" s="16" t="s">
        <v>452</v>
      </c>
      <c r="G181" s="16" t="s">
        <v>453</v>
      </c>
      <c r="H181" s="16" t="s">
        <v>468</v>
      </c>
      <c r="I181" s="16" t="s">
        <v>454</v>
      </c>
      <c r="J181" s="16" t="s">
        <v>473</v>
      </c>
      <c r="K181" s="16" t="s">
        <v>469</v>
      </c>
      <c r="L181" s="16" t="s">
        <v>449</v>
      </c>
      <c r="M181" s="16" t="s">
        <v>321</v>
      </c>
      <c r="N181" s="27"/>
    </row>
    <row r="182">
      <c r="A182" s="23">
        <v>45517.73248957176</v>
      </c>
      <c r="C182" s="16" t="s">
        <v>465</v>
      </c>
      <c r="D182" s="16" t="s">
        <v>450</v>
      </c>
      <c r="E182" s="16" t="s">
        <v>443</v>
      </c>
      <c r="F182" s="16" t="s">
        <v>444</v>
      </c>
      <c r="G182" s="16" t="s">
        <v>467</v>
      </c>
      <c r="H182" s="16" t="s">
        <v>468</v>
      </c>
      <c r="I182" s="16" t="s">
        <v>459</v>
      </c>
      <c r="J182" s="16" t="s">
        <v>473</v>
      </c>
      <c r="K182" s="16" t="s">
        <v>448</v>
      </c>
      <c r="L182" s="16" t="s">
        <v>449</v>
      </c>
      <c r="M182" s="16" t="s">
        <v>316</v>
      </c>
      <c r="N182" s="27"/>
    </row>
    <row r="183">
      <c r="A183" s="23">
        <v>45517.73296178241</v>
      </c>
      <c r="C183" s="16" t="s">
        <v>465</v>
      </c>
      <c r="D183" s="16" t="s">
        <v>450</v>
      </c>
      <c r="E183" s="16" t="s">
        <v>443</v>
      </c>
      <c r="F183" s="16" t="s">
        <v>444</v>
      </c>
      <c r="G183" s="16" t="s">
        <v>467</v>
      </c>
      <c r="H183" s="16" t="s">
        <v>468</v>
      </c>
      <c r="I183" s="16" t="s">
        <v>454</v>
      </c>
      <c r="J183" s="16" t="s">
        <v>475</v>
      </c>
      <c r="K183" s="16" t="s">
        <v>469</v>
      </c>
      <c r="L183" s="16" t="s">
        <v>472</v>
      </c>
      <c r="M183" s="16" t="s">
        <v>313</v>
      </c>
      <c r="N183" s="27"/>
    </row>
    <row r="184">
      <c r="A184" s="23">
        <v>45517.7370280787</v>
      </c>
      <c r="C184" s="16" t="s">
        <v>465</v>
      </c>
      <c r="D184" s="16" t="s">
        <v>466</v>
      </c>
      <c r="E184" s="16" t="s">
        <v>451</v>
      </c>
      <c r="F184" s="16" t="s">
        <v>444</v>
      </c>
      <c r="G184" s="16" t="s">
        <v>467</v>
      </c>
      <c r="H184" s="16" t="s">
        <v>468</v>
      </c>
      <c r="I184" s="16" t="s">
        <v>459</v>
      </c>
      <c r="J184" s="16" t="s">
        <v>474</v>
      </c>
      <c r="K184" s="16" t="s">
        <v>460</v>
      </c>
      <c r="L184" s="16" t="s">
        <v>461</v>
      </c>
      <c r="M184" s="16" t="s">
        <v>323</v>
      </c>
      <c r="N184" s="27"/>
    </row>
    <row r="185">
      <c r="A185" s="23">
        <v>45517.74582490741</v>
      </c>
      <c r="C185" s="16" t="s">
        <v>441</v>
      </c>
      <c r="D185" s="16" t="s">
        <v>456</v>
      </c>
      <c r="E185" s="16" t="s">
        <v>443</v>
      </c>
      <c r="F185" s="16" t="s">
        <v>444</v>
      </c>
      <c r="G185" s="16" t="s">
        <v>467</v>
      </c>
      <c r="H185" s="16" t="s">
        <v>468</v>
      </c>
      <c r="I185" s="16" t="s">
        <v>459</v>
      </c>
      <c r="J185" s="16" t="s">
        <v>473</v>
      </c>
      <c r="K185" s="16" t="s">
        <v>448</v>
      </c>
      <c r="L185" s="16" t="s">
        <v>461</v>
      </c>
      <c r="M185" s="16" t="s">
        <v>324</v>
      </c>
      <c r="N185" s="27"/>
    </row>
    <row r="186">
      <c r="A186" s="23">
        <v>45517.7477643287</v>
      </c>
      <c r="C186" s="16" t="s">
        <v>441</v>
      </c>
      <c r="D186" s="16" t="s">
        <v>456</v>
      </c>
      <c r="E186" s="16" t="s">
        <v>443</v>
      </c>
      <c r="F186" s="16" t="s">
        <v>444</v>
      </c>
      <c r="G186" s="16" t="s">
        <v>467</v>
      </c>
      <c r="H186" s="16" t="s">
        <v>446</v>
      </c>
      <c r="I186" s="16" t="s">
        <v>459</v>
      </c>
      <c r="J186" s="16" t="s">
        <v>473</v>
      </c>
      <c r="K186" s="16" t="s">
        <v>448</v>
      </c>
      <c r="L186" s="16" t="s">
        <v>472</v>
      </c>
      <c r="M186" s="16" t="s">
        <v>309</v>
      </c>
      <c r="N186" s="27"/>
    </row>
    <row r="187">
      <c r="A187" s="23">
        <v>45517.80139329861</v>
      </c>
      <c r="C187" s="16" t="s">
        <v>441</v>
      </c>
      <c r="D187" s="16" t="s">
        <v>450</v>
      </c>
      <c r="E187" s="16" t="s">
        <v>451</v>
      </c>
      <c r="F187" s="16" t="s">
        <v>444</v>
      </c>
      <c r="G187" s="16" t="s">
        <v>467</v>
      </c>
      <c r="H187" s="16" t="s">
        <v>468</v>
      </c>
      <c r="I187" s="16" t="s">
        <v>463</v>
      </c>
      <c r="J187" s="16" t="s">
        <v>475</v>
      </c>
      <c r="K187" s="16" t="s">
        <v>460</v>
      </c>
      <c r="L187" s="16" t="s">
        <v>472</v>
      </c>
      <c r="M187" s="16" t="s">
        <v>485</v>
      </c>
      <c r="N187" s="27"/>
    </row>
    <row r="188">
      <c r="A188" s="23">
        <v>45517.80462876157</v>
      </c>
      <c r="C188" s="16" t="s">
        <v>455</v>
      </c>
      <c r="D188" s="16" t="s">
        <v>450</v>
      </c>
      <c r="E188" s="16" t="s">
        <v>451</v>
      </c>
      <c r="F188" s="16" t="s">
        <v>452</v>
      </c>
      <c r="G188" s="16" t="s">
        <v>458</v>
      </c>
      <c r="H188" s="16" t="s">
        <v>446</v>
      </c>
      <c r="I188" s="16" t="s">
        <v>454</v>
      </c>
      <c r="J188" s="16" t="s">
        <v>473</v>
      </c>
      <c r="K188" s="16" t="s">
        <v>460</v>
      </c>
      <c r="L188" s="16" t="s">
        <v>461</v>
      </c>
      <c r="M188" s="16" t="s">
        <v>326</v>
      </c>
      <c r="N188" s="27"/>
    </row>
    <row r="189">
      <c r="A189" s="23">
        <v>45517.817785844905</v>
      </c>
      <c r="C189" s="16" t="s">
        <v>465</v>
      </c>
      <c r="D189" s="16" t="s">
        <v>456</v>
      </c>
      <c r="E189" s="16" t="s">
        <v>443</v>
      </c>
      <c r="F189" s="16" t="s">
        <v>457</v>
      </c>
      <c r="G189" s="16" t="s">
        <v>467</v>
      </c>
      <c r="H189" s="16" t="s">
        <v>468</v>
      </c>
      <c r="I189" s="16" t="s">
        <v>459</v>
      </c>
      <c r="J189" s="16" t="s">
        <v>473</v>
      </c>
      <c r="K189" s="16" t="s">
        <v>448</v>
      </c>
      <c r="L189" s="16" t="s">
        <v>472</v>
      </c>
      <c r="M189" s="16" t="s">
        <v>325</v>
      </c>
      <c r="N189" s="27"/>
    </row>
    <row r="190">
      <c r="A190" s="23">
        <v>45517.942947881944</v>
      </c>
      <c r="C190" s="16" t="s">
        <v>441</v>
      </c>
      <c r="D190" s="16" t="s">
        <v>450</v>
      </c>
      <c r="E190" s="16" t="s">
        <v>451</v>
      </c>
      <c r="F190" s="16" t="s">
        <v>452</v>
      </c>
      <c r="G190" s="16" t="s">
        <v>445</v>
      </c>
      <c r="H190" s="16" t="s">
        <v>446</v>
      </c>
      <c r="I190" s="16" t="s">
        <v>459</v>
      </c>
      <c r="J190" s="16" t="s">
        <v>473</v>
      </c>
      <c r="K190" s="16" t="s">
        <v>469</v>
      </c>
      <c r="L190" s="16" t="s">
        <v>449</v>
      </c>
      <c r="M190" s="16" t="s">
        <v>329</v>
      </c>
      <c r="N190" s="27"/>
    </row>
    <row r="191">
      <c r="A191" s="23">
        <v>45517.998829375</v>
      </c>
      <c r="C191" s="16" t="s">
        <v>441</v>
      </c>
      <c r="D191" s="16" t="s">
        <v>456</v>
      </c>
      <c r="E191" s="16" t="s">
        <v>451</v>
      </c>
      <c r="F191" s="16" t="s">
        <v>444</v>
      </c>
      <c r="G191" s="16" t="s">
        <v>445</v>
      </c>
      <c r="H191" s="16" t="s">
        <v>468</v>
      </c>
      <c r="I191" s="16" t="s">
        <v>447</v>
      </c>
      <c r="J191" s="16" t="s">
        <v>473</v>
      </c>
      <c r="K191" s="16" t="s">
        <v>469</v>
      </c>
      <c r="L191" s="16" t="s">
        <v>461</v>
      </c>
      <c r="M191" s="16" t="s">
        <v>328</v>
      </c>
      <c r="N191" s="27"/>
    </row>
    <row r="192">
      <c r="A192" s="23">
        <v>45518.02862795139</v>
      </c>
      <c r="C192" s="16" t="s">
        <v>441</v>
      </c>
      <c r="D192" s="16" t="s">
        <v>450</v>
      </c>
      <c r="E192" s="16" t="s">
        <v>443</v>
      </c>
      <c r="F192" s="16" t="s">
        <v>444</v>
      </c>
      <c r="G192" s="16" t="s">
        <v>453</v>
      </c>
      <c r="H192" s="16" t="s">
        <v>468</v>
      </c>
      <c r="I192" s="16" t="s">
        <v>459</v>
      </c>
      <c r="J192" s="16" t="s">
        <v>474</v>
      </c>
      <c r="K192" s="16" t="s">
        <v>469</v>
      </c>
      <c r="L192" s="16" t="s">
        <v>461</v>
      </c>
      <c r="M192" s="16" t="s">
        <v>334</v>
      </c>
      <c r="N192" s="27"/>
    </row>
    <row r="193">
      <c r="A193" s="23">
        <v>45518.35669399306</v>
      </c>
      <c r="C193" s="16" t="s">
        <v>441</v>
      </c>
      <c r="D193" s="16" t="s">
        <v>456</v>
      </c>
      <c r="E193" s="16" t="s">
        <v>443</v>
      </c>
      <c r="F193" s="16" t="s">
        <v>457</v>
      </c>
      <c r="G193" s="16" t="s">
        <v>445</v>
      </c>
      <c r="H193" s="16" t="s">
        <v>468</v>
      </c>
      <c r="I193" s="16" t="s">
        <v>459</v>
      </c>
      <c r="J193" s="16" t="s">
        <v>473</v>
      </c>
      <c r="K193" s="16" t="s">
        <v>469</v>
      </c>
      <c r="L193" s="16" t="s">
        <v>461</v>
      </c>
      <c r="M193" s="16" t="s">
        <v>330</v>
      </c>
      <c r="N193" s="27"/>
    </row>
    <row r="194">
      <c r="A194" s="23">
        <v>45518.387891886574</v>
      </c>
      <c r="C194" s="16" t="s">
        <v>455</v>
      </c>
      <c r="D194" s="16" t="s">
        <v>456</v>
      </c>
      <c r="E194" s="16" t="s">
        <v>443</v>
      </c>
      <c r="F194" s="16" t="s">
        <v>444</v>
      </c>
      <c r="G194" s="16" t="s">
        <v>467</v>
      </c>
      <c r="H194" s="16" t="s">
        <v>468</v>
      </c>
      <c r="I194" s="16" t="s">
        <v>447</v>
      </c>
      <c r="J194" s="16" t="s">
        <v>473</v>
      </c>
      <c r="K194" s="16" t="s">
        <v>460</v>
      </c>
      <c r="L194" s="16" t="s">
        <v>449</v>
      </c>
      <c r="M194" s="16" t="s">
        <v>332</v>
      </c>
      <c r="N194" s="27"/>
    </row>
    <row r="195">
      <c r="A195" s="23">
        <v>45518.40283295139</v>
      </c>
      <c r="C195" s="16" t="s">
        <v>465</v>
      </c>
      <c r="D195" s="16" t="s">
        <v>450</v>
      </c>
      <c r="E195" s="16" t="s">
        <v>451</v>
      </c>
      <c r="F195" s="16" t="s">
        <v>444</v>
      </c>
      <c r="G195" s="16" t="s">
        <v>467</v>
      </c>
      <c r="H195" s="16" t="s">
        <v>468</v>
      </c>
      <c r="I195" s="16" t="s">
        <v>459</v>
      </c>
      <c r="J195" s="16" t="s">
        <v>473</v>
      </c>
      <c r="K195" s="16" t="s">
        <v>448</v>
      </c>
      <c r="L195" s="16" t="s">
        <v>461</v>
      </c>
      <c r="M195" s="16" t="s">
        <v>335</v>
      </c>
      <c r="N195" s="27"/>
    </row>
    <row r="196">
      <c r="A196" s="23">
        <v>45518.422684108795</v>
      </c>
      <c r="C196" s="16" t="s">
        <v>455</v>
      </c>
      <c r="D196" s="16" t="s">
        <v>456</v>
      </c>
      <c r="E196" s="16" t="s">
        <v>443</v>
      </c>
      <c r="F196" s="16" t="s">
        <v>444</v>
      </c>
      <c r="G196" s="16" t="s">
        <v>453</v>
      </c>
      <c r="H196" s="16" t="s">
        <v>446</v>
      </c>
      <c r="I196" s="16" t="s">
        <v>454</v>
      </c>
      <c r="J196" s="16" t="s">
        <v>473</v>
      </c>
      <c r="K196" s="16" t="s">
        <v>469</v>
      </c>
      <c r="L196" s="16" t="s">
        <v>461</v>
      </c>
      <c r="M196" s="16" t="s">
        <v>333</v>
      </c>
      <c r="N196" s="27"/>
    </row>
    <row r="197">
      <c r="A197" s="23">
        <v>45518.44156266203</v>
      </c>
      <c r="C197" s="16" t="s">
        <v>441</v>
      </c>
      <c r="D197" s="16" t="s">
        <v>456</v>
      </c>
      <c r="E197" s="16" t="s">
        <v>443</v>
      </c>
      <c r="F197" s="16" t="s">
        <v>444</v>
      </c>
      <c r="G197" s="16" t="s">
        <v>453</v>
      </c>
      <c r="H197" s="16" t="s">
        <v>468</v>
      </c>
      <c r="I197" s="16" t="s">
        <v>454</v>
      </c>
      <c r="J197" s="16" t="s">
        <v>475</v>
      </c>
      <c r="K197" s="16" t="s">
        <v>486</v>
      </c>
      <c r="L197" s="16" t="s">
        <v>449</v>
      </c>
      <c r="M197" s="16" t="s">
        <v>336</v>
      </c>
      <c r="N197" s="27"/>
    </row>
    <row r="198">
      <c r="A198" s="23">
        <v>45518.47165194445</v>
      </c>
      <c r="C198" s="16" t="s">
        <v>465</v>
      </c>
      <c r="D198" s="16" t="s">
        <v>450</v>
      </c>
      <c r="E198" s="16" t="s">
        <v>451</v>
      </c>
      <c r="F198" s="16" t="s">
        <v>444</v>
      </c>
      <c r="G198" s="16" t="s">
        <v>467</v>
      </c>
      <c r="H198" s="16" t="s">
        <v>468</v>
      </c>
      <c r="I198" s="16" t="s">
        <v>447</v>
      </c>
      <c r="J198" s="16" t="s">
        <v>473</v>
      </c>
      <c r="K198" s="16" t="s">
        <v>448</v>
      </c>
      <c r="L198" s="16" t="s">
        <v>472</v>
      </c>
      <c r="M198" s="16" t="s">
        <v>337</v>
      </c>
      <c r="N198" s="27"/>
    </row>
    <row r="199">
      <c r="A199" s="23">
        <v>45518.520010821754</v>
      </c>
      <c r="C199" s="16" t="s">
        <v>455</v>
      </c>
      <c r="D199" s="16" t="s">
        <v>456</v>
      </c>
      <c r="E199" s="16" t="s">
        <v>451</v>
      </c>
      <c r="F199" s="16" t="s">
        <v>444</v>
      </c>
      <c r="G199" s="16" t="s">
        <v>453</v>
      </c>
      <c r="H199" s="16" t="s">
        <v>468</v>
      </c>
      <c r="I199" s="16" t="s">
        <v>447</v>
      </c>
      <c r="J199" s="16" t="s">
        <v>474</v>
      </c>
      <c r="K199" s="16" t="s">
        <v>460</v>
      </c>
      <c r="L199" s="16" t="s">
        <v>461</v>
      </c>
      <c r="M199" s="16" t="s">
        <v>339</v>
      </c>
      <c r="N199" s="27"/>
    </row>
    <row r="200">
      <c r="A200" s="23">
        <v>45518.524554375</v>
      </c>
      <c r="C200" s="16" t="s">
        <v>465</v>
      </c>
      <c r="D200" s="16" t="s">
        <v>456</v>
      </c>
      <c r="E200" s="16" t="s">
        <v>443</v>
      </c>
      <c r="F200" s="16" t="s">
        <v>444</v>
      </c>
      <c r="G200" s="16" t="s">
        <v>458</v>
      </c>
      <c r="H200" s="16" t="s">
        <v>468</v>
      </c>
      <c r="I200" s="16" t="s">
        <v>459</v>
      </c>
      <c r="J200" s="16" t="s">
        <v>473</v>
      </c>
      <c r="K200" s="16" t="s">
        <v>469</v>
      </c>
      <c r="L200" s="16" t="s">
        <v>461</v>
      </c>
      <c r="M200" s="16" t="s">
        <v>338</v>
      </c>
      <c r="N200" s="27"/>
    </row>
    <row r="201">
      <c r="A201" s="23">
        <v>45519.43892023148</v>
      </c>
      <c r="C201" s="16" t="s">
        <v>465</v>
      </c>
      <c r="D201" s="16" t="s">
        <v>456</v>
      </c>
      <c r="E201" s="16" t="s">
        <v>443</v>
      </c>
      <c r="F201" s="16" t="s">
        <v>457</v>
      </c>
      <c r="G201" s="16" t="s">
        <v>467</v>
      </c>
      <c r="H201" s="16" t="s">
        <v>446</v>
      </c>
      <c r="I201" s="16" t="s">
        <v>447</v>
      </c>
      <c r="J201" s="16" t="s">
        <v>474</v>
      </c>
      <c r="K201" s="16" t="s">
        <v>460</v>
      </c>
      <c r="L201" s="16" t="s">
        <v>472</v>
      </c>
      <c r="M201" s="16" t="s">
        <v>340</v>
      </c>
      <c r="N201" s="27"/>
    </row>
    <row r="202">
      <c r="A202" s="23">
        <v>45519.52614969907</v>
      </c>
      <c r="C202" s="16" t="s">
        <v>487</v>
      </c>
      <c r="D202" s="16" t="s">
        <v>442</v>
      </c>
      <c r="E202" s="16" t="s">
        <v>452</v>
      </c>
      <c r="F202" s="16" t="s">
        <v>444</v>
      </c>
      <c r="G202" s="16" t="s">
        <v>458</v>
      </c>
      <c r="H202" s="16" t="s">
        <v>477</v>
      </c>
      <c r="I202" s="16" t="s">
        <v>463</v>
      </c>
      <c r="J202" s="16" t="s">
        <v>473</v>
      </c>
      <c r="K202" s="16" t="s">
        <v>448</v>
      </c>
      <c r="L202" s="16" t="s">
        <v>464</v>
      </c>
      <c r="M202" s="16" t="s">
        <v>341</v>
      </c>
      <c r="N202" s="27"/>
    </row>
    <row r="203">
      <c r="A203" s="23">
        <v>45519.58412315972</v>
      </c>
      <c r="C203" s="16" t="s">
        <v>441</v>
      </c>
      <c r="D203" s="16" t="s">
        <v>450</v>
      </c>
      <c r="E203" s="16" t="s">
        <v>443</v>
      </c>
      <c r="F203" s="16" t="s">
        <v>444</v>
      </c>
      <c r="G203" s="16" t="s">
        <v>467</v>
      </c>
      <c r="H203" s="16" t="s">
        <v>468</v>
      </c>
      <c r="I203" s="16" t="s">
        <v>454</v>
      </c>
      <c r="J203" s="16" t="s">
        <v>473</v>
      </c>
      <c r="K203" s="16" t="s">
        <v>448</v>
      </c>
      <c r="L203" s="16" t="s">
        <v>472</v>
      </c>
      <c r="M203" s="16" t="s">
        <v>342</v>
      </c>
      <c r="N203" s="27"/>
    </row>
    <row r="204">
      <c r="A204" s="23">
        <v>45519.63303576389</v>
      </c>
      <c r="C204" s="16" t="s">
        <v>455</v>
      </c>
      <c r="D204" s="16" t="s">
        <v>450</v>
      </c>
      <c r="E204" s="16" t="s">
        <v>443</v>
      </c>
      <c r="F204" s="16" t="s">
        <v>452</v>
      </c>
      <c r="G204" s="16" t="s">
        <v>453</v>
      </c>
      <c r="H204" s="16" t="s">
        <v>468</v>
      </c>
      <c r="I204" s="16" t="s">
        <v>454</v>
      </c>
      <c r="J204" s="16" t="s">
        <v>473</v>
      </c>
      <c r="K204" s="16" t="s">
        <v>469</v>
      </c>
      <c r="L204" s="16" t="s">
        <v>464</v>
      </c>
      <c r="M204" s="16" t="s">
        <v>343</v>
      </c>
      <c r="N204" s="27"/>
    </row>
    <row r="205">
      <c r="A205" s="23">
        <v>45519.69209217593</v>
      </c>
      <c r="C205" s="16" t="s">
        <v>455</v>
      </c>
      <c r="D205" s="16" t="s">
        <v>450</v>
      </c>
      <c r="E205" s="16" t="s">
        <v>451</v>
      </c>
      <c r="F205" s="16" t="s">
        <v>444</v>
      </c>
      <c r="G205" s="16" t="s">
        <v>467</v>
      </c>
      <c r="H205" s="16" t="s">
        <v>468</v>
      </c>
      <c r="I205" s="16" t="s">
        <v>459</v>
      </c>
      <c r="J205" s="16" t="s">
        <v>473</v>
      </c>
      <c r="K205" s="16" t="s">
        <v>469</v>
      </c>
      <c r="L205" s="16" t="s">
        <v>461</v>
      </c>
      <c r="M205" s="16" t="s">
        <v>488</v>
      </c>
      <c r="N205" s="27"/>
    </row>
    <row r="206">
      <c r="A206" s="23">
        <v>45519.740044363425</v>
      </c>
      <c r="C206" s="16" t="s">
        <v>441</v>
      </c>
      <c r="D206" s="16" t="s">
        <v>450</v>
      </c>
      <c r="E206" s="16" t="s">
        <v>443</v>
      </c>
      <c r="F206" s="16" t="s">
        <v>444</v>
      </c>
      <c r="G206" s="16" t="s">
        <v>467</v>
      </c>
      <c r="H206" s="16" t="s">
        <v>462</v>
      </c>
      <c r="I206" s="16" t="s">
        <v>454</v>
      </c>
      <c r="J206" s="16" t="s">
        <v>473</v>
      </c>
      <c r="K206" s="16" t="s">
        <v>469</v>
      </c>
      <c r="L206" s="16" t="s">
        <v>449</v>
      </c>
      <c r="M206" s="16" t="s">
        <v>345</v>
      </c>
      <c r="N206" s="27"/>
    </row>
    <row r="207">
      <c r="A207" s="23">
        <v>45520.32007715278</v>
      </c>
      <c r="C207" s="16" t="s">
        <v>465</v>
      </c>
      <c r="D207" s="16" t="s">
        <v>456</v>
      </c>
      <c r="E207" s="16" t="s">
        <v>443</v>
      </c>
      <c r="F207" s="16" t="s">
        <v>457</v>
      </c>
      <c r="G207" s="16" t="s">
        <v>467</v>
      </c>
      <c r="H207" s="16" t="s">
        <v>468</v>
      </c>
      <c r="I207" s="16" t="s">
        <v>459</v>
      </c>
      <c r="J207" s="16" t="s">
        <v>473</v>
      </c>
      <c r="K207" s="16" t="s">
        <v>448</v>
      </c>
      <c r="L207" s="16" t="s">
        <v>472</v>
      </c>
      <c r="M207" s="16" t="s">
        <v>346</v>
      </c>
      <c r="N207" s="27"/>
    </row>
    <row r="208">
      <c r="A208" s="23">
        <v>45520.40719599537</v>
      </c>
      <c r="C208" s="16" t="s">
        <v>441</v>
      </c>
      <c r="D208" s="16" t="s">
        <v>466</v>
      </c>
      <c r="E208" s="16" t="s">
        <v>443</v>
      </c>
      <c r="F208" s="16" t="s">
        <v>457</v>
      </c>
      <c r="G208" s="16" t="s">
        <v>467</v>
      </c>
      <c r="H208" s="16" t="s">
        <v>446</v>
      </c>
      <c r="I208" s="16" t="s">
        <v>447</v>
      </c>
      <c r="J208" s="16" t="s">
        <v>473</v>
      </c>
      <c r="K208" s="16" t="s">
        <v>448</v>
      </c>
      <c r="L208" s="16" t="s">
        <v>449</v>
      </c>
      <c r="M208" s="16" t="s">
        <v>489</v>
      </c>
      <c r="N208" s="27"/>
    </row>
    <row r="209">
      <c r="A209" s="23">
        <v>45520.42285752315</v>
      </c>
      <c r="C209" s="16" t="s">
        <v>465</v>
      </c>
      <c r="D209" s="16" t="s">
        <v>442</v>
      </c>
      <c r="E209" s="16" t="s">
        <v>451</v>
      </c>
      <c r="F209" s="16" t="s">
        <v>444</v>
      </c>
      <c r="G209" s="16" t="s">
        <v>458</v>
      </c>
      <c r="H209" s="16" t="s">
        <v>446</v>
      </c>
      <c r="I209" s="16" t="s">
        <v>463</v>
      </c>
      <c r="J209" s="16" t="s">
        <v>473</v>
      </c>
      <c r="K209" s="16" t="s">
        <v>469</v>
      </c>
      <c r="L209" s="16" t="s">
        <v>449</v>
      </c>
      <c r="M209" s="16" t="s">
        <v>348</v>
      </c>
      <c r="N209" s="27"/>
    </row>
    <row r="210">
      <c r="A210" s="23">
        <v>45520.48103734954</v>
      </c>
      <c r="C210" s="16" t="s">
        <v>441</v>
      </c>
      <c r="D210" s="16" t="s">
        <v>456</v>
      </c>
      <c r="E210" s="16" t="s">
        <v>471</v>
      </c>
      <c r="F210" s="16" t="s">
        <v>444</v>
      </c>
      <c r="G210" s="16" t="s">
        <v>467</v>
      </c>
      <c r="H210" s="16" t="s">
        <v>468</v>
      </c>
      <c r="I210" s="16" t="s">
        <v>447</v>
      </c>
      <c r="J210" s="16" t="s">
        <v>473</v>
      </c>
      <c r="K210" s="16" t="s">
        <v>460</v>
      </c>
      <c r="L210" s="16" t="s">
        <v>464</v>
      </c>
      <c r="M210" s="16" t="s">
        <v>349</v>
      </c>
      <c r="N210" s="27"/>
    </row>
    <row r="211">
      <c r="A211" s="23">
        <v>45520.50962182871</v>
      </c>
      <c r="C211" s="16" t="s">
        <v>441</v>
      </c>
      <c r="D211" s="16" t="s">
        <v>450</v>
      </c>
      <c r="E211" s="16" t="s">
        <v>443</v>
      </c>
      <c r="F211" s="16" t="s">
        <v>444</v>
      </c>
      <c r="G211" s="16" t="s">
        <v>467</v>
      </c>
      <c r="H211" s="16" t="s">
        <v>446</v>
      </c>
      <c r="I211" s="16" t="s">
        <v>454</v>
      </c>
      <c r="J211" s="16" t="s">
        <v>474</v>
      </c>
      <c r="K211" s="16" t="s">
        <v>469</v>
      </c>
      <c r="L211" s="16" t="s">
        <v>449</v>
      </c>
      <c r="M211" s="16" t="s">
        <v>350</v>
      </c>
      <c r="N211" s="27"/>
    </row>
    <row r="212">
      <c r="A212" s="23">
        <v>45520.539990613426</v>
      </c>
      <c r="C212" s="16" t="s">
        <v>441</v>
      </c>
      <c r="D212" s="16" t="s">
        <v>442</v>
      </c>
      <c r="E212" s="16" t="s">
        <v>443</v>
      </c>
      <c r="F212" s="16" t="s">
        <v>444</v>
      </c>
      <c r="G212" s="16" t="s">
        <v>453</v>
      </c>
      <c r="H212" s="16" t="s">
        <v>468</v>
      </c>
      <c r="I212" s="16" t="s">
        <v>459</v>
      </c>
      <c r="J212" s="16" t="s">
        <v>474</v>
      </c>
      <c r="K212" s="16" t="s">
        <v>469</v>
      </c>
      <c r="L212" s="16" t="s">
        <v>461</v>
      </c>
      <c r="M212" s="16" t="s">
        <v>351</v>
      </c>
      <c r="N212" s="27"/>
    </row>
    <row r="213">
      <c r="A213" s="23">
        <v>45520.548973993056</v>
      </c>
      <c r="C213" s="16" t="s">
        <v>441</v>
      </c>
      <c r="D213" s="16" t="s">
        <v>456</v>
      </c>
      <c r="E213" s="16" t="s">
        <v>443</v>
      </c>
      <c r="F213" s="16" t="s">
        <v>444</v>
      </c>
      <c r="G213" s="16" t="s">
        <v>467</v>
      </c>
      <c r="H213" s="16" t="s">
        <v>468</v>
      </c>
      <c r="I213" s="16" t="s">
        <v>459</v>
      </c>
      <c r="J213" s="16" t="s">
        <v>473</v>
      </c>
      <c r="K213" s="16" t="s">
        <v>469</v>
      </c>
      <c r="L213" s="16" t="s">
        <v>461</v>
      </c>
      <c r="M213" s="16" t="s">
        <v>352</v>
      </c>
      <c r="N213" s="27"/>
    </row>
    <row r="214">
      <c r="A214" s="23">
        <v>45520.63278788194</v>
      </c>
      <c r="C214" s="16" t="s">
        <v>465</v>
      </c>
      <c r="D214" s="16" t="s">
        <v>450</v>
      </c>
      <c r="E214" s="16" t="s">
        <v>452</v>
      </c>
      <c r="F214" s="16" t="s">
        <v>452</v>
      </c>
      <c r="G214" s="16" t="s">
        <v>453</v>
      </c>
      <c r="H214" s="16" t="s">
        <v>468</v>
      </c>
      <c r="I214" s="16" t="s">
        <v>447</v>
      </c>
      <c r="J214" s="16" t="s">
        <v>475</v>
      </c>
      <c r="K214" s="16" t="s">
        <v>448</v>
      </c>
      <c r="L214" s="16" t="s">
        <v>449</v>
      </c>
      <c r="M214" s="16" t="s">
        <v>353</v>
      </c>
      <c r="N214" s="27"/>
    </row>
    <row r="215">
      <c r="A215" s="23">
        <v>45520.644472430555</v>
      </c>
      <c r="C215" s="16" t="s">
        <v>455</v>
      </c>
      <c r="D215" s="16" t="s">
        <v>450</v>
      </c>
      <c r="E215" s="16" t="s">
        <v>443</v>
      </c>
      <c r="F215" s="16" t="s">
        <v>476</v>
      </c>
      <c r="G215" s="16" t="s">
        <v>458</v>
      </c>
      <c r="H215" s="16" t="s">
        <v>468</v>
      </c>
      <c r="I215" s="16" t="s">
        <v>454</v>
      </c>
      <c r="J215" s="16" t="s">
        <v>475</v>
      </c>
      <c r="K215" s="16" t="s">
        <v>448</v>
      </c>
      <c r="L215" s="16" t="s">
        <v>449</v>
      </c>
      <c r="M215" s="16" t="s">
        <v>354</v>
      </c>
      <c r="N215" s="27"/>
    </row>
    <row r="216">
      <c r="A216" s="23">
        <v>45520.65741915509</v>
      </c>
      <c r="C216" s="16" t="s">
        <v>441</v>
      </c>
      <c r="D216" s="16" t="s">
        <v>456</v>
      </c>
      <c r="E216" s="16" t="s">
        <v>451</v>
      </c>
      <c r="F216" s="16" t="s">
        <v>444</v>
      </c>
      <c r="G216" s="16" t="s">
        <v>467</v>
      </c>
      <c r="H216" s="16" t="s">
        <v>446</v>
      </c>
      <c r="I216" s="16" t="s">
        <v>459</v>
      </c>
      <c r="J216" s="16" t="s">
        <v>473</v>
      </c>
      <c r="K216" s="16" t="s">
        <v>469</v>
      </c>
      <c r="L216" s="16" t="s">
        <v>449</v>
      </c>
      <c r="M216" s="16" t="s">
        <v>355</v>
      </c>
      <c r="N216" s="27"/>
    </row>
    <row r="217">
      <c r="A217" s="23">
        <v>45520.67835956019</v>
      </c>
      <c r="C217" s="16" t="s">
        <v>441</v>
      </c>
      <c r="D217" s="16" t="s">
        <v>450</v>
      </c>
      <c r="E217" s="16" t="s">
        <v>451</v>
      </c>
      <c r="F217" s="16" t="s">
        <v>444</v>
      </c>
      <c r="G217" s="16" t="s">
        <v>467</v>
      </c>
      <c r="H217" s="16" t="s">
        <v>468</v>
      </c>
      <c r="I217" s="16" t="s">
        <v>459</v>
      </c>
      <c r="J217" s="16" t="s">
        <v>473</v>
      </c>
      <c r="K217" s="16" t="s">
        <v>460</v>
      </c>
      <c r="L217" s="16" t="s">
        <v>461</v>
      </c>
      <c r="M217" s="16" t="s">
        <v>356</v>
      </c>
      <c r="N217" s="27"/>
    </row>
    <row r="218">
      <c r="A218" s="23">
        <v>45520.733309710646</v>
      </c>
      <c r="C218" s="16" t="s">
        <v>441</v>
      </c>
      <c r="D218" s="16" t="s">
        <v>450</v>
      </c>
      <c r="E218" s="16" t="s">
        <v>443</v>
      </c>
      <c r="F218" s="16" t="s">
        <v>444</v>
      </c>
      <c r="G218" s="16" t="s">
        <v>453</v>
      </c>
      <c r="H218" s="16" t="s">
        <v>468</v>
      </c>
      <c r="I218" s="16" t="s">
        <v>454</v>
      </c>
      <c r="J218" s="16" t="s">
        <v>474</v>
      </c>
      <c r="K218" s="16" t="s">
        <v>469</v>
      </c>
      <c r="L218" s="16" t="s">
        <v>461</v>
      </c>
      <c r="M218" s="16" t="s">
        <v>358</v>
      </c>
      <c r="N218" s="27"/>
    </row>
    <row r="219">
      <c r="A219" s="23">
        <v>45520.740746261574</v>
      </c>
      <c r="C219" s="16" t="s">
        <v>441</v>
      </c>
      <c r="D219" s="16" t="s">
        <v>456</v>
      </c>
      <c r="E219" s="16" t="s">
        <v>443</v>
      </c>
      <c r="F219" s="16" t="s">
        <v>444</v>
      </c>
      <c r="G219" s="16" t="s">
        <v>467</v>
      </c>
      <c r="H219" s="16" t="s">
        <v>468</v>
      </c>
      <c r="I219" s="16" t="s">
        <v>459</v>
      </c>
      <c r="J219" s="16" t="s">
        <v>473</v>
      </c>
      <c r="K219" s="16" t="s">
        <v>448</v>
      </c>
      <c r="L219" s="16" t="s">
        <v>461</v>
      </c>
      <c r="M219" s="16" t="s">
        <v>357</v>
      </c>
      <c r="N219" s="27"/>
    </row>
    <row r="220">
      <c r="A220" s="23">
        <v>45520.794370613425</v>
      </c>
      <c r="C220" s="16" t="s">
        <v>455</v>
      </c>
      <c r="D220" s="16" t="s">
        <v>450</v>
      </c>
      <c r="E220" s="16" t="s">
        <v>443</v>
      </c>
      <c r="F220" s="16" t="s">
        <v>452</v>
      </c>
      <c r="G220" s="16" t="s">
        <v>467</v>
      </c>
      <c r="H220" s="16" t="s">
        <v>462</v>
      </c>
      <c r="I220" s="16" t="s">
        <v>463</v>
      </c>
      <c r="J220" s="16" t="s">
        <v>473</v>
      </c>
      <c r="K220" s="16" t="s">
        <v>448</v>
      </c>
      <c r="L220" s="16" t="s">
        <v>449</v>
      </c>
      <c r="M220" s="16" t="s">
        <v>359</v>
      </c>
      <c r="N220" s="27"/>
    </row>
    <row r="221">
      <c r="A221" s="23">
        <v>45521.56985274305</v>
      </c>
      <c r="C221" s="16" t="s">
        <v>441</v>
      </c>
      <c r="D221" s="16" t="s">
        <v>466</v>
      </c>
      <c r="E221" s="16" t="s">
        <v>451</v>
      </c>
      <c r="F221" s="16" t="s">
        <v>444</v>
      </c>
      <c r="G221" s="16" t="s">
        <v>445</v>
      </c>
      <c r="H221" s="16" t="s">
        <v>446</v>
      </c>
      <c r="I221" s="16" t="s">
        <v>459</v>
      </c>
      <c r="J221" s="16" t="s">
        <v>474</v>
      </c>
      <c r="K221" s="16" t="s">
        <v>469</v>
      </c>
      <c r="L221" s="16" t="s">
        <v>461</v>
      </c>
      <c r="M221" s="16" t="s">
        <v>361</v>
      </c>
      <c r="N221" s="27"/>
    </row>
    <row r="222">
      <c r="A222" s="23">
        <v>45521.576236608795</v>
      </c>
      <c r="C222" s="16" t="s">
        <v>455</v>
      </c>
      <c r="D222" s="16" t="s">
        <v>456</v>
      </c>
      <c r="E222" s="16" t="s">
        <v>443</v>
      </c>
      <c r="F222" s="16" t="s">
        <v>444</v>
      </c>
      <c r="G222" s="16" t="s">
        <v>467</v>
      </c>
      <c r="H222" s="16" t="s">
        <v>468</v>
      </c>
      <c r="I222" s="16" t="s">
        <v>459</v>
      </c>
      <c r="J222" s="16" t="s">
        <v>473</v>
      </c>
      <c r="K222" s="16" t="s">
        <v>448</v>
      </c>
      <c r="L222" s="16" t="s">
        <v>449</v>
      </c>
      <c r="M222" s="16" t="s">
        <v>360</v>
      </c>
      <c r="N222" s="27"/>
    </row>
    <row r="223">
      <c r="A223" s="23">
        <v>45521.605304282406</v>
      </c>
      <c r="C223" s="16" t="s">
        <v>455</v>
      </c>
      <c r="D223" s="16" t="s">
        <v>456</v>
      </c>
      <c r="E223" s="16" t="s">
        <v>443</v>
      </c>
      <c r="F223" s="16" t="s">
        <v>452</v>
      </c>
      <c r="G223" s="16" t="s">
        <v>467</v>
      </c>
      <c r="H223" s="16" t="s">
        <v>468</v>
      </c>
      <c r="I223" s="16" t="s">
        <v>454</v>
      </c>
      <c r="J223" s="16" t="s">
        <v>473</v>
      </c>
      <c r="K223" s="16" t="s">
        <v>460</v>
      </c>
      <c r="L223" s="16" t="s">
        <v>461</v>
      </c>
      <c r="M223" s="16" t="s">
        <v>362</v>
      </c>
      <c r="N223" s="27"/>
    </row>
    <row r="224">
      <c r="A224" s="23">
        <v>45521.62159729167</v>
      </c>
      <c r="C224" s="16" t="s">
        <v>441</v>
      </c>
      <c r="D224" s="16" t="s">
        <v>450</v>
      </c>
      <c r="E224" s="16" t="s">
        <v>451</v>
      </c>
      <c r="F224" s="16" t="s">
        <v>444</v>
      </c>
      <c r="G224" s="16" t="s">
        <v>467</v>
      </c>
      <c r="H224" s="16" t="s">
        <v>446</v>
      </c>
      <c r="I224" s="16" t="s">
        <v>447</v>
      </c>
      <c r="J224" s="16" t="s">
        <v>473</v>
      </c>
      <c r="K224" s="16" t="s">
        <v>448</v>
      </c>
      <c r="L224" s="16" t="s">
        <v>449</v>
      </c>
      <c r="M224" s="16" t="s">
        <v>363</v>
      </c>
      <c r="N224" s="27"/>
    </row>
    <row r="225">
      <c r="A225" s="23">
        <v>45521.63853300926</v>
      </c>
      <c r="C225" s="16" t="s">
        <v>455</v>
      </c>
      <c r="D225" s="16" t="s">
        <v>450</v>
      </c>
      <c r="E225" s="16" t="s">
        <v>443</v>
      </c>
      <c r="F225" s="16" t="s">
        <v>444</v>
      </c>
      <c r="G225" s="16" t="s">
        <v>453</v>
      </c>
      <c r="H225" s="16" t="s">
        <v>462</v>
      </c>
      <c r="I225" s="16" t="s">
        <v>463</v>
      </c>
      <c r="J225" s="16" t="s">
        <v>474</v>
      </c>
      <c r="K225" s="16" t="s">
        <v>460</v>
      </c>
      <c r="L225" s="16" t="s">
        <v>472</v>
      </c>
      <c r="M225" s="16" t="s">
        <v>364</v>
      </c>
      <c r="N225" s="27"/>
    </row>
    <row r="226">
      <c r="A226" s="23">
        <v>45523.33662607639</v>
      </c>
      <c r="C226" s="16" t="s">
        <v>441</v>
      </c>
      <c r="D226" s="16" t="s">
        <v>450</v>
      </c>
      <c r="E226" s="16" t="s">
        <v>451</v>
      </c>
      <c r="F226" s="16" t="s">
        <v>457</v>
      </c>
      <c r="G226" s="16" t="s">
        <v>453</v>
      </c>
      <c r="H226" s="16" t="s">
        <v>468</v>
      </c>
      <c r="I226" s="16" t="s">
        <v>459</v>
      </c>
      <c r="J226" s="16" t="s">
        <v>473</v>
      </c>
      <c r="K226" s="16" t="s">
        <v>469</v>
      </c>
      <c r="L226" s="16" t="s">
        <v>449</v>
      </c>
      <c r="M226" s="16" t="s">
        <v>365</v>
      </c>
      <c r="N226" s="27"/>
    </row>
    <row r="227">
      <c r="A227" s="23">
        <v>45523.96608496528</v>
      </c>
      <c r="C227" s="16" t="s">
        <v>455</v>
      </c>
      <c r="D227" s="16" t="s">
        <v>456</v>
      </c>
      <c r="E227" s="16" t="s">
        <v>452</v>
      </c>
      <c r="F227" s="16" t="s">
        <v>452</v>
      </c>
      <c r="G227" s="16" t="s">
        <v>467</v>
      </c>
      <c r="H227" s="16" t="s">
        <v>477</v>
      </c>
      <c r="I227" s="16" t="s">
        <v>447</v>
      </c>
      <c r="J227" s="16" t="s">
        <v>473</v>
      </c>
      <c r="K227" s="16" t="s">
        <v>469</v>
      </c>
      <c r="L227" s="16" t="s">
        <v>461</v>
      </c>
      <c r="M227" s="16" t="s">
        <v>366</v>
      </c>
      <c r="N227" s="27"/>
    </row>
    <row r="228">
      <c r="A228" s="23">
        <v>45525.39720790509</v>
      </c>
      <c r="C228" s="16" t="s">
        <v>455</v>
      </c>
      <c r="D228" s="16" t="s">
        <v>450</v>
      </c>
      <c r="E228" s="16" t="s">
        <v>451</v>
      </c>
      <c r="F228" s="16" t="s">
        <v>444</v>
      </c>
      <c r="G228" s="16" t="s">
        <v>467</v>
      </c>
      <c r="H228" s="16" t="s">
        <v>468</v>
      </c>
      <c r="I228" s="16" t="s">
        <v>463</v>
      </c>
      <c r="J228" s="16" t="s">
        <v>473</v>
      </c>
      <c r="K228" s="16" t="s">
        <v>448</v>
      </c>
      <c r="L228" s="16" t="s">
        <v>464</v>
      </c>
      <c r="M228" s="16" t="s">
        <v>369</v>
      </c>
      <c r="N228" s="27"/>
    </row>
    <row r="229">
      <c r="A229" s="23">
        <v>45525.39796798611</v>
      </c>
      <c r="C229" s="16" t="s">
        <v>441</v>
      </c>
      <c r="D229" s="16" t="s">
        <v>450</v>
      </c>
      <c r="E229" s="16" t="s">
        <v>443</v>
      </c>
      <c r="F229" s="16" t="s">
        <v>444</v>
      </c>
      <c r="G229" s="16" t="s">
        <v>467</v>
      </c>
      <c r="H229" s="16" t="s">
        <v>446</v>
      </c>
      <c r="I229" s="16" t="s">
        <v>454</v>
      </c>
      <c r="J229" s="16" t="s">
        <v>474</v>
      </c>
      <c r="K229" s="16" t="s">
        <v>469</v>
      </c>
      <c r="L229" s="16" t="s">
        <v>449</v>
      </c>
      <c r="M229" s="16" t="s">
        <v>367</v>
      </c>
      <c r="N229" s="27"/>
    </row>
    <row r="230">
      <c r="A230" s="23">
        <v>45525.404813472225</v>
      </c>
      <c r="C230" s="16" t="s">
        <v>455</v>
      </c>
      <c r="D230" s="16" t="s">
        <v>456</v>
      </c>
      <c r="E230" s="16" t="s">
        <v>451</v>
      </c>
      <c r="F230" s="16" t="s">
        <v>444</v>
      </c>
      <c r="G230" s="16" t="s">
        <v>467</v>
      </c>
      <c r="H230" s="16" t="s">
        <v>468</v>
      </c>
      <c r="I230" s="16" t="s">
        <v>459</v>
      </c>
      <c r="J230" s="16" t="s">
        <v>474</v>
      </c>
      <c r="K230" s="16" t="s">
        <v>448</v>
      </c>
      <c r="L230" s="16" t="s">
        <v>461</v>
      </c>
      <c r="M230" s="16" t="s">
        <v>370</v>
      </c>
      <c r="N230" s="27"/>
    </row>
    <row r="231">
      <c r="A231" s="23">
        <v>45525.412108715274</v>
      </c>
      <c r="C231" s="16" t="s">
        <v>441</v>
      </c>
      <c r="D231" s="16" t="s">
        <v>466</v>
      </c>
      <c r="E231" s="16" t="s">
        <v>443</v>
      </c>
      <c r="F231" s="16" t="s">
        <v>452</v>
      </c>
      <c r="G231" s="16" t="s">
        <v>453</v>
      </c>
      <c r="H231" s="16" t="s">
        <v>468</v>
      </c>
      <c r="I231" s="16" t="s">
        <v>447</v>
      </c>
      <c r="J231" s="16" t="s">
        <v>475</v>
      </c>
      <c r="K231" s="16" t="s">
        <v>448</v>
      </c>
      <c r="L231" s="16" t="s">
        <v>449</v>
      </c>
      <c r="M231" s="16" t="s">
        <v>368</v>
      </c>
      <c r="N231" s="27"/>
    </row>
    <row r="232">
      <c r="A232" s="23">
        <v>45525.42351581018</v>
      </c>
      <c r="C232" s="16" t="s">
        <v>441</v>
      </c>
      <c r="D232" s="16" t="s">
        <v>442</v>
      </c>
      <c r="E232" s="16" t="s">
        <v>471</v>
      </c>
      <c r="F232" s="16" t="s">
        <v>444</v>
      </c>
      <c r="G232" s="16" t="s">
        <v>445</v>
      </c>
      <c r="H232" s="16" t="s">
        <v>446</v>
      </c>
      <c r="I232" s="16" t="s">
        <v>454</v>
      </c>
      <c r="J232" s="16" t="s">
        <v>473</v>
      </c>
      <c r="K232" s="16" t="s">
        <v>460</v>
      </c>
      <c r="L232" s="16" t="s">
        <v>449</v>
      </c>
      <c r="M232" s="16" t="s">
        <v>371</v>
      </c>
      <c r="N232" s="27"/>
    </row>
    <row r="233">
      <c r="A233" s="23">
        <v>45525.423925613424</v>
      </c>
      <c r="C233" s="16" t="s">
        <v>441</v>
      </c>
      <c r="D233" s="16" t="s">
        <v>450</v>
      </c>
      <c r="E233" s="16" t="s">
        <v>443</v>
      </c>
      <c r="F233" s="16" t="s">
        <v>444</v>
      </c>
      <c r="G233" s="16" t="s">
        <v>453</v>
      </c>
      <c r="H233" s="16" t="s">
        <v>462</v>
      </c>
      <c r="I233" s="16" t="s">
        <v>459</v>
      </c>
      <c r="J233" s="16" t="s">
        <v>473</v>
      </c>
      <c r="K233" s="16" t="s">
        <v>469</v>
      </c>
      <c r="L233" s="16" t="s">
        <v>461</v>
      </c>
      <c r="M233" s="16" t="s">
        <v>372</v>
      </c>
      <c r="N233" s="27"/>
    </row>
    <row r="234">
      <c r="A234" s="23">
        <v>45525.431703622686</v>
      </c>
      <c r="C234" s="16" t="s">
        <v>441</v>
      </c>
      <c r="D234" s="16" t="s">
        <v>456</v>
      </c>
      <c r="E234" s="16" t="s">
        <v>443</v>
      </c>
      <c r="F234" s="16" t="s">
        <v>444</v>
      </c>
      <c r="G234" s="16" t="s">
        <v>467</v>
      </c>
      <c r="H234" s="16" t="s">
        <v>468</v>
      </c>
      <c r="I234" s="16" t="s">
        <v>447</v>
      </c>
      <c r="J234" s="16" t="s">
        <v>473</v>
      </c>
      <c r="K234" s="16" t="s">
        <v>469</v>
      </c>
      <c r="L234" s="16" t="s">
        <v>461</v>
      </c>
      <c r="M234" s="16" t="s">
        <v>374</v>
      </c>
      <c r="N234" s="27"/>
    </row>
    <row r="235">
      <c r="A235" s="23">
        <v>45525.44139165509</v>
      </c>
      <c r="C235" s="16" t="s">
        <v>465</v>
      </c>
      <c r="D235" s="16" t="s">
        <v>456</v>
      </c>
      <c r="E235" s="16" t="s">
        <v>452</v>
      </c>
      <c r="F235" s="16" t="s">
        <v>444</v>
      </c>
      <c r="G235" s="16" t="s">
        <v>467</v>
      </c>
      <c r="H235" s="16" t="s">
        <v>468</v>
      </c>
      <c r="I235" s="16" t="s">
        <v>459</v>
      </c>
      <c r="J235" s="16" t="s">
        <v>475</v>
      </c>
      <c r="K235" s="16" t="s">
        <v>448</v>
      </c>
      <c r="L235" s="16" t="s">
        <v>461</v>
      </c>
      <c r="M235" s="16" t="s">
        <v>375</v>
      </c>
      <c r="N235" s="27"/>
    </row>
    <row r="236">
      <c r="A236" s="23">
        <v>45525.46740475694</v>
      </c>
      <c r="C236" s="16" t="s">
        <v>441</v>
      </c>
      <c r="D236" s="16" t="s">
        <v>450</v>
      </c>
      <c r="E236" s="16" t="s">
        <v>471</v>
      </c>
      <c r="F236" s="16" t="s">
        <v>452</v>
      </c>
      <c r="G236" s="16" t="s">
        <v>453</v>
      </c>
      <c r="H236" s="16" t="s">
        <v>446</v>
      </c>
      <c r="I236" s="16" t="s">
        <v>459</v>
      </c>
      <c r="J236" s="16" t="s">
        <v>473</v>
      </c>
      <c r="K236" s="16" t="s">
        <v>469</v>
      </c>
      <c r="L236" s="16" t="s">
        <v>449</v>
      </c>
      <c r="M236" s="16" t="s">
        <v>377</v>
      </c>
      <c r="N236" s="27"/>
    </row>
    <row r="237">
      <c r="A237" s="23">
        <v>45525.47999366898</v>
      </c>
      <c r="C237" s="16" t="s">
        <v>441</v>
      </c>
      <c r="D237" s="16" t="s">
        <v>450</v>
      </c>
      <c r="E237" s="16" t="s">
        <v>443</v>
      </c>
      <c r="F237" s="16" t="s">
        <v>444</v>
      </c>
      <c r="G237" s="16" t="s">
        <v>467</v>
      </c>
      <c r="H237" s="16" t="s">
        <v>446</v>
      </c>
      <c r="I237" s="16" t="s">
        <v>454</v>
      </c>
      <c r="J237" s="16" t="s">
        <v>474</v>
      </c>
      <c r="K237" s="16" t="s">
        <v>460</v>
      </c>
      <c r="L237" s="16" t="s">
        <v>472</v>
      </c>
      <c r="M237" s="16" t="s">
        <v>379</v>
      </c>
      <c r="N237" s="27"/>
    </row>
    <row r="238">
      <c r="A238" s="23">
        <v>45525.4901784838</v>
      </c>
      <c r="C238" s="16" t="s">
        <v>441</v>
      </c>
      <c r="D238" s="16" t="s">
        <v>456</v>
      </c>
      <c r="E238" s="16" t="s">
        <v>451</v>
      </c>
      <c r="F238" s="16" t="s">
        <v>452</v>
      </c>
      <c r="G238" s="16" t="s">
        <v>445</v>
      </c>
      <c r="H238" s="16" t="s">
        <v>468</v>
      </c>
      <c r="I238" s="16" t="s">
        <v>454</v>
      </c>
      <c r="J238" s="16" t="s">
        <v>473</v>
      </c>
      <c r="K238" s="16" t="s">
        <v>448</v>
      </c>
      <c r="L238" s="16" t="s">
        <v>472</v>
      </c>
      <c r="M238" s="16" t="s">
        <v>380</v>
      </c>
      <c r="N238" s="27"/>
    </row>
    <row r="239">
      <c r="A239" s="23">
        <v>45525.497404803245</v>
      </c>
      <c r="C239" s="16" t="s">
        <v>441</v>
      </c>
      <c r="D239" s="16" t="s">
        <v>456</v>
      </c>
      <c r="E239" s="16" t="s">
        <v>471</v>
      </c>
      <c r="F239" s="16" t="s">
        <v>452</v>
      </c>
      <c r="G239" s="16" t="s">
        <v>467</v>
      </c>
      <c r="H239" s="16" t="s">
        <v>468</v>
      </c>
      <c r="I239" s="16" t="s">
        <v>447</v>
      </c>
      <c r="J239" s="16" t="s">
        <v>473</v>
      </c>
      <c r="K239" s="16" t="s">
        <v>448</v>
      </c>
      <c r="L239" s="16" t="s">
        <v>461</v>
      </c>
      <c r="M239" s="16" t="s">
        <v>378</v>
      </c>
      <c r="N239" s="27"/>
    </row>
    <row r="240">
      <c r="A240" s="23">
        <v>45525.51285416666</v>
      </c>
      <c r="C240" s="16" t="s">
        <v>441</v>
      </c>
      <c r="D240" s="16" t="s">
        <v>456</v>
      </c>
      <c r="E240" s="16" t="s">
        <v>443</v>
      </c>
      <c r="F240" s="16" t="s">
        <v>444</v>
      </c>
      <c r="G240" s="16" t="s">
        <v>445</v>
      </c>
      <c r="H240" s="16" t="s">
        <v>446</v>
      </c>
      <c r="I240" s="16" t="s">
        <v>459</v>
      </c>
      <c r="J240" s="16" t="s">
        <v>473</v>
      </c>
      <c r="K240" s="16" t="s">
        <v>448</v>
      </c>
      <c r="L240" s="16" t="s">
        <v>461</v>
      </c>
      <c r="M240" s="16" t="s">
        <v>381</v>
      </c>
      <c r="N240" s="27"/>
    </row>
    <row r="241">
      <c r="A241" s="23">
        <v>45525.578088229166</v>
      </c>
      <c r="C241" s="16" t="s">
        <v>441</v>
      </c>
      <c r="D241" s="16" t="s">
        <v>450</v>
      </c>
      <c r="E241" s="16" t="s">
        <v>443</v>
      </c>
      <c r="F241" s="16" t="s">
        <v>444</v>
      </c>
      <c r="G241" s="16" t="s">
        <v>467</v>
      </c>
      <c r="H241" s="16" t="s">
        <v>468</v>
      </c>
      <c r="I241" s="16" t="s">
        <v>459</v>
      </c>
      <c r="J241" s="16" t="s">
        <v>473</v>
      </c>
      <c r="K241" s="16" t="s">
        <v>448</v>
      </c>
      <c r="L241" s="16" t="s">
        <v>449</v>
      </c>
      <c r="M241" s="16" t="s">
        <v>373</v>
      </c>
      <c r="N241" s="27"/>
    </row>
    <row r="242">
      <c r="A242" s="23">
        <v>45525.626042731485</v>
      </c>
      <c r="C242" s="16" t="s">
        <v>465</v>
      </c>
      <c r="D242" s="16" t="s">
        <v>466</v>
      </c>
      <c r="E242" s="16" t="s">
        <v>443</v>
      </c>
      <c r="F242" s="16" t="s">
        <v>444</v>
      </c>
      <c r="G242" s="16" t="s">
        <v>453</v>
      </c>
      <c r="H242" s="16" t="s">
        <v>462</v>
      </c>
      <c r="I242" s="16" t="s">
        <v>454</v>
      </c>
      <c r="J242" s="16" t="s">
        <v>475</v>
      </c>
      <c r="K242" s="16" t="s">
        <v>469</v>
      </c>
      <c r="L242" s="16" t="s">
        <v>461</v>
      </c>
      <c r="M242" s="16" t="s">
        <v>382</v>
      </c>
      <c r="N242" s="27"/>
    </row>
    <row r="243">
      <c r="A243" s="23">
        <v>45525.684709953704</v>
      </c>
      <c r="C243" s="16" t="s">
        <v>441</v>
      </c>
      <c r="D243" s="16" t="s">
        <v>456</v>
      </c>
      <c r="E243" s="16" t="s">
        <v>443</v>
      </c>
      <c r="F243" s="16" t="s">
        <v>457</v>
      </c>
      <c r="G243" s="16" t="s">
        <v>467</v>
      </c>
      <c r="H243" s="16" t="s">
        <v>446</v>
      </c>
      <c r="I243" s="16" t="s">
        <v>459</v>
      </c>
      <c r="J243" s="16" t="s">
        <v>473</v>
      </c>
      <c r="K243" s="16" t="s">
        <v>448</v>
      </c>
      <c r="L243" s="16" t="s">
        <v>461</v>
      </c>
      <c r="M243" s="16" t="s">
        <v>383</v>
      </c>
      <c r="N243" s="27"/>
    </row>
    <row r="244">
      <c r="A244" s="23">
        <v>45525.70465857639</v>
      </c>
      <c r="C244" s="16" t="s">
        <v>455</v>
      </c>
      <c r="D244" s="16" t="s">
        <v>450</v>
      </c>
      <c r="E244" s="16" t="s">
        <v>443</v>
      </c>
      <c r="F244" s="16" t="s">
        <v>457</v>
      </c>
      <c r="G244" s="16" t="s">
        <v>467</v>
      </c>
      <c r="H244" s="16" t="s">
        <v>446</v>
      </c>
      <c r="I244" s="16" t="s">
        <v>447</v>
      </c>
      <c r="J244" s="16" t="s">
        <v>473</v>
      </c>
      <c r="K244" s="16" t="s">
        <v>460</v>
      </c>
      <c r="L244" s="16" t="s">
        <v>461</v>
      </c>
      <c r="M244" s="16" t="s">
        <v>376</v>
      </c>
      <c r="N244" s="27"/>
    </row>
    <row r="245">
      <c r="A245" s="23">
        <v>45526.53239414352</v>
      </c>
      <c r="C245" s="16" t="s">
        <v>441</v>
      </c>
      <c r="D245" s="16" t="s">
        <v>456</v>
      </c>
      <c r="E245" s="16" t="s">
        <v>443</v>
      </c>
      <c r="F245" s="16" t="s">
        <v>444</v>
      </c>
      <c r="G245" s="16" t="s">
        <v>467</v>
      </c>
      <c r="H245" s="16" t="s">
        <v>468</v>
      </c>
      <c r="I245" s="16" t="s">
        <v>459</v>
      </c>
      <c r="J245" s="16" t="s">
        <v>473</v>
      </c>
      <c r="K245" s="16" t="s">
        <v>469</v>
      </c>
      <c r="L245" s="16" t="s">
        <v>461</v>
      </c>
      <c r="M245" s="16" t="s">
        <v>385</v>
      </c>
      <c r="N245" s="27"/>
    </row>
    <row r="246">
      <c r="A246" s="23">
        <v>45526.60880460648</v>
      </c>
      <c r="C246" s="16" t="s">
        <v>465</v>
      </c>
      <c r="D246" s="16" t="s">
        <v>450</v>
      </c>
      <c r="E246" s="16" t="s">
        <v>443</v>
      </c>
      <c r="F246" s="16" t="s">
        <v>457</v>
      </c>
      <c r="G246" s="16" t="s">
        <v>467</v>
      </c>
      <c r="H246" s="16" t="s">
        <v>446</v>
      </c>
      <c r="I246" s="16" t="s">
        <v>454</v>
      </c>
      <c r="J246" s="16" t="s">
        <v>473</v>
      </c>
      <c r="K246" s="16" t="s">
        <v>469</v>
      </c>
      <c r="L246" s="16" t="s">
        <v>449</v>
      </c>
      <c r="M246" s="16" t="s">
        <v>386</v>
      </c>
      <c r="N246" s="27"/>
    </row>
    <row r="247">
      <c r="A247" s="23">
        <v>45527.46320359954</v>
      </c>
      <c r="C247" s="16" t="s">
        <v>465</v>
      </c>
      <c r="D247" s="16" t="s">
        <v>456</v>
      </c>
      <c r="E247" s="16" t="s">
        <v>443</v>
      </c>
      <c r="F247" s="16" t="s">
        <v>444</v>
      </c>
      <c r="G247" s="16" t="s">
        <v>467</v>
      </c>
      <c r="H247" s="16" t="s">
        <v>468</v>
      </c>
      <c r="I247" s="16" t="s">
        <v>459</v>
      </c>
      <c r="J247" s="16" t="s">
        <v>473</v>
      </c>
      <c r="K247" s="16" t="s">
        <v>448</v>
      </c>
      <c r="L247" s="16" t="s">
        <v>472</v>
      </c>
      <c r="M247" s="16" t="s">
        <v>216</v>
      </c>
      <c r="N247" s="27"/>
      <c r="O247" s="24" t="str">
        <f t="array" ref="O247:O383">IF((P247:P383="") + (Q247:Q383="") + (R247:R383="") + (S247:S383="") + (T247:T383="") + (U247:U383="") + (V247:V383="") + (W247:W383="") + (X247:X383="") + (Y247:Y383=""), "", P247:P383 + Q247:Q383 + R247:R383 + S247:S383 + T247:T383 + U247:U383 + V247:V383 + W247:W383 + X247:X383
)</f>
        <v/>
      </c>
      <c r="P247" s="24" t="str">
        <f t="array" ref="P247:P383">iferror(XLOOKUP(C247:C383, 'DataSet3: Key Advanced'!$E$6:$E$9,'DataSet3: Key Advanced'!$D$6:$D$9),"")</f>
        <v/>
      </c>
      <c r="Q247" s="24" t="str">
        <f t="array" ref="Q247:Q383">iferror(XLOOKUP(D247:D383, 'DataSet3: Key Advanced'!$E$12:$E$15,'DataSet3: Key Advanced'!$D$12:$D$15),"")</f>
        <v/>
      </c>
      <c r="R247" s="24" t="str">
        <f t="array" ref="R247:R383">iferror(XLOOKUP(E247:E383, 'DataSet3: Key Advanced'!$E$18:$E$21,'DataSet3: Key Advanced'!$D$18:$D$21),"")</f>
        <v/>
      </c>
      <c r="S247" s="24" t="str">
        <f t="array" ref="S247:S383">iferror(XLOOKUP(F247:F383, 'DataSet3: Key Advanced'!$E$24:$E$27,'DataSet3: Key Advanced'!$D$24:$D$27),"")</f>
        <v/>
      </c>
      <c r="T247" s="24" t="str">
        <f t="array" ref="T247:T383">iferror(XLOOKUP(G247:G383, 'DataSet3: Key Advanced'!$E$30:$E$33,'DataSet3: Key Advanced'!$D$30:$D$33),"")</f>
        <v/>
      </c>
      <c r="U247" s="24" t="str">
        <f t="array" ref="U247:U383">iferror(XLOOKUP(H247:H383, 'DataSet3: Key Advanced'!$E$36:$E$39,'DataSet3: Key Advanced'!$D$36:$D$39),"")</f>
        <v/>
      </c>
      <c r="V247" s="24" t="str">
        <f t="array" ref="V247:V383">iferror((XLOOKUP(I247:I383, 'DataSet3: Key Advanced'!$E$42:$E$45,'DataSet3: Key Advanced'!$D$42:$D$45)),"")</f>
        <v/>
      </c>
      <c r="X247" s="24" t="str">
        <f t="array" ref="X247:X383">iferror(XLOOKUP(K247:K383, 'DataSet3: Key Advanced'!$E$54:$E$57,'DataSet3: Key Advanced'!$D$54:$D$57),"")</f>
        <v/>
      </c>
      <c r="Y247" s="24" t="str">
        <f t="array" ref="Y247:Y383">iferror(XLOOKUP(L247:L383, 'DataSet3: Key Advanced'!$E$60:$E$63,'DataSet3: Key Advanced'!$D$60:$D$63),"")</f>
        <v/>
      </c>
    </row>
    <row r="248">
      <c r="A248" s="23">
        <v>45527.46981741898</v>
      </c>
      <c r="C248" s="16" t="s">
        <v>465</v>
      </c>
      <c r="D248" s="16" t="s">
        <v>456</v>
      </c>
      <c r="E248" s="16" t="s">
        <v>443</v>
      </c>
      <c r="F248" s="16" t="s">
        <v>444</v>
      </c>
      <c r="G248" s="16" t="s">
        <v>467</v>
      </c>
      <c r="H248" s="16" t="s">
        <v>468</v>
      </c>
      <c r="I248" s="16" t="s">
        <v>459</v>
      </c>
      <c r="J248" s="16" t="s">
        <v>473</v>
      </c>
      <c r="K248" s="16" t="s">
        <v>469</v>
      </c>
      <c r="L248" s="16" t="s">
        <v>461</v>
      </c>
      <c r="M248" s="16" t="s">
        <v>387</v>
      </c>
      <c r="N248" s="27"/>
      <c r="O248" s="24" t="s">
        <v>490</v>
      </c>
      <c r="P248" s="24" t="s">
        <v>490</v>
      </c>
      <c r="Q248" s="24" t="s">
        <v>490</v>
      </c>
      <c r="R248" s="24" t="s">
        <v>490</v>
      </c>
      <c r="S248" s="24" t="s">
        <v>490</v>
      </c>
      <c r="T248" s="24" t="s">
        <v>490</v>
      </c>
      <c r="U248" s="24" t="s">
        <v>490</v>
      </c>
      <c r="V248" s="24" t="s">
        <v>490</v>
      </c>
      <c r="X248" s="24" t="s">
        <v>490</v>
      </c>
      <c r="Y248" s="24" t="s">
        <v>490</v>
      </c>
    </row>
    <row r="249">
      <c r="A249" s="23">
        <v>45527.48328655092</v>
      </c>
      <c r="C249" s="16" t="s">
        <v>455</v>
      </c>
      <c r="D249" s="16" t="s">
        <v>466</v>
      </c>
      <c r="E249" s="16" t="s">
        <v>443</v>
      </c>
      <c r="F249" s="16" t="s">
        <v>452</v>
      </c>
      <c r="G249" s="16" t="s">
        <v>453</v>
      </c>
      <c r="H249" s="16" t="s">
        <v>468</v>
      </c>
      <c r="I249" s="16" t="s">
        <v>459</v>
      </c>
      <c r="J249" s="16" t="s">
        <v>473</v>
      </c>
      <c r="K249" s="16" t="s">
        <v>469</v>
      </c>
      <c r="L249" s="16" t="s">
        <v>461</v>
      </c>
      <c r="M249" s="16" t="s">
        <v>388</v>
      </c>
      <c r="N249" s="27"/>
      <c r="O249" s="24" t="s">
        <v>490</v>
      </c>
      <c r="P249" s="24" t="s">
        <v>490</v>
      </c>
      <c r="Q249" s="24" t="s">
        <v>490</v>
      </c>
      <c r="R249" s="24" t="s">
        <v>490</v>
      </c>
      <c r="S249" s="24" t="s">
        <v>490</v>
      </c>
      <c r="T249" s="24" t="s">
        <v>490</v>
      </c>
      <c r="U249" s="24" t="s">
        <v>490</v>
      </c>
      <c r="V249" s="24" t="s">
        <v>490</v>
      </c>
      <c r="X249" s="24" t="s">
        <v>490</v>
      </c>
      <c r="Y249" s="24" t="s">
        <v>490</v>
      </c>
    </row>
    <row r="250">
      <c r="A250" s="23">
        <v>45527.57966054398</v>
      </c>
      <c r="C250" s="16" t="s">
        <v>441</v>
      </c>
      <c r="D250" s="16" t="s">
        <v>456</v>
      </c>
      <c r="E250" s="16" t="s">
        <v>443</v>
      </c>
      <c r="F250" s="16" t="s">
        <v>444</v>
      </c>
      <c r="G250" s="16" t="s">
        <v>467</v>
      </c>
      <c r="H250" s="16" t="s">
        <v>468</v>
      </c>
      <c r="I250" s="16" t="s">
        <v>459</v>
      </c>
      <c r="J250" s="16" t="s">
        <v>473</v>
      </c>
      <c r="K250" s="16" t="s">
        <v>469</v>
      </c>
      <c r="L250" s="16" t="s">
        <v>461</v>
      </c>
      <c r="M250" s="16" t="s">
        <v>389</v>
      </c>
      <c r="N250" s="27"/>
      <c r="O250" s="24" t="s">
        <v>490</v>
      </c>
      <c r="P250" s="24" t="s">
        <v>490</v>
      </c>
      <c r="Q250" s="24" t="s">
        <v>490</v>
      </c>
      <c r="R250" s="24" t="s">
        <v>490</v>
      </c>
      <c r="S250" s="24" t="s">
        <v>490</v>
      </c>
      <c r="T250" s="24" t="s">
        <v>490</v>
      </c>
      <c r="U250" s="24" t="s">
        <v>490</v>
      </c>
      <c r="V250" s="24" t="s">
        <v>490</v>
      </c>
      <c r="X250" s="24" t="s">
        <v>490</v>
      </c>
      <c r="Y250" s="24" t="s">
        <v>490</v>
      </c>
    </row>
    <row r="251">
      <c r="A251" s="23">
        <v>45527.58550997685</v>
      </c>
      <c r="C251" s="16" t="s">
        <v>455</v>
      </c>
      <c r="D251" s="16" t="s">
        <v>450</v>
      </c>
      <c r="E251" s="16" t="s">
        <v>451</v>
      </c>
      <c r="F251" s="16" t="s">
        <v>457</v>
      </c>
      <c r="G251" s="16" t="s">
        <v>445</v>
      </c>
      <c r="H251" s="16" t="s">
        <v>462</v>
      </c>
      <c r="I251" s="16" t="s">
        <v>454</v>
      </c>
      <c r="J251" s="16" t="s">
        <v>474</v>
      </c>
      <c r="K251" s="16" t="s">
        <v>469</v>
      </c>
      <c r="L251" s="16" t="s">
        <v>461</v>
      </c>
      <c r="M251" s="16" t="s">
        <v>390</v>
      </c>
      <c r="N251" s="27"/>
      <c r="O251" s="24" t="s">
        <v>490</v>
      </c>
      <c r="P251" s="24" t="s">
        <v>490</v>
      </c>
      <c r="Q251" s="24" t="s">
        <v>490</v>
      </c>
      <c r="R251" s="24" t="s">
        <v>490</v>
      </c>
      <c r="S251" s="24" t="s">
        <v>490</v>
      </c>
      <c r="T251" s="24" t="s">
        <v>490</v>
      </c>
      <c r="U251" s="24" t="s">
        <v>490</v>
      </c>
      <c r="V251" s="24" t="s">
        <v>490</v>
      </c>
      <c r="X251" s="24" t="s">
        <v>490</v>
      </c>
      <c r="Y251" s="24" t="s">
        <v>490</v>
      </c>
    </row>
    <row r="252">
      <c r="A252" s="23">
        <v>45527.598439849535</v>
      </c>
      <c r="C252" s="16" t="s">
        <v>465</v>
      </c>
      <c r="D252" s="16" t="s">
        <v>456</v>
      </c>
      <c r="E252" s="16" t="s">
        <v>471</v>
      </c>
      <c r="F252" s="16" t="s">
        <v>444</v>
      </c>
      <c r="G252" s="16" t="s">
        <v>467</v>
      </c>
      <c r="H252" s="16" t="s">
        <v>446</v>
      </c>
      <c r="I252" s="16" t="s">
        <v>447</v>
      </c>
      <c r="J252" s="16" t="s">
        <v>473</v>
      </c>
      <c r="K252" s="16" t="s">
        <v>469</v>
      </c>
      <c r="L252" s="16" t="s">
        <v>472</v>
      </c>
      <c r="M252" s="16" t="s">
        <v>391</v>
      </c>
      <c r="N252" s="27"/>
      <c r="O252" s="24" t="s">
        <v>490</v>
      </c>
      <c r="P252" s="24" t="s">
        <v>490</v>
      </c>
      <c r="Q252" s="24" t="s">
        <v>490</v>
      </c>
      <c r="R252" s="24" t="s">
        <v>490</v>
      </c>
      <c r="S252" s="24" t="s">
        <v>490</v>
      </c>
      <c r="T252" s="24" t="s">
        <v>490</v>
      </c>
      <c r="U252" s="24" t="s">
        <v>490</v>
      </c>
      <c r="V252" s="24" t="s">
        <v>490</v>
      </c>
      <c r="X252" s="24" t="s">
        <v>490</v>
      </c>
      <c r="Y252" s="24" t="s">
        <v>490</v>
      </c>
    </row>
    <row r="253">
      <c r="A253" s="23">
        <v>45527.61544335648</v>
      </c>
      <c r="C253" s="16" t="s">
        <v>441</v>
      </c>
      <c r="D253" s="16" t="s">
        <v>456</v>
      </c>
      <c r="E253" s="16" t="s">
        <v>443</v>
      </c>
      <c r="F253" s="16" t="s">
        <v>457</v>
      </c>
      <c r="G253" s="16" t="s">
        <v>467</v>
      </c>
      <c r="H253" s="16" t="s">
        <v>468</v>
      </c>
      <c r="I253" s="16" t="s">
        <v>459</v>
      </c>
      <c r="J253" s="16" t="s">
        <v>473</v>
      </c>
      <c r="K253" s="16" t="s">
        <v>448</v>
      </c>
      <c r="L253" s="16" t="s">
        <v>461</v>
      </c>
      <c r="M253" s="16" t="s">
        <v>392</v>
      </c>
      <c r="N253" s="27"/>
      <c r="O253" s="24" t="s">
        <v>490</v>
      </c>
      <c r="P253" s="24" t="s">
        <v>490</v>
      </c>
      <c r="Q253" s="24" t="s">
        <v>490</v>
      </c>
      <c r="R253" s="24" t="s">
        <v>490</v>
      </c>
      <c r="S253" s="24" t="s">
        <v>490</v>
      </c>
      <c r="T253" s="24" t="s">
        <v>490</v>
      </c>
      <c r="U253" s="24" t="s">
        <v>490</v>
      </c>
      <c r="V253" s="24" t="s">
        <v>490</v>
      </c>
      <c r="X253" s="24" t="s">
        <v>490</v>
      </c>
      <c r="Y253" s="24" t="s">
        <v>490</v>
      </c>
    </row>
    <row r="254">
      <c r="A254" s="23">
        <v>45527.63049555555</v>
      </c>
      <c r="C254" s="16" t="s">
        <v>465</v>
      </c>
      <c r="D254" s="16" t="s">
        <v>456</v>
      </c>
      <c r="E254" s="16" t="s">
        <v>443</v>
      </c>
      <c r="F254" s="16" t="s">
        <v>444</v>
      </c>
      <c r="G254" s="16" t="s">
        <v>467</v>
      </c>
      <c r="H254" s="16" t="s">
        <v>462</v>
      </c>
      <c r="I254" s="16" t="s">
        <v>459</v>
      </c>
      <c r="J254" s="16" t="s">
        <v>473</v>
      </c>
      <c r="K254" s="16" t="s">
        <v>448</v>
      </c>
      <c r="L254" s="16" t="s">
        <v>461</v>
      </c>
      <c r="M254" s="16" t="s">
        <v>393</v>
      </c>
      <c r="N254" s="27"/>
      <c r="O254" s="24" t="s">
        <v>490</v>
      </c>
      <c r="P254" s="24" t="s">
        <v>490</v>
      </c>
      <c r="Q254" s="24" t="s">
        <v>490</v>
      </c>
      <c r="R254" s="24" t="s">
        <v>490</v>
      </c>
      <c r="S254" s="24" t="s">
        <v>490</v>
      </c>
      <c r="T254" s="24" t="s">
        <v>490</v>
      </c>
      <c r="U254" s="24" t="s">
        <v>490</v>
      </c>
      <c r="V254" s="24" t="s">
        <v>490</v>
      </c>
      <c r="X254" s="24" t="s">
        <v>490</v>
      </c>
      <c r="Y254" s="24" t="s">
        <v>490</v>
      </c>
    </row>
    <row r="255">
      <c r="A255" s="23">
        <v>45527.72139157407</v>
      </c>
      <c r="C255" s="16" t="s">
        <v>441</v>
      </c>
      <c r="D255" s="16" t="s">
        <v>456</v>
      </c>
      <c r="E255" s="16" t="s">
        <v>443</v>
      </c>
      <c r="F255" s="16" t="s">
        <v>444</v>
      </c>
      <c r="G255" s="16" t="s">
        <v>467</v>
      </c>
      <c r="H255" s="16" t="s">
        <v>468</v>
      </c>
      <c r="I255" s="16" t="s">
        <v>459</v>
      </c>
      <c r="J255" s="16" t="s">
        <v>473</v>
      </c>
      <c r="K255" s="16" t="s">
        <v>469</v>
      </c>
      <c r="L255" s="16" t="s">
        <v>461</v>
      </c>
      <c r="M255" s="16" t="s">
        <v>395</v>
      </c>
      <c r="N255" s="16" t="s">
        <v>491</v>
      </c>
      <c r="O255" s="24" t="s">
        <v>490</v>
      </c>
      <c r="P255" s="24" t="s">
        <v>490</v>
      </c>
      <c r="Q255" s="24" t="s">
        <v>490</v>
      </c>
      <c r="R255" s="24" t="s">
        <v>490</v>
      </c>
      <c r="S255" s="24" t="s">
        <v>490</v>
      </c>
      <c r="T255" s="24" t="s">
        <v>490</v>
      </c>
      <c r="U255" s="24" t="s">
        <v>490</v>
      </c>
      <c r="V255" s="24" t="s">
        <v>490</v>
      </c>
      <c r="X255" s="24" t="s">
        <v>490</v>
      </c>
      <c r="Y255" s="24" t="s">
        <v>490</v>
      </c>
    </row>
    <row r="256">
      <c r="A256" s="23">
        <v>45527.75535799768</v>
      </c>
      <c r="C256" s="16" t="s">
        <v>441</v>
      </c>
      <c r="D256" s="16" t="s">
        <v>456</v>
      </c>
      <c r="E256" s="16" t="s">
        <v>443</v>
      </c>
      <c r="F256" s="16" t="s">
        <v>444</v>
      </c>
      <c r="G256" s="16" t="s">
        <v>445</v>
      </c>
      <c r="H256" s="16" t="s">
        <v>446</v>
      </c>
      <c r="I256" s="16" t="s">
        <v>459</v>
      </c>
      <c r="J256" s="16" t="s">
        <v>473</v>
      </c>
      <c r="K256" s="16" t="s">
        <v>469</v>
      </c>
      <c r="L256" s="16" t="s">
        <v>449</v>
      </c>
      <c r="M256" s="16" t="s">
        <v>492</v>
      </c>
      <c r="N256" s="16" t="s">
        <v>493</v>
      </c>
      <c r="O256" s="24" t="s">
        <v>490</v>
      </c>
      <c r="P256" s="24" t="s">
        <v>490</v>
      </c>
      <c r="Q256" s="24" t="s">
        <v>490</v>
      </c>
      <c r="R256" s="24" t="s">
        <v>490</v>
      </c>
      <c r="S256" s="24" t="s">
        <v>490</v>
      </c>
      <c r="T256" s="24" t="s">
        <v>490</v>
      </c>
      <c r="U256" s="24" t="s">
        <v>490</v>
      </c>
      <c r="V256" s="24" t="s">
        <v>490</v>
      </c>
      <c r="X256" s="24" t="s">
        <v>490</v>
      </c>
      <c r="Y256" s="24" t="s">
        <v>490</v>
      </c>
    </row>
    <row r="257">
      <c r="A257" s="23">
        <v>45527.765541307876</v>
      </c>
      <c r="C257" s="16" t="s">
        <v>441</v>
      </c>
      <c r="D257" s="16" t="s">
        <v>450</v>
      </c>
      <c r="E257" s="16" t="s">
        <v>451</v>
      </c>
      <c r="F257" s="16" t="s">
        <v>452</v>
      </c>
      <c r="G257" s="16" t="s">
        <v>453</v>
      </c>
      <c r="H257" s="16" t="s">
        <v>468</v>
      </c>
      <c r="I257" s="16" t="s">
        <v>459</v>
      </c>
      <c r="J257" s="16" t="s">
        <v>473</v>
      </c>
      <c r="K257" s="16" t="s">
        <v>469</v>
      </c>
      <c r="L257" s="16" t="s">
        <v>461</v>
      </c>
      <c r="M257" s="16" t="s">
        <v>397</v>
      </c>
      <c r="N257" s="16" t="s">
        <v>491</v>
      </c>
      <c r="O257" s="24" t="s">
        <v>490</v>
      </c>
      <c r="P257" s="24" t="s">
        <v>490</v>
      </c>
      <c r="Q257" s="24" t="s">
        <v>490</v>
      </c>
      <c r="R257" s="24" t="s">
        <v>490</v>
      </c>
      <c r="S257" s="24" t="s">
        <v>490</v>
      </c>
      <c r="T257" s="24" t="s">
        <v>490</v>
      </c>
      <c r="U257" s="24" t="s">
        <v>490</v>
      </c>
      <c r="V257" s="24" t="s">
        <v>490</v>
      </c>
      <c r="X257" s="24" t="s">
        <v>490</v>
      </c>
      <c r="Y257" s="24" t="s">
        <v>490</v>
      </c>
    </row>
    <row r="258">
      <c r="A258" s="23">
        <v>45527.827416782406</v>
      </c>
      <c r="C258" s="16" t="s">
        <v>465</v>
      </c>
      <c r="D258" s="16" t="s">
        <v>450</v>
      </c>
      <c r="E258" s="16" t="s">
        <v>443</v>
      </c>
      <c r="F258" s="16" t="s">
        <v>457</v>
      </c>
      <c r="G258" s="16" t="s">
        <v>467</v>
      </c>
      <c r="H258" s="16" t="s">
        <v>468</v>
      </c>
      <c r="I258" s="16" t="s">
        <v>454</v>
      </c>
      <c r="J258" s="16" t="s">
        <v>473</v>
      </c>
      <c r="K258" s="16" t="s">
        <v>448</v>
      </c>
      <c r="L258" s="16" t="s">
        <v>461</v>
      </c>
      <c r="M258" s="16" t="s">
        <v>399</v>
      </c>
      <c r="N258" s="16" t="s">
        <v>494</v>
      </c>
      <c r="O258" s="24" t="s">
        <v>490</v>
      </c>
      <c r="P258" s="24" t="s">
        <v>490</v>
      </c>
      <c r="Q258" s="24" t="s">
        <v>490</v>
      </c>
      <c r="R258" s="24" t="s">
        <v>490</v>
      </c>
      <c r="S258" s="24" t="s">
        <v>490</v>
      </c>
      <c r="T258" s="24" t="s">
        <v>490</v>
      </c>
      <c r="U258" s="24" t="s">
        <v>490</v>
      </c>
      <c r="V258" s="24" t="s">
        <v>490</v>
      </c>
      <c r="X258" s="24" t="s">
        <v>490</v>
      </c>
      <c r="Y258" s="24" t="s">
        <v>490</v>
      </c>
    </row>
    <row r="259">
      <c r="A259" s="23">
        <v>45527.899560254635</v>
      </c>
      <c r="C259" s="16" t="s">
        <v>441</v>
      </c>
      <c r="D259" s="16" t="s">
        <v>450</v>
      </c>
      <c r="E259" s="16" t="s">
        <v>443</v>
      </c>
      <c r="F259" s="16" t="s">
        <v>452</v>
      </c>
      <c r="G259" s="16" t="s">
        <v>467</v>
      </c>
      <c r="H259" s="16" t="s">
        <v>446</v>
      </c>
      <c r="I259" s="16" t="s">
        <v>454</v>
      </c>
      <c r="J259" s="16" t="s">
        <v>481</v>
      </c>
      <c r="K259" s="16" t="s">
        <v>469</v>
      </c>
      <c r="L259" s="16" t="s">
        <v>449</v>
      </c>
      <c r="M259" s="16" t="s">
        <v>398</v>
      </c>
      <c r="N259" s="16" t="s">
        <v>494</v>
      </c>
      <c r="O259" s="24" t="s">
        <v>490</v>
      </c>
      <c r="P259" s="24" t="s">
        <v>490</v>
      </c>
      <c r="Q259" s="24" t="s">
        <v>490</v>
      </c>
      <c r="R259" s="24" t="s">
        <v>490</v>
      </c>
      <c r="S259" s="24" t="s">
        <v>490</v>
      </c>
      <c r="T259" s="24" t="s">
        <v>490</v>
      </c>
      <c r="U259" s="24" t="s">
        <v>490</v>
      </c>
      <c r="V259" s="24" t="s">
        <v>490</v>
      </c>
      <c r="X259" s="24" t="s">
        <v>490</v>
      </c>
      <c r="Y259" s="24" t="s">
        <v>490</v>
      </c>
    </row>
    <row r="260">
      <c r="A260" s="23">
        <v>45527.90560762731</v>
      </c>
      <c r="C260" s="16" t="s">
        <v>465</v>
      </c>
      <c r="D260" s="16" t="s">
        <v>456</v>
      </c>
      <c r="E260" s="16" t="s">
        <v>443</v>
      </c>
      <c r="F260" s="16" t="s">
        <v>457</v>
      </c>
      <c r="G260" s="16" t="s">
        <v>467</v>
      </c>
      <c r="H260" s="16" t="s">
        <v>468</v>
      </c>
      <c r="I260" s="16" t="s">
        <v>459</v>
      </c>
      <c r="J260" s="16" t="s">
        <v>473</v>
      </c>
      <c r="K260" s="16" t="s">
        <v>448</v>
      </c>
      <c r="L260" s="16" t="s">
        <v>472</v>
      </c>
      <c r="M260" s="16" t="s">
        <v>400</v>
      </c>
      <c r="N260" s="16" t="s">
        <v>495</v>
      </c>
      <c r="O260" s="24" t="s">
        <v>490</v>
      </c>
      <c r="P260" s="24" t="s">
        <v>490</v>
      </c>
      <c r="Q260" s="24" t="s">
        <v>490</v>
      </c>
      <c r="R260" s="24" t="s">
        <v>490</v>
      </c>
      <c r="S260" s="24" t="s">
        <v>490</v>
      </c>
      <c r="T260" s="24" t="s">
        <v>490</v>
      </c>
      <c r="U260" s="24" t="s">
        <v>490</v>
      </c>
      <c r="V260" s="24" t="s">
        <v>490</v>
      </c>
      <c r="X260" s="24" t="s">
        <v>490</v>
      </c>
      <c r="Y260" s="24" t="s">
        <v>490</v>
      </c>
    </row>
    <row r="261">
      <c r="A261" s="23">
        <v>45527.97256228009</v>
      </c>
      <c r="C261" s="16" t="s">
        <v>441</v>
      </c>
      <c r="D261" s="16" t="s">
        <v>450</v>
      </c>
      <c r="E261" s="16" t="s">
        <v>443</v>
      </c>
      <c r="F261" s="16" t="s">
        <v>444</v>
      </c>
      <c r="G261" s="16" t="s">
        <v>467</v>
      </c>
      <c r="H261" s="16" t="s">
        <v>446</v>
      </c>
      <c r="I261" s="16" t="s">
        <v>447</v>
      </c>
      <c r="J261" s="16" t="s">
        <v>473</v>
      </c>
      <c r="K261" s="16" t="s">
        <v>469</v>
      </c>
      <c r="L261" s="16" t="s">
        <v>449</v>
      </c>
      <c r="M261" s="16" t="s">
        <v>401</v>
      </c>
      <c r="N261" s="16" t="s">
        <v>496</v>
      </c>
      <c r="O261" s="24" t="s">
        <v>490</v>
      </c>
      <c r="P261" s="24" t="s">
        <v>490</v>
      </c>
      <c r="Q261" s="24" t="s">
        <v>490</v>
      </c>
      <c r="R261" s="24" t="s">
        <v>490</v>
      </c>
      <c r="S261" s="24" t="s">
        <v>490</v>
      </c>
      <c r="T261" s="24" t="s">
        <v>490</v>
      </c>
      <c r="U261" s="24" t="s">
        <v>490</v>
      </c>
      <c r="V261" s="24" t="s">
        <v>490</v>
      </c>
      <c r="X261" s="24" t="s">
        <v>490</v>
      </c>
      <c r="Y261" s="24" t="s">
        <v>490</v>
      </c>
    </row>
    <row r="262">
      <c r="A262" s="23">
        <v>45527.98881900463</v>
      </c>
      <c r="C262" s="16" t="s">
        <v>455</v>
      </c>
      <c r="D262" s="16" t="s">
        <v>450</v>
      </c>
      <c r="E262" s="16" t="s">
        <v>443</v>
      </c>
      <c r="F262" s="16" t="s">
        <v>444</v>
      </c>
      <c r="G262" s="16" t="s">
        <v>467</v>
      </c>
      <c r="H262" s="16" t="s">
        <v>468</v>
      </c>
      <c r="I262" s="16" t="s">
        <v>447</v>
      </c>
      <c r="J262" s="16" t="s">
        <v>474</v>
      </c>
      <c r="K262" s="16" t="s">
        <v>486</v>
      </c>
      <c r="L262" s="16" t="s">
        <v>461</v>
      </c>
      <c r="M262" s="16" t="s">
        <v>394</v>
      </c>
      <c r="N262" s="16" t="s">
        <v>493</v>
      </c>
      <c r="O262" s="24" t="s">
        <v>490</v>
      </c>
      <c r="P262" s="24" t="s">
        <v>490</v>
      </c>
      <c r="Q262" s="24" t="s">
        <v>490</v>
      </c>
      <c r="R262" s="24" t="s">
        <v>490</v>
      </c>
      <c r="S262" s="24" t="s">
        <v>490</v>
      </c>
      <c r="T262" s="24" t="s">
        <v>490</v>
      </c>
      <c r="U262" s="24" t="s">
        <v>490</v>
      </c>
      <c r="V262" s="24" t="s">
        <v>490</v>
      </c>
      <c r="X262" s="24" t="s">
        <v>490</v>
      </c>
      <c r="Y262" s="24" t="s">
        <v>490</v>
      </c>
    </row>
    <row r="263">
      <c r="A263" s="23">
        <v>45528.00587502315</v>
      </c>
      <c r="C263" s="16" t="s">
        <v>465</v>
      </c>
      <c r="D263" s="16" t="s">
        <v>456</v>
      </c>
      <c r="E263" s="16" t="s">
        <v>443</v>
      </c>
      <c r="F263" s="16" t="s">
        <v>444</v>
      </c>
      <c r="G263" s="16" t="s">
        <v>467</v>
      </c>
      <c r="H263" s="16" t="s">
        <v>446</v>
      </c>
      <c r="I263" s="16" t="s">
        <v>447</v>
      </c>
      <c r="J263" s="16" t="s">
        <v>473</v>
      </c>
      <c r="K263" s="16" t="s">
        <v>469</v>
      </c>
      <c r="L263" s="16" t="s">
        <v>472</v>
      </c>
      <c r="M263" s="16" t="s">
        <v>402</v>
      </c>
      <c r="N263" s="16" t="s">
        <v>494</v>
      </c>
      <c r="O263" s="24" t="s">
        <v>490</v>
      </c>
      <c r="P263" s="24" t="s">
        <v>490</v>
      </c>
      <c r="Q263" s="24" t="s">
        <v>490</v>
      </c>
      <c r="R263" s="24" t="s">
        <v>490</v>
      </c>
      <c r="S263" s="24" t="s">
        <v>490</v>
      </c>
      <c r="T263" s="24" t="s">
        <v>490</v>
      </c>
      <c r="U263" s="24" t="s">
        <v>490</v>
      </c>
      <c r="V263" s="24" t="s">
        <v>490</v>
      </c>
      <c r="X263" s="24" t="s">
        <v>490</v>
      </c>
      <c r="Y263" s="24" t="s">
        <v>490</v>
      </c>
    </row>
    <row r="264">
      <c r="A264" s="23">
        <v>45528.030368287036</v>
      </c>
      <c r="C264" s="16" t="s">
        <v>465</v>
      </c>
      <c r="D264" s="16" t="s">
        <v>450</v>
      </c>
      <c r="E264" s="16" t="s">
        <v>451</v>
      </c>
      <c r="F264" s="16" t="s">
        <v>476</v>
      </c>
      <c r="G264" s="16" t="s">
        <v>467</v>
      </c>
      <c r="H264" s="16" t="s">
        <v>468</v>
      </c>
      <c r="I264" s="16" t="s">
        <v>463</v>
      </c>
      <c r="J264" s="16" t="s">
        <v>473</v>
      </c>
      <c r="K264" s="16" t="s">
        <v>486</v>
      </c>
      <c r="L264" s="16" t="s">
        <v>461</v>
      </c>
      <c r="M264" s="16" t="s">
        <v>403</v>
      </c>
      <c r="N264" s="16" t="s">
        <v>494</v>
      </c>
      <c r="O264" s="24" t="s">
        <v>490</v>
      </c>
      <c r="P264" s="24" t="s">
        <v>490</v>
      </c>
      <c r="Q264" s="24" t="s">
        <v>490</v>
      </c>
      <c r="R264" s="24" t="s">
        <v>490</v>
      </c>
      <c r="S264" s="24" t="s">
        <v>490</v>
      </c>
      <c r="T264" s="24" t="s">
        <v>490</v>
      </c>
      <c r="U264" s="24" t="s">
        <v>490</v>
      </c>
      <c r="V264" s="24" t="s">
        <v>490</v>
      </c>
      <c r="X264" s="24" t="s">
        <v>490</v>
      </c>
      <c r="Y264" s="24" t="s">
        <v>490</v>
      </c>
    </row>
    <row r="265">
      <c r="A265" s="23">
        <v>45528.41226527777</v>
      </c>
      <c r="C265" s="16" t="s">
        <v>465</v>
      </c>
      <c r="D265" s="16" t="s">
        <v>450</v>
      </c>
      <c r="E265" s="16" t="s">
        <v>451</v>
      </c>
      <c r="F265" s="16" t="s">
        <v>444</v>
      </c>
      <c r="G265" s="16" t="s">
        <v>453</v>
      </c>
      <c r="H265" s="16" t="s">
        <v>477</v>
      </c>
      <c r="I265" s="16" t="s">
        <v>454</v>
      </c>
      <c r="J265" s="16" t="s">
        <v>473</v>
      </c>
      <c r="K265" s="16" t="s">
        <v>460</v>
      </c>
      <c r="L265" s="16" t="s">
        <v>464</v>
      </c>
      <c r="M265" s="16" t="s">
        <v>404</v>
      </c>
      <c r="N265" s="16" t="s">
        <v>494</v>
      </c>
      <c r="O265" s="24" t="s">
        <v>490</v>
      </c>
      <c r="P265" s="24" t="s">
        <v>490</v>
      </c>
      <c r="Q265" s="24" t="s">
        <v>490</v>
      </c>
      <c r="R265" s="24" t="s">
        <v>490</v>
      </c>
      <c r="S265" s="24" t="s">
        <v>490</v>
      </c>
      <c r="T265" s="24" t="s">
        <v>490</v>
      </c>
      <c r="U265" s="24" t="s">
        <v>490</v>
      </c>
      <c r="V265" s="24" t="s">
        <v>490</v>
      </c>
      <c r="X265" s="24" t="s">
        <v>490</v>
      </c>
      <c r="Y265" s="24" t="s">
        <v>490</v>
      </c>
    </row>
    <row r="266">
      <c r="A266" s="23">
        <v>45528.61103565972</v>
      </c>
      <c r="C266" s="16" t="s">
        <v>441</v>
      </c>
      <c r="D266" s="16" t="s">
        <v>450</v>
      </c>
      <c r="E266" s="16" t="s">
        <v>451</v>
      </c>
      <c r="F266" s="16" t="s">
        <v>444</v>
      </c>
      <c r="G266" s="16" t="s">
        <v>467</v>
      </c>
      <c r="H266" s="16" t="s">
        <v>477</v>
      </c>
      <c r="I266" s="16" t="s">
        <v>463</v>
      </c>
      <c r="J266" s="16" t="s">
        <v>475</v>
      </c>
      <c r="K266" s="16" t="s">
        <v>448</v>
      </c>
      <c r="L266" s="16" t="s">
        <v>472</v>
      </c>
      <c r="M266" s="16" t="s">
        <v>497</v>
      </c>
      <c r="N266" s="16" t="s">
        <v>495</v>
      </c>
      <c r="O266" s="24" t="s">
        <v>490</v>
      </c>
      <c r="P266" s="24" t="s">
        <v>490</v>
      </c>
      <c r="Q266" s="24" t="s">
        <v>490</v>
      </c>
      <c r="R266" s="24" t="s">
        <v>490</v>
      </c>
      <c r="S266" s="24" t="s">
        <v>490</v>
      </c>
      <c r="T266" s="24" t="s">
        <v>490</v>
      </c>
      <c r="U266" s="24" t="s">
        <v>490</v>
      </c>
      <c r="V266" s="24" t="s">
        <v>490</v>
      </c>
      <c r="X266" s="24" t="s">
        <v>490</v>
      </c>
      <c r="Y266" s="24" t="s">
        <v>490</v>
      </c>
    </row>
    <row r="267">
      <c r="A267" s="23">
        <v>45528.61152738426</v>
      </c>
      <c r="C267" s="16" t="s">
        <v>455</v>
      </c>
      <c r="D267" s="16" t="s">
        <v>450</v>
      </c>
      <c r="E267" s="16" t="s">
        <v>451</v>
      </c>
      <c r="F267" s="16" t="s">
        <v>452</v>
      </c>
      <c r="G267" s="16" t="s">
        <v>467</v>
      </c>
      <c r="H267" s="16" t="s">
        <v>468</v>
      </c>
      <c r="I267" s="16" t="s">
        <v>447</v>
      </c>
      <c r="J267" s="16" t="s">
        <v>473</v>
      </c>
      <c r="K267" s="16" t="s">
        <v>469</v>
      </c>
      <c r="L267" s="16" t="s">
        <v>461</v>
      </c>
      <c r="M267" s="16" t="s">
        <v>405</v>
      </c>
      <c r="N267" s="16" t="s">
        <v>495</v>
      </c>
      <c r="O267" s="24" t="s">
        <v>490</v>
      </c>
      <c r="P267" s="24" t="s">
        <v>490</v>
      </c>
      <c r="Q267" s="24" t="s">
        <v>490</v>
      </c>
      <c r="R267" s="24" t="s">
        <v>490</v>
      </c>
      <c r="S267" s="24" t="s">
        <v>490</v>
      </c>
      <c r="T267" s="24" t="s">
        <v>490</v>
      </c>
      <c r="U267" s="24" t="s">
        <v>490</v>
      </c>
      <c r="V267" s="24" t="s">
        <v>490</v>
      </c>
      <c r="X267" s="24" t="s">
        <v>490</v>
      </c>
      <c r="Y267" s="24" t="s">
        <v>490</v>
      </c>
    </row>
    <row r="268">
      <c r="A268" s="23">
        <v>45528.623424641206</v>
      </c>
      <c r="C268" s="16" t="s">
        <v>441</v>
      </c>
      <c r="D268" s="16" t="s">
        <v>450</v>
      </c>
      <c r="E268" s="16" t="s">
        <v>443</v>
      </c>
      <c r="F268" s="16" t="s">
        <v>452</v>
      </c>
      <c r="G268" s="16" t="s">
        <v>467</v>
      </c>
      <c r="H268" s="16" t="s">
        <v>468</v>
      </c>
      <c r="I268" s="16" t="s">
        <v>454</v>
      </c>
      <c r="J268" s="16" t="s">
        <v>473</v>
      </c>
      <c r="K268" s="16" t="s">
        <v>448</v>
      </c>
      <c r="L268" s="16" t="s">
        <v>461</v>
      </c>
      <c r="M268" s="16" t="s">
        <v>407</v>
      </c>
      <c r="N268" s="16" t="s">
        <v>491</v>
      </c>
      <c r="O268" s="24" t="s">
        <v>490</v>
      </c>
      <c r="P268" s="24" t="s">
        <v>490</v>
      </c>
      <c r="Q268" s="24" t="s">
        <v>490</v>
      </c>
      <c r="R268" s="24" t="s">
        <v>490</v>
      </c>
      <c r="S268" s="24" t="s">
        <v>490</v>
      </c>
      <c r="T268" s="24" t="s">
        <v>490</v>
      </c>
      <c r="U268" s="24" t="s">
        <v>490</v>
      </c>
      <c r="V268" s="24" t="s">
        <v>490</v>
      </c>
      <c r="X268" s="24" t="s">
        <v>490</v>
      </c>
      <c r="Y268" s="24" t="s">
        <v>490</v>
      </c>
    </row>
    <row r="269">
      <c r="A269" s="23">
        <v>45528.77601008102</v>
      </c>
      <c r="C269" s="16" t="s">
        <v>455</v>
      </c>
      <c r="D269" s="16" t="s">
        <v>456</v>
      </c>
      <c r="E269" s="16" t="s">
        <v>452</v>
      </c>
      <c r="F269" s="16" t="s">
        <v>452</v>
      </c>
      <c r="G269" s="16" t="s">
        <v>467</v>
      </c>
      <c r="H269" s="16" t="s">
        <v>446</v>
      </c>
      <c r="I269" s="16" t="s">
        <v>459</v>
      </c>
      <c r="J269" s="16" t="s">
        <v>474</v>
      </c>
      <c r="K269" s="16" t="s">
        <v>469</v>
      </c>
      <c r="L269" s="16" t="s">
        <v>461</v>
      </c>
      <c r="M269" s="16" t="s">
        <v>408</v>
      </c>
      <c r="N269" s="16" t="s">
        <v>495</v>
      </c>
      <c r="O269" s="24" t="s">
        <v>490</v>
      </c>
      <c r="P269" s="24" t="s">
        <v>490</v>
      </c>
      <c r="Q269" s="24" t="s">
        <v>490</v>
      </c>
      <c r="R269" s="24" t="s">
        <v>490</v>
      </c>
      <c r="S269" s="24" t="s">
        <v>490</v>
      </c>
      <c r="T269" s="24" t="s">
        <v>490</v>
      </c>
      <c r="U269" s="24" t="s">
        <v>490</v>
      </c>
      <c r="V269" s="24" t="s">
        <v>490</v>
      </c>
      <c r="X269" s="24" t="s">
        <v>490</v>
      </c>
      <c r="Y269" s="24" t="s">
        <v>490</v>
      </c>
    </row>
    <row r="270">
      <c r="A270" s="23">
        <v>45529.50111111111</v>
      </c>
      <c r="C270" s="16" t="s">
        <v>441</v>
      </c>
      <c r="D270" s="16" t="s">
        <v>450</v>
      </c>
      <c r="E270" s="16" t="s">
        <v>443</v>
      </c>
      <c r="F270" s="16" t="s">
        <v>444</v>
      </c>
      <c r="G270" s="16" t="s">
        <v>445</v>
      </c>
      <c r="H270" s="16" t="s">
        <v>468</v>
      </c>
      <c r="I270" s="16" t="s">
        <v>459</v>
      </c>
      <c r="J270" s="16" t="s">
        <v>474</v>
      </c>
      <c r="K270" s="16" t="s">
        <v>448</v>
      </c>
      <c r="L270" s="16" t="s">
        <v>461</v>
      </c>
      <c r="M270" s="16" t="s">
        <v>410</v>
      </c>
      <c r="N270" s="16" t="s">
        <v>495</v>
      </c>
      <c r="O270" s="24" t="s">
        <v>490</v>
      </c>
      <c r="P270" s="24" t="s">
        <v>490</v>
      </c>
      <c r="Q270" s="24" t="s">
        <v>490</v>
      </c>
      <c r="R270" s="24" t="s">
        <v>490</v>
      </c>
      <c r="S270" s="24" t="s">
        <v>490</v>
      </c>
      <c r="T270" s="24" t="s">
        <v>490</v>
      </c>
      <c r="U270" s="24" t="s">
        <v>490</v>
      </c>
      <c r="V270" s="24" t="s">
        <v>490</v>
      </c>
      <c r="X270" s="24" t="s">
        <v>490</v>
      </c>
      <c r="Y270" s="24" t="s">
        <v>490</v>
      </c>
    </row>
    <row r="271">
      <c r="A271" s="23">
        <v>45529.69521081018</v>
      </c>
      <c r="C271" s="16" t="s">
        <v>465</v>
      </c>
      <c r="D271" s="16" t="s">
        <v>450</v>
      </c>
      <c r="E271" s="16" t="s">
        <v>452</v>
      </c>
      <c r="F271" s="16" t="s">
        <v>452</v>
      </c>
      <c r="G271" s="16" t="s">
        <v>453</v>
      </c>
      <c r="H271" s="16" t="s">
        <v>468</v>
      </c>
      <c r="I271" s="16" t="s">
        <v>463</v>
      </c>
      <c r="J271" s="16" t="s">
        <v>475</v>
      </c>
      <c r="K271" s="16" t="s">
        <v>448</v>
      </c>
      <c r="L271" s="16" t="s">
        <v>464</v>
      </c>
      <c r="M271" s="16" t="s">
        <v>409</v>
      </c>
      <c r="N271" s="16" t="s">
        <v>494</v>
      </c>
      <c r="O271" s="24" t="s">
        <v>490</v>
      </c>
      <c r="P271" s="24" t="s">
        <v>490</v>
      </c>
      <c r="Q271" s="24" t="s">
        <v>490</v>
      </c>
      <c r="R271" s="24" t="s">
        <v>490</v>
      </c>
      <c r="S271" s="24" t="s">
        <v>490</v>
      </c>
      <c r="T271" s="24" t="s">
        <v>490</v>
      </c>
      <c r="U271" s="24" t="s">
        <v>490</v>
      </c>
      <c r="V271" s="24" t="s">
        <v>490</v>
      </c>
      <c r="X271" s="24" t="s">
        <v>490</v>
      </c>
      <c r="Y271" s="24" t="s">
        <v>490</v>
      </c>
    </row>
    <row r="272">
      <c r="A272" s="23">
        <v>45529.737406643515</v>
      </c>
      <c r="C272" s="16" t="s">
        <v>441</v>
      </c>
      <c r="D272" s="16" t="s">
        <v>456</v>
      </c>
      <c r="E272" s="16" t="s">
        <v>443</v>
      </c>
      <c r="F272" s="16" t="s">
        <v>457</v>
      </c>
      <c r="G272" s="16" t="s">
        <v>453</v>
      </c>
      <c r="H272" s="16" t="s">
        <v>468</v>
      </c>
      <c r="I272" s="16" t="s">
        <v>459</v>
      </c>
      <c r="J272" s="16" t="s">
        <v>473</v>
      </c>
      <c r="K272" s="16" t="s">
        <v>469</v>
      </c>
      <c r="L272" s="16" t="s">
        <v>461</v>
      </c>
      <c r="M272" s="16" t="s">
        <v>411</v>
      </c>
      <c r="N272" s="16" t="s">
        <v>494</v>
      </c>
      <c r="O272" s="24" t="s">
        <v>490</v>
      </c>
      <c r="P272" s="24" t="s">
        <v>490</v>
      </c>
      <c r="Q272" s="24" t="s">
        <v>490</v>
      </c>
      <c r="R272" s="24" t="s">
        <v>490</v>
      </c>
      <c r="S272" s="24" t="s">
        <v>490</v>
      </c>
      <c r="T272" s="24" t="s">
        <v>490</v>
      </c>
      <c r="U272" s="24" t="s">
        <v>490</v>
      </c>
      <c r="V272" s="24" t="s">
        <v>490</v>
      </c>
      <c r="X272" s="24" t="s">
        <v>490</v>
      </c>
      <c r="Y272" s="24" t="s">
        <v>490</v>
      </c>
    </row>
    <row r="273">
      <c r="A273" s="23">
        <v>45530.652366469905</v>
      </c>
      <c r="C273" s="16" t="s">
        <v>465</v>
      </c>
      <c r="D273" s="16" t="s">
        <v>450</v>
      </c>
      <c r="E273" s="16" t="s">
        <v>452</v>
      </c>
      <c r="F273" s="16" t="s">
        <v>452</v>
      </c>
      <c r="G273" s="16" t="s">
        <v>458</v>
      </c>
      <c r="H273" s="16" t="s">
        <v>468</v>
      </c>
      <c r="I273" s="16" t="s">
        <v>459</v>
      </c>
      <c r="J273" s="16" t="s">
        <v>473</v>
      </c>
      <c r="K273" s="16" t="s">
        <v>448</v>
      </c>
      <c r="L273" s="16" t="s">
        <v>449</v>
      </c>
      <c r="M273" s="16" t="s">
        <v>412</v>
      </c>
      <c r="N273" s="16" t="s">
        <v>494</v>
      </c>
      <c r="O273" s="24" t="s">
        <v>490</v>
      </c>
      <c r="P273" s="24" t="s">
        <v>490</v>
      </c>
      <c r="Q273" s="24" t="s">
        <v>490</v>
      </c>
      <c r="R273" s="24" t="s">
        <v>490</v>
      </c>
      <c r="S273" s="24" t="s">
        <v>490</v>
      </c>
      <c r="T273" s="24" t="s">
        <v>490</v>
      </c>
      <c r="U273" s="24" t="s">
        <v>490</v>
      </c>
      <c r="V273" s="24" t="s">
        <v>490</v>
      </c>
      <c r="X273" s="24" t="s">
        <v>490</v>
      </c>
      <c r="Y273" s="24" t="s">
        <v>490</v>
      </c>
    </row>
    <row r="274">
      <c r="A274" s="23">
        <v>45531.294235381945</v>
      </c>
      <c r="C274" s="16" t="s">
        <v>441</v>
      </c>
      <c r="D274" s="16" t="s">
        <v>456</v>
      </c>
      <c r="E274" s="16" t="s">
        <v>443</v>
      </c>
      <c r="F274" s="16" t="s">
        <v>444</v>
      </c>
      <c r="G274" s="16" t="s">
        <v>467</v>
      </c>
      <c r="H274" s="16" t="s">
        <v>468</v>
      </c>
      <c r="I274" s="16" t="s">
        <v>459</v>
      </c>
      <c r="J274" s="16" t="s">
        <v>473</v>
      </c>
      <c r="K274" s="16" t="s">
        <v>469</v>
      </c>
      <c r="L274" s="16" t="s">
        <v>461</v>
      </c>
      <c r="M274" s="16" t="s">
        <v>413</v>
      </c>
      <c r="N274" s="16" t="s">
        <v>494</v>
      </c>
      <c r="O274" s="24" t="s">
        <v>490</v>
      </c>
      <c r="P274" s="24" t="s">
        <v>490</v>
      </c>
      <c r="Q274" s="24" t="s">
        <v>490</v>
      </c>
      <c r="R274" s="24" t="s">
        <v>490</v>
      </c>
      <c r="S274" s="24" t="s">
        <v>490</v>
      </c>
      <c r="T274" s="24" t="s">
        <v>490</v>
      </c>
      <c r="U274" s="24" t="s">
        <v>490</v>
      </c>
      <c r="V274" s="24" t="s">
        <v>490</v>
      </c>
      <c r="X274" s="24" t="s">
        <v>490</v>
      </c>
      <c r="Y274" s="24" t="s">
        <v>490</v>
      </c>
    </row>
    <row r="275">
      <c r="A275" s="23">
        <v>45531.35962809028</v>
      </c>
      <c r="C275" s="16" t="s">
        <v>455</v>
      </c>
      <c r="D275" s="16" t="s">
        <v>466</v>
      </c>
      <c r="E275" s="16" t="s">
        <v>451</v>
      </c>
      <c r="F275" s="16" t="s">
        <v>444</v>
      </c>
      <c r="G275" s="16" t="s">
        <v>453</v>
      </c>
      <c r="H275" s="16" t="s">
        <v>462</v>
      </c>
      <c r="I275" s="16" t="s">
        <v>454</v>
      </c>
      <c r="J275" s="16" t="s">
        <v>474</v>
      </c>
      <c r="K275" s="16" t="s">
        <v>469</v>
      </c>
      <c r="L275" s="16" t="s">
        <v>449</v>
      </c>
      <c r="M275" s="16" t="s">
        <v>414</v>
      </c>
      <c r="N275" s="16" t="s">
        <v>495</v>
      </c>
      <c r="O275" s="24" t="s">
        <v>490</v>
      </c>
      <c r="P275" s="24" t="s">
        <v>490</v>
      </c>
      <c r="Q275" s="24" t="s">
        <v>490</v>
      </c>
      <c r="R275" s="24" t="s">
        <v>490</v>
      </c>
      <c r="S275" s="24" t="s">
        <v>490</v>
      </c>
      <c r="T275" s="24" t="s">
        <v>490</v>
      </c>
      <c r="U275" s="24" t="s">
        <v>490</v>
      </c>
      <c r="V275" s="24" t="s">
        <v>490</v>
      </c>
      <c r="X275" s="24" t="s">
        <v>490</v>
      </c>
      <c r="Y275" s="24" t="s">
        <v>490</v>
      </c>
    </row>
    <row r="276">
      <c r="A276" s="23">
        <v>45531.3628581713</v>
      </c>
      <c r="C276" s="16" t="s">
        <v>455</v>
      </c>
      <c r="D276" s="16" t="s">
        <v>456</v>
      </c>
      <c r="E276" s="16" t="s">
        <v>443</v>
      </c>
      <c r="F276" s="16" t="s">
        <v>444</v>
      </c>
      <c r="G276" s="16" t="s">
        <v>467</v>
      </c>
      <c r="H276" s="16" t="s">
        <v>468</v>
      </c>
      <c r="I276" s="16" t="s">
        <v>459</v>
      </c>
      <c r="J276" s="16" t="s">
        <v>474</v>
      </c>
      <c r="K276" s="16" t="s">
        <v>469</v>
      </c>
      <c r="L276" s="16" t="s">
        <v>449</v>
      </c>
      <c r="M276" s="16" t="s">
        <v>415</v>
      </c>
      <c r="N276" s="16" t="s">
        <v>491</v>
      </c>
      <c r="O276" s="24" t="s">
        <v>490</v>
      </c>
      <c r="P276" s="24" t="s">
        <v>490</v>
      </c>
      <c r="Q276" s="24" t="s">
        <v>490</v>
      </c>
      <c r="R276" s="24" t="s">
        <v>490</v>
      </c>
      <c r="S276" s="24" t="s">
        <v>490</v>
      </c>
      <c r="T276" s="24" t="s">
        <v>490</v>
      </c>
      <c r="U276" s="24" t="s">
        <v>490</v>
      </c>
      <c r="V276" s="24" t="s">
        <v>490</v>
      </c>
      <c r="X276" s="24" t="s">
        <v>490</v>
      </c>
      <c r="Y276" s="24" t="s">
        <v>490</v>
      </c>
    </row>
    <row r="277">
      <c r="A277" s="23">
        <v>45531.37333306713</v>
      </c>
      <c r="C277" s="16" t="s">
        <v>441</v>
      </c>
      <c r="D277" s="16" t="s">
        <v>450</v>
      </c>
      <c r="E277" s="16" t="s">
        <v>443</v>
      </c>
      <c r="F277" s="16" t="s">
        <v>444</v>
      </c>
      <c r="G277" s="16" t="s">
        <v>467</v>
      </c>
      <c r="H277" s="16" t="s">
        <v>468</v>
      </c>
      <c r="I277" s="16" t="s">
        <v>459</v>
      </c>
      <c r="J277" s="16" t="s">
        <v>473</v>
      </c>
      <c r="K277" s="16" t="s">
        <v>469</v>
      </c>
      <c r="L277" s="16" t="s">
        <v>461</v>
      </c>
      <c r="M277" s="16" t="s">
        <v>417</v>
      </c>
      <c r="N277" s="16" t="s">
        <v>496</v>
      </c>
      <c r="O277" s="24" t="s">
        <v>490</v>
      </c>
      <c r="P277" s="24" t="s">
        <v>490</v>
      </c>
      <c r="Q277" s="24" t="s">
        <v>490</v>
      </c>
      <c r="R277" s="24" t="s">
        <v>490</v>
      </c>
      <c r="S277" s="24" t="s">
        <v>490</v>
      </c>
      <c r="T277" s="24" t="s">
        <v>490</v>
      </c>
      <c r="U277" s="24" t="s">
        <v>490</v>
      </c>
      <c r="V277" s="24" t="s">
        <v>490</v>
      </c>
      <c r="X277" s="24" t="s">
        <v>490</v>
      </c>
      <c r="Y277" s="24" t="s">
        <v>490</v>
      </c>
    </row>
    <row r="278">
      <c r="A278" s="23">
        <v>45531.375651574075</v>
      </c>
      <c r="C278" s="16" t="s">
        <v>455</v>
      </c>
      <c r="D278" s="16" t="s">
        <v>456</v>
      </c>
      <c r="E278" s="16" t="s">
        <v>443</v>
      </c>
      <c r="F278" s="16" t="s">
        <v>444</v>
      </c>
      <c r="G278" s="16" t="s">
        <v>458</v>
      </c>
      <c r="H278" s="16" t="s">
        <v>468</v>
      </c>
      <c r="I278" s="16" t="s">
        <v>447</v>
      </c>
      <c r="J278" s="16" t="s">
        <v>473</v>
      </c>
      <c r="K278" s="16" t="s">
        <v>448</v>
      </c>
      <c r="L278" s="16" t="s">
        <v>461</v>
      </c>
      <c r="M278" s="16" t="s">
        <v>416</v>
      </c>
      <c r="N278" s="16" t="s">
        <v>491</v>
      </c>
      <c r="O278" s="24" t="s">
        <v>490</v>
      </c>
      <c r="P278" s="24" t="s">
        <v>490</v>
      </c>
      <c r="Q278" s="24" t="s">
        <v>490</v>
      </c>
      <c r="R278" s="24" t="s">
        <v>490</v>
      </c>
      <c r="S278" s="24" t="s">
        <v>490</v>
      </c>
      <c r="T278" s="24" t="s">
        <v>490</v>
      </c>
      <c r="U278" s="24" t="s">
        <v>490</v>
      </c>
      <c r="V278" s="24" t="s">
        <v>490</v>
      </c>
      <c r="X278" s="24" t="s">
        <v>490</v>
      </c>
      <c r="Y278" s="24" t="s">
        <v>490</v>
      </c>
    </row>
    <row r="279">
      <c r="A279" s="23">
        <v>45531.38010172454</v>
      </c>
      <c r="C279" s="16" t="s">
        <v>441</v>
      </c>
      <c r="D279" s="16" t="s">
        <v>456</v>
      </c>
      <c r="E279" s="16" t="s">
        <v>471</v>
      </c>
      <c r="F279" s="16" t="s">
        <v>452</v>
      </c>
      <c r="G279" s="16" t="s">
        <v>453</v>
      </c>
      <c r="H279" s="16" t="s">
        <v>446</v>
      </c>
      <c r="I279" s="16" t="s">
        <v>459</v>
      </c>
      <c r="J279" s="16" t="s">
        <v>475</v>
      </c>
      <c r="K279" s="16" t="s">
        <v>486</v>
      </c>
      <c r="L279" s="16" t="s">
        <v>464</v>
      </c>
      <c r="M279" s="16" t="s">
        <v>418</v>
      </c>
      <c r="N279" s="16" t="s">
        <v>496</v>
      </c>
      <c r="O279" s="24" t="s">
        <v>490</v>
      </c>
      <c r="P279" s="24" t="s">
        <v>490</v>
      </c>
      <c r="Q279" s="24" t="s">
        <v>490</v>
      </c>
      <c r="R279" s="24" t="s">
        <v>490</v>
      </c>
      <c r="S279" s="24" t="s">
        <v>490</v>
      </c>
      <c r="T279" s="24" t="s">
        <v>490</v>
      </c>
      <c r="U279" s="24" t="s">
        <v>490</v>
      </c>
      <c r="V279" s="24" t="s">
        <v>490</v>
      </c>
      <c r="X279" s="24" t="s">
        <v>490</v>
      </c>
      <c r="Y279" s="24" t="s">
        <v>490</v>
      </c>
    </row>
    <row r="280">
      <c r="A280" s="23">
        <v>45531.39195377315</v>
      </c>
      <c r="C280" s="16" t="s">
        <v>465</v>
      </c>
      <c r="D280" s="16" t="s">
        <v>450</v>
      </c>
      <c r="E280" s="16" t="s">
        <v>451</v>
      </c>
      <c r="F280" s="16" t="s">
        <v>444</v>
      </c>
      <c r="G280" s="16" t="s">
        <v>467</v>
      </c>
      <c r="H280" s="16" t="s">
        <v>468</v>
      </c>
      <c r="I280" s="16" t="s">
        <v>459</v>
      </c>
      <c r="J280" s="16" t="s">
        <v>473</v>
      </c>
      <c r="K280" s="16" t="s">
        <v>448</v>
      </c>
      <c r="L280" s="16" t="s">
        <v>461</v>
      </c>
      <c r="M280" s="16" t="s">
        <v>498</v>
      </c>
      <c r="N280" s="16" t="s">
        <v>496</v>
      </c>
      <c r="O280" s="24" t="s">
        <v>490</v>
      </c>
      <c r="P280" s="24" t="s">
        <v>490</v>
      </c>
      <c r="Q280" s="24" t="s">
        <v>490</v>
      </c>
      <c r="R280" s="24" t="s">
        <v>490</v>
      </c>
      <c r="S280" s="24" t="s">
        <v>490</v>
      </c>
      <c r="T280" s="24" t="s">
        <v>490</v>
      </c>
      <c r="U280" s="24" t="s">
        <v>490</v>
      </c>
      <c r="V280" s="24" t="s">
        <v>490</v>
      </c>
      <c r="X280" s="24" t="s">
        <v>490</v>
      </c>
      <c r="Y280" s="24" t="s">
        <v>490</v>
      </c>
    </row>
    <row r="281">
      <c r="A281" s="23">
        <v>45531.426512210644</v>
      </c>
      <c r="C281" s="16" t="s">
        <v>441</v>
      </c>
      <c r="D281" s="16" t="s">
        <v>456</v>
      </c>
      <c r="E281" s="16" t="s">
        <v>443</v>
      </c>
      <c r="F281" s="16" t="s">
        <v>444</v>
      </c>
      <c r="G281" s="16" t="s">
        <v>467</v>
      </c>
      <c r="H281" s="16" t="s">
        <v>468</v>
      </c>
      <c r="I281" s="16" t="s">
        <v>447</v>
      </c>
      <c r="J281" s="16" t="s">
        <v>474</v>
      </c>
      <c r="K281" s="16" t="s">
        <v>469</v>
      </c>
      <c r="L281" s="16" t="s">
        <v>449</v>
      </c>
      <c r="M281" s="16" t="s">
        <v>422</v>
      </c>
      <c r="N281" s="16" t="s">
        <v>491</v>
      </c>
      <c r="O281" s="24" t="s">
        <v>490</v>
      </c>
      <c r="P281" s="24" t="s">
        <v>490</v>
      </c>
      <c r="Q281" s="24" t="s">
        <v>490</v>
      </c>
      <c r="R281" s="24" t="s">
        <v>490</v>
      </c>
      <c r="S281" s="24" t="s">
        <v>490</v>
      </c>
      <c r="T281" s="24" t="s">
        <v>490</v>
      </c>
      <c r="U281" s="24" t="s">
        <v>490</v>
      </c>
      <c r="V281" s="24" t="s">
        <v>490</v>
      </c>
      <c r="X281" s="24" t="s">
        <v>490</v>
      </c>
      <c r="Y281" s="24" t="s">
        <v>490</v>
      </c>
    </row>
    <row r="282">
      <c r="A282" s="23">
        <v>45531.42800054398</v>
      </c>
      <c r="C282" s="16" t="s">
        <v>455</v>
      </c>
      <c r="D282" s="16" t="s">
        <v>450</v>
      </c>
      <c r="E282" s="16" t="s">
        <v>451</v>
      </c>
      <c r="F282" s="16" t="s">
        <v>444</v>
      </c>
      <c r="G282" s="16" t="s">
        <v>453</v>
      </c>
      <c r="H282" s="16" t="s">
        <v>468</v>
      </c>
      <c r="I282" s="16" t="s">
        <v>459</v>
      </c>
      <c r="J282" s="16" t="s">
        <v>473</v>
      </c>
      <c r="K282" s="16" t="s">
        <v>448</v>
      </c>
      <c r="L282" s="16" t="s">
        <v>464</v>
      </c>
      <c r="M282" s="16" t="s">
        <v>421</v>
      </c>
      <c r="N282" s="16" t="s">
        <v>493</v>
      </c>
      <c r="O282" s="24" t="s">
        <v>490</v>
      </c>
      <c r="P282" s="24" t="s">
        <v>490</v>
      </c>
      <c r="Q282" s="24" t="s">
        <v>490</v>
      </c>
      <c r="R282" s="24" t="s">
        <v>490</v>
      </c>
      <c r="S282" s="24" t="s">
        <v>490</v>
      </c>
      <c r="T282" s="24" t="s">
        <v>490</v>
      </c>
      <c r="U282" s="24" t="s">
        <v>490</v>
      </c>
      <c r="V282" s="24" t="s">
        <v>490</v>
      </c>
      <c r="X282" s="24" t="s">
        <v>490</v>
      </c>
      <c r="Y282" s="24" t="s">
        <v>490</v>
      </c>
    </row>
    <row r="283">
      <c r="A283" s="23">
        <v>45531.47008219907</v>
      </c>
      <c r="C283" s="16" t="s">
        <v>441</v>
      </c>
      <c r="D283" s="16" t="s">
        <v>450</v>
      </c>
      <c r="E283" s="16" t="s">
        <v>443</v>
      </c>
      <c r="F283" s="16" t="s">
        <v>444</v>
      </c>
      <c r="G283" s="16" t="s">
        <v>453</v>
      </c>
      <c r="H283" s="16" t="s">
        <v>446</v>
      </c>
      <c r="I283" s="16" t="s">
        <v>454</v>
      </c>
      <c r="J283" s="16" t="s">
        <v>475</v>
      </c>
      <c r="K283" s="16" t="s">
        <v>460</v>
      </c>
      <c r="L283" s="16" t="s">
        <v>449</v>
      </c>
      <c r="M283" s="16" t="s">
        <v>499</v>
      </c>
      <c r="N283" s="16" t="s">
        <v>491</v>
      </c>
      <c r="O283" s="24" t="s">
        <v>490</v>
      </c>
      <c r="P283" s="24" t="s">
        <v>490</v>
      </c>
      <c r="Q283" s="24" t="s">
        <v>490</v>
      </c>
      <c r="R283" s="24" t="s">
        <v>490</v>
      </c>
      <c r="S283" s="24" t="s">
        <v>490</v>
      </c>
      <c r="T283" s="24" t="s">
        <v>490</v>
      </c>
      <c r="U283" s="24" t="s">
        <v>490</v>
      </c>
      <c r="V283" s="24" t="s">
        <v>490</v>
      </c>
      <c r="X283" s="24" t="s">
        <v>490</v>
      </c>
      <c r="Y283" s="24" t="s">
        <v>490</v>
      </c>
    </row>
    <row r="284">
      <c r="O284" s="24" t="s">
        <v>490</v>
      </c>
      <c r="P284" s="24" t="s">
        <v>490</v>
      </c>
      <c r="Q284" s="24" t="s">
        <v>490</v>
      </c>
      <c r="R284" s="24" t="s">
        <v>490</v>
      </c>
      <c r="S284" s="24" t="s">
        <v>490</v>
      </c>
      <c r="T284" s="24" t="s">
        <v>490</v>
      </c>
      <c r="U284" s="24" t="s">
        <v>490</v>
      </c>
      <c r="V284" s="24" t="s">
        <v>490</v>
      </c>
      <c r="X284" s="24" t="s">
        <v>490</v>
      </c>
      <c r="Y284" s="24" t="s">
        <v>490</v>
      </c>
    </row>
    <row r="285">
      <c r="O285" s="24" t="s">
        <v>490</v>
      </c>
      <c r="P285" s="24" t="s">
        <v>490</v>
      </c>
      <c r="Q285" s="24" t="s">
        <v>490</v>
      </c>
      <c r="R285" s="24" t="s">
        <v>490</v>
      </c>
      <c r="S285" s="24" t="s">
        <v>490</v>
      </c>
      <c r="T285" s="24" t="s">
        <v>490</v>
      </c>
      <c r="U285" s="24" t="s">
        <v>490</v>
      </c>
      <c r="V285" s="24" t="s">
        <v>490</v>
      </c>
      <c r="X285" s="24" t="s">
        <v>490</v>
      </c>
      <c r="Y285" s="24" t="s">
        <v>490</v>
      </c>
    </row>
    <row r="286">
      <c r="O286" s="24" t="s">
        <v>490</v>
      </c>
      <c r="P286" s="24" t="s">
        <v>490</v>
      </c>
      <c r="Q286" s="24" t="s">
        <v>490</v>
      </c>
      <c r="R286" s="24" t="s">
        <v>490</v>
      </c>
      <c r="S286" s="24" t="s">
        <v>490</v>
      </c>
      <c r="T286" s="24" t="s">
        <v>490</v>
      </c>
      <c r="U286" s="24" t="s">
        <v>490</v>
      </c>
      <c r="V286" s="24" t="s">
        <v>490</v>
      </c>
      <c r="X286" s="24" t="s">
        <v>490</v>
      </c>
      <c r="Y286" s="24" t="s">
        <v>490</v>
      </c>
    </row>
    <row r="287">
      <c r="O287" s="24" t="s">
        <v>490</v>
      </c>
      <c r="P287" s="24" t="s">
        <v>490</v>
      </c>
      <c r="Q287" s="24" t="s">
        <v>490</v>
      </c>
      <c r="R287" s="24" t="s">
        <v>490</v>
      </c>
      <c r="S287" s="24" t="s">
        <v>490</v>
      </c>
      <c r="T287" s="24" t="s">
        <v>490</v>
      </c>
      <c r="U287" s="24" t="s">
        <v>490</v>
      </c>
      <c r="V287" s="24" t="s">
        <v>490</v>
      </c>
      <c r="X287" s="24" t="s">
        <v>490</v>
      </c>
      <c r="Y287" s="24" t="s">
        <v>490</v>
      </c>
    </row>
    <row r="288">
      <c r="O288" s="24" t="s">
        <v>490</v>
      </c>
      <c r="P288" s="24" t="s">
        <v>490</v>
      </c>
      <c r="Q288" s="24" t="s">
        <v>490</v>
      </c>
      <c r="R288" s="24" t="s">
        <v>490</v>
      </c>
      <c r="S288" s="24" t="s">
        <v>490</v>
      </c>
      <c r="T288" s="24" t="s">
        <v>490</v>
      </c>
      <c r="U288" s="24" t="s">
        <v>490</v>
      </c>
      <c r="V288" s="24" t="s">
        <v>490</v>
      </c>
      <c r="X288" s="24" t="s">
        <v>490</v>
      </c>
      <c r="Y288" s="24" t="s">
        <v>490</v>
      </c>
    </row>
    <row r="289">
      <c r="O289" s="24" t="s">
        <v>490</v>
      </c>
      <c r="P289" s="24" t="s">
        <v>490</v>
      </c>
      <c r="Q289" s="24" t="s">
        <v>490</v>
      </c>
      <c r="R289" s="24" t="s">
        <v>490</v>
      </c>
      <c r="S289" s="24" t="s">
        <v>490</v>
      </c>
      <c r="T289" s="24" t="s">
        <v>490</v>
      </c>
      <c r="U289" s="24" t="s">
        <v>490</v>
      </c>
      <c r="V289" s="24" t="s">
        <v>490</v>
      </c>
      <c r="X289" s="24" t="s">
        <v>490</v>
      </c>
      <c r="Y289" s="24" t="s">
        <v>490</v>
      </c>
    </row>
    <row r="290">
      <c r="O290" s="24" t="s">
        <v>490</v>
      </c>
      <c r="P290" s="24" t="s">
        <v>490</v>
      </c>
      <c r="Q290" s="24" t="s">
        <v>490</v>
      </c>
      <c r="R290" s="24" t="s">
        <v>490</v>
      </c>
      <c r="S290" s="24" t="s">
        <v>490</v>
      </c>
      <c r="T290" s="24" t="s">
        <v>490</v>
      </c>
      <c r="U290" s="24" t="s">
        <v>490</v>
      </c>
      <c r="V290" s="24" t="s">
        <v>490</v>
      </c>
      <c r="X290" s="24" t="s">
        <v>490</v>
      </c>
      <c r="Y290" s="24" t="s">
        <v>490</v>
      </c>
    </row>
    <row r="291">
      <c r="O291" s="24" t="s">
        <v>490</v>
      </c>
      <c r="P291" s="24" t="s">
        <v>490</v>
      </c>
      <c r="Q291" s="24" t="s">
        <v>490</v>
      </c>
      <c r="R291" s="24" t="s">
        <v>490</v>
      </c>
      <c r="S291" s="24" t="s">
        <v>490</v>
      </c>
      <c r="T291" s="24" t="s">
        <v>490</v>
      </c>
      <c r="U291" s="24" t="s">
        <v>490</v>
      </c>
      <c r="V291" s="24" t="s">
        <v>490</v>
      </c>
      <c r="X291" s="24" t="s">
        <v>490</v>
      </c>
      <c r="Y291" s="24" t="s">
        <v>490</v>
      </c>
    </row>
    <row r="292">
      <c r="O292" s="24" t="s">
        <v>490</v>
      </c>
      <c r="P292" s="24" t="s">
        <v>490</v>
      </c>
      <c r="Q292" s="24" t="s">
        <v>490</v>
      </c>
      <c r="R292" s="24" t="s">
        <v>490</v>
      </c>
      <c r="S292" s="24" t="s">
        <v>490</v>
      </c>
      <c r="T292" s="24" t="s">
        <v>490</v>
      </c>
      <c r="U292" s="24" t="s">
        <v>490</v>
      </c>
      <c r="V292" s="24" t="s">
        <v>490</v>
      </c>
      <c r="X292" s="24" t="s">
        <v>490</v>
      </c>
      <c r="Y292" s="24" t="s">
        <v>490</v>
      </c>
    </row>
    <row r="293">
      <c r="O293" s="24" t="s">
        <v>490</v>
      </c>
      <c r="P293" s="24" t="s">
        <v>490</v>
      </c>
      <c r="Q293" s="24" t="s">
        <v>490</v>
      </c>
      <c r="R293" s="24" t="s">
        <v>490</v>
      </c>
      <c r="S293" s="24" t="s">
        <v>490</v>
      </c>
      <c r="T293" s="24" t="s">
        <v>490</v>
      </c>
      <c r="U293" s="24" t="s">
        <v>490</v>
      </c>
      <c r="V293" s="24" t="s">
        <v>490</v>
      </c>
      <c r="X293" s="24" t="s">
        <v>490</v>
      </c>
      <c r="Y293" s="24" t="s">
        <v>490</v>
      </c>
    </row>
    <row r="294">
      <c r="O294" s="24" t="s">
        <v>490</v>
      </c>
      <c r="P294" s="24" t="s">
        <v>490</v>
      </c>
      <c r="Q294" s="24" t="s">
        <v>490</v>
      </c>
      <c r="R294" s="24" t="s">
        <v>490</v>
      </c>
      <c r="S294" s="24" t="s">
        <v>490</v>
      </c>
      <c r="T294" s="24" t="s">
        <v>490</v>
      </c>
      <c r="U294" s="24" t="s">
        <v>490</v>
      </c>
      <c r="V294" s="24" t="s">
        <v>490</v>
      </c>
      <c r="X294" s="24" t="s">
        <v>490</v>
      </c>
      <c r="Y294" s="24" t="s">
        <v>490</v>
      </c>
    </row>
    <row r="295">
      <c r="O295" s="24" t="s">
        <v>490</v>
      </c>
      <c r="P295" s="24" t="s">
        <v>490</v>
      </c>
      <c r="Q295" s="24" t="s">
        <v>490</v>
      </c>
      <c r="R295" s="24" t="s">
        <v>490</v>
      </c>
      <c r="S295" s="24" t="s">
        <v>490</v>
      </c>
      <c r="T295" s="24" t="s">
        <v>490</v>
      </c>
      <c r="U295" s="24" t="s">
        <v>490</v>
      </c>
      <c r="V295" s="24" t="s">
        <v>490</v>
      </c>
      <c r="X295" s="24" t="s">
        <v>490</v>
      </c>
      <c r="Y295" s="24" t="s">
        <v>490</v>
      </c>
    </row>
    <row r="296">
      <c r="O296" s="24" t="s">
        <v>490</v>
      </c>
      <c r="P296" s="24" t="s">
        <v>490</v>
      </c>
      <c r="Q296" s="24" t="s">
        <v>490</v>
      </c>
      <c r="R296" s="24" t="s">
        <v>490</v>
      </c>
      <c r="S296" s="24" t="s">
        <v>490</v>
      </c>
      <c r="T296" s="24" t="s">
        <v>490</v>
      </c>
      <c r="U296" s="24" t="s">
        <v>490</v>
      </c>
      <c r="V296" s="24" t="s">
        <v>490</v>
      </c>
      <c r="X296" s="24" t="s">
        <v>490</v>
      </c>
      <c r="Y296" s="24" t="s">
        <v>490</v>
      </c>
    </row>
    <row r="297">
      <c r="O297" s="24" t="s">
        <v>490</v>
      </c>
      <c r="P297" s="24" t="s">
        <v>490</v>
      </c>
      <c r="Q297" s="24" t="s">
        <v>490</v>
      </c>
      <c r="R297" s="24" t="s">
        <v>490</v>
      </c>
      <c r="S297" s="24" t="s">
        <v>490</v>
      </c>
      <c r="T297" s="24" t="s">
        <v>490</v>
      </c>
      <c r="U297" s="24" t="s">
        <v>490</v>
      </c>
      <c r="V297" s="24" t="s">
        <v>490</v>
      </c>
      <c r="X297" s="24" t="s">
        <v>490</v>
      </c>
      <c r="Y297" s="24" t="s">
        <v>490</v>
      </c>
    </row>
    <row r="298">
      <c r="O298" s="24" t="s">
        <v>490</v>
      </c>
      <c r="P298" s="24" t="s">
        <v>490</v>
      </c>
      <c r="Q298" s="24" t="s">
        <v>490</v>
      </c>
      <c r="R298" s="24" t="s">
        <v>490</v>
      </c>
      <c r="S298" s="24" t="s">
        <v>490</v>
      </c>
      <c r="T298" s="24" t="s">
        <v>490</v>
      </c>
      <c r="U298" s="24" t="s">
        <v>490</v>
      </c>
      <c r="V298" s="24" t="s">
        <v>490</v>
      </c>
      <c r="X298" s="24" t="s">
        <v>490</v>
      </c>
      <c r="Y298" s="24" t="s">
        <v>490</v>
      </c>
    </row>
    <row r="299">
      <c r="O299" s="24" t="s">
        <v>490</v>
      </c>
      <c r="P299" s="24" t="s">
        <v>490</v>
      </c>
      <c r="Q299" s="24" t="s">
        <v>490</v>
      </c>
      <c r="R299" s="24" t="s">
        <v>490</v>
      </c>
      <c r="S299" s="24" t="s">
        <v>490</v>
      </c>
      <c r="T299" s="24" t="s">
        <v>490</v>
      </c>
      <c r="U299" s="24" t="s">
        <v>490</v>
      </c>
      <c r="V299" s="24" t="s">
        <v>490</v>
      </c>
      <c r="X299" s="24" t="s">
        <v>490</v>
      </c>
      <c r="Y299" s="24" t="s">
        <v>490</v>
      </c>
    </row>
    <row r="300">
      <c r="O300" s="24" t="s">
        <v>490</v>
      </c>
      <c r="P300" s="24" t="s">
        <v>490</v>
      </c>
      <c r="Q300" s="24" t="s">
        <v>490</v>
      </c>
      <c r="R300" s="24" t="s">
        <v>490</v>
      </c>
      <c r="S300" s="24" t="s">
        <v>490</v>
      </c>
      <c r="T300" s="24" t="s">
        <v>490</v>
      </c>
      <c r="U300" s="24" t="s">
        <v>490</v>
      </c>
      <c r="V300" s="24" t="s">
        <v>490</v>
      </c>
      <c r="X300" s="24" t="s">
        <v>490</v>
      </c>
      <c r="Y300" s="24" t="s">
        <v>490</v>
      </c>
    </row>
    <row r="301">
      <c r="O301" s="24" t="s">
        <v>490</v>
      </c>
      <c r="P301" s="24" t="s">
        <v>490</v>
      </c>
      <c r="Q301" s="24" t="s">
        <v>490</v>
      </c>
      <c r="R301" s="24" t="s">
        <v>490</v>
      </c>
      <c r="S301" s="24" t="s">
        <v>490</v>
      </c>
      <c r="T301" s="24" t="s">
        <v>490</v>
      </c>
      <c r="U301" s="24" t="s">
        <v>490</v>
      </c>
      <c r="V301" s="24" t="s">
        <v>490</v>
      </c>
      <c r="X301" s="24" t="s">
        <v>490</v>
      </c>
      <c r="Y301" s="24" t="s">
        <v>490</v>
      </c>
    </row>
    <row r="302">
      <c r="O302" s="24" t="s">
        <v>490</v>
      </c>
      <c r="P302" s="24" t="s">
        <v>490</v>
      </c>
      <c r="Q302" s="24" t="s">
        <v>490</v>
      </c>
      <c r="R302" s="24" t="s">
        <v>490</v>
      </c>
      <c r="S302" s="24" t="s">
        <v>490</v>
      </c>
      <c r="T302" s="24" t="s">
        <v>490</v>
      </c>
      <c r="U302" s="24" t="s">
        <v>490</v>
      </c>
      <c r="V302" s="24" t="s">
        <v>490</v>
      </c>
      <c r="X302" s="24" t="s">
        <v>490</v>
      </c>
      <c r="Y302" s="24" t="s">
        <v>490</v>
      </c>
    </row>
    <row r="303">
      <c r="O303" s="24" t="s">
        <v>490</v>
      </c>
      <c r="P303" s="24" t="s">
        <v>490</v>
      </c>
      <c r="Q303" s="24" t="s">
        <v>490</v>
      </c>
      <c r="R303" s="24" t="s">
        <v>490</v>
      </c>
      <c r="S303" s="24" t="s">
        <v>490</v>
      </c>
      <c r="T303" s="24" t="s">
        <v>490</v>
      </c>
      <c r="U303" s="24" t="s">
        <v>490</v>
      </c>
      <c r="V303" s="24" t="s">
        <v>490</v>
      </c>
      <c r="X303" s="24" t="s">
        <v>490</v>
      </c>
      <c r="Y303" s="24" t="s">
        <v>490</v>
      </c>
    </row>
    <row r="304">
      <c r="O304" s="24" t="s">
        <v>490</v>
      </c>
      <c r="P304" s="24" t="s">
        <v>490</v>
      </c>
      <c r="Q304" s="24" t="s">
        <v>490</v>
      </c>
      <c r="R304" s="24" t="s">
        <v>490</v>
      </c>
      <c r="S304" s="24" t="s">
        <v>490</v>
      </c>
      <c r="T304" s="24" t="s">
        <v>490</v>
      </c>
      <c r="U304" s="24" t="s">
        <v>490</v>
      </c>
      <c r="V304" s="24" t="s">
        <v>490</v>
      </c>
      <c r="X304" s="24" t="s">
        <v>490</v>
      </c>
      <c r="Y304" s="24" t="s">
        <v>490</v>
      </c>
    </row>
    <row r="305">
      <c r="O305" s="24" t="s">
        <v>490</v>
      </c>
      <c r="P305" s="24" t="s">
        <v>490</v>
      </c>
      <c r="Q305" s="24" t="s">
        <v>490</v>
      </c>
      <c r="R305" s="24" t="s">
        <v>490</v>
      </c>
      <c r="S305" s="24" t="s">
        <v>490</v>
      </c>
      <c r="T305" s="24" t="s">
        <v>490</v>
      </c>
      <c r="U305" s="24" t="s">
        <v>490</v>
      </c>
      <c r="V305" s="24" t="s">
        <v>490</v>
      </c>
      <c r="X305" s="24" t="s">
        <v>490</v>
      </c>
      <c r="Y305" s="24" t="s">
        <v>490</v>
      </c>
    </row>
    <row r="306">
      <c r="O306" s="24" t="s">
        <v>490</v>
      </c>
      <c r="P306" s="24" t="s">
        <v>490</v>
      </c>
      <c r="Q306" s="24" t="s">
        <v>490</v>
      </c>
      <c r="R306" s="24" t="s">
        <v>490</v>
      </c>
      <c r="S306" s="24" t="s">
        <v>490</v>
      </c>
      <c r="T306" s="24" t="s">
        <v>490</v>
      </c>
      <c r="U306" s="24" t="s">
        <v>490</v>
      </c>
      <c r="V306" s="24" t="s">
        <v>490</v>
      </c>
      <c r="X306" s="24" t="s">
        <v>490</v>
      </c>
      <c r="Y306" s="24" t="s">
        <v>490</v>
      </c>
    </row>
    <row r="307">
      <c r="O307" s="24" t="s">
        <v>490</v>
      </c>
      <c r="P307" s="24" t="s">
        <v>490</v>
      </c>
      <c r="Q307" s="24" t="s">
        <v>490</v>
      </c>
      <c r="R307" s="24" t="s">
        <v>490</v>
      </c>
      <c r="S307" s="24" t="s">
        <v>490</v>
      </c>
      <c r="T307" s="24" t="s">
        <v>490</v>
      </c>
      <c r="U307" s="24" t="s">
        <v>490</v>
      </c>
      <c r="V307" s="24" t="s">
        <v>490</v>
      </c>
      <c r="X307" s="24" t="s">
        <v>490</v>
      </c>
      <c r="Y307" s="24" t="s">
        <v>490</v>
      </c>
    </row>
    <row r="308">
      <c r="O308" s="24" t="s">
        <v>490</v>
      </c>
      <c r="P308" s="24" t="s">
        <v>490</v>
      </c>
      <c r="Q308" s="24" t="s">
        <v>490</v>
      </c>
      <c r="R308" s="24" t="s">
        <v>490</v>
      </c>
      <c r="S308" s="24" t="s">
        <v>490</v>
      </c>
      <c r="T308" s="24" t="s">
        <v>490</v>
      </c>
      <c r="U308" s="24" t="s">
        <v>490</v>
      </c>
      <c r="V308" s="24" t="s">
        <v>490</v>
      </c>
      <c r="X308" s="24" t="s">
        <v>490</v>
      </c>
      <c r="Y308" s="24" t="s">
        <v>490</v>
      </c>
    </row>
    <row r="309">
      <c r="O309" s="24" t="s">
        <v>490</v>
      </c>
      <c r="P309" s="24" t="s">
        <v>490</v>
      </c>
      <c r="Q309" s="24" t="s">
        <v>490</v>
      </c>
      <c r="R309" s="24" t="s">
        <v>490</v>
      </c>
      <c r="S309" s="24" t="s">
        <v>490</v>
      </c>
      <c r="T309" s="24" t="s">
        <v>490</v>
      </c>
      <c r="U309" s="24" t="s">
        <v>490</v>
      </c>
      <c r="V309" s="24" t="s">
        <v>490</v>
      </c>
      <c r="X309" s="24" t="s">
        <v>490</v>
      </c>
      <c r="Y309" s="24" t="s">
        <v>490</v>
      </c>
    </row>
    <row r="310">
      <c r="O310" s="24" t="s">
        <v>490</v>
      </c>
      <c r="P310" s="24" t="s">
        <v>490</v>
      </c>
      <c r="Q310" s="24" t="s">
        <v>490</v>
      </c>
      <c r="R310" s="24" t="s">
        <v>490</v>
      </c>
      <c r="S310" s="24" t="s">
        <v>490</v>
      </c>
      <c r="T310" s="24" t="s">
        <v>490</v>
      </c>
      <c r="U310" s="24" t="s">
        <v>490</v>
      </c>
      <c r="V310" s="24" t="s">
        <v>490</v>
      </c>
      <c r="X310" s="24" t="s">
        <v>490</v>
      </c>
      <c r="Y310" s="24" t="s">
        <v>490</v>
      </c>
    </row>
    <row r="311">
      <c r="O311" s="24" t="s">
        <v>490</v>
      </c>
      <c r="P311" s="24" t="s">
        <v>490</v>
      </c>
      <c r="Q311" s="24" t="s">
        <v>490</v>
      </c>
      <c r="R311" s="24" t="s">
        <v>490</v>
      </c>
      <c r="S311" s="24" t="s">
        <v>490</v>
      </c>
      <c r="T311" s="24" t="s">
        <v>490</v>
      </c>
      <c r="U311" s="24" t="s">
        <v>490</v>
      </c>
      <c r="V311" s="24" t="s">
        <v>490</v>
      </c>
      <c r="X311" s="24" t="s">
        <v>490</v>
      </c>
      <c r="Y311" s="24" t="s">
        <v>490</v>
      </c>
    </row>
    <row r="312">
      <c r="O312" s="24" t="s">
        <v>490</v>
      </c>
      <c r="P312" s="24" t="s">
        <v>490</v>
      </c>
      <c r="Q312" s="24" t="s">
        <v>490</v>
      </c>
      <c r="R312" s="24" t="s">
        <v>490</v>
      </c>
      <c r="S312" s="24" t="s">
        <v>490</v>
      </c>
      <c r="T312" s="24" t="s">
        <v>490</v>
      </c>
      <c r="U312" s="24" t="s">
        <v>490</v>
      </c>
      <c r="V312" s="24" t="s">
        <v>490</v>
      </c>
      <c r="X312" s="24" t="s">
        <v>490</v>
      </c>
      <c r="Y312" s="24" t="s">
        <v>490</v>
      </c>
    </row>
    <row r="313">
      <c r="O313" s="24" t="s">
        <v>490</v>
      </c>
      <c r="P313" s="24" t="s">
        <v>490</v>
      </c>
      <c r="Q313" s="24" t="s">
        <v>490</v>
      </c>
      <c r="R313" s="24" t="s">
        <v>490</v>
      </c>
      <c r="S313" s="24" t="s">
        <v>490</v>
      </c>
      <c r="T313" s="24" t="s">
        <v>490</v>
      </c>
      <c r="U313" s="24" t="s">
        <v>490</v>
      </c>
      <c r="V313" s="24" t="s">
        <v>490</v>
      </c>
      <c r="X313" s="24" t="s">
        <v>490</v>
      </c>
      <c r="Y313" s="24" t="s">
        <v>490</v>
      </c>
    </row>
    <row r="314">
      <c r="O314" s="24" t="s">
        <v>490</v>
      </c>
      <c r="P314" s="24" t="s">
        <v>490</v>
      </c>
      <c r="Q314" s="24" t="s">
        <v>490</v>
      </c>
      <c r="R314" s="24" t="s">
        <v>490</v>
      </c>
      <c r="S314" s="24" t="s">
        <v>490</v>
      </c>
      <c r="T314" s="24" t="s">
        <v>490</v>
      </c>
      <c r="U314" s="24" t="s">
        <v>490</v>
      </c>
      <c r="V314" s="24" t="s">
        <v>490</v>
      </c>
      <c r="X314" s="24" t="s">
        <v>490</v>
      </c>
      <c r="Y314" s="24" t="s">
        <v>490</v>
      </c>
    </row>
    <row r="315">
      <c r="O315" s="24" t="s">
        <v>490</v>
      </c>
      <c r="P315" s="24" t="s">
        <v>490</v>
      </c>
      <c r="Q315" s="24" t="s">
        <v>490</v>
      </c>
      <c r="R315" s="24" t="s">
        <v>490</v>
      </c>
      <c r="S315" s="24" t="s">
        <v>490</v>
      </c>
      <c r="T315" s="24" t="s">
        <v>490</v>
      </c>
      <c r="U315" s="24" t="s">
        <v>490</v>
      </c>
      <c r="V315" s="24" t="s">
        <v>490</v>
      </c>
      <c r="X315" s="24" t="s">
        <v>490</v>
      </c>
      <c r="Y315" s="24" t="s">
        <v>490</v>
      </c>
    </row>
    <row r="316">
      <c r="O316" s="24" t="s">
        <v>490</v>
      </c>
      <c r="P316" s="24" t="s">
        <v>490</v>
      </c>
      <c r="Q316" s="24" t="s">
        <v>490</v>
      </c>
      <c r="R316" s="24" t="s">
        <v>490</v>
      </c>
      <c r="S316" s="24" t="s">
        <v>490</v>
      </c>
      <c r="T316" s="24" t="s">
        <v>490</v>
      </c>
      <c r="U316" s="24" t="s">
        <v>490</v>
      </c>
      <c r="V316" s="24" t="s">
        <v>490</v>
      </c>
      <c r="X316" s="24" t="s">
        <v>490</v>
      </c>
      <c r="Y316" s="24" t="s">
        <v>490</v>
      </c>
    </row>
    <row r="317">
      <c r="O317" s="24" t="s">
        <v>490</v>
      </c>
      <c r="P317" s="24" t="s">
        <v>490</v>
      </c>
      <c r="Q317" s="24" t="s">
        <v>490</v>
      </c>
      <c r="R317" s="24" t="s">
        <v>490</v>
      </c>
      <c r="S317" s="24" t="s">
        <v>490</v>
      </c>
      <c r="T317" s="24" t="s">
        <v>490</v>
      </c>
      <c r="U317" s="24" t="s">
        <v>490</v>
      </c>
      <c r="V317" s="24" t="s">
        <v>490</v>
      </c>
      <c r="X317" s="24" t="s">
        <v>490</v>
      </c>
      <c r="Y317" s="24" t="s">
        <v>490</v>
      </c>
    </row>
    <row r="318">
      <c r="O318" s="24" t="s">
        <v>490</v>
      </c>
      <c r="P318" s="24" t="s">
        <v>490</v>
      </c>
      <c r="Q318" s="24" t="s">
        <v>490</v>
      </c>
      <c r="R318" s="24" t="s">
        <v>490</v>
      </c>
      <c r="S318" s="24" t="s">
        <v>490</v>
      </c>
      <c r="T318" s="24" t="s">
        <v>490</v>
      </c>
      <c r="U318" s="24" t="s">
        <v>490</v>
      </c>
      <c r="V318" s="24" t="s">
        <v>490</v>
      </c>
      <c r="X318" s="24" t="s">
        <v>490</v>
      </c>
      <c r="Y318" s="24" t="s">
        <v>490</v>
      </c>
    </row>
    <row r="319">
      <c r="O319" s="24" t="s">
        <v>490</v>
      </c>
      <c r="P319" s="24" t="s">
        <v>490</v>
      </c>
      <c r="Q319" s="24" t="s">
        <v>490</v>
      </c>
      <c r="R319" s="24" t="s">
        <v>490</v>
      </c>
      <c r="S319" s="24" t="s">
        <v>490</v>
      </c>
      <c r="T319" s="24" t="s">
        <v>490</v>
      </c>
      <c r="U319" s="24" t="s">
        <v>490</v>
      </c>
      <c r="V319" s="24" t="s">
        <v>490</v>
      </c>
      <c r="X319" s="24" t="s">
        <v>490</v>
      </c>
      <c r="Y319" s="24" t="s">
        <v>490</v>
      </c>
    </row>
    <row r="320">
      <c r="O320" s="24" t="s">
        <v>490</v>
      </c>
      <c r="P320" s="24" t="s">
        <v>490</v>
      </c>
      <c r="Q320" s="24" t="s">
        <v>490</v>
      </c>
      <c r="R320" s="24" t="s">
        <v>490</v>
      </c>
      <c r="S320" s="24" t="s">
        <v>490</v>
      </c>
      <c r="T320" s="24" t="s">
        <v>490</v>
      </c>
      <c r="U320" s="24" t="s">
        <v>490</v>
      </c>
      <c r="V320" s="24" t="s">
        <v>490</v>
      </c>
      <c r="X320" s="24" t="s">
        <v>490</v>
      </c>
      <c r="Y320" s="24" t="s">
        <v>490</v>
      </c>
    </row>
    <row r="321">
      <c r="O321" s="24" t="s">
        <v>490</v>
      </c>
      <c r="P321" s="24" t="s">
        <v>490</v>
      </c>
      <c r="Q321" s="24" t="s">
        <v>490</v>
      </c>
      <c r="R321" s="24" t="s">
        <v>490</v>
      </c>
      <c r="S321" s="24" t="s">
        <v>490</v>
      </c>
      <c r="T321" s="24" t="s">
        <v>490</v>
      </c>
      <c r="U321" s="24" t="s">
        <v>490</v>
      </c>
      <c r="V321" s="24" t="s">
        <v>490</v>
      </c>
      <c r="X321" s="24" t="s">
        <v>490</v>
      </c>
      <c r="Y321" s="24" t="s">
        <v>490</v>
      </c>
    </row>
    <row r="322">
      <c r="O322" s="24" t="s">
        <v>490</v>
      </c>
      <c r="P322" s="24" t="s">
        <v>490</v>
      </c>
      <c r="Q322" s="24" t="s">
        <v>490</v>
      </c>
      <c r="R322" s="24" t="s">
        <v>490</v>
      </c>
      <c r="S322" s="24" t="s">
        <v>490</v>
      </c>
      <c r="T322" s="24" t="s">
        <v>490</v>
      </c>
      <c r="U322" s="24" t="s">
        <v>490</v>
      </c>
      <c r="V322" s="24" t="s">
        <v>490</v>
      </c>
      <c r="X322" s="24" t="s">
        <v>490</v>
      </c>
      <c r="Y322" s="24" t="s">
        <v>490</v>
      </c>
    </row>
    <row r="323">
      <c r="O323" s="24" t="s">
        <v>490</v>
      </c>
      <c r="P323" s="24" t="s">
        <v>490</v>
      </c>
      <c r="Q323" s="24" t="s">
        <v>490</v>
      </c>
      <c r="R323" s="24" t="s">
        <v>490</v>
      </c>
      <c r="S323" s="24" t="s">
        <v>490</v>
      </c>
      <c r="T323" s="24" t="s">
        <v>490</v>
      </c>
      <c r="U323" s="24" t="s">
        <v>490</v>
      </c>
      <c r="V323" s="24" t="s">
        <v>490</v>
      </c>
      <c r="X323" s="24" t="s">
        <v>490</v>
      </c>
      <c r="Y323" s="24" t="s">
        <v>490</v>
      </c>
    </row>
    <row r="324">
      <c r="O324" s="24" t="s">
        <v>490</v>
      </c>
      <c r="P324" s="24" t="s">
        <v>490</v>
      </c>
      <c r="Q324" s="24" t="s">
        <v>490</v>
      </c>
      <c r="R324" s="24" t="s">
        <v>490</v>
      </c>
      <c r="S324" s="24" t="s">
        <v>490</v>
      </c>
      <c r="T324" s="24" t="s">
        <v>490</v>
      </c>
      <c r="U324" s="24" t="s">
        <v>490</v>
      </c>
      <c r="V324" s="24" t="s">
        <v>490</v>
      </c>
      <c r="X324" s="24" t="s">
        <v>490</v>
      </c>
      <c r="Y324" s="24" t="s">
        <v>490</v>
      </c>
    </row>
    <row r="325">
      <c r="O325" s="24" t="s">
        <v>490</v>
      </c>
      <c r="P325" s="24" t="s">
        <v>490</v>
      </c>
      <c r="Q325" s="24" t="s">
        <v>490</v>
      </c>
      <c r="R325" s="24" t="s">
        <v>490</v>
      </c>
      <c r="S325" s="24" t="s">
        <v>490</v>
      </c>
      <c r="T325" s="24" t="s">
        <v>490</v>
      </c>
      <c r="U325" s="24" t="s">
        <v>490</v>
      </c>
      <c r="V325" s="24" t="s">
        <v>490</v>
      </c>
      <c r="X325" s="24" t="s">
        <v>490</v>
      </c>
      <c r="Y325" s="24" t="s">
        <v>490</v>
      </c>
    </row>
    <row r="326">
      <c r="O326" s="24" t="s">
        <v>490</v>
      </c>
      <c r="P326" s="24" t="s">
        <v>490</v>
      </c>
      <c r="Q326" s="24" t="s">
        <v>490</v>
      </c>
      <c r="R326" s="24" t="s">
        <v>490</v>
      </c>
      <c r="S326" s="24" t="s">
        <v>490</v>
      </c>
      <c r="T326" s="24" t="s">
        <v>490</v>
      </c>
      <c r="U326" s="24" t="s">
        <v>490</v>
      </c>
      <c r="V326" s="24" t="s">
        <v>490</v>
      </c>
      <c r="X326" s="24" t="s">
        <v>490</v>
      </c>
      <c r="Y326" s="24" t="s">
        <v>490</v>
      </c>
    </row>
    <row r="327">
      <c r="O327" s="24" t="s">
        <v>490</v>
      </c>
      <c r="P327" s="24" t="s">
        <v>490</v>
      </c>
      <c r="Q327" s="24" t="s">
        <v>490</v>
      </c>
      <c r="R327" s="24" t="s">
        <v>490</v>
      </c>
      <c r="S327" s="24" t="s">
        <v>490</v>
      </c>
      <c r="T327" s="24" t="s">
        <v>490</v>
      </c>
      <c r="U327" s="24" t="s">
        <v>490</v>
      </c>
      <c r="V327" s="24" t="s">
        <v>490</v>
      </c>
      <c r="X327" s="24" t="s">
        <v>490</v>
      </c>
      <c r="Y327" s="24" t="s">
        <v>490</v>
      </c>
    </row>
    <row r="328">
      <c r="O328" s="24" t="s">
        <v>490</v>
      </c>
      <c r="P328" s="24" t="s">
        <v>490</v>
      </c>
      <c r="Q328" s="24" t="s">
        <v>490</v>
      </c>
      <c r="R328" s="24" t="s">
        <v>490</v>
      </c>
      <c r="S328" s="24" t="s">
        <v>490</v>
      </c>
      <c r="T328" s="24" t="s">
        <v>490</v>
      </c>
      <c r="U328" s="24" t="s">
        <v>490</v>
      </c>
      <c r="V328" s="24" t="s">
        <v>490</v>
      </c>
      <c r="X328" s="24" t="s">
        <v>490</v>
      </c>
      <c r="Y328" s="24" t="s">
        <v>490</v>
      </c>
    </row>
    <row r="329">
      <c r="O329" s="24" t="s">
        <v>490</v>
      </c>
      <c r="P329" s="24" t="s">
        <v>490</v>
      </c>
      <c r="Q329" s="24" t="s">
        <v>490</v>
      </c>
      <c r="R329" s="24" t="s">
        <v>490</v>
      </c>
      <c r="S329" s="24" t="s">
        <v>490</v>
      </c>
      <c r="T329" s="24" t="s">
        <v>490</v>
      </c>
      <c r="U329" s="24" t="s">
        <v>490</v>
      </c>
      <c r="V329" s="24" t="s">
        <v>490</v>
      </c>
      <c r="X329" s="24" t="s">
        <v>490</v>
      </c>
      <c r="Y329" s="24" t="s">
        <v>490</v>
      </c>
    </row>
    <row r="330">
      <c r="O330" s="24" t="s">
        <v>490</v>
      </c>
      <c r="P330" s="24" t="s">
        <v>490</v>
      </c>
      <c r="Q330" s="24" t="s">
        <v>490</v>
      </c>
      <c r="R330" s="24" t="s">
        <v>490</v>
      </c>
      <c r="S330" s="24" t="s">
        <v>490</v>
      </c>
      <c r="T330" s="24" t="s">
        <v>490</v>
      </c>
      <c r="U330" s="24" t="s">
        <v>490</v>
      </c>
      <c r="V330" s="24" t="s">
        <v>490</v>
      </c>
      <c r="X330" s="24" t="s">
        <v>490</v>
      </c>
      <c r="Y330" s="24" t="s">
        <v>490</v>
      </c>
    </row>
    <row r="331">
      <c r="O331" s="24" t="s">
        <v>490</v>
      </c>
      <c r="P331" s="24" t="s">
        <v>490</v>
      </c>
      <c r="Q331" s="24" t="s">
        <v>490</v>
      </c>
      <c r="R331" s="24" t="s">
        <v>490</v>
      </c>
      <c r="S331" s="24" t="s">
        <v>490</v>
      </c>
      <c r="T331" s="24" t="s">
        <v>490</v>
      </c>
      <c r="U331" s="24" t="s">
        <v>490</v>
      </c>
      <c r="V331" s="24" t="s">
        <v>490</v>
      </c>
      <c r="X331" s="24" t="s">
        <v>490</v>
      </c>
      <c r="Y331" s="24" t="s">
        <v>490</v>
      </c>
    </row>
    <row r="332">
      <c r="O332" s="24" t="s">
        <v>490</v>
      </c>
      <c r="P332" s="24" t="s">
        <v>490</v>
      </c>
      <c r="Q332" s="24" t="s">
        <v>490</v>
      </c>
      <c r="R332" s="24" t="s">
        <v>490</v>
      </c>
      <c r="S332" s="24" t="s">
        <v>490</v>
      </c>
      <c r="T332" s="24" t="s">
        <v>490</v>
      </c>
      <c r="U332" s="24" t="s">
        <v>490</v>
      </c>
      <c r="V332" s="24" t="s">
        <v>490</v>
      </c>
      <c r="X332" s="24" t="s">
        <v>490</v>
      </c>
      <c r="Y332" s="24" t="s">
        <v>490</v>
      </c>
    </row>
    <row r="333">
      <c r="O333" s="24" t="s">
        <v>490</v>
      </c>
      <c r="P333" s="24" t="s">
        <v>490</v>
      </c>
      <c r="Q333" s="24" t="s">
        <v>490</v>
      </c>
      <c r="R333" s="24" t="s">
        <v>490</v>
      </c>
      <c r="S333" s="24" t="s">
        <v>490</v>
      </c>
      <c r="T333" s="24" t="s">
        <v>490</v>
      </c>
      <c r="U333" s="24" t="s">
        <v>490</v>
      </c>
      <c r="V333" s="24" t="s">
        <v>490</v>
      </c>
      <c r="X333" s="24" t="s">
        <v>490</v>
      </c>
      <c r="Y333" s="24" t="s">
        <v>490</v>
      </c>
    </row>
    <row r="334">
      <c r="O334" s="24" t="s">
        <v>490</v>
      </c>
      <c r="P334" s="24" t="s">
        <v>490</v>
      </c>
      <c r="Q334" s="24" t="s">
        <v>490</v>
      </c>
      <c r="R334" s="24" t="s">
        <v>490</v>
      </c>
      <c r="S334" s="24" t="s">
        <v>490</v>
      </c>
      <c r="T334" s="24" t="s">
        <v>490</v>
      </c>
      <c r="U334" s="24" t="s">
        <v>490</v>
      </c>
      <c r="V334" s="24" t="s">
        <v>490</v>
      </c>
      <c r="X334" s="24" t="s">
        <v>490</v>
      </c>
      <c r="Y334" s="24" t="s">
        <v>490</v>
      </c>
    </row>
    <row r="335">
      <c r="O335" s="24" t="s">
        <v>490</v>
      </c>
      <c r="P335" s="24" t="s">
        <v>490</v>
      </c>
      <c r="Q335" s="24" t="s">
        <v>490</v>
      </c>
      <c r="R335" s="24" t="s">
        <v>490</v>
      </c>
      <c r="S335" s="24" t="s">
        <v>490</v>
      </c>
      <c r="T335" s="24" t="s">
        <v>490</v>
      </c>
      <c r="U335" s="24" t="s">
        <v>490</v>
      </c>
      <c r="V335" s="24" t="s">
        <v>490</v>
      </c>
      <c r="X335" s="24" t="s">
        <v>490</v>
      </c>
      <c r="Y335" s="24" t="s">
        <v>490</v>
      </c>
    </row>
    <row r="336">
      <c r="O336" s="24" t="s">
        <v>490</v>
      </c>
      <c r="P336" s="24" t="s">
        <v>490</v>
      </c>
      <c r="Q336" s="24" t="s">
        <v>490</v>
      </c>
      <c r="R336" s="24" t="s">
        <v>490</v>
      </c>
      <c r="S336" s="24" t="s">
        <v>490</v>
      </c>
      <c r="T336" s="24" t="s">
        <v>490</v>
      </c>
      <c r="U336" s="24" t="s">
        <v>490</v>
      </c>
      <c r="V336" s="24" t="s">
        <v>490</v>
      </c>
      <c r="X336" s="24" t="s">
        <v>490</v>
      </c>
      <c r="Y336" s="24" t="s">
        <v>490</v>
      </c>
    </row>
    <row r="337">
      <c r="O337" s="24" t="s">
        <v>490</v>
      </c>
      <c r="P337" s="24" t="s">
        <v>490</v>
      </c>
      <c r="Q337" s="24" t="s">
        <v>490</v>
      </c>
      <c r="R337" s="24" t="s">
        <v>490</v>
      </c>
      <c r="S337" s="24" t="s">
        <v>490</v>
      </c>
      <c r="T337" s="24" t="s">
        <v>490</v>
      </c>
      <c r="U337" s="24" t="s">
        <v>490</v>
      </c>
      <c r="V337" s="24" t="s">
        <v>490</v>
      </c>
      <c r="X337" s="24" t="s">
        <v>490</v>
      </c>
      <c r="Y337" s="24" t="s">
        <v>490</v>
      </c>
    </row>
    <row r="338">
      <c r="O338" s="24" t="s">
        <v>490</v>
      </c>
      <c r="P338" s="24" t="s">
        <v>490</v>
      </c>
      <c r="Q338" s="24" t="s">
        <v>490</v>
      </c>
      <c r="R338" s="24" t="s">
        <v>490</v>
      </c>
      <c r="S338" s="24" t="s">
        <v>490</v>
      </c>
      <c r="T338" s="24" t="s">
        <v>490</v>
      </c>
      <c r="U338" s="24" t="s">
        <v>490</v>
      </c>
      <c r="V338" s="24" t="s">
        <v>490</v>
      </c>
      <c r="X338" s="24" t="s">
        <v>490</v>
      </c>
      <c r="Y338" s="24" t="s">
        <v>490</v>
      </c>
    </row>
    <row r="339">
      <c r="O339" s="24" t="s">
        <v>490</v>
      </c>
      <c r="P339" s="24" t="s">
        <v>490</v>
      </c>
      <c r="Q339" s="24" t="s">
        <v>490</v>
      </c>
      <c r="R339" s="24" t="s">
        <v>490</v>
      </c>
      <c r="S339" s="24" t="s">
        <v>490</v>
      </c>
      <c r="T339" s="24" t="s">
        <v>490</v>
      </c>
      <c r="U339" s="24" t="s">
        <v>490</v>
      </c>
      <c r="V339" s="24" t="s">
        <v>490</v>
      </c>
      <c r="X339" s="24" t="s">
        <v>490</v>
      </c>
      <c r="Y339" s="24" t="s">
        <v>490</v>
      </c>
    </row>
    <row r="340">
      <c r="O340" s="24" t="s">
        <v>490</v>
      </c>
      <c r="P340" s="24" t="s">
        <v>490</v>
      </c>
      <c r="Q340" s="24" t="s">
        <v>490</v>
      </c>
      <c r="R340" s="24" t="s">
        <v>490</v>
      </c>
      <c r="S340" s="24" t="s">
        <v>490</v>
      </c>
      <c r="T340" s="24" t="s">
        <v>490</v>
      </c>
      <c r="U340" s="24" t="s">
        <v>490</v>
      </c>
      <c r="V340" s="24" t="s">
        <v>490</v>
      </c>
      <c r="X340" s="24" t="s">
        <v>490</v>
      </c>
      <c r="Y340" s="24" t="s">
        <v>490</v>
      </c>
    </row>
    <row r="341">
      <c r="O341" s="24" t="s">
        <v>490</v>
      </c>
      <c r="P341" s="24" t="s">
        <v>490</v>
      </c>
      <c r="Q341" s="24" t="s">
        <v>490</v>
      </c>
      <c r="R341" s="24" t="s">
        <v>490</v>
      </c>
      <c r="S341" s="24" t="s">
        <v>490</v>
      </c>
      <c r="T341" s="24" t="s">
        <v>490</v>
      </c>
      <c r="U341" s="24" t="s">
        <v>490</v>
      </c>
      <c r="V341" s="24" t="s">
        <v>490</v>
      </c>
      <c r="X341" s="24" t="s">
        <v>490</v>
      </c>
      <c r="Y341" s="24" t="s">
        <v>490</v>
      </c>
    </row>
    <row r="342">
      <c r="O342" s="24" t="s">
        <v>490</v>
      </c>
      <c r="P342" s="24" t="s">
        <v>490</v>
      </c>
      <c r="Q342" s="24" t="s">
        <v>490</v>
      </c>
      <c r="R342" s="24" t="s">
        <v>490</v>
      </c>
      <c r="S342" s="24" t="s">
        <v>490</v>
      </c>
      <c r="T342" s="24" t="s">
        <v>490</v>
      </c>
      <c r="U342" s="24" t="s">
        <v>490</v>
      </c>
      <c r="V342" s="24" t="s">
        <v>490</v>
      </c>
      <c r="X342" s="24" t="s">
        <v>490</v>
      </c>
      <c r="Y342" s="24" t="s">
        <v>490</v>
      </c>
    </row>
    <row r="343">
      <c r="O343" s="24" t="s">
        <v>490</v>
      </c>
      <c r="P343" s="24" t="s">
        <v>490</v>
      </c>
      <c r="Q343" s="24" t="s">
        <v>490</v>
      </c>
      <c r="R343" s="24" t="s">
        <v>490</v>
      </c>
      <c r="S343" s="24" t="s">
        <v>490</v>
      </c>
      <c r="T343" s="24" t="s">
        <v>490</v>
      </c>
      <c r="U343" s="24" t="s">
        <v>490</v>
      </c>
      <c r="V343" s="24" t="s">
        <v>490</v>
      </c>
      <c r="X343" s="24" t="s">
        <v>490</v>
      </c>
      <c r="Y343" s="24" t="s">
        <v>490</v>
      </c>
    </row>
    <row r="344">
      <c r="O344" s="24" t="s">
        <v>490</v>
      </c>
      <c r="P344" s="24" t="s">
        <v>490</v>
      </c>
      <c r="Q344" s="24" t="s">
        <v>490</v>
      </c>
      <c r="R344" s="24" t="s">
        <v>490</v>
      </c>
      <c r="S344" s="24" t="s">
        <v>490</v>
      </c>
      <c r="T344" s="24" t="s">
        <v>490</v>
      </c>
      <c r="U344" s="24" t="s">
        <v>490</v>
      </c>
      <c r="V344" s="24" t="s">
        <v>490</v>
      </c>
      <c r="X344" s="24" t="s">
        <v>490</v>
      </c>
      <c r="Y344" s="24" t="s">
        <v>490</v>
      </c>
    </row>
    <row r="345">
      <c r="O345" s="24" t="s">
        <v>490</v>
      </c>
      <c r="P345" s="24" t="s">
        <v>490</v>
      </c>
      <c r="Q345" s="24" t="s">
        <v>490</v>
      </c>
      <c r="R345" s="24" t="s">
        <v>490</v>
      </c>
      <c r="S345" s="24" t="s">
        <v>490</v>
      </c>
      <c r="T345" s="24" t="s">
        <v>490</v>
      </c>
      <c r="U345" s="24" t="s">
        <v>490</v>
      </c>
      <c r="V345" s="24" t="s">
        <v>490</v>
      </c>
      <c r="X345" s="24" t="s">
        <v>490</v>
      </c>
      <c r="Y345" s="24" t="s">
        <v>490</v>
      </c>
    </row>
    <row r="346">
      <c r="O346" s="24" t="s">
        <v>490</v>
      </c>
      <c r="P346" s="24" t="s">
        <v>490</v>
      </c>
      <c r="Q346" s="24" t="s">
        <v>490</v>
      </c>
      <c r="R346" s="24" t="s">
        <v>490</v>
      </c>
      <c r="S346" s="24" t="s">
        <v>490</v>
      </c>
      <c r="T346" s="24" t="s">
        <v>490</v>
      </c>
      <c r="U346" s="24" t="s">
        <v>490</v>
      </c>
      <c r="V346" s="24" t="s">
        <v>490</v>
      </c>
      <c r="X346" s="24" t="s">
        <v>490</v>
      </c>
      <c r="Y346" s="24" t="s">
        <v>490</v>
      </c>
    </row>
    <row r="347">
      <c r="O347" s="24" t="s">
        <v>490</v>
      </c>
      <c r="P347" s="24" t="s">
        <v>490</v>
      </c>
      <c r="Q347" s="24" t="s">
        <v>490</v>
      </c>
      <c r="R347" s="24" t="s">
        <v>490</v>
      </c>
      <c r="S347" s="24" t="s">
        <v>490</v>
      </c>
      <c r="T347" s="24" t="s">
        <v>490</v>
      </c>
      <c r="U347" s="24" t="s">
        <v>490</v>
      </c>
      <c r="V347" s="24" t="s">
        <v>490</v>
      </c>
      <c r="X347" s="24" t="s">
        <v>490</v>
      </c>
      <c r="Y347" s="24" t="s">
        <v>490</v>
      </c>
    </row>
    <row r="348">
      <c r="O348" s="24" t="s">
        <v>490</v>
      </c>
      <c r="P348" s="24" t="s">
        <v>490</v>
      </c>
      <c r="Q348" s="24" t="s">
        <v>490</v>
      </c>
      <c r="R348" s="24" t="s">
        <v>490</v>
      </c>
      <c r="S348" s="24" t="s">
        <v>490</v>
      </c>
      <c r="T348" s="24" t="s">
        <v>490</v>
      </c>
      <c r="U348" s="24" t="s">
        <v>490</v>
      </c>
      <c r="V348" s="24" t="s">
        <v>490</v>
      </c>
      <c r="X348" s="24" t="s">
        <v>490</v>
      </c>
      <c r="Y348" s="24" t="s">
        <v>490</v>
      </c>
    </row>
    <row r="349">
      <c r="O349" s="24" t="s">
        <v>490</v>
      </c>
      <c r="P349" s="24" t="s">
        <v>490</v>
      </c>
      <c r="Q349" s="24" t="s">
        <v>490</v>
      </c>
      <c r="R349" s="24" t="s">
        <v>490</v>
      </c>
      <c r="S349" s="24" t="s">
        <v>490</v>
      </c>
      <c r="T349" s="24" t="s">
        <v>490</v>
      </c>
      <c r="U349" s="24" t="s">
        <v>490</v>
      </c>
      <c r="V349" s="24" t="s">
        <v>490</v>
      </c>
      <c r="X349" s="24" t="s">
        <v>490</v>
      </c>
      <c r="Y349" s="24" t="s">
        <v>490</v>
      </c>
    </row>
    <row r="350">
      <c r="O350" s="24" t="s">
        <v>490</v>
      </c>
      <c r="P350" s="24" t="s">
        <v>490</v>
      </c>
      <c r="Q350" s="24" t="s">
        <v>490</v>
      </c>
      <c r="R350" s="24" t="s">
        <v>490</v>
      </c>
      <c r="S350" s="24" t="s">
        <v>490</v>
      </c>
      <c r="T350" s="24" t="s">
        <v>490</v>
      </c>
      <c r="U350" s="24" t="s">
        <v>490</v>
      </c>
      <c r="V350" s="24" t="s">
        <v>490</v>
      </c>
      <c r="X350" s="24" t="s">
        <v>490</v>
      </c>
      <c r="Y350" s="24" t="s">
        <v>490</v>
      </c>
    </row>
    <row r="351">
      <c r="O351" s="24" t="s">
        <v>490</v>
      </c>
      <c r="P351" s="24" t="s">
        <v>490</v>
      </c>
      <c r="Q351" s="24" t="s">
        <v>490</v>
      </c>
      <c r="R351" s="24" t="s">
        <v>490</v>
      </c>
      <c r="S351" s="24" t="s">
        <v>490</v>
      </c>
      <c r="T351" s="24" t="s">
        <v>490</v>
      </c>
      <c r="U351" s="24" t="s">
        <v>490</v>
      </c>
      <c r="V351" s="24" t="s">
        <v>490</v>
      </c>
      <c r="X351" s="24" t="s">
        <v>490</v>
      </c>
      <c r="Y351" s="24" t="s">
        <v>490</v>
      </c>
    </row>
    <row r="352">
      <c r="O352" s="24" t="s">
        <v>490</v>
      </c>
      <c r="P352" s="24" t="s">
        <v>490</v>
      </c>
      <c r="Q352" s="24" t="s">
        <v>490</v>
      </c>
      <c r="R352" s="24" t="s">
        <v>490</v>
      </c>
      <c r="S352" s="24" t="s">
        <v>490</v>
      </c>
      <c r="T352" s="24" t="s">
        <v>490</v>
      </c>
      <c r="U352" s="24" t="s">
        <v>490</v>
      </c>
      <c r="V352" s="24" t="s">
        <v>490</v>
      </c>
      <c r="X352" s="24" t="s">
        <v>490</v>
      </c>
      <c r="Y352" s="24" t="s">
        <v>490</v>
      </c>
    </row>
    <row r="353">
      <c r="O353" s="24" t="s">
        <v>490</v>
      </c>
      <c r="P353" s="24" t="s">
        <v>490</v>
      </c>
      <c r="Q353" s="24" t="s">
        <v>490</v>
      </c>
      <c r="R353" s="24" t="s">
        <v>490</v>
      </c>
      <c r="S353" s="24" t="s">
        <v>490</v>
      </c>
      <c r="T353" s="24" t="s">
        <v>490</v>
      </c>
      <c r="U353" s="24" t="s">
        <v>490</v>
      </c>
      <c r="V353" s="24" t="s">
        <v>490</v>
      </c>
      <c r="X353" s="24" t="s">
        <v>490</v>
      </c>
      <c r="Y353" s="24" t="s">
        <v>490</v>
      </c>
    </row>
    <row r="354">
      <c r="O354" s="24" t="s">
        <v>490</v>
      </c>
      <c r="P354" s="24" t="s">
        <v>490</v>
      </c>
      <c r="Q354" s="24" t="s">
        <v>490</v>
      </c>
      <c r="R354" s="24" t="s">
        <v>490</v>
      </c>
      <c r="S354" s="24" t="s">
        <v>490</v>
      </c>
      <c r="T354" s="24" t="s">
        <v>490</v>
      </c>
      <c r="U354" s="24" t="s">
        <v>490</v>
      </c>
      <c r="V354" s="24" t="s">
        <v>490</v>
      </c>
      <c r="X354" s="24" t="s">
        <v>490</v>
      </c>
      <c r="Y354" s="24" t="s">
        <v>490</v>
      </c>
    </row>
    <row r="355">
      <c r="O355" s="24" t="s">
        <v>490</v>
      </c>
      <c r="P355" s="24" t="s">
        <v>490</v>
      </c>
      <c r="Q355" s="24" t="s">
        <v>490</v>
      </c>
      <c r="R355" s="24" t="s">
        <v>490</v>
      </c>
      <c r="S355" s="24" t="s">
        <v>490</v>
      </c>
      <c r="T355" s="24" t="s">
        <v>490</v>
      </c>
      <c r="U355" s="24" t="s">
        <v>490</v>
      </c>
      <c r="V355" s="24" t="s">
        <v>490</v>
      </c>
      <c r="X355" s="24" t="s">
        <v>490</v>
      </c>
      <c r="Y355" s="24" t="s">
        <v>490</v>
      </c>
    </row>
    <row r="356">
      <c r="O356" s="24" t="s">
        <v>490</v>
      </c>
      <c r="P356" s="24" t="s">
        <v>490</v>
      </c>
      <c r="Q356" s="24" t="s">
        <v>490</v>
      </c>
      <c r="R356" s="24" t="s">
        <v>490</v>
      </c>
      <c r="S356" s="24" t="s">
        <v>490</v>
      </c>
      <c r="T356" s="24" t="s">
        <v>490</v>
      </c>
      <c r="U356" s="24" t="s">
        <v>490</v>
      </c>
      <c r="V356" s="24" t="s">
        <v>490</v>
      </c>
      <c r="X356" s="24" t="s">
        <v>490</v>
      </c>
      <c r="Y356" s="24" t="s">
        <v>490</v>
      </c>
    </row>
    <row r="357">
      <c r="O357" s="24" t="s">
        <v>490</v>
      </c>
      <c r="P357" s="24" t="s">
        <v>490</v>
      </c>
      <c r="Q357" s="24" t="s">
        <v>490</v>
      </c>
      <c r="R357" s="24" t="s">
        <v>490</v>
      </c>
      <c r="S357" s="24" t="s">
        <v>490</v>
      </c>
      <c r="T357" s="24" t="s">
        <v>490</v>
      </c>
      <c r="U357" s="24" t="s">
        <v>490</v>
      </c>
      <c r="V357" s="24" t="s">
        <v>490</v>
      </c>
      <c r="X357" s="24" t="s">
        <v>490</v>
      </c>
      <c r="Y357" s="24" t="s">
        <v>490</v>
      </c>
    </row>
    <row r="358">
      <c r="O358" s="24" t="s">
        <v>490</v>
      </c>
      <c r="P358" s="24" t="s">
        <v>490</v>
      </c>
      <c r="Q358" s="24" t="s">
        <v>490</v>
      </c>
      <c r="R358" s="24" t="s">
        <v>490</v>
      </c>
      <c r="S358" s="24" t="s">
        <v>490</v>
      </c>
      <c r="T358" s="24" t="s">
        <v>490</v>
      </c>
      <c r="U358" s="24" t="s">
        <v>490</v>
      </c>
      <c r="V358" s="24" t="s">
        <v>490</v>
      </c>
      <c r="X358" s="24" t="s">
        <v>490</v>
      </c>
      <c r="Y358" s="24" t="s">
        <v>490</v>
      </c>
    </row>
    <row r="359">
      <c r="O359" s="24" t="s">
        <v>490</v>
      </c>
      <c r="P359" s="24" t="s">
        <v>490</v>
      </c>
      <c r="Q359" s="24" t="s">
        <v>490</v>
      </c>
      <c r="R359" s="24" t="s">
        <v>490</v>
      </c>
      <c r="S359" s="24" t="s">
        <v>490</v>
      </c>
      <c r="T359" s="24" t="s">
        <v>490</v>
      </c>
      <c r="U359" s="24" t="s">
        <v>490</v>
      </c>
      <c r="V359" s="24" t="s">
        <v>490</v>
      </c>
      <c r="X359" s="24" t="s">
        <v>490</v>
      </c>
      <c r="Y359" s="24" t="s">
        <v>490</v>
      </c>
    </row>
    <row r="360">
      <c r="O360" s="24" t="s">
        <v>490</v>
      </c>
      <c r="P360" s="24" t="s">
        <v>490</v>
      </c>
      <c r="Q360" s="24" t="s">
        <v>490</v>
      </c>
      <c r="R360" s="24" t="s">
        <v>490</v>
      </c>
      <c r="S360" s="24" t="s">
        <v>490</v>
      </c>
      <c r="T360" s="24" t="s">
        <v>490</v>
      </c>
      <c r="U360" s="24" t="s">
        <v>490</v>
      </c>
      <c r="V360" s="24" t="s">
        <v>490</v>
      </c>
      <c r="X360" s="24" t="s">
        <v>490</v>
      </c>
      <c r="Y360" s="24" t="s">
        <v>490</v>
      </c>
    </row>
    <row r="361">
      <c r="O361" s="24" t="s">
        <v>490</v>
      </c>
      <c r="P361" s="24" t="s">
        <v>490</v>
      </c>
      <c r="Q361" s="24" t="s">
        <v>490</v>
      </c>
      <c r="R361" s="24" t="s">
        <v>490</v>
      </c>
      <c r="S361" s="24" t="s">
        <v>490</v>
      </c>
      <c r="T361" s="24" t="s">
        <v>490</v>
      </c>
      <c r="U361" s="24" t="s">
        <v>490</v>
      </c>
      <c r="V361" s="24" t="s">
        <v>490</v>
      </c>
      <c r="X361" s="24" t="s">
        <v>490</v>
      </c>
      <c r="Y361" s="24" t="s">
        <v>490</v>
      </c>
    </row>
    <row r="362">
      <c r="O362" s="24" t="s">
        <v>490</v>
      </c>
      <c r="P362" s="24" t="s">
        <v>490</v>
      </c>
      <c r="Q362" s="24" t="s">
        <v>490</v>
      </c>
      <c r="R362" s="24" t="s">
        <v>490</v>
      </c>
      <c r="S362" s="24" t="s">
        <v>490</v>
      </c>
      <c r="T362" s="24" t="s">
        <v>490</v>
      </c>
      <c r="U362" s="24" t="s">
        <v>490</v>
      </c>
      <c r="V362" s="24" t="s">
        <v>490</v>
      </c>
      <c r="X362" s="24" t="s">
        <v>490</v>
      </c>
      <c r="Y362" s="24" t="s">
        <v>490</v>
      </c>
    </row>
    <row r="363">
      <c r="O363" s="24" t="s">
        <v>490</v>
      </c>
      <c r="P363" s="24" t="s">
        <v>490</v>
      </c>
      <c r="Q363" s="24" t="s">
        <v>490</v>
      </c>
      <c r="R363" s="24" t="s">
        <v>490</v>
      </c>
      <c r="S363" s="24" t="s">
        <v>490</v>
      </c>
      <c r="T363" s="24" t="s">
        <v>490</v>
      </c>
      <c r="U363" s="24" t="s">
        <v>490</v>
      </c>
      <c r="V363" s="24" t="s">
        <v>490</v>
      </c>
      <c r="X363" s="24" t="s">
        <v>490</v>
      </c>
      <c r="Y363" s="24" t="s">
        <v>490</v>
      </c>
    </row>
    <row r="364">
      <c r="O364" s="24" t="s">
        <v>490</v>
      </c>
      <c r="P364" s="24" t="s">
        <v>490</v>
      </c>
      <c r="Q364" s="24" t="s">
        <v>490</v>
      </c>
      <c r="R364" s="24" t="s">
        <v>490</v>
      </c>
      <c r="S364" s="24" t="s">
        <v>490</v>
      </c>
      <c r="T364" s="24" t="s">
        <v>490</v>
      </c>
      <c r="U364" s="24" t="s">
        <v>490</v>
      </c>
      <c r="V364" s="24" t="s">
        <v>490</v>
      </c>
      <c r="X364" s="24" t="s">
        <v>490</v>
      </c>
      <c r="Y364" s="24" t="s">
        <v>490</v>
      </c>
    </row>
    <row r="365">
      <c r="O365" s="24" t="s">
        <v>490</v>
      </c>
      <c r="P365" s="24" t="s">
        <v>490</v>
      </c>
      <c r="Q365" s="24" t="s">
        <v>490</v>
      </c>
      <c r="R365" s="24" t="s">
        <v>490</v>
      </c>
      <c r="S365" s="24" t="s">
        <v>490</v>
      </c>
      <c r="T365" s="24" t="s">
        <v>490</v>
      </c>
      <c r="U365" s="24" t="s">
        <v>490</v>
      </c>
      <c r="V365" s="24" t="s">
        <v>490</v>
      </c>
      <c r="X365" s="24" t="s">
        <v>490</v>
      </c>
      <c r="Y365" s="24" t="s">
        <v>490</v>
      </c>
    </row>
    <row r="366">
      <c r="O366" s="24" t="s">
        <v>490</v>
      </c>
      <c r="P366" s="24" t="s">
        <v>490</v>
      </c>
      <c r="Q366" s="24" t="s">
        <v>490</v>
      </c>
      <c r="R366" s="24" t="s">
        <v>490</v>
      </c>
      <c r="S366" s="24" t="s">
        <v>490</v>
      </c>
      <c r="T366" s="24" t="s">
        <v>490</v>
      </c>
      <c r="U366" s="24" t="s">
        <v>490</v>
      </c>
      <c r="V366" s="24" t="s">
        <v>490</v>
      </c>
      <c r="X366" s="24" t="s">
        <v>490</v>
      </c>
      <c r="Y366" s="24" t="s">
        <v>490</v>
      </c>
    </row>
    <row r="367">
      <c r="O367" s="24" t="s">
        <v>490</v>
      </c>
      <c r="P367" s="24" t="s">
        <v>490</v>
      </c>
      <c r="Q367" s="24" t="s">
        <v>490</v>
      </c>
      <c r="R367" s="24" t="s">
        <v>490</v>
      </c>
      <c r="S367" s="24" t="s">
        <v>490</v>
      </c>
      <c r="T367" s="24" t="s">
        <v>490</v>
      </c>
      <c r="U367" s="24" t="s">
        <v>490</v>
      </c>
      <c r="V367" s="24" t="s">
        <v>490</v>
      </c>
      <c r="X367" s="24" t="s">
        <v>490</v>
      </c>
      <c r="Y367" s="24" t="s">
        <v>490</v>
      </c>
    </row>
    <row r="368">
      <c r="O368" s="24" t="s">
        <v>490</v>
      </c>
      <c r="P368" s="24" t="s">
        <v>490</v>
      </c>
      <c r="Q368" s="24" t="s">
        <v>490</v>
      </c>
      <c r="R368" s="24" t="s">
        <v>490</v>
      </c>
      <c r="S368" s="24" t="s">
        <v>490</v>
      </c>
      <c r="T368" s="24" t="s">
        <v>490</v>
      </c>
      <c r="U368" s="24" t="s">
        <v>490</v>
      </c>
      <c r="V368" s="24" t="s">
        <v>490</v>
      </c>
      <c r="X368" s="24" t="s">
        <v>490</v>
      </c>
      <c r="Y368" s="24" t="s">
        <v>490</v>
      </c>
    </row>
    <row r="369">
      <c r="O369" s="24" t="s">
        <v>490</v>
      </c>
      <c r="P369" s="24" t="s">
        <v>490</v>
      </c>
      <c r="Q369" s="24" t="s">
        <v>490</v>
      </c>
      <c r="R369" s="24" t="s">
        <v>490</v>
      </c>
      <c r="S369" s="24" t="s">
        <v>490</v>
      </c>
      <c r="T369" s="24" t="s">
        <v>490</v>
      </c>
      <c r="U369" s="24" t="s">
        <v>490</v>
      </c>
      <c r="V369" s="24" t="s">
        <v>490</v>
      </c>
      <c r="X369" s="24" t="s">
        <v>490</v>
      </c>
      <c r="Y369" s="24" t="s">
        <v>490</v>
      </c>
    </row>
    <row r="370">
      <c r="O370" s="24" t="s">
        <v>490</v>
      </c>
      <c r="P370" s="24" t="s">
        <v>490</v>
      </c>
      <c r="Q370" s="24" t="s">
        <v>490</v>
      </c>
      <c r="R370" s="24" t="s">
        <v>490</v>
      </c>
      <c r="S370" s="24" t="s">
        <v>490</v>
      </c>
      <c r="T370" s="24" t="s">
        <v>490</v>
      </c>
      <c r="U370" s="24" t="s">
        <v>490</v>
      </c>
      <c r="V370" s="24" t="s">
        <v>490</v>
      </c>
      <c r="X370" s="24" t="s">
        <v>490</v>
      </c>
      <c r="Y370" s="24" t="s">
        <v>490</v>
      </c>
    </row>
    <row r="371">
      <c r="O371" s="24" t="s">
        <v>490</v>
      </c>
      <c r="P371" s="24" t="s">
        <v>490</v>
      </c>
      <c r="Q371" s="24" t="s">
        <v>490</v>
      </c>
      <c r="R371" s="24" t="s">
        <v>490</v>
      </c>
      <c r="S371" s="24" t="s">
        <v>490</v>
      </c>
      <c r="T371" s="24" t="s">
        <v>490</v>
      </c>
      <c r="U371" s="24" t="s">
        <v>490</v>
      </c>
      <c r="V371" s="24" t="s">
        <v>490</v>
      </c>
      <c r="X371" s="24" t="s">
        <v>490</v>
      </c>
      <c r="Y371" s="24" t="s">
        <v>490</v>
      </c>
    </row>
    <row r="372">
      <c r="O372" s="24" t="s">
        <v>490</v>
      </c>
      <c r="P372" s="24" t="s">
        <v>490</v>
      </c>
      <c r="Q372" s="24" t="s">
        <v>490</v>
      </c>
      <c r="R372" s="24" t="s">
        <v>490</v>
      </c>
      <c r="S372" s="24" t="s">
        <v>490</v>
      </c>
      <c r="T372" s="24" t="s">
        <v>490</v>
      </c>
      <c r="U372" s="24" t="s">
        <v>490</v>
      </c>
      <c r="V372" s="24" t="s">
        <v>490</v>
      </c>
      <c r="X372" s="24" t="s">
        <v>490</v>
      </c>
      <c r="Y372" s="24" t="s">
        <v>490</v>
      </c>
    </row>
    <row r="373">
      <c r="O373" s="24" t="s">
        <v>490</v>
      </c>
      <c r="P373" s="24" t="s">
        <v>490</v>
      </c>
      <c r="Q373" s="24" t="s">
        <v>490</v>
      </c>
      <c r="R373" s="24" t="s">
        <v>490</v>
      </c>
      <c r="S373" s="24" t="s">
        <v>490</v>
      </c>
      <c r="T373" s="24" t="s">
        <v>490</v>
      </c>
      <c r="U373" s="24" t="s">
        <v>490</v>
      </c>
      <c r="V373" s="24" t="s">
        <v>490</v>
      </c>
      <c r="X373" s="24" t="s">
        <v>490</v>
      </c>
      <c r="Y373" s="24" t="s">
        <v>490</v>
      </c>
    </row>
    <row r="374">
      <c r="O374" s="24" t="s">
        <v>490</v>
      </c>
      <c r="P374" s="24" t="s">
        <v>490</v>
      </c>
      <c r="Q374" s="24" t="s">
        <v>490</v>
      </c>
      <c r="R374" s="24" t="s">
        <v>490</v>
      </c>
      <c r="S374" s="24" t="s">
        <v>490</v>
      </c>
      <c r="T374" s="24" t="s">
        <v>490</v>
      </c>
      <c r="U374" s="24" t="s">
        <v>490</v>
      </c>
      <c r="V374" s="24" t="s">
        <v>490</v>
      </c>
      <c r="X374" s="24" t="s">
        <v>490</v>
      </c>
      <c r="Y374" s="24" t="s">
        <v>490</v>
      </c>
    </row>
    <row r="375">
      <c r="O375" s="24" t="s">
        <v>490</v>
      </c>
      <c r="P375" s="24" t="s">
        <v>490</v>
      </c>
      <c r="Q375" s="24" t="s">
        <v>490</v>
      </c>
      <c r="R375" s="24" t="s">
        <v>490</v>
      </c>
      <c r="S375" s="24" t="s">
        <v>490</v>
      </c>
      <c r="T375" s="24" t="s">
        <v>490</v>
      </c>
      <c r="U375" s="24" t="s">
        <v>490</v>
      </c>
      <c r="V375" s="24" t="s">
        <v>490</v>
      </c>
      <c r="X375" s="24" t="s">
        <v>490</v>
      </c>
      <c r="Y375" s="24" t="s">
        <v>490</v>
      </c>
    </row>
    <row r="376">
      <c r="O376" s="24" t="s">
        <v>490</v>
      </c>
      <c r="P376" s="24" t="s">
        <v>490</v>
      </c>
      <c r="Q376" s="24" t="s">
        <v>490</v>
      </c>
      <c r="R376" s="24" t="s">
        <v>490</v>
      </c>
      <c r="S376" s="24" t="s">
        <v>490</v>
      </c>
      <c r="T376" s="24" t="s">
        <v>490</v>
      </c>
      <c r="U376" s="24" t="s">
        <v>490</v>
      </c>
      <c r="V376" s="24" t="s">
        <v>490</v>
      </c>
      <c r="X376" s="24" t="s">
        <v>490</v>
      </c>
      <c r="Y376" s="24" t="s">
        <v>490</v>
      </c>
    </row>
    <row r="377">
      <c r="O377" s="24" t="s">
        <v>490</v>
      </c>
      <c r="P377" s="24" t="s">
        <v>490</v>
      </c>
      <c r="Q377" s="24" t="s">
        <v>490</v>
      </c>
      <c r="R377" s="24" t="s">
        <v>490</v>
      </c>
      <c r="S377" s="24" t="s">
        <v>490</v>
      </c>
      <c r="T377" s="24" t="s">
        <v>490</v>
      </c>
      <c r="U377" s="24" t="s">
        <v>490</v>
      </c>
      <c r="V377" s="24" t="s">
        <v>490</v>
      </c>
      <c r="X377" s="24" t="s">
        <v>490</v>
      </c>
      <c r="Y377" s="24" t="s">
        <v>490</v>
      </c>
    </row>
    <row r="378">
      <c r="O378" s="24" t="s">
        <v>490</v>
      </c>
      <c r="P378" s="24" t="s">
        <v>490</v>
      </c>
      <c r="Q378" s="24" t="s">
        <v>490</v>
      </c>
      <c r="R378" s="24" t="s">
        <v>490</v>
      </c>
      <c r="S378" s="24" t="s">
        <v>490</v>
      </c>
      <c r="T378" s="24" t="s">
        <v>490</v>
      </c>
      <c r="U378" s="24" t="s">
        <v>490</v>
      </c>
      <c r="V378" s="24" t="s">
        <v>490</v>
      </c>
      <c r="X378" s="24" t="s">
        <v>490</v>
      </c>
      <c r="Y378" s="24" t="s">
        <v>490</v>
      </c>
    </row>
    <row r="379">
      <c r="O379" s="24" t="s">
        <v>490</v>
      </c>
      <c r="P379" s="24" t="s">
        <v>490</v>
      </c>
      <c r="Q379" s="24" t="s">
        <v>490</v>
      </c>
      <c r="R379" s="24" t="s">
        <v>490</v>
      </c>
      <c r="S379" s="24" t="s">
        <v>490</v>
      </c>
      <c r="T379" s="24" t="s">
        <v>490</v>
      </c>
      <c r="U379" s="24" t="s">
        <v>490</v>
      </c>
      <c r="V379" s="24" t="s">
        <v>490</v>
      </c>
      <c r="X379" s="24" t="s">
        <v>490</v>
      </c>
      <c r="Y379" s="24" t="s">
        <v>490</v>
      </c>
    </row>
    <row r="380">
      <c r="O380" s="24" t="s">
        <v>490</v>
      </c>
      <c r="P380" s="24" t="s">
        <v>490</v>
      </c>
      <c r="Q380" s="24" t="s">
        <v>490</v>
      </c>
      <c r="R380" s="24" t="s">
        <v>490</v>
      </c>
      <c r="S380" s="24" t="s">
        <v>490</v>
      </c>
      <c r="T380" s="24" t="s">
        <v>490</v>
      </c>
      <c r="U380" s="24" t="s">
        <v>490</v>
      </c>
      <c r="V380" s="24" t="s">
        <v>490</v>
      </c>
      <c r="X380" s="24" t="s">
        <v>490</v>
      </c>
      <c r="Y380" s="24" t="s">
        <v>490</v>
      </c>
    </row>
    <row r="381">
      <c r="O381" s="24" t="s">
        <v>490</v>
      </c>
      <c r="P381" s="24" t="s">
        <v>490</v>
      </c>
      <c r="Q381" s="24" t="s">
        <v>490</v>
      </c>
      <c r="R381" s="24" t="s">
        <v>490</v>
      </c>
      <c r="S381" s="24" t="s">
        <v>490</v>
      </c>
      <c r="T381" s="24" t="s">
        <v>490</v>
      </c>
      <c r="U381" s="24" t="s">
        <v>490</v>
      </c>
      <c r="V381" s="24" t="s">
        <v>490</v>
      </c>
      <c r="X381" s="24" t="s">
        <v>490</v>
      </c>
      <c r="Y381" s="24" t="s">
        <v>490</v>
      </c>
    </row>
    <row r="382">
      <c r="O382" s="24" t="s">
        <v>490</v>
      </c>
      <c r="P382" s="24" t="s">
        <v>490</v>
      </c>
      <c r="Q382" s="24" t="s">
        <v>490</v>
      </c>
      <c r="R382" s="24" t="s">
        <v>490</v>
      </c>
      <c r="S382" s="24" t="s">
        <v>490</v>
      </c>
      <c r="T382" s="24" t="s">
        <v>490</v>
      </c>
      <c r="U382" s="24" t="s">
        <v>490</v>
      </c>
      <c r="V382" s="24" t="s">
        <v>490</v>
      </c>
      <c r="X382" s="24" t="s">
        <v>490</v>
      </c>
      <c r="Y382" s="24" t="s">
        <v>490</v>
      </c>
    </row>
    <row r="383">
      <c r="O383" s="24" t="s">
        <v>490</v>
      </c>
      <c r="P383" s="24" t="s">
        <v>490</v>
      </c>
      <c r="Q383" s="24" t="s">
        <v>490</v>
      </c>
      <c r="R383" s="24" t="s">
        <v>490</v>
      </c>
      <c r="S383" s="24" t="s">
        <v>490</v>
      </c>
      <c r="T383" s="24" t="s">
        <v>490</v>
      </c>
      <c r="U383" s="24" t="s">
        <v>490</v>
      </c>
      <c r="V383" s="24" t="s">
        <v>490</v>
      </c>
      <c r="X383" s="24" t="s">
        <v>490</v>
      </c>
      <c r="Y383" s="24" t="s">
        <v>490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19.63"/>
    <col customWidth="1" min="3" max="3" width="115.13"/>
  </cols>
  <sheetData>
    <row r="3">
      <c r="A3" s="16"/>
      <c r="B3" s="28" t="s">
        <v>500</v>
      </c>
      <c r="C3" s="28" t="s">
        <v>501</v>
      </c>
    </row>
    <row r="4">
      <c r="A4" s="16"/>
      <c r="B4" s="29" t="s">
        <v>502</v>
      </c>
      <c r="C4" s="30" t="s">
        <v>503</v>
      </c>
    </row>
    <row r="5">
      <c r="A5" s="16"/>
      <c r="B5" s="29" t="s">
        <v>504</v>
      </c>
      <c r="C5" s="30" t="s">
        <v>505</v>
      </c>
    </row>
    <row r="6">
      <c r="A6" s="16"/>
      <c r="B6" s="29" t="s">
        <v>506</v>
      </c>
      <c r="C6" s="30" t="s">
        <v>507</v>
      </c>
    </row>
    <row r="7">
      <c r="A7" s="16"/>
      <c r="B7" s="29" t="s">
        <v>508</v>
      </c>
      <c r="C7" s="30" t="s">
        <v>509</v>
      </c>
    </row>
    <row r="8">
      <c r="A8" s="16"/>
      <c r="B8" s="29" t="s">
        <v>510</v>
      </c>
      <c r="C8" s="30" t="s">
        <v>511</v>
      </c>
    </row>
    <row r="9">
      <c r="A9" s="16"/>
      <c r="B9" s="29" t="s">
        <v>512</v>
      </c>
      <c r="C9" s="30" t="s">
        <v>513</v>
      </c>
    </row>
    <row r="10">
      <c r="A10" s="16"/>
      <c r="B10" s="29" t="s">
        <v>514</v>
      </c>
      <c r="C10" s="30" t="s">
        <v>515</v>
      </c>
    </row>
    <row r="14">
      <c r="B14" s="31" t="s">
        <v>516</v>
      </c>
      <c r="C14" s="32" t="s">
        <v>517</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5"/>
    <col customWidth="1" hidden="1" min="2" max="2" width="59.75"/>
    <col customWidth="1" hidden="1" min="3" max="3" width="76.75"/>
    <col customWidth="1" hidden="1" min="5" max="5" width="86.13"/>
    <col customWidth="1" hidden="1" min="7" max="7" width="93.5"/>
    <col customWidth="1" hidden="1" min="9" max="9" width="104.5"/>
    <col customWidth="1" min="10" max="10" width="11.63"/>
    <col customWidth="1" hidden="1" min="11" max="11" width="94.13"/>
    <col customWidth="1" min="13" max="13" width="30.88"/>
    <col customWidth="1" min="14" max="14" width="21.5"/>
    <col hidden="1" min="15" max="15" width="12.63"/>
  </cols>
  <sheetData>
    <row r="1">
      <c r="A1" s="33" t="s">
        <v>115</v>
      </c>
      <c r="B1" s="34" t="s">
        <v>116</v>
      </c>
      <c r="C1" s="33" t="s">
        <v>518</v>
      </c>
      <c r="D1" s="34" t="s">
        <v>124</v>
      </c>
      <c r="E1" s="33" t="s">
        <v>519</v>
      </c>
      <c r="F1" s="34" t="s">
        <v>125</v>
      </c>
      <c r="G1" s="33" t="s">
        <v>520</v>
      </c>
      <c r="H1" s="34" t="s">
        <v>126</v>
      </c>
      <c r="I1" s="33" t="s">
        <v>521</v>
      </c>
      <c r="J1" s="34" t="s">
        <v>127</v>
      </c>
      <c r="K1" s="33" t="s">
        <v>522</v>
      </c>
      <c r="L1" s="34" t="s">
        <v>128</v>
      </c>
      <c r="M1" s="33" t="s">
        <v>122</v>
      </c>
      <c r="N1" s="33" t="s">
        <v>523</v>
      </c>
      <c r="O1" s="34" t="s">
        <v>123</v>
      </c>
      <c r="P1" s="29" t="s">
        <v>124</v>
      </c>
      <c r="Q1" s="29" t="s">
        <v>125</v>
      </c>
      <c r="R1" s="29" t="s">
        <v>126</v>
      </c>
      <c r="S1" s="29" t="s">
        <v>127</v>
      </c>
      <c r="T1" s="29" t="s">
        <v>128</v>
      </c>
      <c r="U1" s="29" t="s">
        <v>84</v>
      </c>
      <c r="V1" s="35"/>
      <c r="W1" s="35"/>
      <c r="X1" s="35"/>
      <c r="Y1" s="35"/>
      <c r="Z1" s="35"/>
      <c r="AA1" s="35"/>
      <c r="AB1" s="35"/>
      <c r="AC1" s="35"/>
      <c r="AD1" s="35"/>
    </row>
    <row r="2">
      <c r="A2" s="36">
        <v>45491.626083194446</v>
      </c>
      <c r="B2" s="37"/>
      <c r="C2" s="38" t="s">
        <v>129</v>
      </c>
      <c r="D2" s="38" t="str">
        <f t="shared" ref="D2:D308" si="1">LEFT(C:C,FIND(":",C:C)-1)</f>
        <v>Option B</v>
      </c>
      <c r="E2" s="38" t="s">
        <v>130</v>
      </c>
      <c r="F2" s="38" t="str">
        <f t="shared" ref="F2:F308" si="2">LEFT(E:E,FIND(":",E:E)-1)</f>
        <v>Option A</v>
      </c>
      <c r="G2" s="38" t="s">
        <v>131</v>
      </c>
      <c r="H2" s="39" t="str">
        <f t="shared" ref="H2:H308" si="3">LEFT(G:G,FIND(":",G:G)-1)</f>
        <v>Option A</v>
      </c>
      <c r="I2" s="38" t="s">
        <v>132</v>
      </c>
      <c r="J2" s="38" t="str">
        <f t="shared" ref="J2:J308" si="4">LEFT(I:I,FIND(":",I:I)-1)</f>
        <v>Option D</v>
      </c>
      <c r="K2" s="38" t="s">
        <v>524</v>
      </c>
      <c r="L2" s="38" t="str">
        <f t="shared" ref="L2:L308" si="5">LEFT(K:K,FIND(":",K:K)-1)</f>
        <v>Option A</v>
      </c>
      <c r="M2" s="38" t="s">
        <v>87</v>
      </c>
      <c r="N2" s="37" t="str">
        <f t="array" ref="N2">IF(ISNUMBER(XLOOKUP(M:M, My_Advanced!W:W, My_Advanced!W:W, 0)), "Only Basic", "Basic+Advanced")
</f>
        <v>Basic+Advanced</v>
      </c>
      <c r="O2" s="37"/>
      <c r="P2" s="37">
        <f>VLOOKUP(C:C,'My_Basic Key'!$C$5:$D$8,2,FALSE)</f>
        <v>2</v>
      </c>
      <c r="Q2" s="37">
        <f>VLOOKUP(E:E,'My_Basic Key'!$C$10:$D$13,2,FALSE)</f>
        <v>2</v>
      </c>
      <c r="R2" s="37">
        <f>VLOOKUP(G:G,'My_Basic Key'!$C$15:$D$18,2,FALSE)</f>
        <v>2</v>
      </c>
      <c r="S2" s="37">
        <f>VLOOKUP(I:I,'My_Basic Key'!$C$20:$D$23,2,FALSE)</f>
        <v>2</v>
      </c>
      <c r="T2" s="37">
        <f>VLOOKUP(K:K,'My_Basic Key'!$C$25:$D$28,2,FALSE)</f>
        <v>2</v>
      </c>
      <c r="U2" s="37">
        <f t="shared" ref="U2:U308" si="6">SUM(P2,Q2,R2,S2,T2,)</f>
        <v>10</v>
      </c>
    </row>
    <row r="3">
      <c r="A3" s="40">
        <v>45491.627420150464</v>
      </c>
      <c r="B3" s="41"/>
      <c r="C3" s="32" t="s">
        <v>134</v>
      </c>
      <c r="D3" s="32" t="str">
        <f t="shared" si="1"/>
        <v>Option A</v>
      </c>
      <c r="E3" s="32" t="s">
        <v>130</v>
      </c>
      <c r="F3" s="32" t="str">
        <f t="shared" si="2"/>
        <v>Option A</v>
      </c>
      <c r="G3" s="32" t="s">
        <v>135</v>
      </c>
      <c r="H3" s="42" t="str">
        <f t="shared" si="3"/>
        <v>Option B</v>
      </c>
      <c r="I3" s="32" t="s">
        <v>132</v>
      </c>
      <c r="J3" s="32" t="str">
        <f t="shared" si="4"/>
        <v>Option D</v>
      </c>
      <c r="K3" s="32" t="s">
        <v>524</v>
      </c>
      <c r="L3" s="32" t="str">
        <f t="shared" si="5"/>
        <v>Option A</v>
      </c>
      <c r="M3" s="32" t="s">
        <v>136</v>
      </c>
      <c r="N3" s="37" t="str">
        <f t="array" ref="N3">IF(ISNUMBER(XLOOKUP(M:M, My_Advanced!W:W, My_Advanced!W:W, 0)), "Only Basic", "Basic+Advanced")
</f>
        <v>Only Basic</v>
      </c>
      <c r="O3" s="41"/>
      <c r="P3" s="41">
        <f>VLOOKUP(C:C,'My_Basic Key'!$C$5:$D$8,2,FALSE)</f>
        <v>1</v>
      </c>
      <c r="Q3" s="41">
        <f>VLOOKUP(E:E,'My_Basic Key'!$C$10:$D$13,2,FALSE)</f>
        <v>2</v>
      </c>
      <c r="R3" s="41">
        <f>VLOOKUP(G:G,'My_Basic Key'!$C$15:$D$18,2,FALSE)</f>
        <v>1</v>
      </c>
      <c r="S3" s="41">
        <f>VLOOKUP(I:I,'My_Basic Key'!$C$20:$D$23,2,FALSE)</f>
        <v>2</v>
      </c>
      <c r="T3" s="41">
        <f>VLOOKUP(K:K,'My_Basic Key'!$C$25:$D$28,2,FALSE)</f>
        <v>2</v>
      </c>
      <c r="U3" s="41">
        <f t="shared" si="6"/>
        <v>8</v>
      </c>
    </row>
    <row r="4">
      <c r="A4" s="40">
        <v>45491.631105057866</v>
      </c>
      <c r="B4" s="41"/>
      <c r="C4" s="32" t="s">
        <v>134</v>
      </c>
      <c r="D4" s="32" t="str">
        <f t="shared" si="1"/>
        <v>Option A</v>
      </c>
      <c r="E4" s="32" t="s">
        <v>130</v>
      </c>
      <c r="F4" s="32" t="str">
        <f t="shared" si="2"/>
        <v>Option A</v>
      </c>
      <c r="G4" s="32" t="s">
        <v>135</v>
      </c>
      <c r="H4" s="42" t="str">
        <f t="shared" si="3"/>
        <v>Option B</v>
      </c>
      <c r="I4" s="32" t="s">
        <v>132</v>
      </c>
      <c r="J4" s="32" t="str">
        <f t="shared" si="4"/>
        <v>Option D</v>
      </c>
      <c r="K4" s="32" t="s">
        <v>524</v>
      </c>
      <c r="L4" s="32" t="str">
        <f t="shared" si="5"/>
        <v>Option A</v>
      </c>
      <c r="M4" s="32" t="s">
        <v>89</v>
      </c>
      <c r="N4" s="37" t="str">
        <f t="array" ref="N4">IF(ISNUMBER(XLOOKUP(M:M, My_Advanced!W:W, My_Advanced!W:W, 0)), "Only Basic", "Basic+Advanced")
</f>
        <v>Basic+Advanced</v>
      </c>
      <c r="O4" s="41"/>
      <c r="P4" s="41">
        <f>VLOOKUP(C:C,'My_Basic Key'!$C$5:$D$8,2,FALSE)</f>
        <v>1</v>
      </c>
      <c r="Q4" s="41">
        <f>VLOOKUP(E:E,'My_Basic Key'!$C$10:$D$13,2,FALSE)</f>
        <v>2</v>
      </c>
      <c r="R4" s="41">
        <f>VLOOKUP(G:G,'My_Basic Key'!$C$15:$D$18,2,FALSE)</f>
        <v>1</v>
      </c>
      <c r="S4" s="41">
        <f>VLOOKUP(I:I,'My_Basic Key'!$C$20:$D$23,2,FALSE)</f>
        <v>2</v>
      </c>
      <c r="T4" s="41">
        <f>VLOOKUP(K:K,'My_Basic Key'!$C$25:$D$28,2,FALSE)</f>
        <v>2</v>
      </c>
      <c r="U4" s="41">
        <f t="shared" si="6"/>
        <v>8</v>
      </c>
    </row>
    <row r="5">
      <c r="A5" s="40">
        <v>45491.632177430554</v>
      </c>
      <c r="B5" s="41"/>
      <c r="C5" s="32" t="s">
        <v>129</v>
      </c>
      <c r="D5" s="32" t="str">
        <f t="shared" si="1"/>
        <v>Option B</v>
      </c>
      <c r="E5" s="32" t="s">
        <v>130</v>
      </c>
      <c r="F5" s="32" t="str">
        <f t="shared" si="2"/>
        <v>Option A</v>
      </c>
      <c r="G5" s="32" t="s">
        <v>135</v>
      </c>
      <c r="H5" s="42" t="str">
        <f t="shared" si="3"/>
        <v>Option B</v>
      </c>
      <c r="I5" s="32" t="s">
        <v>132</v>
      </c>
      <c r="J5" s="32" t="str">
        <f t="shared" si="4"/>
        <v>Option D</v>
      </c>
      <c r="K5" s="32" t="s">
        <v>524</v>
      </c>
      <c r="L5" s="32" t="str">
        <f t="shared" si="5"/>
        <v>Option A</v>
      </c>
      <c r="M5" s="32" t="s">
        <v>90</v>
      </c>
      <c r="N5" s="37" t="str">
        <f t="array" ref="N5">IF(ISNUMBER(XLOOKUP(M:M, My_Advanced!W:W, My_Advanced!W:W, 0)), "Only Basic", "Basic+Advanced")
</f>
        <v>Basic+Advanced</v>
      </c>
      <c r="O5" s="41"/>
      <c r="P5" s="41">
        <f>VLOOKUP(C:C,'My_Basic Key'!$C$5:$D$8,2,FALSE)</f>
        <v>2</v>
      </c>
      <c r="Q5" s="41">
        <f>VLOOKUP(E:E,'My_Basic Key'!$C$10:$D$13,2,FALSE)</f>
        <v>2</v>
      </c>
      <c r="R5" s="41">
        <f>VLOOKUP(G:G,'My_Basic Key'!$C$15:$D$18,2,FALSE)</f>
        <v>1</v>
      </c>
      <c r="S5" s="41">
        <f>VLOOKUP(I:I,'My_Basic Key'!$C$20:$D$23,2,FALSE)</f>
        <v>2</v>
      </c>
      <c r="T5" s="41">
        <f>VLOOKUP(K:K,'My_Basic Key'!$C$25:$D$28,2,FALSE)</f>
        <v>2</v>
      </c>
      <c r="U5" s="41">
        <f t="shared" si="6"/>
        <v>9</v>
      </c>
    </row>
    <row r="6">
      <c r="A6" s="40">
        <v>45491.64127954861</v>
      </c>
      <c r="B6" s="41"/>
      <c r="C6" s="32" t="s">
        <v>134</v>
      </c>
      <c r="D6" s="32" t="str">
        <f t="shared" si="1"/>
        <v>Option A</v>
      </c>
      <c r="E6" s="32" t="s">
        <v>130</v>
      </c>
      <c r="F6" s="32" t="str">
        <f t="shared" si="2"/>
        <v>Option A</v>
      </c>
      <c r="G6" s="32" t="s">
        <v>135</v>
      </c>
      <c r="H6" s="42" t="str">
        <f t="shared" si="3"/>
        <v>Option B</v>
      </c>
      <c r="I6" s="32" t="s">
        <v>132</v>
      </c>
      <c r="J6" s="32" t="str">
        <f t="shared" si="4"/>
        <v>Option D</v>
      </c>
      <c r="K6" s="32" t="s">
        <v>525</v>
      </c>
      <c r="L6" s="32" t="str">
        <f t="shared" si="5"/>
        <v>Option B</v>
      </c>
      <c r="M6" s="32" t="s">
        <v>86</v>
      </c>
      <c r="N6" s="37" t="str">
        <f t="array" ref="N6">IF(ISNUMBER(XLOOKUP(M:M, My_Advanced!W:W, My_Advanced!W:W, 0)), "Only Basic", "Basic+Advanced")
</f>
        <v>Basic+Advanced</v>
      </c>
      <c r="O6" s="41"/>
      <c r="P6" s="41">
        <f>VLOOKUP(C:C,'My_Basic Key'!$C$5:$D$8,2,FALSE)</f>
        <v>1</v>
      </c>
      <c r="Q6" s="41">
        <f>VLOOKUP(E:E,'My_Basic Key'!$C$10:$D$13,2,FALSE)</f>
        <v>2</v>
      </c>
      <c r="R6" s="41">
        <f>VLOOKUP(G:G,'My_Basic Key'!$C$15:$D$18,2,FALSE)</f>
        <v>1</v>
      </c>
      <c r="S6" s="41">
        <f>VLOOKUP(I:I,'My_Basic Key'!$C$20:$D$23,2,FALSE)</f>
        <v>2</v>
      </c>
      <c r="T6" s="41">
        <f>VLOOKUP(K:K,'My_Basic Key'!$C$25:$D$28,2,FALSE)</f>
        <v>1</v>
      </c>
      <c r="U6" s="41">
        <f t="shared" si="6"/>
        <v>7</v>
      </c>
    </row>
    <row r="7">
      <c r="A7" s="40">
        <v>45491.64648821759</v>
      </c>
      <c r="B7" s="41"/>
      <c r="C7" s="32" t="s">
        <v>129</v>
      </c>
      <c r="D7" s="32" t="str">
        <f t="shared" si="1"/>
        <v>Option B</v>
      </c>
      <c r="E7" s="32" t="s">
        <v>130</v>
      </c>
      <c r="F7" s="32" t="str">
        <f t="shared" si="2"/>
        <v>Option A</v>
      </c>
      <c r="G7" s="32" t="s">
        <v>135</v>
      </c>
      <c r="H7" s="42" t="str">
        <f t="shared" si="3"/>
        <v>Option B</v>
      </c>
      <c r="I7" s="32" t="s">
        <v>132</v>
      </c>
      <c r="J7" s="32" t="str">
        <f t="shared" si="4"/>
        <v>Option D</v>
      </c>
      <c r="K7" s="32" t="s">
        <v>524</v>
      </c>
      <c r="L7" s="32" t="str">
        <f t="shared" si="5"/>
        <v>Option A</v>
      </c>
      <c r="M7" s="32" t="s">
        <v>88</v>
      </c>
      <c r="N7" s="37" t="str">
        <f t="array" ref="N7">IF(ISNUMBER(XLOOKUP(M:M, My_Advanced!W:W, My_Advanced!W:W, 0)), "Only Basic", "Basic+Advanced")
</f>
        <v>Basic+Advanced</v>
      </c>
      <c r="O7" s="41"/>
      <c r="P7" s="41">
        <f>VLOOKUP(C:C,'My_Basic Key'!$C$5:$D$8,2,FALSE)</f>
        <v>2</v>
      </c>
      <c r="Q7" s="41">
        <f>VLOOKUP(E:E,'My_Basic Key'!$C$10:$D$13,2,FALSE)</f>
        <v>2</v>
      </c>
      <c r="R7" s="41">
        <f>VLOOKUP(G:G,'My_Basic Key'!$C$15:$D$18,2,FALSE)</f>
        <v>1</v>
      </c>
      <c r="S7" s="41">
        <f>VLOOKUP(I:I,'My_Basic Key'!$C$20:$D$23,2,FALSE)</f>
        <v>2</v>
      </c>
      <c r="T7" s="41">
        <f>VLOOKUP(K:K,'My_Basic Key'!$C$25:$D$28,2,FALSE)</f>
        <v>2</v>
      </c>
      <c r="U7" s="41">
        <f t="shared" si="6"/>
        <v>9</v>
      </c>
    </row>
    <row r="8">
      <c r="A8" s="40">
        <v>45491.660698611115</v>
      </c>
      <c r="B8" s="41"/>
      <c r="C8" s="32" t="s">
        <v>129</v>
      </c>
      <c r="D8" s="32" t="str">
        <f t="shared" si="1"/>
        <v>Option B</v>
      </c>
      <c r="E8" s="32" t="s">
        <v>130</v>
      </c>
      <c r="F8" s="32" t="str">
        <f t="shared" si="2"/>
        <v>Option A</v>
      </c>
      <c r="G8" s="32" t="s">
        <v>131</v>
      </c>
      <c r="H8" s="42" t="str">
        <f t="shared" si="3"/>
        <v>Option A</v>
      </c>
      <c r="I8" s="32" t="s">
        <v>138</v>
      </c>
      <c r="J8" s="32" t="str">
        <f t="shared" si="4"/>
        <v>Option B</v>
      </c>
      <c r="K8" s="32" t="s">
        <v>525</v>
      </c>
      <c r="L8" s="32" t="str">
        <f t="shared" si="5"/>
        <v>Option B</v>
      </c>
      <c r="M8" s="32" t="s">
        <v>91</v>
      </c>
      <c r="N8" s="37" t="str">
        <f t="array" ref="N8">IF(ISNUMBER(XLOOKUP(M:M, My_Advanced!W:W, My_Advanced!W:W, 0)), "Only Basic", "Basic+Advanced")
</f>
        <v>Basic+Advanced</v>
      </c>
      <c r="O8" s="41"/>
      <c r="P8" s="41">
        <f>VLOOKUP(C:C,'My_Basic Key'!$C$5:$D$8,2,FALSE)</f>
        <v>2</v>
      </c>
      <c r="Q8" s="41">
        <f>VLOOKUP(E:E,'My_Basic Key'!$C$10:$D$13,2,FALSE)</f>
        <v>2</v>
      </c>
      <c r="R8" s="41">
        <f>VLOOKUP(G:G,'My_Basic Key'!$C$15:$D$18,2,FALSE)</f>
        <v>2</v>
      </c>
      <c r="S8" s="41">
        <f>VLOOKUP(I:I,'My_Basic Key'!$C$20:$D$23,2,FALSE)</f>
        <v>0</v>
      </c>
      <c r="T8" s="41">
        <f>VLOOKUP(K:K,'My_Basic Key'!$C$25:$D$28,2,FALSE)</f>
        <v>1</v>
      </c>
      <c r="U8" s="41">
        <f t="shared" si="6"/>
        <v>7</v>
      </c>
    </row>
    <row r="9">
      <c r="A9" s="40">
        <v>45491.66117755787</v>
      </c>
      <c r="B9" s="41"/>
      <c r="C9" s="32" t="s">
        <v>129</v>
      </c>
      <c r="D9" s="32" t="str">
        <f t="shared" si="1"/>
        <v>Option B</v>
      </c>
      <c r="E9" s="32" t="s">
        <v>130</v>
      </c>
      <c r="F9" s="32" t="str">
        <f t="shared" si="2"/>
        <v>Option A</v>
      </c>
      <c r="G9" s="32" t="s">
        <v>135</v>
      </c>
      <c r="H9" s="42" t="str">
        <f t="shared" si="3"/>
        <v>Option B</v>
      </c>
      <c r="I9" s="32" t="s">
        <v>138</v>
      </c>
      <c r="J9" s="32" t="str">
        <f t="shared" si="4"/>
        <v>Option B</v>
      </c>
      <c r="K9" s="32" t="s">
        <v>524</v>
      </c>
      <c r="L9" s="32" t="str">
        <f t="shared" si="5"/>
        <v>Option A</v>
      </c>
      <c r="M9" s="32" t="s">
        <v>92</v>
      </c>
      <c r="N9" s="37" t="str">
        <f t="array" ref="N9">IF(ISNUMBER(XLOOKUP(M:M, My_Advanced!W:W, My_Advanced!W:W, 0)), "Only Basic", "Basic+Advanced")
</f>
        <v>Basic+Advanced</v>
      </c>
      <c r="O9" s="41"/>
      <c r="P9" s="41">
        <f>VLOOKUP(C:C,'My_Basic Key'!$C$5:$D$8,2,FALSE)</f>
        <v>2</v>
      </c>
      <c r="Q9" s="41">
        <f>VLOOKUP(E:E,'My_Basic Key'!$C$10:$D$13,2,FALSE)</f>
        <v>2</v>
      </c>
      <c r="R9" s="41">
        <f>VLOOKUP(G:G,'My_Basic Key'!$C$15:$D$18,2,FALSE)</f>
        <v>1</v>
      </c>
      <c r="S9" s="41">
        <f>VLOOKUP(I:I,'My_Basic Key'!$C$20:$D$23,2,FALSE)</f>
        <v>0</v>
      </c>
      <c r="T9" s="41">
        <f>VLOOKUP(K:K,'My_Basic Key'!$C$25:$D$28,2,FALSE)</f>
        <v>2</v>
      </c>
      <c r="U9" s="41">
        <f t="shared" si="6"/>
        <v>7</v>
      </c>
    </row>
    <row r="10">
      <c r="A10" s="40">
        <v>45491.66677752315</v>
      </c>
      <c r="B10" s="41"/>
      <c r="C10" s="32" t="s">
        <v>129</v>
      </c>
      <c r="D10" s="32" t="str">
        <f t="shared" si="1"/>
        <v>Option B</v>
      </c>
      <c r="E10" s="32" t="s">
        <v>130</v>
      </c>
      <c r="F10" s="32" t="str">
        <f t="shared" si="2"/>
        <v>Option A</v>
      </c>
      <c r="G10" s="32" t="s">
        <v>135</v>
      </c>
      <c r="H10" s="42" t="str">
        <f t="shared" si="3"/>
        <v>Option B</v>
      </c>
      <c r="I10" s="32" t="s">
        <v>132</v>
      </c>
      <c r="J10" s="32" t="str">
        <f t="shared" si="4"/>
        <v>Option D</v>
      </c>
      <c r="K10" s="32" t="s">
        <v>525</v>
      </c>
      <c r="L10" s="32" t="str">
        <f t="shared" si="5"/>
        <v>Option B</v>
      </c>
      <c r="M10" s="32" t="s">
        <v>93</v>
      </c>
      <c r="N10" s="37" t="str">
        <f t="array" ref="N10">IF(ISNUMBER(XLOOKUP(M:M, My_Advanced!W:W, My_Advanced!W:W, 0)), "Only Basic", "Basic+Advanced")
</f>
        <v>Basic+Advanced</v>
      </c>
      <c r="O10" s="41"/>
      <c r="P10" s="41">
        <f>VLOOKUP(C:C,'My_Basic Key'!$C$5:$D$8,2,FALSE)</f>
        <v>2</v>
      </c>
      <c r="Q10" s="41">
        <f>VLOOKUP(E:E,'My_Basic Key'!$C$10:$D$13,2,FALSE)</f>
        <v>2</v>
      </c>
      <c r="R10" s="41">
        <f>VLOOKUP(G:G,'My_Basic Key'!$C$15:$D$18,2,FALSE)</f>
        <v>1</v>
      </c>
      <c r="S10" s="41">
        <f>VLOOKUP(I:I,'My_Basic Key'!$C$20:$D$23,2,FALSE)</f>
        <v>2</v>
      </c>
      <c r="T10" s="41">
        <f>VLOOKUP(K:K,'My_Basic Key'!$C$25:$D$28,2,FALSE)</f>
        <v>1</v>
      </c>
      <c r="U10" s="41">
        <f t="shared" si="6"/>
        <v>8</v>
      </c>
    </row>
    <row r="11">
      <c r="A11" s="40">
        <v>45491.67035675926</v>
      </c>
      <c r="B11" s="41"/>
      <c r="C11" s="32" t="s">
        <v>129</v>
      </c>
      <c r="D11" s="32" t="str">
        <f t="shared" si="1"/>
        <v>Option B</v>
      </c>
      <c r="E11" s="32" t="s">
        <v>130</v>
      </c>
      <c r="F11" s="32" t="str">
        <f t="shared" si="2"/>
        <v>Option A</v>
      </c>
      <c r="G11" s="32" t="s">
        <v>131</v>
      </c>
      <c r="H11" s="42" t="str">
        <f t="shared" si="3"/>
        <v>Option A</v>
      </c>
      <c r="I11" s="32" t="s">
        <v>132</v>
      </c>
      <c r="J11" s="32" t="str">
        <f t="shared" si="4"/>
        <v>Option D</v>
      </c>
      <c r="K11" s="32" t="s">
        <v>525</v>
      </c>
      <c r="L11" s="32" t="str">
        <f t="shared" si="5"/>
        <v>Option B</v>
      </c>
      <c r="M11" s="32" t="s">
        <v>139</v>
      </c>
      <c r="N11" s="37" t="str">
        <f t="array" ref="N11">IF(ISNUMBER(XLOOKUP(M:M, My_Advanced!W:W, My_Advanced!W:W, 0)), "Only Basic", "Basic+Advanced")
</f>
        <v>Basic+Advanced</v>
      </c>
      <c r="O11" s="41"/>
      <c r="P11" s="41">
        <f>VLOOKUP(C:C,'My_Basic Key'!$C$5:$D$8,2,FALSE)</f>
        <v>2</v>
      </c>
      <c r="Q11" s="41">
        <f>VLOOKUP(E:E,'My_Basic Key'!$C$10:$D$13,2,FALSE)</f>
        <v>2</v>
      </c>
      <c r="R11" s="41">
        <f>VLOOKUP(G:G,'My_Basic Key'!$C$15:$D$18,2,FALSE)</f>
        <v>2</v>
      </c>
      <c r="S11" s="41">
        <f>VLOOKUP(I:I,'My_Basic Key'!$C$20:$D$23,2,FALSE)</f>
        <v>2</v>
      </c>
      <c r="T11" s="41">
        <f>VLOOKUP(K:K,'My_Basic Key'!$C$25:$D$28,2,FALSE)</f>
        <v>1</v>
      </c>
      <c r="U11" s="41">
        <f t="shared" si="6"/>
        <v>9</v>
      </c>
    </row>
    <row r="12">
      <c r="A12" s="40">
        <v>45491.685588622684</v>
      </c>
      <c r="B12" s="41"/>
      <c r="C12" s="32" t="s">
        <v>134</v>
      </c>
      <c r="D12" s="32" t="str">
        <f t="shared" si="1"/>
        <v>Option A</v>
      </c>
      <c r="E12" s="32" t="s">
        <v>140</v>
      </c>
      <c r="F12" s="32" t="str">
        <f t="shared" si="2"/>
        <v>Option B</v>
      </c>
      <c r="G12" s="32" t="s">
        <v>135</v>
      </c>
      <c r="H12" s="42" t="str">
        <f t="shared" si="3"/>
        <v>Option B</v>
      </c>
      <c r="I12" s="32" t="s">
        <v>132</v>
      </c>
      <c r="J12" s="32" t="str">
        <f t="shared" si="4"/>
        <v>Option D</v>
      </c>
      <c r="K12" s="32" t="s">
        <v>524</v>
      </c>
      <c r="L12" s="32" t="str">
        <f t="shared" si="5"/>
        <v>Option A</v>
      </c>
      <c r="M12" s="32" t="s">
        <v>95</v>
      </c>
      <c r="N12" s="37" t="str">
        <f t="array" ref="N12">IF(ISNUMBER(XLOOKUP(M:M, My_Advanced!W:W, My_Advanced!W:W, 0)), "Only Basic", "Basic+Advanced")
</f>
        <v>Basic+Advanced</v>
      </c>
      <c r="O12" s="41"/>
      <c r="P12" s="41">
        <f>VLOOKUP(C:C,'My_Basic Key'!$C$5:$D$8,2,FALSE)</f>
        <v>1</v>
      </c>
      <c r="Q12" s="41">
        <f>VLOOKUP(E:E,'My_Basic Key'!$C$10:$D$13,2,FALSE)</f>
        <v>1</v>
      </c>
      <c r="R12" s="41">
        <f>VLOOKUP(G:G,'My_Basic Key'!$C$15:$D$18,2,FALSE)</f>
        <v>1</v>
      </c>
      <c r="S12" s="41">
        <f>VLOOKUP(I:I,'My_Basic Key'!$C$20:$D$23,2,FALSE)</f>
        <v>2</v>
      </c>
      <c r="T12" s="41">
        <f>VLOOKUP(K:K,'My_Basic Key'!$C$25:$D$28,2,FALSE)</f>
        <v>2</v>
      </c>
      <c r="U12" s="41">
        <f t="shared" si="6"/>
        <v>7</v>
      </c>
    </row>
    <row r="13">
      <c r="A13" s="40">
        <v>45491.69436671297</v>
      </c>
      <c r="B13" s="41"/>
      <c r="C13" s="32" t="s">
        <v>129</v>
      </c>
      <c r="D13" s="32" t="str">
        <f t="shared" si="1"/>
        <v>Option B</v>
      </c>
      <c r="E13" s="32" t="s">
        <v>141</v>
      </c>
      <c r="F13" s="32" t="str">
        <f t="shared" si="2"/>
        <v>Option C</v>
      </c>
      <c r="G13" s="32" t="s">
        <v>135</v>
      </c>
      <c r="H13" s="42" t="str">
        <f t="shared" si="3"/>
        <v>Option B</v>
      </c>
      <c r="I13" s="32" t="s">
        <v>132</v>
      </c>
      <c r="J13" s="32" t="str">
        <f t="shared" si="4"/>
        <v>Option D</v>
      </c>
      <c r="K13" s="32" t="s">
        <v>524</v>
      </c>
      <c r="L13" s="32" t="str">
        <f t="shared" si="5"/>
        <v>Option A</v>
      </c>
      <c r="M13" s="32" t="s">
        <v>102</v>
      </c>
      <c r="N13" s="37" t="str">
        <f t="array" ref="N13">IF(ISNUMBER(XLOOKUP(M:M, My_Advanced!W:W, My_Advanced!W:W, 0)), "Only Basic", "Basic+Advanced")
</f>
        <v>Basic+Advanced</v>
      </c>
      <c r="O13" s="41"/>
      <c r="P13" s="41">
        <f>VLOOKUP(C:C,'My_Basic Key'!$C$5:$D$8,2,FALSE)</f>
        <v>2</v>
      </c>
      <c r="Q13" s="41">
        <f>VLOOKUP(E:E,'My_Basic Key'!$C$10:$D$13,2,FALSE)</f>
        <v>0</v>
      </c>
      <c r="R13" s="41">
        <f>VLOOKUP(G:G,'My_Basic Key'!$C$15:$D$18,2,FALSE)</f>
        <v>1</v>
      </c>
      <c r="S13" s="41">
        <f>VLOOKUP(I:I,'My_Basic Key'!$C$20:$D$23,2,FALSE)</f>
        <v>2</v>
      </c>
      <c r="T13" s="41">
        <f>VLOOKUP(K:K,'My_Basic Key'!$C$25:$D$28,2,FALSE)</f>
        <v>2</v>
      </c>
      <c r="U13" s="41">
        <f t="shared" si="6"/>
        <v>7</v>
      </c>
    </row>
    <row r="14">
      <c r="A14" s="40">
        <v>45491.69471447916</v>
      </c>
      <c r="B14" s="41"/>
      <c r="C14" s="32" t="s">
        <v>129</v>
      </c>
      <c r="D14" s="32" t="str">
        <f t="shared" si="1"/>
        <v>Option B</v>
      </c>
      <c r="E14" s="32" t="s">
        <v>130</v>
      </c>
      <c r="F14" s="32" t="str">
        <f t="shared" si="2"/>
        <v>Option A</v>
      </c>
      <c r="G14" s="32" t="s">
        <v>131</v>
      </c>
      <c r="H14" s="42" t="str">
        <f t="shared" si="3"/>
        <v>Option A</v>
      </c>
      <c r="I14" s="32" t="s">
        <v>132</v>
      </c>
      <c r="J14" s="32" t="str">
        <f t="shared" si="4"/>
        <v>Option D</v>
      </c>
      <c r="K14" s="32" t="s">
        <v>524</v>
      </c>
      <c r="L14" s="32" t="str">
        <f t="shared" si="5"/>
        <v>Option A</v>
      </c>
      <c r="M14" s="32" t="s">
        <v>96</v>
      </c>
      <c r="N14" s="37" t="str">
        <f t="array" ref="N14">IF(ISNUMBER(XLOOKUP(M:M, My_Advanced!W:W, My_Advanced!W:W, 0)), "Only Basic", "Basic+Advanced")
</f>
        <v>Basic+Advanced</v>
      </c>
      <c r="O14" s="41"/>
      <c r="P14" s="41">
        <f>VLOOKUP(C:C,'My_Basic Key'!$C$5:$D$8,2,FALSE)</f>
        <v>2</v>
      </c>
      <c r="Q14" s="41">
        <f>VLOOKUP(E:E,'My_Basic Key'!$C$10:$D$13,2,FALSE)</f>
        <v>2</v>
      </c>
      <c r="R14" s="41">
        <f>VLOOKUP(G:G,'My_Basic Key'!$C$15:$D$18,2,FALSE)</f>
        <v>2</v>
      </c>
      <c r="S14" s="41">
        <f>VLOOKUP(I:I,'My_Basic Key'!$C$20:$D$23,2,FALSE)</f>
        <v>2</v>
      </c>
      <c r="T14" s="41">
        <f>VLOOKUP(K:K,'My_Basic Key'!$C$25:$D$28,2,FALSE)</f>
        <v>2</v>
      </c>
      <c r="U14" s="41">
        <f t="shared" si="6"/>
        <v>10</v>
      </c>
    </row>
    <row r="15">
      <c r="A15" s="40">
        <v>45491.703824502314</v>
      </c>
      <c r="B15" s="41"/>
      <c r="C15" s="32" t="s">
        <v>134</v>
      </c>
      <c r="D15" s="32" t="str">
        <f t="shared" si="1"/>
        <v>Option A</v>
      </c>
      <c r="E15" s="32" t="s">
        <v>140</v>
      </c>
      <c r="F15" s="32" t="str">
        <f t="shared" si="2"/>
        <v>Option B</v>
      </c>
      <c r="G15" s="32" t="s">
        <v>135</v>
      </c>
      <c r="H15" s="42" t="str">
        <f t="shared" si="3"/>
        <v>Option B</v>
      </c>
      <c r="I15" s="32" t="s">
        <v>138</v>
      </c>
      <c r="J15" s="32" t="str">
        <f t="shared" si="4"/>
        <v>Option B</v>
      </c>
      <c r="K15" s="32" t="s">
        <v>524</v>
      </c>
      <c r="L15" s="32" t="str">
        <f t="shared" si="5"/>
        <v>Option A</v>
      </c>
      <c r="M15" s="32" t="s">
        <v>97</v>
      </c>
      <c r="N15" s="37" t="str">
        <f t="array" ref="N15">IF(ISNUMBER(XLOOKUP(M:M, My_Advanced!W:W, My_Advanced!W:W, 0)), "Only Basic", "Basic+Advanced")
</f>
        <v>Basic+Advanced</v>
      </c>
      <c r="O15" s="41"/>
      <c r="P15" s="41">
        <f>VLOOKUP(C:C,'My_Basic Key'!$C$5:$D$8,2,FALSE)</f>
        <v>1</v>
      </c>
      <c r="Q15" s="41">
        <f>VLOOKUP(E:E,'My_Basic Key'!$C$10:$D$13,2,FALSE)</f>
        <v>1</v>
      </c>
      <c r="R15" s="41">
        <f>VLOOKUP(G:G,'My_Basic Key'!$C$15:$D$18,2,FALSE)</f>
        <v>1</v>
      </c>
      <c r="S15" s="41">
        <f>VLOOKUP(I:I,'My_Basic Key'!$C$20:$D$23,2,FALSE)</f>
        <v>0</v>
      </c>
      <c r="T15" s="41">
        <f>VLOOKUP(K:K,'My_Basic Key'!$C$25:$D$28,2,FALSE)</f>
        <v>2</v>
      </c>
      <c r="U15" s="41">
        <f t="shared" si="6"/>
        <v>5</v>
      </c>
    </row>
    <row r="16">
      <c r="A16" s="40">
        <v>45491.71725120371</v>
      </c>
      <c r="B16" s="41"/>
      <c r="C16" s="32" t="s">
        <v>134</v>
      </c>
      <c r="D16" s="32" t="str">
        <f t="shared" si="1"/>
        <v>Option A</v>
      </c>
      <c r="E16" s="32" t="s">
        <v>130</v>
      </c>
      <c r="F16" s="32" t="str">
        <f t="shared" si="2"/>
        <v>Option A</v>
      </c>
      <c r="G16" s="32" t="s">
        <v>131</v>
      </c>
      <c r="H16" s="42" t="str">
        <f t="shared" si="3"/>
        <v>Option A</v>
      </c>
      <c r="I16" s="32" t="s">
        <v>138</v>
      </c>
      <c r="J16" s="32" t="str">
        <f t="shared" si="4"/>
        <v>Option B</v>
      </c>
      <c r="K16" s="32" t="s">
        <v>524</v>
      </c>
      <c r="L16" s="32" t="str">
        <f t="shared" si="5"/>
        <v>Option A</v>
      </c>
      <c r="M16" s="32" t="s">
        <v>98</v>
      </c>
      <c r="N16" s="37" t="str">
        <f t="array" ref="N16">IF(ISNUMBER(XLOOKUP(M:M, My_Advanced!W:W, My_Advanced!W:W, 0)), "Only Basic", "Basic+Advanced")
</f>
        <v>Basic+Advanced</v>
      </c>
      <c r="O16" s="41"/>
      <c r="P16" s="41">
        <f>VLOOKUP(C:C,'My_Basic Key'!$C$5:$D$8,2,FALSE)</f>
        <v>1</v>
      </c>
      <c r="Q16" s="41">
        <f>VLOOKUP(E:E,'My_Basic Key'!$C$10:$D$13,2,FALSE)</f>
        <v>2</v>
      </c>
      <c r="R16" s="41">
        <f>VLOOKUP(G:G,'My_Basic Key'!$C$15:$D$18,2,FALSE)</f>
        <v>2</v>
      </c>
      <c r="S16" s="41">
        <f>VLOOKUP(I:I,'My_Basic Key'!$C$20:$D$23,2,FALSE)</f>
        <v>0</v>
      </c>
      <c r="T16" s="41">
        <f>VLOOKUP(K:K,'My_Basic Key'!$C$25:$D$28,2,FALSE)</f>
        <v>2</v>
      </c>
      <c r="U16" s="41">
        <f t="shared" si="6"/>
        <v>7</v>
      </c>
    </row>
    <row r="17">
      <c r="A17" s="40">
        <v>45491.72013782407</v>
      </c>
      <c r="B17" s="41"/>
      <c r="C17" s="32" t="s">
        <v>142</v>
      </c>
      <c r="D17" s="32" t="str">
        <f t="shared" si="1"/>
        <v>Option C</v>
      </c>
      <c r="E17" s="32" t="s">
        <v>130</v>
      </c>
      <c r="F17" s="32" t="str">
        <f t="shared" si="2"/>
        <v>Option A</v>
      </c>
      <c r="G17" s="32" t="s">
        <v>143</v>
      </c>
      <c r="H17" s="42" t="str">
        <f t="shared" si="3"/>
        <v>Option C</v>
      </c>
      <c r="I17" s="32" t="s">
        <v>132</v>
      </c>
      <c r="J17" s="32" t="str">
        <f t="shared" si="4"/>
        <v>Option D</v>
      </c>
      <c r="K17" s="32" t="s">
        <v>524</v>
      </c>
      <c r="L17" s="32" t="str">
        <f t="shared" si="5"/>
        <v>Option A</v>
      </c>
      <c r="M17" s="32" t="s">
        <v>99</v>
      </c>
      <c r="N17" s="37" t="str">
        <f t="array" ref="N17">IF(ISNUMBER(XLOOKUP(M:M, My_Advanced!W:W, My_Advanced!W:W, 0)), "Only Basic", "Basic+Advanced")
</f>
        <v>Basic+Advanced</v>
      </c>
      <c r="O17" s="41"/>
      <c r="P17" s="41">
        <f>VLOOKUP(C:C,'My_Basic Key'!$C$5:$D$8,2,FALSE)</f>
        <v>-1</v>
      </c>
      <c r="Q17" s="41">
        <f>VLOOKUP(E:E,'My_Basic Key'!$C$10:$D$13,2,FALSE)</f>
        <v>2</v>
      </c>
      <c r="R17" s="41">
        <f>VLOOKUP(G:G,'My_Basic Key'!$C$15:$D$18,2,FALSE)</f>
        <v>0</v>
      </c>
      <c r="S17" s="41">
        <f>VLOOKUP(I:I,'My_Basic Key'!$C$20:$D$23,2,FALSE)</f>
        <v>2</v>
      </c>
      <c r="T17" s="41">
        <f>VLOOKUP(K:K,'My_Basic Key'!$C$25:$D$28,2,FALSE)</f>
        <v>2</v>
      </c>
      <c r="U17" s="41">
        <f t="shared" si="6"/>
        <v>5</v>
      </c>
    </row>
    <row r="18">
      <c r="A18" s="40">
        <v>45491.720505046294</v>
      </c>
      <c r="B18" s="41"/>
      <c r="C18" s="32" t="s">
        <v>129</v>
      </c>
      <c r="D18" s="32" t="str">
        <f t="shared" si="1"/>
        <v>Option B</v>
      </c>
      <c r="E18" s="32" t="s">
        <v>130</v>
      </c>
      <c r="F18" s="32" t="str">
        <f t="shared" si="2"/>
        <v>Option A</v>
      </c>
      <c r="G18" s="32" t="s">
        <v>135</v>
      </c>
      <c r="H18" s="42" t="str">
        <f t="shared" si="3"/>
        <v>Option B</v>
      </c>
      <c r="I18" s="32" t="s">
        <v>132</v>
      </c>
      <c r="J18" s="32" t="str">
        <f t="shared" si="4"/>
        <v>Option D</v>
      </c>
      <c r="K18" s="32" t="s">
        <v>524</v>
      </c>
      <c r="L18" s="32" t="str">
        <f t="shared" si="5"/>
        <v>Option A</v>
      </c>
      <c r="M18" s="32" t="s">
        <v>100</v>
      </c>
      <c r="N18" s="37" t="str">
        <f t="array" ref="N18">IF(ISNUMBER(XLOOKUP(M:M, My_Advanced!W:W, My_Advanced!W:W, 0)), "Only Basic", "Basic+Advanced")
</f>
        <v>Basic+Advanced</v>
      </c>
      <c r="O18" s="41"/>
      <c r="P18" s="41">
        <f>VLOOKUP(C:C,'My_Basic Key'!$C$5:$D$8,2,FALSE)</f>
        <v>2</v>
      </c>
      <c r="Q18" s="41">
        <f>VLOOKUP(E:E,'My_Basic Key'!$C$10:$D$13,2,FALSE)</f>
        <v>2</v>
      </c>
      <c r="R18" s="41">
        <f>VLOOKUP(G:G,'My_Basic Key'!$C$15:$D$18,2,FALSE)</f>
        <v>1</v>
      </c>
      <c r="S18" s="41">
        <f>VLOOKUP(I:I,'My_Basic Key'!$C$20:$D$23,2,FALSE)</f>
        <v>2</v>
      </c>
      <c r="T18" s="41">
        <f>VLOOKUP(K:K,'My_Basic Key'!$C$25:$D$28,2,FALSE)</f>
        <v>2</v>
      </c>
      <c r="U18" s="41">
        <f t="shared" si="6"/>
        <v>9</v>
      </c>
    </row>
    <row r="19">
      <c r="A19" s="40">
        <v>45491.72104797454</v>
      </c>
      <c r="B19" s="41"/>
      <c r="C19" s="32" t="s">
        <v>134</v>
      </c>
      <c r="D19" s="32" t="str">
        <f t="shared" si="1"/>
        <v>Option A</v>
      </c>
      <c r="E19" s="32" t="s">
        <v>140</v>
      </c>
      <c r="F19" s="32" t="str">
        <f t="shared" si="2"/>
        <v>Option B</v>
      </c>
      <c r="G19" s="32" t="s">
        <v>135</v>
      </c>
      <c r="H19" s="42" t="str">
        <f t="shared" si="3"/>
        <v>Option B</v>
      </c>
      <c r="I19" s="32" t="s">
        <v>138</v>
      </c>
      <c r="J19" s="32" t="str">
        <f t="shared" si="4"/>
        <v>Option B</v>
      </c>
      <c r="K19" s="32" t="s">
        <v>525</v>
      </c>
      <c r="L19" s="32" t="str">
        <f t="shared" si="5"/>
        <v>Option B</v>
      </c>
      <c r="M19" s="32" t="s">
        <v>101</v>
      </c>
      <c r="N19" s="37" t="str">
        <f t="array" ref="N19">IF(ISNUMBER(XLOOKUP(M:M, My_Advanced!W:W, My_Advanced!W:W, 0)), "Only Basic", "Basic+Advanced")
</f>
        <v>Basic+Advanced</v>
      </c>
      <c r="O19" s="41"/>
      <c r="P19" s="41">
        <f>VLOOKUP(C:C,'My_Basic Key'!$C$5:$D$8,2,FALSE)</f>
        <v>1</v>
      </c>
      <c r="Q19" s="41">
        <f>VLOOKUP(E:E,'My_Basic Key'!$C$10:$D$13,2,FALSE)</f>
        <v>1</v>
      </c>
      <c r="R19" s="41">
        <f>VLOOKUP(G:G,'My_Basic Key'!$C$15:$D$18,2,FALSE)</f>
        <v>1</v>
      </c>
      <c r="S19" s="41">
        <f>VLOOKUP(I:I,'My_Basic Key'!$C$20:$D$23,2,FALSE)</f>
        <v>0</v>
      </c>
      <c r="T19" s="41">
        <f>VLOOKUP(K:K,'My_Basic Key'!$C$25:$D$28,2,FALSE)</f>
        <v>1</v>
      </c>
      <c r="U19" s="41">
        <f t="shared" si="6"/>
        <v>4</v>
      </c>
    </row>
    <row r="20">
      <c r="A20" s="40">
        <v>45491.72149827547</v>
      </c>
      <c r="B20" s="41"/>
      <c r="C20" s="32" t="s">
        <v>134</v>
      </c>
      <c r="D20" s="32" t="str">
        <f t="shared" si="1"/>
        <v>Option A</v>
      </c>
      <c r="E20" s="32" t="s">
        <v>140</v>
      </c>
      <c r="F20" s="32" t="str">
        <f t="shared" si="2"/>
        <v>Option B</v>
      </c>
      <c r="G20" s="32" t="s">
        <v>135</v>
      </c>
      <c r="H20" s="42" t="str">
        <f t="shared" si="3"/>
        <v>Option B</v>
      </c>
      <c r="I20" s="32" t="s">
        <v>132</v>
      </c>
      <c r="J20" s="32" t="str">
        <f t="shared" si="4"/>
        <v>Option D</v>
      </c>
      <c r="K20" s="32" t="s">
        <v>524</v>
      </c>
      <c r="L20" s="32" t="str">
        <f t="shared" si="5"/>
        <v>Option A</v>
      </c>
      <c r="M20" s="32" t="s">
        <v>108</v>
      </c>
      <c r="N20" s="37" t="str">
        <f t="array" ref="N20">IF(ISNUMBER(XLOOKUP(M:M, My_Advanced!W:W, My_Advanced!W:W, 0)), "Only Basic", "Basic+Advanced")
</f>
        <v>Basic+Advanced</v>
      </c>
      <c r="O20" s="41"/>
      <c r="P20" s="41">
        <f>VLOOKUP(C:C,'My_Basic Key'!$C$5:$D$8,2,FALSE)</f>
        <v>1</v>
      </c>
      <c r="Q20" s="41">
        <f>VLOOKUP(E:E,'My_Basic Key'!$C$10:$D$13,2,FALSE)</f>
        <v>1</v>
      </c>
      <c r="R20" s="41">
        <f>VLOOKUP(G:G,'My_Basic Key'!$C$15:$D$18,2,FALSE)</f>
        <v>1</v>
      </c>
      <c r="S20" s="41">
        <f>VLOOKUP(I:I,'My_Basic Key'!$C$20:$D$23,2,FALSE)</f>
        <v>2</v>
      </c>
      <c r="T20" s="41">
        <f>VLOOKUP(K:K,'My_Basic Key'!$C$25:$D$28,2,FALSE)</f>
        <v>2</v>
      </c>
      <c r="U20" s="41">
        <f t="shared" si="6"/>
        <v>7</v>
      </c>
    </row>
    <row r="21">
      <c r="A21" s="40">
        <v>45491.72199109953</v>
      </c>
      <c r="B21" s="41"/>
      <c r="C21" s="32" t="s">
        <v>129</v>
      </c>
      <c r="D21" s="32" t="str">
        <f t="shared" si="1"/>
        <v>Option B</v>
      </c>
      <c r="E21" s="32" t="s">
        <v>130</v>
      </c>
      <c r="F21" s="32" t="str">
        <f t="shared" si="2"/>
        <v>Option A</v>
      </c>
      <c r="G21" s="32" t="s">
        <v>131</v>
      </c>
      <c r="H21" s="42" t="str">
        <f t="shared" si="3"/>
        <v>Option A</v>
      </c>
      <c r="I21" s="32" t="s">
        <v>132</v>
      </c>
      <c r="J21" s="32" t="str">
        <f t="shared" si="4"/>
        <v>Option D</v>
      </c>
      <c r="K21" s="32" t="s">
        <v>524</v>
      </c>
      <c r="L21" s="32" t="str">
        <f t="shared" si="5"/>
        <v>Option A</v>
      </c>
      <c r="M21" s="32" t="s">
        <v>104</v>
      </c>
      <c r="N21" s="37" t="str">
        <f t="array" ref="N21">IF(ISNUMBER(XLOOKUP(M:M, My_Advanced!W:W, My_Advanced!W:W, 0)), "Only Basic", "Basic+Advanced")
</f>
        <v>Basic+Advanced</v>
      </c>
      <c r="O21" s="41"/>
      <c r="P21" s="41">
        <f>VLOOKUP(C:C,'My_Basic Key'!$C$5:$D$8,2,FALSE)</f>
        <v>2</v>
      </c>
      <c r="Q21" s="41">
        <f>VLOOKUP(E:E,'My_Basic Key'!$C$10:$D$13,2,FALSE)</f>
        <v>2</v>
      </c>
      <c r="R21" s="41">
        <f>VLOOKUP(G:G,'My_Basic Key'!$C$15:$D$18,2,FALSE)</f>
        <v>2</v>
      </c>
      <c r="S21" s="41">
        <f>VLOOKUP(I:I,'My_Basic Key'!$C$20:$D$23,2,FALSE)</f>
        <v>2</v>
      </c>
      <c r="T21" s="41">
        <f>VLOOKUP(K:K,'My_Basic Key'!$C$25:$D$28,2,FALSE)</f>
        <v>2</v>
      </c>
      <c r="U21" s="41">
        <f t="shared" si="6"/>
        <v>10</v>
      </c>
    </row>
    <row r="22">
      <c r="A22" s="40">
        <v>45491.72230915509</v>
      </c>
      <c r="B22" s="41"/>
      <c r="C22" s="32" t="s">
        <v>134</v>
      </c>
      <c r="D22" s="32" t="str">
        <f t="shared" si="1"/>
        <v>Option A</v>
      </c>
      <c r="E22" s="32" t="s">
        <v>130</v>
      </c>
      <c r="F22" s="32" t="str">
        <f t="shared" si="2"/>
        <v>Option A</v>
      </c>
      <c r="G22" s="32" t="s">
        <v>135</v>
      </c>
      <c r="H22" s="42" t="str">
        <f t="shared" si="3"/>
        <v>Option B</v>
      </c>
      <c r="I22" s="32" t="s">
        <v>132</v>
      </c>
      <c r="J22" s="32" t="str">
        <f t="shared" si="4"/>
        <v>Option D</v>
      </c>
      <c r="K22" s="32" t="s">
        <v>524</v>
      </c>
      <c r="L22" s="32" t="str">
        <f t="shared" si="5"/>
        <v>Option A</v>
      </c>
      <c r="M22" s="32" t="s">
        <v>105</v>
      </c>
      <c r="N22" s="37" t="str">
        <f t="array" ref="N22">IF(ISNUMBER(XLOOKUP(M:M, My_Advanced!W:W, My_Advanced!W:W, 0)), "Only Basic", "Basic+Advanced")
</f>
        <v>Basic+Advanced</v>
      </c>
      <c r="O22" s="41"/>
      <c r="P22" s="41">
        <f>VLOOKUP(C:C,'My_Basic Key'!$C$5:$D$8,2,FALSE)</f>
        <v>1</v>
      </c>
      <c r="Q22" s="41">
        <f>VLOOKUP(E:E,'My_Basic Key'!$C$10:$D$13,2,FALSE)</f>
        <v>2</v>
      </c>
      <c r="R22" s="41">
        <f>VLOOKUP(G:G,'My_Basic Key'!$C$15:$D$18,2,FALSE)</f>
        <v>1</v>
      </c>
      <c r="S22" s="41">
        <f>VLOOKUP(I:I,'My_Basic Key'!$C$20:$D$23,2,FALSE)</f>
        <v>2</v>
      </c>
      <c r="T22" s="41">
        <f>VLOOKUP(K:K,'My_Basic Key'!$C$25:$D$28,2,FALSE)</f>
        <v>2</v>
      </c>
      <c r="U22" s="41">
        <f t="shared" si="6"/>
        <v>8</v>
      </c>
    </row>
    <row r="23">
      <c r="A23" s="40">
        <v>45491.72257304398</v>
      </c>
      <c r="B23" s="41"/>
      <c r="C23" s="32" t="s">
        <v>129</v>
      </c>
      <c r="D23" s="32" t="str">
        <f t="shared" si="1"/>
        <v>Option B</v>
      </c>
      <c r="E23" s="32" t="s">
        <v>140</v>
      </c>
      <c r="F23" s="32" t="str">
        <f t="shared" si="2"/>
        <v>Option B</v>
      </c>
      <c r="G23" s="32" t="s">
        <v>131</v>
      </c>
      <c r="H23" s="42" t="str">
        <f t="shared" si="3"/>
        <v>Option A</v>
      </c>
      <c r="I23" s="32" t="s">
        <v>132</v>
      </c>
      <c r="J23" s="32" t="str">
        <f t="shared" si="4"/>
        <v>Option D</v>
      </c>
      <c r="K23" s="32" t="s">
        <v>525</v>
      </c>
      <c r="L23" s="32" t="str">
        <f t="shared" si="5"/>
        <v>Option B</v>
      </c>
      <c r="M23" s="32" t="s">
        <v>106</v>
      </c>
      <c r="N23" s="37" t="str">
        <f t="array" ref="N23">IF(ISNUMBER(XLOOKUP(M:M, My_Advanced!W:W, My_Advanced!W:W, 0)), "Only Basic", "Basic+Advanced")
</f>
        <v>Basic+Advanced</v>
      </c>
      <c r="O23" s="41"/>
      <c r="P23" s="41">
        <f>VLOOKUP(C:C,'My_Basic Key'!$C$5:$D$8,2,FALSE)</f>
        <v>2</v>
      </c>
      <c r="Q23" s="41">
        <f>VLOOKUP(E:E,'My_Basic Key'!$C$10:$D$13,2,FALSE)</f>
        <v>1</v>
      </c>
      <c r="R23" s="41">
        <f>VLOOKUP(G:G,'My_Basic Key'!$C$15:$D$18,2,FALSE)</f>
        <v>2</v>
      </c>
      <c r="S23" s="41">
        <f>VLOOKUP(I:I,'My_Basic Key'!$C$20:$D$23,2,FALSE)</f>
        <v>2</v>
      </c>
      <c r="T23" s="41">
        <f>VLOOKUP(K:K,'My_Basic Key'!$C$25:$D$28,2,FALSE)</f>
        <v>1</v>
      </c>
      <c r="U23" s="41">
        <f t="shared" si="6"/>
        <v>8</v>
      </c>
    </row>
    <row r="24">
      <c r="A24" s="40">
        <v>45491.722921215274</v>
      </c>
      <c r="B24" s="41"/>
      <c r="C24" s="32" t="s">
        <v>129</v>
      </c>
      <c r="D24" s="32" t="str">
        <f t="shared" si="1"/>
        <v>Option B</v>
      </c>
      <c r="E24" s="32" t="s">
        <v>130</v>
      </c>
      <c r="F24" s="32" t="str">
        <f t="shared" si="2"/>
        <v>Option A</v>
      </c>
      <c r="G24" s="32" t="s">
        <v>131</v>
      </c>
      <c r="H24" s="42" t="str">
        <f t="shared" si="3"/>
        <v>Option A</v>
      </c>
      <c r="I24" s="32" t="s">
        <v>132</v>
      </c>
      <c r="J24" s="32" t="str">
        <f t="shared" si="4"/>
        <v>Option D</v>
      </c>
      <c r="K24" s="32" t="s">
        <v>524</v>
      </c>
      <c r="L24" s="32" t="str">
        <f t="shared" si="5"/>
        <v>Option A</v>
      </c>
      <c r="M24" s="32" t="s">
        <v>107</v>
      </c>
      <c r="N24" s="37" t="str">
        <f t="array" ref="N24">IF(ISNUMBER(XLOOKUP(M:M, My_Advanced!W:W, My_Advanced!W:W, 0)), "Only Basic", "Basic+Advanced")
</f>
        <v>Basic+Advanced</v>
      </c>
      <c r="O24" s="41"/>
      <c r="P24" s="41">
        <f>VLOOKUP(C:C,'My_Basic Key'!$C$5:$D$8,2,FALSE)</f>
        <v>2</v>
      </c>
      <c r="Q24" s="41">
        <f>VLOOKUP(E:E,'My_Basic Key'!$C$10:$D$13,2,FALSE)</f>
        <v>2</v>
      </c>
      <c r="R24" s="41">
        <f>VLOOKUP(G:G,'My_Basic Key'!$C$15:$D$18,2,FALSE)</f>
        <v>2</v>
      </c>
      <c r="S24" s="41">
        <f>VLOOKUP(I:I,'My_Basic Key'!$C$20:$D$23,2,FALSE)</f>
        <v>2</v>
      </c>
      <c r="T24" s="41">
        <f>VLOOKUP(K:K,'My_Basic Key'!$C$25:$D$28,2,FALSE)</f>
        <v>2</v>
      </c>
      <c r="U24" s="41">
        <f t="shared" si="6"/>
        <v>10</v>
      </c>
    </row>
    <row r="25">
      <c r="A25" s="40">
        <v>45491.72525940972</v>
      </c>
      <c r="B25" s="41"/>
      <c r="C25" s="32" t="s">
        <v>129</v>
      </c>
      <c r="D25" s="32" t="str">
        <f t="shared" si="1"/>
        <v>Option B</v>
      </c>
      <c r="E25" s="32" t="s">
        <v>130</v>
      </c>
      <c r="F25" s="32" t="str">
        <f t="shared" si="2"/>
        <v>Option A</v>
      </c>
      <c r="G25" s="32" t="s">
        <v>135</v>
      </c>
      <c r="H25" s="42" t="str">
        <f t="shared" si="3"/>
        <v>Option B</v>
      </c>
      <c r="I25" s="32" t="s">
        <v>138</v>
      </c>
      <c r="J25" s="32" t="str">
        <f t="shared" si="4"/>
        <v>Option B</v>
      </c>
      <c r="K25" s="32" t="s">
        <v>524</v>
      </c>
      <c r="L25" s="32" t="str">
        <f t="shared" si="5"/>
        <v>Option A</v>
      </c>
      <c r="M25" s="32" t="s">
        <v>109</v>
      </c>
      <c r="N25" s="37" t="str">
        <f t="array" ref="N25">IF(ISNUMBER(XLOOKUP(M:M, My_Advanced!W:W, My_Advanced!W:W, 0)), "Only Basic", "Basic+Advanced")
</f>
        <v>Basic+Advanced</v>
      </c>
      <c r="O25" s="41"/>
      <c r="P25" s="41">
        <f>VLOOKUP(C:C,'My_Basic Key'!$C$5:$D$8,2,FALSE)</f>
        <v>2</v>
      </c>
      <c r="Q25" s="41">
        <f>VLOOKUP(E:E,'My_Basic Key'!$C$10:$D$13,2,FALSE)</f>
        <v>2</v>
      </c>
      <c r="R25" s="41">
        <f>VLOOKUP(G:G,'My_Basic Key'!$C$15:$D$18,2,FALSE)</f>
        <v>1</v>
      </c>
      <c r="S25" s="41">
        <f>VLOOKUP(I:I,'My_Basic Key'!$C$20:$D$23,2,FALSE)</f>
        <v>0</v>
      </c>
      <c r="T25" s="41">
        <f>VLOOKUP(K:K,'My_Basic Key'!$C$25:$D$28,2,FALSE)</f>
        <v>2</v>
      </c>
      <c r="U25" s="41">
        <f t="shared" si="6"/>
        <v>7</v>
      </c>
    </row>
    <row r="26">
      <c r="A26" s="40">
        <v>45491.72952317129</v>
      </c>
      <c r="B26" s="41"/>
      <c r="C26" s="32" t="s">
        <v>134</v>
      </c>
      <c r="D26" s="32" t="str">
        <f t="shared" si="1"/>
        <v>Option A</v>
      </c>
      <c r="E26" s="32" t="s">
        <v>140</v>
      </c>
      <c r="F26" s="32" t="str">
        <f t="shared" si="2"/>
        <v>Option B</v>
      </c>
      <c r="G26" s="32" t="s">
        <v>131</v>
      </c>
      <c r="H26" s="42" t="str">
        <f t="shared" si="3"/>
        <v>Option A</v>
      </c>
      <c r="I26" s="32" t="s">
        <v>138</v>
      </c>
      <c r="J26" s="32" t="str">
        <f t="shared" si="4"/>
        <v>Option B</v>
      </c>
      <c r="K26" s="32" t="s">
        <v>524</v>
      </c>
      <c r="L26" s="32" t="str">
        <f t="shared" si="5"/>
        <v>Option A</v>
      </c>
      <c r="M26" s="32" t="s">
        <v>110</v>
      </c>
      <c r="N26" s="37" t="str">
        <f t="array" ref="N26">IF(ISNUMBER(XLOOKUP(M:M, My_Advanced!W:W, My_Advanced!W:W, 0)), "Only Basic", "Basic+Advanced")
</f>
        <v>Basic+Advanced</v>
      </c>
      <c r="O26" s="41"/>
      <c r="P26" s="41">
        <f>VLOOKUP(C:C,'My_Basic Key'!$C$5:$D$8,2,FALSE)</f>
        <v>1</v>
      </c>
      <c r="Q26" s="41">
        <f>VLOOKUP(E:E,'My_Basic Key'!$C$10:$D$13,2,FALSE)</f>
        <v>1</v>
      </c>
      <c r="R26" s="41">
        <f>VLOOKUP(G:G,'My_Basic Key'!$C$15:$D$18,2,FALSE)</f>
        <v>2</v>
      </c>
      <c r="S26" s="41">
        <f>VLOOKUP(I:I,'My_Basic Key'!$C$20:$D$23,2,FALSE)</f>
        <v>0</v>
      </c>
      <c r="T26" s="41">
        <f>VLOOKUP(K:K,'My_Basic Key'!$C$25:$D$28,2,FALSE)</f>
        <v>2</v>
      </c>
      <c r="U26" s="41">
        <f t="shared" si="6"/>
        <v>6</v>
      </c>
    </row>
    <row r="27">
      <c r="A27" s="40">
        <v>45491.73145168982</v>
      </c>
      <c r="B27" s="41"/>
      <c r="C27" s="32" t="s">
        <v>134</v>
      </c>
      <c r="D27" s="32" t="str">
        <f t="shared" si="1"/>
        <v>Option A</v>
      </c>
      <c r="E27" s="32" t="s">
        <v>130</v>
      </c>
      <c r="F27" s="32" t="str">
        <f t="shared" si="2"/>
        <v>Option A</v>
      </c>
      <c r="G27" s="32" t="s">
        <v>135</v>
      </c>
      <c r="H27" s="42" t="str">
        <f t="shared" si="3"/>
        <v>Option B</v>
      </c>
      <c r="I27" s="32" t="s">
        <v>132</v>
      </c>
      <c r="J27" s="32" t="str">
        <f t="shared" si="4"/>
        <v>Option D</v>
      </c>
      <c r="K27" s="32" t="s">
        <v>525</v>
      </c>
      <c r="L27" s="32" t="str">
        <f t="shared" si="5"/>
        <v>Option B</v>
      </c>
      <c r="M27" s="32" t="s">
        <v>103</v>
      </c>
      <c r="N27" s="37" t="str">
        <f t="array" ref="N27">IF(ISNUMBER(XLOOKUP(M:M, My_Advanced!W:W, My_Advanced!W:W, 0)), "Only Basic", "Basic+Advanced")
</f>
        <v>Basic+Advanced</v>
      </c>
      <c r="O27" s="41"/>
      <c r="P27" s="41">
        <f>VLOOKUP(C:C,'My_Basic Key'!$C$5:$D$8,2,FALSE)</f>
        <v>1</v>
      </c>
      <c r="Q27" s="41">
        <f>VLOOKUP(E:E,'My_Basic Key'!$C$10:$D$13,2,FALSE)</f>
        <v>2</v>
      </c>
      <c r="R27" s="41">
        <f>VLOOKUP(G:G,'My_Basic Key'!$C$15:$D$18,2,FALSE)</f>
        <v>1</v>
      </c>
      <c r="S27" s="41">
        <f>VLOOKUP(I:I,'My_Basic Key'!$C$20:$D$23,2,FALSE)</f>
        <v>2</v>
      </c>
      <c r="T27" s="41">
        <f>VLOOKUP(K:K,'My_Basic Key'!$C$25:$D$28,2,FALSE)</f>
        <v>1</v>
      </c>
      <c r="U27" s="41">
        <f t="shared" si="6"/>
        <v>7</v>
      </c>
    </row>
    <row r="28">
      <c r="A28" s="40">
        <v>45491.74676381944</v>
      </c>
      <c r="B28" s="41"/>
      <c r="C28" s="32" t="s">
        <v>129</v>
      </c>
      <c r="D28" s="32" t="str">
        <f t="shared" si="1"/>
        <v>Option B</v>
      </c>
      <c r="E28" s="32" t="s">
        <v>130</v>
      </c>
      <c r="F28" s="32" t="str">
        <f t="shared" si="2"/>
        <v>Option A</v>
      </c>
      <c r="G28" s="32" t="s">
        <v>135</v>
      </c>
      <c r="H28" s="42" t="str">
        <f t="shared" si="3"/>
        <v>Option B</v>
      </c>
      <c r="I28" s="32" t="s">
        <v>144</v>
      </c>
      <c r="J28" s="32" t="str">
        <f t="shared" si="4"/>
        <v>Option C</v>
      </c>
      <c r="K28" s="32" t="s">
        <v>525</v>
      </c>
      <c r="L28" s="32" t="str">
        <f t="shared" si="5"/>
        <v>Option B</v>
      </c>
      <c r="M28" s="32" t="s">
        <v>113</v>
      </c>
      <c r="N28" s="37" t="str">
        <f t="array" ref="N28">IF(ISNUMBER(XLOOKUP(M:M, My_Advanced!W:W, My_Advanced!W:W, 0)), "Only Basic", "Basic+Advanced")
</f>
        <v>Basic+Advanced</v>
      </c>
      <c r="O28" s="41"/>
      <c r="P28" s="41">
        <f>VLOOKUP(C:C,'My_Basic Key'!$C$5:$D$8,2,FALSE)</f>
        <v>2</v>
      </c>
      <c r="Q28" s="41">
        <f>VLOOKUP(E:E,'My_Basic Key'!$C$10:$D$13,2,FALSE)</f>
        <v>2</v>
      </c>
      <c r="R28" s="41">
        <f>VLOOKUP(G:G,'My_Basic Key'!$C$15:$D$18,2,FALSE)</f>
        <v>1</v>
      </c>
      <c r="S28" s="41">
        <f>VLOOKUP(I:I,'My_Basic Key'!$C$20:$D$23,2,FALSE)</f>
        <v>1</v>
      </c>
      <c r="T28" s="41">
        <f>VLOOKUP(K:K,'My_Basic Key'!$C$25:$D$28,2,FALSE)</f>
        <v>1</v>
      </c>
      <c r="U28" s="41">
        <f t="shared" si="6"/>
        <v>7</v>
      </c>
    </row>
    <row r="29">
      <c r="A29" s="40">
        <v>45491.85050554398</v>
      </c>
      <c r="B29" s="41"/>
      <c r="C29" s="32" t="s">
        <v>129</v>
      </c>
      <c r="D29" s="32" t="str">
        <f t="shared" si="1"/>
        <v>Option B</v>
      </c>
      <c r="E29" s="32" t="s">
        <v>140</v>
      </c>
      <c r="F29" s="32" t="str">
        <f t="shared" si="2"/>
        <v>Option B</v>
      </c>
      <c r="G29" s="32" t="s">
        <v>135</v>
      </c>
      <c r="H29" s="42" t="str">
        <f t="shared" si="3"/>
        <v>Option B</v>
      </c>
      <c r="I29" s="32" t="s">
        <v>132</v>
      </c>
      <c r="J29" s="32" t="str">
        <f t="shared" si="4"/>
        <v>Option D</v>
      </c>
      <c r="K29" s="32" t="s">
        <v>525</v>
      </c>
      <c r="L29" s="32" t="str">
        <f t="shared" si="5"/>
        <v>Option B</v>
      </c>
      <c r="M29" s="32" t="s">
        <v>112</v>
      </c>
      <c r="N29" s="37" t="str">
        <f t="array" ref="N29">IF(ISNUMBER(XLOOKUP(M:M, My_Advanced!W:W, My_Advanced!W:W, 0)), "Only Basic", "Basic+Advanced")
</f>
        <v>Basic+Advanced</v>
      </c>
      <c r="O29" s="41"/>
      <c r="P29" s="41">
        <f>VLOOKUP(C:C,'My_Basic Key'!$C$5:$D$8,2,FALSE)</f>
        <v>2</v>
      </c>
      <c r="Q29" s="41">
        <f>VLOOKUP(E:E,'My_Basic Key'!$C$10:$D$13,2,FALSE)</f>
        <v>1</v>
      </c>
      <c r="R29" s="41">
        <f>VLOOKUP(G:G,'My_Basic Key'!$C$15:$D$18,2,FALSE)</f>
        <v>1</v>
      </c>
      <c r="S29" s="41">
        <f>VLOOKUP(I:I,'My_Basic Key'!$C$20:$D$23,2,FALSE)</f>
        <v>2</v>
      </c>
      <c r="T29" s="41">
        <f>VLOOKUP(K:K,'My_Basic Key'!$C$25:$D$28,2,FALSE)</f>
        <v>1</v>
      </c>
      <c r="U29" s="41">
        <f t="shared" si="6"/>
        <v>7</v>
      </c>
    </row>
    <row r="30">
      <c r="A30" s="40">
        <v>45491.867125370365</v>
      </c>
      <c r="B30" s="41"/>
      <c r="C30" s="32" t="s">
        <v>134</v>
      </c>
      <c r="D30" s="32" t="str">
        <f t="shared" si="1"/>
        <v>Option A</v>
      </c>
      <c r="E30" s="32" t="s">
        <v>130</v>
      </c>
      <c r="F30" s="32" t="str">
        <f t="shared" si="2"/>
        <v>Option A</v>
      </c>
      <c r="G30" s="32" t="s">
        <v>135</v>
      </c>
      <c r="H30" s="42" t="str">
        <f t="shared" si="3"/>
        <v>Option B</v>
      </c>
      <c r="I30" s="32" t="s">
        <v>138</v>
      </c>
      <c r="J30" s="32" t="str">
        <f t="shared" si="4"/>
        <v>Option B</v>
      </c>
      <c r="K30" s="32" t="s">
        <v>525</v>
      </c>
      <c r="L30" s="32" t="str">
        <f t="shared" si="5"/>
        <v>Option B</v>
      </c>
      <c r="M30" s="32" t="s">
        <v>145</v>
      </c>
      <c r="N30" s="37" t="str">
        <f t="array" ref="N30">IF(ISNUMBER(XLOOKUP(M:M, My_Advanced!W:W, My_Advanced!W:W, 0)), "Only Basic", "Basic+Advanced")
</f>
        <v>Basic+Advanced</v>
      </c>
      <c r="O30" s="41"/>
      <c r="P30" s="41">
        <f>VLOOKUP(C:C,'My_Basic Key'!$C$5:$D$8,2,FALSE)</f>
        <v>1</v>
      </c>
      <c r="Q30" s="41">
        <f>VLOOKUP(E:E,'My_Basic Key'!$C$10:$D$13,2,FALSE)</f>
        <v>2</v>
      </c>
      <c r="R30" s="41">
        <f>VLOOKUP(G:G,'My_Basic Key'!$C$15:$D$18,2,FALSE)</f>
        <v>1</v>
      </c>
      <c r="S30" s="41">
        <f>VLOOKUP(I:I,'My_Basic Key'!$C$20:$D$23,2,FALSE)</f>
        <v>0</v>
      </c>
      <c r="T30" s="41">
        <f>VLOOKUP(K:K,'My_Basic Key'!$C$25:$D$28,2,FALSE)</f>
        <v>1</v>
      </c>
      <c r="U30" s="41">
        <f t="shared" si="6"/>
        <v>5</v>
      </c>
    </row>
    <row r="31">
      <c r="A31" s="40">
        <v>45491.86900533565</v>
      </c>
      <c r="B31" s="41"/>
      <c r="C31" s="32" t="s">
        <v>129</v>
      </c>
      <c r="D31" s="32" t="str">
        <f t="shared" si="1"/>
        <v>Option B</v>
      </c>
      <c r="E31" s="32" t="s">
        <v>130</v>
      </c>
      <c r="F31" s="32" t="str">
        <f t="shared" si="2"/>
        <v>Option A</v>
      </c>
      <c r="G31" s="32" t="s">
        <v>131</v>
      </c>
      <c r="H31" s="42" t="str">
        <f t="shared" si="3"/>
        <v>Option A</v>
      </c>
      <c r="I31" s="32" t="s">
        <v>132</v>
      </c>
      <c r="J31" s="32" t="str">
        <f t="shared" si="4"/>
        <v>Option D</v>
      </c>
      <c r="K31" s="32" t="s">
        <v>525</v>
      </c>
      <c r="L31" s="32" t="str">
        <f t="shared" si="5"/>
        <v>Option B</v>
      </c>
      <c r="M31" s="32" t="s">
        <v>114</v>
      </c>
      <c r="N31" s="37" t="str">
        <f t="array" ref="N31">IF(ISNUMBER(XLOOKUP(M:M, My_Advanced!W:W, My_Advanced!W:W, 0)), "Only Basic", "Basic+Advanced")
</f>
        <v>Basic+Advanced</v>
      </c>
      <c r="O31" s="41"/>
      <c r="P31" s="41">
        <f>VLOOKUP(C:C,'My_Basic Key'!$C$5:$D$8,2,FALSE)</f>
        <v>2</v>
      </c>
      <c r="Q31" s="41">
        <f>VLOOKUP(E:E,'My_Basic Key'!$C$10:$D$13,2,FALSE)</f>
        <v>2</v>
      </c>
      <c r="R31" s="41">
        <f>VLOOKUP(G:G,'My_Basic Key'!$C$15:$D$18,2,FALSE)</f>
        <v>2</v>
      </c>
      <c r="S31" s="41">
        <f>VLOOKUP(I:I,'My_Basic Key'!$C$20:$D$23,2,FALSE)</f>
        <v>2</v>
      </c>
      <c r="T31" s="41">
        <f>VLOOKUP(K:K,'My_Basic Key'!$C$25:$D$28,2,FALSE)</f>
        <v>1</v>
      </c>
      <c r="U31" s="41">
        <f t="shared" si="6"/>
        <v>9</v>
      </c>
    </row>
    <row r="32">
      <c r="A32" s="40">
        <v>45491.872050763894</v>
      </c>
      <c r="B32" s="41"/>
      <c r="C32" s="32" t="s">
        <v>134</v>
      </c>
      <c r="D32" s="32" t="str">
        <f t="shared" si="1"/>
        <v>Option A</v>
      </c>
      <c r="E32" s="32" t="s">
        <v>130</v>
      </c>
      <c r="F32" s="32" t="str">
        <f t="shared" si="2"/>
        <v>Option A</v>
      </c>
      <c r="G32" s="32" t="s">
        <v>135</v>
      </c>
      <c r="H32" s="42" t="str">
        <f t="shared" si="3"/>
        <v>Option B</v>
      </c>
      <c r="I32" s="32" t="s">
        <v>132</v>
      </c>
      <c r="J32" s="32" t="str">
        <f t="shared" si="4"/>
        <v>Option D</v>
      </c>
      <c r="K32" s="32" t="s">
        <v>525</v>
      </c>
      <c r="L32" s="32" t="str">
        <f t="shared" si="5"/>
        <v>Option B</v>
      </c>
      <c r="M32" s="32" t="s">
        <v>146</v>
      </c>
      <c r="N32" s="37" t="str">
        <f t="array" ref="N32">IF(ISNUMBER(XLOOKUP(M:M, My_Advanced!W:W, My_Advanced!W:W, 0)), "Only Basic", "Basic+Advanced")
</f>
        <v>Basic+Advanced</v>
      </c>
      <c r="O32" s="41"/>
      <c r="P32" s="41">
        <f>VLOOKUP(C:C,'My_Basic Key'!$C$5:$D$8,2,FALSE)</f>
        <v>1</v>
      </c>
      <c r="Q32" s="41">
        <f>VLOOKUP(E:E,'My_Basic Key'!$C$10:$D$13,2,FALSE)</f>
        <v>2</v>
      </c>
      <c r="R32" s="41">
        <f>VLOOKUP(G:G,'My_Basic Key'!$C$15:$D$18,2,FALSE)</f>
        <v>1</v>
      </c>
      <c r="S32" s="41">
        <f>VLOOKUP(I:I,'My_Basic Key'!$C$20:$D$23,2,FALSE)</f>
        <v>2</v>
      </c>
      <c r="T32" s="41">
        <f>VLOOKUP(K:K,'My_Basic Key'!$C$25:$D$28,2,FALSE)</f>
        <v>1</v>
      </c>
      <c r="U32" s="41">
        <f t="shared" si="6"/>
        <v>7</v>
      </c>
    </row>
    <row r="33">
      <c r="A33" s="40">
        <v>45491.87624619213</v>
      </c>
      <c r="B33" s="41"/>
      <c r="C33" s="32" t="s">
        <v>134</v>
      </c>
      <c r="D33" s="32" t="str">
        <f t="shared" si="1"/>
        <v>Option A</v>
      </c>
      <c r="E33" s="32" t="s">
        <v>130</v>
      </c>
      <c r="F33" s="32" t="str">
        <f t="shared" si="2"/>
        <v>Option A</v>
      </c>
      <c r="G33" s="32" t="s">
        <v>135</v>
      </c>
      <c r="H33" s="42" t="str">
        <f t="shared" si="3"/>
        <v>Option B</v>
      </c>
      <c r="I33" s="32" t="s">
        <v>132</v>
      </c>
      <c r="J33" s="32" t="str">
        <f t="shared" si="4"/>
        <v>Option D</v>
      </c>
      <c r="K33" s="32" t="s">
        <v>524</v>
      </c>
      <c r="L33" s="32" t="str">
        <f t="shared" si="5"/>
        <v>Option A</v>
      </c>
      <c r="M33" s="32" t="s">
        <v>147</v>
      </c>
      <c r="N33" s="37" t="str">
        <f t="array" ref="N33">IF(ISNUMBER(XLOOKUP(M:M, My_Advanced!W:W, My_Advanced!W:W, 0)), "Only Basic", "Basic+Advanced")
</f>
        <v>Basic+Advanced</v>
      </c>
      <c r="O33" s="41"/>
      <c r="P33" s="41">
        <f>VLOOKUP(C:C,'My_Basic Key'!$C$5:$D$8,2,FALSE)</f>
        <v>1</v>
      </c>
      <c r="Q33" s="41">
        <f>VLOOKUP(E:E,'My_Basic Key'!$C$10:$D$13,2,FALSE)</f>
        <v>2</v>
      </c>
      <c r="R33" s="41">
        <f>VLOOKUP(G:G,'My_Basic Key'!$C$15:$D$18,2,FALSE)</f>
        <v>1</v>
      </c>
      <c r="S33" s="41">
        <f>VLOOKUP(I:I,'My_Basic Key'!$C$20:$D$23,2,FALSE)</f>
        <v>2</v>
      </c>
      <c r="T33" s="41">
        <f>VLOOKUP(K:K,'My_Basic Key'!$C$25:$D$28,2,FALSE)</f>
        <v>2</v>
      </c>
      <c r="U33" s="41">
        <f t="shared" si="6"/>
        <v>8</v>
      </c>
    </row>
    <row r="34">
      <c r="A34" s="40">
        <v>45491.88593204861</v>
      </c>
      <c r="B34" s="41"/>
      <c r="C34" s="32" t="s">
        <v>129</v>
      </c>
      <c r="D34" s="32" t="str">
        <f t="shared" si="1"/>
        <v>Option B</v>
      </c>
      <c r="E34" s="32" t="s">
        <v>130</v>
      </c>
      <c r="F34" s="32" t="str">
        <f t="shared" si="2"/>
        <v>Option A</v>
      </c>
      <c r="G34" s="32" t="s">
        <v>143</v>
      </c>
      <c r="H34" s="42" t="str">
        <f t="shared" si="3"/>
        <v>Option C</v>
      </c>
      <c r="I34" s="32" t="s">
        <v>138</v>
      </c>
      <c r="J34" s="32" t="str">
        <f t="shared" si="4"/>
        <v>Option B</v>
      </c>
      <c r="K34" s="32" t="s">
        <v>524</v>
      </c>
      <c r="L34" s="32" t="str">
        <f t="shared" si="5"/>
        <v>Option A</v>
      </c>
      <c r="M34" s="32" t="s">
        <v>111</v>
      </c>
      <c r="N34" s="37" t="str">
        <f t="array" ref="N34">IF(ISNUMBER(XLOOKUP(M:M, My_Advanced!W:W, My_Advanced!W:W, 0)), "Only Basic", "Basic+Advanced")
</f>
        <v>Basic+Advanced</v>
      </c>
      <c r="O34" s="41"/>
      <c r="P34" s="41">
        <f>VLOOKUP(C:C,'My_Basic Key'!$C$5:$D$8,2,FALSE)</f>
        <v>2</v>
      </c>
      <c r="Q34" s="41">
        <f>VLOOKUP(E:E,'My_Basic Key'!$C$10:$D$13,2,FALSE)</f>
        <v>2</v>
      </c>
      <c r="R34" s="41">
        <f>VLOOKUP(G:G,'My_Basic Key'!$C$15:$D$18,2,FALSE)</f>
        <v>0</v>
      </c>
      <c r="S34" s="41">
        <f>VLOOKUP(I:I,'My_Basic Key'!$C$20:$D$23,2,FALSE)</f>
        <v>0</v>
      </c>
      <c r="T34" s="41">
        <f>VLOOKUP(K:K,'My_Basic Key'!$C$25:$D$28,2,FALSE)</f>
        <v>2</v>
      </c>
      <c r="U34" s="41">
        <f t="shared" si="6"/>
        <v>6</v>
      </c>
    </row>
    <row r="35">
      <c r="A35" s="40">
        <v>45491.888595972225</v>
      </c>
      <c r="B35" s="41"/>
      <c r="C35" s="32" t="s">
        <v>134</v>
      </c>
      <c r="D35" s="32" t="str">
        <f t="shared" si="1"/>
        <v>Option A</v>
      </c>
      <c r="E35" s="32" t="s">
        <v>130</v>
      </c>
      <c r="F35" s="32" t="str">
        <f t="shared" si="2"/>
        <v>Option A</v>
      </c>
      <c r="G35" s="32" t="s">
        <v>135</v>
      </c>
      <c r="H35" s="42" t="str">
        <f t="shared" si="3"/>
        <v>Option B</v>
      </c>
      <c r="I35" s="32" t="s">
        <v>144</v>
      </c>
      <c r="J35" s="32" t="str">
        <f t="shared" si="4"/>
        <v>Option C</v>
      </c>
      <c r="K35" s="32" t="s">
        <v>525</v>
      </c>
      <c r="L35" s="32" t="str">
        <f t="shared" si="5"/>
        <v>Option B</v>
      </c>
      <c r="M35" s="32" t="s">
        <v>148</v>
      </c>
      <c r="N35" s="37" t="str">
        <f t="array" ref="N35">IF(ISNUMBER(XLOOKUP(M:M, My_Advanced!W:W, My_Advanced!W:W, 0)), "Only Basic", "Basic+Advanced")
</f>
        <v>Basic+Advanced</v>
      </c>
      <c r="O35" s="41"/>
      <c r="P35" s="41">
        <f>VLOOKUP(C:C,'My_Basic Key'!$C$5:$D$8,2,FALSE)</f>
        <v>1</v>
      </c>
      <c r="Q35" s="41">
        <f>VLOOKUP(E:E,'My_Basic Key'!$C$10:$D$13,2,FALSE)</f>
        <v>2</v>
      </c>
      <c r="R35" s="41">
        <f>VLOOKUP(G:G,'My_Basic Key'!$C$15:$D$18,2,FALSE)</f>
        <v>1</v>
      </c>
      <c r="S35" s="41">
        <f>VLOOKUP(I:I,'My_Basic Key'!$C$20:$D$23,2,FALSE)</f>
        <v>1</v>
      </c>
      <c r="T35" s="41">
        <f>VLOOKUP(K:K,'My_Basic Key'!$C$25:$D$28,2,FALSE)</f>
        <v>1</v>
      </c>
      <c r="U35" s="41">
        <f t="shared" si="6"/>
        <v>6</v>
      </c>
    </row>
    <row r="36">
      <c r="A36" s="40">
        <v>45491.88941207176</v>
      </c>
      <c r="B36" s="41"/>
      <c r="C36" s="32" t="s">
        <v>142</v>
      </c>
      <c r="D36" s="32" t="str">
        <f t="shared" si="1"/>
        <v>Option C</v>
      </c>
      <c r="E36" s="32" t="s">
        <v>130</v>
      </c>
      <c r="F36" s="32" t="str">
        <f t="shared" si="2"/>
        <v>Option A</v>
      </c>
      <c r="G36" s="32" t="s">
        <v>135</v>
      </c>
      <c r="H36" s="42" t="str">
        <f t="shared" si="3"/>
        <v>Option B</v>
      </c>
      <c r="I36" s="32" t="s">
        <v>149</v>
      </c>
      <c r="J36" s="32" t="str">
        <f t="shared" si="4"/>
        <v>Option A</v>
      </c>
      <c r="K36" s="32" t="s">
        <v>525</v>
      </c>
      <c r="L36" s="32" t="str">
        <f t="shared" si="5"/>
        <v>Option B</v>
      </c>
      <c r="M36" s="32" t="s">
        <v>150</v>
      </c>
      <c r="N36" s="37" t="str">
        <f t="array" ref="N36">IF(ISNUMBER(XLOOKUP(M:M, My_Advanced!W:W, My_Advanced!W:W, 0)), "Only Basic", "Basic+Advanced")
</f>
        <v>Basic+Advanced</v>
      </c>
      <c r="O36" s="41"/>
      <c r="P36" s="41">
        <f>VLOOKUP(C:C,'My_Basic Key'!$C$5:$D$8,2,FALSE)</f>
        <v>-1</v>
      </c>
      <c r="Q36" s="41">
        <f>VLOOKUP(E:E,'My_Basic Key'!$C$10:$D$13,2,FALSE)</f>
        <v>2</v>
      </c>
      <c r="R36" s="41">
        <f>VLOOKUP(G:G,'My_Basic Key'!$C$15:$D$18,2,FALSE)</f>
        <v>1</v>
      </c>
      <c r="S36" s="41">
        <f>VLOOKUP(I:I,'My_Basic Key'!$C$20:$D$23,2,FALSE)</f>
        <v>-1</v>
      </c>
      <c r="T36" s="41">
        <f>VLOOKUP(K:K,'My_Basic Key'!$C$25:$D$28,2,FALSE)</f>
        <v>1</v>
      </c>
      <c r="U36" s="41">
        <f t="shared" si="6"/>
        <v>2</v>
      </c>
    </row>
    <row r="37">
      <c r="A37" s="40">
        <v>45491.889815787035</v>
      </c>
      <c r="B37" s="41"/>
      <c r="C37" s="32" t="s">
        <v>129</v>
      </c>
      <c r="D37" s="32" t="str">
        <f t="shared" si="1"/>
        <v>Option B</v>
      </c>
      <c r="E37" s="32" t="s">
        <v>130</v>
      </c>
      <c r="F37" s="32" t="str">
        <f t="shared" si="2"/>
        <v>Option A</v>
      </c>
      <c r="G37" s="32" t="s">
        <v>135</v>
      </c>
      <c r="H37" s="42" t="str">
        <f t="shared" si="3"/>
        <v>Option B</v>
      </c>
      <c r="I37" s="32" t="s">
        <v>132</v>
      </c>
      <c r="J37" s="32" t="str">
        <f t="shared" si="4"/>
        <v>Option D</v>
      </c>
      <c r="K37" s="32" t="s">
        <v>524</v>
      </c>
      <c r="L37" s="32" t="str">
        <f t="shared" si="5"/>
        <v>Option A</v>
      </c>
      <c r="M37" s="32" t="s">
        <v>151</v>
      </c>
      <c r="N37" s="37" t="str">
        <f t="array" ref="N37">IF(ISNUMBER(XLOOKUP(M:M, My_Advanced!W:W, My_Advanced!W:W, 0)), "Only Basic", "Basic+Advanced")
</f>
        <v>Basic+Advanced</v>
      </c>
      <c r="O37" s="41"/>
      <c r="P37" s="41">
        <f>VLOOKUP(C:C,'My_Basic Key'!$C$5:$D$8,2,FALSE)</f>
        <v>2</v>
      </c>
      <c r="Q37" s="41">
        <f>VLOOKUP(E:E,'My_Basic Key'!$C$10:$D$13,2,FALSE)</f>
        <v>2</v>
      </c>
      <c r="R37" s="41">
        <f>VLOOKUP(G:G,'My_Basic Key'!$C$15:$D$18,2,FALSE)</f>
        <v>1</v>
      </c>
      <c r="S37" s="41">
        <f>VLOOKUP(I:I,'My_Basic Key'!$C$20:$D$23,2,FALSE)</f>
        <v>2</v>
      </c>
      <c r="T37" s="41">
        <f>VLOOKUP(K:K,'My_Basic Key'!$C$25:$D$28,2,FALSE)</f>
        <v>2</v>
      </c>
      <c r="U37" s="41">
        <f t="shared" si="6"/>
        <v>9</v>
      </c>
    </row>
    <row r="38">
      <c r="A38" s="40">
        <v>45491.890258750005</v>
      </c>
      <c r="B38" s="41"/>
      <c r="C38" s="32" t="s">
        <v>134</v>
      </c>
      <c r="D38" s="32" t="str">
        <f t="shared" si="1"/>
        <v>Option A</v>
      </c>
      <c r="E38" s="32" t="s">
        <v>140</v>
      </c>
      <c r="F38" s="32" t="str">
        <f t="shared" si="2"/>
        <v>Option B</v>
      </c>
      <c r="G38" s="32" t="s">
        <v>135</v>
      </c>
      <c r="H38" s="42" t="str">
        <f t="shared" si="3"/>
        <v>Option B</v>
      </c>
      <c r="I38" s="32" t="s">
        <v>132</v>
      </c>
      <c r="J38" s="32" t="str">
        <f t="shared" si="4"/>
        <v>Option D</v>
      </c>
      <c r="K38" s="32" t="s">
        <v>524</v>
      </c>
      <c r="L38" s="32" t="str">
        <f t="shared" si="5"/>
        <v>Option A</v>
      </c>
      <c r="M38" s="32" t="s">
        <v>152</v>
      </c>
      <c r="N38" s="37" t="str">
        <f t="array" ref="N38">IF(ISNUMBER(XLOOKUP(M:M, My_Advanced!W:W, My_Advanced!W:W, 0)), "Only Basic", "Basic+Advanced")
</f>
        <v>Basic+Advanced</v>
      </c>
      <c r="O38" s="41"/>
      <c r="P38" s="41">
        <f>VLOOKUP(C:C,'My_Basic Key'!$C$5:$D$8,2,FALSE)</f>
        <v>1</v>
      </c>
      <c r="Q38" s="41">
        <f>VLOOKUP(E:E,'My_Basic Key'!$C$10:$D$13,2,FALSE)</f>
        <v>1</v>
      </c>
      <c r="R38" s="41">
        <f>VLOOKUP(G:G,'My_Basic Key'!$C$15:$D$18,2,FALSE)</f>
        <v>1</v>
      </c>
      <c r="S38" s="41">
        <f>VLOOKUP(I:I,'My_Basic Key'!$C$20:$D$23,2,FALSE)</f>
        <v>2</v>
      </c>
      <c r="T38" s="41">
        <f>VLOOKUP(K:K,'My_Basic Key'!$C$25:$D$28,2,FALSE)</f>
        <v>2</v>
      </c>
      <c r="U38" s="41">
        <f t="shared" si="6"/>
        <v>7</v>
      </c>
    </row>
    <row r="39">
      <c r="A39" s="40">
        <v>45491.89270001157</v>
      </c>
      <c r="B39" s="41"/>
      <c r="C39" s="32" t="s">
        <v>134</v>
      </c>
      <c r="D39" s="32" t="str">
        <f t="shared" si="1"/>
        <v>Option A</v>
      </c>
      <c r="E39" s="32" t="s">
        <v>130</v>
      </c>
      <c r="F39" s="32" t="str">
        <f t="shared" si="2"/>
        <v>Option A</v>
      </c>
      <c r="G39" s="32" t="s">
        <v>131</v>
      </c>
      <c r="H39" s="42" t="str">
        <f t="shared" si="3"/>
        <v>Option A</v>
      </c>
      <c r="I39" s="32" t="s">
        <v>132</v>
      </c>
      <c r="J39" s="32" t="str">
        <f t="shared" si="4"/>
        <v>Option D</v>
      </c>
      <c r="K39" s="32" t="s">
        <v>524</v>
      </c>
      <c r="L39" s="32" t="str">
        <f t="shared" si="5"/>
        <v>Option A</v>
      </c>
      <c r="M39" s="32" t="s">
        <v>153</v>
      </c>
      <c r="N39" s="37" t="str">
        <f t="array" ref="N39">IF(ISNUMBER(XLOOKUP(M:M, My_Advanced!W:W, My_Advanced!W:W, 0)), "Only Basic", "Basic+Advanced")
</f>
        <v>Basic+Advanced</v>
      </c>
      <c r="O39" s="41"/>
      <c r="P39" s="41">
        <f>VLOOKUP(C:C,'My_Basic Key'!$C$5:$D$8,2,FALSE)</f>
        <v>1</v>
      </c>
      <c r="Q39" s="41">
        <f>VLOOKUP(E:E,'My_Basic Key'!$C$10:$D$13,2,FALSE)</f>
        <v>2</v>
      </c>
      <c r="R39" s="41">
        <f>VLOOKUP(G:G,'My_Basic Key'!$C$15:$D$18,2,FALSE)</f>
        <v>2</v>
      </c>
      <c r="S39" s="41">
        <f>VLOOKUP(I:I,'My_Basic Key'!$C$20:$D$23,2,FALSE)</f>
        <v>2</v>
      </c>
      <c r="T39" s="41">
        <f>VLOOKUP(K:K,'My_Basic Key'!$C$25:$D$28,2,FALSE)</f>
        <v>2</v>
      </c>
      <c r="U39" s="41">
        <f t="shared" si="6"/>
        <v>9</v>
      </c>
    </row>
    <row r="40">
      <c r="A40" s="40">
        <v>45491.89516861111</v>
      </c>
      <c r="B40" s="41"/>
      <c r="C40" s="32" t="s">
        <v>129</v>
      </c>
      <c r="D40" s="32" t="str">
        <f t="shared" si="1"/>
        <v>Option B</v>
      </c>
      <c r="E40" s="32" t="s">
        <v>130</v>
      </c>
      <c r="F40" s="32" t="str">
        <f t="shared" si="2"/>
        <v>Option A</v>
      </c>
      <c r="G40" s="32" t="s">
        <v>135</v>
      </c>
      <c r="H40" s="42" t="str">
        <f t="shared" si="3"/>
        <v>Option B</v>
      </c>
      <c r="I40" s="32" t="s">
        <v>132</v>
      </c>
      <c r="J40" s="32" t="str">
        <f t="shared" si="4"/>
        <v>Option D</v>
      </c>
      <c r="K40" s="32" t="s">
        <v>524</v>
      </c>
      <c r="L40" s="32" t="str">
        <f t="shared" si="5"/>
        <v>Option A</v>
      </c>
      <c r="M40" s="32" t="s">
        <v>154</v>
      </c>
      <c r="N40" s="37" t="str">
        <f t="array" ref="N40">IF(ISNUMBER(XLOOKUP(M:M, My_Advanced!W:W, My_Advanced!W:W, 0)), "Only Basic", "Basic+Advanced")
</f>
        <v>Basic+Advanced</v>
      </c>
      <c r="O40" s="41"/>
      <c r="P40" s="41">
        <f>VLOOKUP(C:C,'My_Basic Key'!$C$5:$D$8,2,FALSE)</f>
        <v>2</v>
      </c>
      <c r="Q40" s="41">
        <f>VLOOKUP(E:E,'My_Basic Key'!$C$10:$D$13,2,FALSE)</f>
        <v>2</v>
      </c>
      <c r="R40" s="41">
        <f>VLOOKUP(G:G,'My_Basic Key'!$C$15:$D$18,2,FALSE)</f>
        <v>1</v>
      </c>
      <c r="S40" s="41">
        <f>VLOOKUP(I:I,'My_Basic Key'!$C$20:$D$23,2,FALSE)</f>
        <v>2</v>
      </c>
      <c r="T40" s="41">
        <f>VLOOKUP(K:K,'My_Basic Key'!$C$25:$D$28,2,FALSE)</f>
        <v>2</v>
      </c>
      <c r="U40" s="41">
        <f t="shared" si="6"/>
        <v>9</v>
      </c>
    </row>
    <row r="41">
      <c r="A41" s="40">
        <v>45491.90258846065</v>
      </c>
      <c r="B41" s="41"/>
      <c r="C41" s="32" t="s">
        <v>134</v>
      </c>
      <c r="D41" s="32" t="str">
        <f t="shared" si="1"/>
        <v>Option A</v>
      </c>
      <c r="E41" s="32" t="s">
        <v>130</v>
      </c>
      <c r="F41" s="32" t="str">
        <f t="shared" si="2"/>
        <v>Option A</v>
      </c>
      <c r="G41" s="32" t="s">
        <v>135</v>
      </c>
      <c r="H41" s="42" t="str">
        <f t="shared" si="3"/>
        <v>Option B</v>
      </c>
      <c r="I41" s="32" t="s">
        <v>138</v>
      </c>
      <c r="J41" s="32" t="str">
        <f t="shared" si="4"/>
        <v>Option B</v>
      </c>
      <c r="K41" s="32" t="s">
        <v>524</v>
      </c>
      <c r="L41" s="32" t="str">
        <f t="shared" si="5"/>
        <v>Option A</v>
      </c>
      <c r="M41" s="32" t="s">
        <v>155</v>
      </c>
      <c r="N41" s="37" t="str">
        <f t="array" ref="N41">IF(ISNUMBER(XLOOKUP(M:M, My_Advanced!W:W, My_Advanced!W:W, 0)), "Only Basic", "Basic+Advanced")
</f>
        <v>Basic+Advanced</v>
      </c>
      <c r="O41" s="41"/>
      <c r="P41" s="41">
        <f>VLOOKUP(C:C,'My_Basic Key'!$C$5:$D$8,2,FALSE)</f>
        <v>1</v>
      </c>
      <c r="Q41" s="41">
        <f>VLOOKUP(E:E,'My_Basic Key'!$C$10:$D$13,2,FALSE)</f>
        <v>2</v>
      </c>
      <c r="R41" s="41">
        <f>VLOOKUP(G:G,'My_Basic Key'!$C$15:$D$18,2,FALSE)</f>
        <v>1</v>
      </c>
      <c r="S41" s="41">
        <f>VLOOKUP(I:I,'My_Basic Key'!$C$20:$D$23,2,FALSE)</f>
        <v>0</v>
      </c>
      <c r="T41" s="41">
        <f>VLOOKUP(K:K,'My_Basic Key'!$C$25:$D$28,2,FALSE)</f>
        <v>2</v>
      </c>
      <c r="U41" s="41">
        <f t="shared" si="6"/>
        <v>6</v>
      </c>
    </row>
    <row r="42">
      <c r="A42" s="40">
        <v>45491.919422210645</v>
      </c>
      <c r="B42" s="41"/>
      <c r="C42" s="32" t="s">
        <v>134</v>
      </c>
      <c r="D42" s="32" t="str">
        <f t="shared" si="1"/>
        <v>Option A</v>
      </c>
      <c r="E42" s="32" t="s">
        <v>140</v>
      </c>
      <c r="F42" s="32" t="str">
        <f t="shared" si="2"/>
        <v>Option B</v>
      </c>
      <c r="G42" s="32" t="s">
        <v>143</v>
      </c>
      <c r="H42" s="42" t="str">
        <f t="shared" si="3"/>
        <v>Option C</v>
      </c>
      <c r="I42" s="32" t="s">
        <v>132</v>
      </c>
      <c r="J42" s="32" t="str">
        <f t="shared" si="4"/>
        <v>Option D</v>
      </c>
      <c r="K42" s="32" t="s">
        <v>524</v>
      </c>
      <c r="L42" s="32" t="str">
        <f t="shared" si="5"/>
        <v>Option A</v>
      </c>
      <c r="M42" s="32" t="s">
        <v>156</v>
      </c>
      <c r="N42" s="37" t="str">
        <f t="array" ref="N42">IF(ISNUMBER(XLOOKUP(M:M, My_Advanced!W:W, My_Advanced!W:W, 0)), "Only Basic", "Basic+Advanced")
</f>
        <v>Basic+Advanced</v>
      </c>
      <c r="O42" s="41"/>
      <c r="P42" s="41">
        <f>VLOOKUP(C:C,'My_Basic Key'!$C$5:$D$8,2,FALSE)</f>
        <v>1</v>
      </c>
      <c r="Q42" s="41">
        <f>VLOOKUP(E:E,'My_Basic Key'!$C$10:$D$13,2,FALSE)</f>
        <v>1</v>
      </c>
      <c r="R42" s="41">
        <f>VLOOKUP(G:G,'My_Basic Key'!$C$15:$D$18,2,FALSE)</f>
        <v>0</v>
      </c>
      <c r="S42" s="41">
        <f>VLOOKUP(I:I,'My_Basic Key'!$C$20:$D$23,2,FALSE)</f>
        <v>2</v>
      </c>
      <c r="T42" s="41">
        <f>VLOOKUP(K:K,'My_Basic Key'!$C$25:$D$28,2,FALSE)</f>
        <v>2</v>
      </c>
      <c r="U42" s="41">
        <f t="shared" si="6"/>
        <v>6</v>
      </c>
    </row>
    <row r="43">
      <c r="A43" s="40">
        <v>45491.92549109954</v>
      </c>
      <c r="B43" s="41"/>
      <c r="C43" s="32" t="s">
        <v>134</v>
      </c>
      <c r="D43" s="32" t="str">
        <f t="shared" si="1"/>
        <v>Option A</v>
      </c>
      <c r="E43" s="32" t="s">
        <v>130</v>
      </c>
      <c r="F43" s="32" t="str">
        <f t="shared" si="2"/>
        <v>Option A</v>
      </c>
      <c r="G43" s="32" t="s">
        <v>135</v>
      </c>
      <c r="H43" s="42" t="str">
        <f t="shared" si="3"/>
        <v>Option B</v>
      </c>
      <c r="I43" s="32" t="s">
        <v>144</v>
      </c>
      <c r="J43" s="32" t="str">
        <f t="shared" si="4"/>
        <v>Option C</v>
      </c>
      <c r="K43" s="32" t="s">
        <v>525</v>
      </c>
      <c r="L43" s="32" t="str">
        <f t="shared" si="5"/>
        <v>Option B</v>
      </c>
      <c r="M43" s="32" t="s">
        <v>155</v>
      </c>
      <c r="N43" s="37" t="str">
        <f t="array" ref="N43">IF(ISNUMBER(XLOOKUP(M:M, My_Advanced!W:W, My_Advanced!W:W, 0)), "Only Basic", "Basic+Advanced")
</f>
        <v>Basic+Advanced</v>
      </c>
      <c r="O43" s="41"/>
      <c r="P43" s="41">
        <f>VLOOKUP(C:C,'My_Basic Key'!$C$5:$D$8,2,FALSE)</f>
        <v>1</v>
      </c>
      <c r="Q43" s="41">
        <f>VLOOKUP(E:E,'My_Basic Key'!$C$10:$D$13,2,FALSE)</f>
        <v>2</v>
      </c>
      <c r="R43" s="41">
        <f>VLOOKUP(G:G,'My_Basic Key'!$C$15:$D$18,2,FALSE)</f>
        <v>1</v>
      </c>
      <c r="S43" s="41">
        <f>VLOOKUP(I:I,'My_Basic Key'!$C$20:$D$23,2,FALSE)</f>
        <v>1</v>
      </c>
      <c r="T43" s="41">
        <f>VLOOKUP(K:K,'My_Basic Key'!$C$25:$D$28,2,FALSE)</f>
        <v>1</v>
      </c>
      <c r="U43" s="41">
        <f t="shared" si="6"/>
        <v>6</v>
      </c>
    </row>
    <row r="44">
      <c r="A44" s="40">
        <v>45491.94170981481</v>
      </c>
      <c r="B44" s="41"/>
      <c r="C44" s="32" t="s">
        <v>129</v>
      </c>
      <c r="D44" s="32" t="str">
        <f t="shared" si="1"/>
        <v>Option B</v>
      </c>
      <c r="E44" s="32" t="s">
        <v>140</v>
      </c>
      <c r="F44" s="32" t="str">
        <f t="shared" si="2"/>
        <v>Option B</v>
      </c>
      <c r="G44" s="32" t="s">
        <v>131</v>
      </c>
      <c r="H44" s="42" t="str">
        <f t="shared" si="3"/>
        <v>Option A</v>
      </c>
      <c r="I44" s="32" t="s">
        <v>132</v>
      </c>
      <c r="J44" s="32" t="str">
        <f t="shared" si="4"/>
        <v>Option D</v>
      </c>
      <c r="K44" s="32" t="s">
        <v>525</v>
      </c>
      <c r="L44" s="32" t="str">
        <f t="shared" si="5"/>
        <v>Option B</v>
      </c>
      <c r="M44" s="32" t="s">
        <v>157</v>
      </c>
      <c r="N44" s="37" t="str">
        <f t="array" ref="N44">IF(ISNUMBER(XLOOKUP(M:M, My_Advanced!W:W, My_Advanced!W:W, 0)), "Only Basic", "Basic+Advanced")
</f>
        <v>Basic+Advanced</v>
      </c>
      <c r="O44" s="41"/>
      <c r="P44" s="41">
        <f>VLOOKUP(C:C,'My_Basic Key'!$C$5:$D$8,2,FALSE)</f>
        <v>2</v>
      </c>
      <c r="Q44" s="41">
        <f>VLOOKUP(E:E,'My_Basic Key'!$C$10:$D$13,2,FALSE)</f>
        <v>1</v>
      </c>
      <c r="R44" s="41">
        <f>VLOOKUP(G:G,'My_Basic Key'!$C$15:$D$18,2,FALSE)</f>
        <v>2</v>
      </c>
      <c r="S44" s="41">
        <f>VLOOKUP(I:I,'My_Basic Key'!$C$20:$D$23,2,FALSE)</f>
        <v>2</v>
      </c>
      <c r="T44" s="41">
        <f>VLOOKUP(K:K,'My_Basic Key'!$C$25:$D$28,2,FALSE)</f>
        <v>1</v>
      </c>
      <c r="U44" s="41">
        <f t="shared" si="6"/>
        <v>8</v>
      </c>
    </row>
    <row r="45">
      <c r="A45" s="40">
        <v>45492.07084023148</v>
      </c>
      <c r="B45" s="41"/>
      <c r="C45" s="32" t="s">
        <v>134</v>
      </c>
      <c r="D45" s="32" t="str">
        <f t="shared" si="1"/>
        <v>Option A</v>
      </c>
      <c r="E45" s="32" t="s">
        <v>130</v>
      </c>
      <c r="F45" s="32" t="str">
        <f t="shared" si="2"/>
        <v>Option A</v>
      </c>
      <c r="G45" s="32" t="s">
        <v>131</v>
      </c>
      <c r="H45" s="42" t="str">
        <f t="shared" si="3"/>
        <v>Option A</v>
      </c>
      <c r="I45" s="32" t="s">
        <v>132</v>
      </c>
      <c r="J45" s="32" t="str">
        <f t="shared" si="4"/>
        <v>Option D</v>
      </c>
      <c r="K45" s="32" t="s">
        <v>524</v>
      </c>
      <c r="L45" s="32" t="str">
        <f t="shared" si="5"/>
        <v>Option A</v>
      </c>
      <c r="M45" s="32" t="s">
        <v>158</v>
      </c>
      <c r="N45" s="37" t="str">
        <f t="array" ref="N45">IF(ISNUMBER(XLOOKUP(M:M, My_Advanced!W:W, My_Advanced!W:W, 0)), "Only Basic", "Basic+Advanced")
</f>
        <v>Basic+Advanced</v>
      </c>
      <c r="O45" s="41"/>
      <c r="P45" s="41">
        <f>VLOOKUP(C:C,'My_Basic Key'!$C$5:$D$8,2,FALSE)</f>
        <v>1</v>
      </c>
      <c r="Q45" s="41">
        <f>VLOOKUP(E:E,'My_Basic Key'!$C$10:$D$13,2,FALSE)</f>
        <v>2</v>
      </c>
      <c r="R45" s="41">
        <f>VLOOKUP(G:G,'My_Basic Key'!$C$15:$D$18,2,FALSE)</f>
        <v>2</v>
      </c>
      <c r="S45" s="41">
        <f>VLOOKUP(I:I,'My_Basic Key'!$C$20:$D$23,2,FALSE)</f>
        <v>2</v>
      </c>
      <c r="T45" s="41">
        <f>VLOOKUP(K:K,'My_Basic Key'!$C$25:$D$28,2,FALSE)</f>
        <v>2</v>
      </c>
      <c r="U45" s="41">
        <f t="shared" si="6"/>
        <v>9</v>
      </c>
    </row>
    <row r="46">
      <c r="A46" s="40">
        <v>45492.50489755787</v>
      </c>
      <c r="B46" s="41"/>
      <c r="C46" s="32" t="s">
        <v>134</v>
      </c>
      <c r="D46" s="32" t="str">
        <f t="shared" si="1"/>
        <v>Option A</v>
      </c>
      <c r="E46" s="32" t="s">
        <v>130</v>
      </c>
      <c r="F46" s="32" t="str">
        <f t="shared" si="2"/>
        <v>Option A</v>
      </c>
      <c r="G46" s="32" t="s">
        <v>131</v>
      </c>
      <c r="H46" s="42" t="str">
        <f t="shared" si="3"/>
        <v>Option A</v>
      </c>
      <c r="I46" s="32" t="s">
        <v>132</v>
      </c>
      <c r="J46" s="32" t="str">
        <f t="shared" si="4"/>
        <v>Option D</v>
      </c>
      <c r="K46" s="32" t="s">
        <v>524</v>
      </c>
      <c r="L46" s="32" t="str">
        <f t="shared" si="5"/>
        <v>Option A</v>
      </c>
      <c r="M46" s="32" t="s">
        <v>159</v>
      </c>
      <c r="N46" s="37" t="str">
        <f t="array" ref="N46">IF(ISNUMBER(XLOOKUP(M:M, My_Advanced!W:W, My_Advanced!W:W, 0)), "Only Basic", "Basic+Advanced")
</f>
        <v>Basic+Advanced</v>
      </c>
      <c r="O46" s="41"/>
      <c r="P46" s="41">
        <f>VLOOKUP(C:C,'My_Basic Key'!$C$5:$D$8,2,FALSE)</f>
        <v>1</v>
      </c>
      <c r="Q46" s="41">
        <f>VLOOKUP(E:E,'My_Basic Key'!$C$10:$D$13,2,FALSE)</f>
        <v>2</v>
      </c>
      <c r="R46" s="41">
        <f>VLOOKUP(G:G,'My_Basic Key'!$C$15:$D$18,2,FALSE)</f>
        <v>2</v>
      </c>
      <c r="S46" s="41">
        <f>VLOOKUP(I:I,'My_Basic Key'!$C$20:$D$23,2,FALSE)</f>
        <v>2</v>
      </c>
      <c r="T46" s="41">
        <f>VLOOKUP(K:K,'My_Basic Key'!$C$25:$D$28,2,FALSE)</f>
        <v>2</v>
      </c>
      <c r="U46" s="41">
        <f t="shared" si="6"/>
        <v>9</v>
      </c>
    </row>
    <row r="47">
      <c r="A47" s="40">
        <v>45492.51720582176</v>
      </c>
      <c r="B47" s="41"/>
      <c r="C47" s="32" t="s">
        <v>134</v>
      </c>
      <c r="D47" s="32" t="str">
        <f t="shared" si="1"/>
        <v>Option A</v>
      </c>
      <c r="E47" s="32" t="s">
        <v>130</v>
      </c>
      <c r="F47" s="32" t="str">
        <f t="shared" si="2"/>
        <v>Option A</v>
      </c>
      <c r="G47" s="32" t="s">
        <v>131</v>
      </c>
      <c r="H47" s="42" t="str">
        <f t="shared" si="3"/>
        <v>Option A</v>
      </c>
      <c r="I47" s="32" t="s">
        <v>132</v>
      </c>
      <c r="J47" s="32" t="str">
        <f t="shared" si="4"/>
        <v>Option D</v>
      </c>
      <c r="K47" s="32" t="s">
        <v>525</v>
      </c>
      <c r="L47" s="32" t="str">
        <f t="shared" si="5"/>
        <v>Option B</v>
      </c>
      <c r="M47" s="32" t="s">
        <v>160</v>
      </c>
      <c r="N47" s="37" t="str">
        <f t="array" ref="N47">IF(ISNUMBER(XLOOKUP(M:M, My_Advanced!W:W, My_Advanced!W:W, 0)), "Only Basic", "Basic+Advanced")
</f>
        <v>Basic+Advanced</v>
      </c>
      <c r="O47" s="41"/>
      <c r="P47" s="41">
        <f>VLOOKUP(C:C,'My_Basic Key'!$C$5:$D$8,2,FALSE)</f>
        <v>1</v>
      </c>
      <c r="Q47" s="41">
        <f>VLOOKUP(E:E,'My_Basic Key'!$C$10:$D$13,2,FALSE)</f>
        <v>2</v>
      </c>
      <c r="R47" s="41">
        <f>VLOOKUP(G:G,'My_Basic Key'!$C$15:$D$18,2,FALSE)</f>
        <v>2</v>
      </c>
      <c r="S47" s="41">
        <f>VLOOKUP(I:I,'My_Basic Key'!$C$20:$D$23,2,FALSE)</f>
        <v>2</v>
      </c>
      <c r="T47" s="41">
        <f>VLOOKUP(K:K,'My_Basic Key'!$C$25:$D$28,2,FALSE)</f>
        <v>1</v>
      </c>
      <c r="U47" s="41">
        <f t="shared" si="6"/>
        <v>8</v>
      </c>
    </row>
    <row r="48">
      <c r="A48" s="40">
        <v>45492.56657363426</v>
      </c>
      <c r="B48" s="41"/>
      <c r="C48" s="32" t="s">
        <v>129</v>
      </c>
      <c r="D48" s="32" t="str">
        <f t="shared" si="1"/>
        <v>Option B</v>
      </c>
      <c r="E48" s="32" t="s">
        <v>130</v>
      </c>
      <c r="F48" s="32" t="str">
        <f t="shared" si="2"/>
        <v>Option A</v>
      </c>
      <c r="G48" s="32" t="s">
        <v>131</v>
      </c>
      <c r="H48" s="42" t="str">
        <f t="shared" si="3"/>
        <v>Option A</v>
      </c>
      <c r="I48" s="32" t="s">
        <v>132</v>
      </c>
      <c r="J48" s="32" t="str">
        <f t="shared" si="4"/>
        <v>Option D</v>
      </c>
      <c r="K48" s="32" t="s">
        <v>525</v>
      </c>
      <c r="L48" s="32" t="str">
        <f t="shared" si="5"/>
        <v>Option B</v>
      </c>
      <c r="M48" s="32" t="s">
        <v>161</v>
      </c>
      <c r="N48" s="37" t="str">
        <f t="array" ref="N48">IF(ISNUMBER(XLOOKUP(M:M, My_Advanced!W:W, My_Advanced!W:W, 0)), "Only Basic", "Basic+Advanced")
</f>
        <v>Basic+Advanced</v>
      </c>
      <c r="O48" s="41"/>
      <c r="P48" s="41">
        <f>VLOOKUP(C:C,'My_Basic Key'!$C$5:$D$8,2,FALSE)</f>
        <v>2</v>
      </c>
      <c r="Q48" s="41">
        <f>VLOOKUP(E:E,'My_Basic Key'!$C$10:$D$13,2,FALSE)</f>
        <v>2</v>
      </c>
      <c r="R48" s="41">
        <f>VLOOKUP(G:G,'My_Basic Key'!$C$15:$D$18,2,FALSE)</f>
        <v>2</v>
      </c>
      <c r="S48" s="41">
        <f>VLOOKUP(I:I,'My_Basic Key'!$C$20:$D$23,2,FALSE)</f>
        <v>2</v>
      </c>
      <c r="T48" s="41">
        <f>VLOOKUP(K:K,'My_Basic Key'!$C$25:$D$28,2,FALSE)</f>
        <v>1</v>
      </c>
      <c r="U48" s="41">
        <f t="shared" si="6"/>
        <v>9</v>
      </c>
    </row>
    <row r="49">
      <c r="A49" s="40">
        <v>45492.61458841435</v>
      </c>
      <c r="B49" s="41"/>
      <c r="C49" s="32" t="s">
        <v>134</v>
      </c>
      <c r="D49" s="32" t="str">
        <f t="shared" si="1"/>
        <v>Option A</v>
      </c>
      <c r="E49" s="32" t="s">
        <v>140</v>
      </c>
      <c r="F49" s="32" t="str">
        <f t="shared" si="2"/>
        <v>Option B</v>
      </c>
      <c r="G49" s="32" t="s">
        <v>135</v>
      </c>
      <c r="H49" s="42" t="str">
        <f t="shared" si="3"/>
        <v>Option B</v>
      </c>
      <c r="I49" s="32" t="s">
        <v>132</v>
      </c>
      <c r="J49" s="32" t="str">
        <f t="shared" si="4"/>
        <v>Option D</v>
      </c>
      <c r="K49" s="32" t="s">
        <v>525</v>
      </c>
      <c r="L49" s="32" t="str">
        <f t="shared" si="5"/>
        <v>Option B</v>
      </c>
      <c r="M49" s="32" t="s">
        <v>162</v>
      </c>
      <c r="N49" s="37" t="str">
        <f t="array" ref="N49">IF(ISNUMBER(XLOOKUP(M:M, My_Advanced!W:W, My_Advanced!W:W, 0)), "Only Basic", "Basic+Advanced")
</f>
        <v>Basic+Advanced</v>
      </c>
      <c r="O49" s="41"/>
      <c r="P49" s="41">
        <f>VLOOKUP(C:C,'My_Basic Key'!$C$5:$D$8,2,FALSE)</f>
        <v>1</v>
      </c>
      <c r="Q49" s="41">
        <f>VLOOKUP(E:E,'My_Basic Key'!$C$10:$D$13,2,FALSE)</f>
        <v>1</v>
      </c>
      <c r="R49" s="41">
        <f>VLOOKUP(G:G,'My_Basic Key'!$C$15:$D$18,2,FALSE)</f>
        <v>1</v>
      </c>
      <c r="S49" s="41">
        <f>VLOOKUP(I:I,'My_Basic Key'!$C$20:$D$23,2,FALSE)</f>
        <v>2</v>
      </c>
      <c r="T49" s="41">
        <f>VLOOKUP(K:K,'My_Basic Key'!$C$25:$D$28,2,FALSE)</f>
        <v>1</v>
      </c>
      <c r="U49" s="41">
        <f t="shared" si="6"/>
        <v>6</v>
      </c>
    </row>
    <row r="50">
      <c r="A50" s="40">
        <v>45492.679165636575</v>
      </c>
      <c r="B50" s="41"/>
      <c r="C50" s="32" t="s">
        <v>129</v>
      </c>
      <c r="D50" s="32" t="str">
        <f t="shared" si="1"/>
        <v>Option B</v>
      </c>
      <c r="E50" s="32" t="s">
        <v>130</v>
      </c>
      <c r="F50" s="32" t="str">
        <f t="shared" si="2"/>
        <v>Option A</v>
      </c>
      <c r="G50" s="32" t="s">
        <v>131</v>
      </c>
      <c r="H50" s="42" t="str">
        <f t="shared" si="3"/>
        <v>Option A</v>
      </c>
      <c r="I50" s="32" t="s">
        <v>132</v>
      </c>
      <c r="J50" s="32" t="str">
        <f t="shared" si="4"/>
        <v>Option D</v>
      </c>
      <c r="K50" s="32" t="s">
        <v>524</v>
      </c>
      <c r="L50" s="32" t="str">
        <f t="shared" si="5"/>
        <v>Option A</v>
      </c>
      <c r="M50" s="32" t="s">
        <v>163</v>
      </c>
      <c r="N50" s="37" t="str">
        <f t="array" ref="N50">IF(ISNUMBER(XLOOKUP(M:M, My_Advanced!W:W, My_Advanced!W:W, 0)), "Only Basic", "Basic+Advanced")
</f>
        <v>Basic+Advanced</v>
      </c>
      <c r="O50" s="41"/>
      <c r="P50" s="41">
        <f>VLOOKUP(C:C,'My_Basic Key'!$C$5:$D$8,2,FALSE)</f>
        <v>2</v>
      </c>
      <c r="Q50" s="41">
        <f>VLOOKUP(E:E,'My_Basic Key'!$C$10:$D$13,2,FALSE)</f>
        <v>2</v>
      </c>
      <c r="R50" s="41">
        <f>VLOOKUP(G:G,'My_Basic Key'!$C$15:$D$18,2,FALSE)</f>
        <v>2</v>
      </c>
      <c r="S50" s="41">
        <f>VLOOKUP(I:I,'My_Basic Key'!$C$20:$D$23,2,FALSE)</f>
        <v>2</v>
      </c>
      <c r="T50" s="41">
        <f>VLOOKUP(K:K,'My_Basic Key'!$C$25:$D$28,2,FALSE)</f>
        <v>2</v>
      </c>
      <c r="U50" s="41">
        <f t="shared" si="6"/>
        <v>10</v>
      </c>
    </row>
    <row r="51">
      <c r="A51" s="40">
        <v>45492.68214984954</v>
      </c>
      <c r="B51" s="41"/>
      <c r="C51" s="32" t="s">
        <v>134</v>
      </c>
      <c r="D51" s="32" t="str">
        <f t="shared" si="1"/>
        <v>Option A</v>
      </c>
      <c r="E51" s="32" t="s">
        <v>130</v>
      </c>
      <c r="F51" s="32" t="str">
        <f t="shared" si="2"/>
        <v>Option A</v>
      </c>
      <c r="G51" s="32" t="s">
        <v>131</v>
      </c>
      <c r="H51" s="42" t="str">
        <f t="shared" si="3"/>
        <v>Option A</v>
      </c>
      <c r="I51" s="32" t="s">
        <v>132</v>
      </c>
      <c r="J51" s="32" t="str">
        <f t="shared" si="4"/>
        <v>Option D</v>
      </c>
      <c r="K51" s="32" t="s">
        <v>525</v>
      </c>
      <c r="L51" s="32" t="str">
        <f t="shared" si="5"/>
        <v>Option B</v>
      </c>
      <c r="M51" s="32" t="s">
        <v>164</v>
      </c>
      <c r="N51" s="37" t="str">
        <f t="array" ref="N51">IF(ISNUMBER(XLOOKUP(M:M, My_Advanced!W:W, My_Advanced!W:W, 0)), "Only Basic", "Basic+Advanced")
</f>
        <v>Basic+Advanced</v>
      </c>
      <c r="O51" s="41"/>
      <c r="P51" s="41">
        <f>VLOOKUP(C:C,'My_Basic Key'!$C$5:$D$8,2,FALSE)</f>
        <v>1</v>
      </c>
      <c r="Q51" s="41">
        <f>VLOOKUP(E:E,'My_Basic Key'!$C$10:$D$13,2,FALSE)</f>
        <v>2</v>
      </c>
      <c r="R51" s="41">
        <f>VLOOKUP(G:G,'My_Basic Key'!$C$15:$D$18,2,FALSE)</f>
        <v>2</v>
      </c>
      <c r="S51" s="41">
        <f>VLOOKUP(I:I,'My_Basic Key'!$C$20:$D$23,2,FALSE)</f>
        <v>2</v>
      </c>
      <c r="T51" s="41">
        <f>VLOOKUP(K:K,'My_Basic Key'!$C$25:$D$28,2,FALSE)</f>
        <v>1</v>
      </c>
      <c r="U51" s="41">
        <f t="shared" si="6"/>
        <v>8</v>
      </c>
    </row>
    <row r="52">
      <c r="A52" s="40">
        <v>45492.77821469908</v>
      </c>
      <c r="B52" s="41"/>
      <c r="C52" s="32" t="s">
        <v>129</v>
      </c>
      <c r="D52" s="32" t="str">
        <f t="shared" si="1"/>
        <v>Option B</v>
      </c>
      <c r="E52" s="32" t="s">
        <v>130</v>
      </c>
      <c r="F52" s="32" t="str">
        <f t="shared" si="2"/>
        <v>Option A</v>
      </c>
      <c r="G52" s="32" t="s">
        <v>131</v>
      </c>
      <c r="H52" s="42" t="str">
        <f t="shared" si="3"/>
        <v>Option A</v>
      </c>
      <c r="I52" s="32" t="s">
        <v>138</v>
      </c>
      <c r="J52" s="32" t="str">
        <f t="shared" si="4"/>
        <v>Option B</v>
      </c>
      <c r="K52" s="32" t="s">
        <v>525</v>
      </c>
      <c r="L52" s="32" t="str">
        <f t="shared" si="5"/>
        <v>Option B</v>
      </c>
      <c r="M52" s="32" t="s">
        <v>165</v>
      </c>
      <c r="N52" s="37" t="str">
        <f t="array" ref="N52">IF(ISNUMBER(XLOOKUP(M:M, My_Advanced!W:W, My_Advanced!W:W, 0)), "Only Basic", "Basic+Advanced")
</f>
        <v>Only Basic</v>
      </c>
      <c r="O52" s="41"/>
      <c r="P52" s="41">
        <f>VLOOKUP(C:C,'My_Basic Key'!$C$5:$D$8,2,FALSE)</f>
        <v>2</v>
      </c>
      <c r="Q52" s="41">
        <f>VLOOKUP(E:E,'My_Basic Key'!$C$10:$D$13,2,FALSE)</f>
        <v>2</v>
      </c>
      <c r="R52" s="41">
        <f>VLOOKUP(G:G,'My_Basic Key'!$C$15:$D$18,2,FALSE)</f>
        <v>2</v>
      </c>
      <c r="S52" s="41">
        <f>VLOOKUP(I:I,'My_Basic Key'!$C$20:$D$23,2,FALSE)</f>
        <v>0</v>
      </c>
      <c r="T52" s="41">
        <f>VLOOKUP(K:K,'My_Basic Key'!$C$25:$D$28,2,FALSE)</f>
        <v>1</v>
      </c>
      <c r="U52" s="41">
        <f t="shared" si="6"/>
        <v>7</v>
      </c>
    </row>
    <row r="53">
      <c r="A53" s="40">
        <v>45493.31815259259</v>
      </c>
      <c r="B53" s="41"/>
      <c r="C53" s="32" t="s">
        <v>134</v>
      </c>
      <c r="D53" s="32" t="str">
        <f t="shared" si="1"/>
        <v>Option A</v>
      </c>
      <c r="E53" s="32" t="s">
        <v>130</v>
      </c>
      <c r="F53" s="32" t="str">
        <f t="shared" si="2"/>
        <v>Option A</v>
      </c>
      <c r="G53" s="32" t="s">
        <v>135</v>
      </c>
      <c r="H53" s="42" t="str">
        <f t="shared" si="3"/>
        <v>Option B</v>
      </c>
      <c r="I53" s="32" t="s">
        <v>132</v>
      </c>
      <c r="J53" s="32" t="str">
        <f t="shared" si="4"/>
        <v>Option D</v>
      </c>
      <c r="K53" s="32" t="s">
        <v>524</v>
      </c>
      <c r="L53" s="32" t="str">
        <f t="shared" si="5"/>
        <v>Option A</v>
      </c>
      <c r="M53" s="32" t="s">
        <v>166</v>
      </c>
      <c r="N53" s="37" t="str">
        <f t="array" ref="N53">IF(ISNUMBER(XLOOKUP(M:M, My_Advanced!W:W, My_Advanced!W:W, 0)), "Only Basic", "Basic+Advanced")
</f>
        <v>Basic+Advanced</v>
      </c>
      <c r="O53" s="41"/>
      <c r="P53" s="41">
        <f>VLOOKUP(C:C,'My_Basic Key'!$C$5:$D$8,2,FALSE)</f>
        <v>1</v>
      </c>
      <c r="Q53" s="41">
        <f>VLOOKUP(E:E,'My_Basic Key'!$C$10:$D$13,2,FALSE)</f>
        <v>2</v>
      </c>
      <c r="R53" s="41">
        <f>VLOOKUP(G:G,'My_Basic Key'!$C$15:$D$18,2,FALSE)</f>
        <v>1</v>
      </c>
      <c r="S53" s="41">
        <f>VLOOKUP(I:I,'My_Basic Key'!$C$20:$D$23,2,FALSE)</f>
        <v>2</v>
      </c>
      <c r="T53" s="41">
        <f>VLOOKUP(K:K,'My_Basic Key'!$C$25:$D$28,2,FALSE)</f>
        <v>2</v>
      </c>
      <c r="U53" s="41">
        <f t="shared" si="6"/>
        <v>8</v>
      </c>
    </row>
    <row r="54">
      <c r="A54" s="40">
        <v>45493.332410567135</v>
      </c>
      <c r="B54" s="41"/>
      <c r="C54" s="32" t="s">
        <v>134</v>
      </c>
      <c r="D54" s="32" t="str">
        <f t="shared" si="1"/>
        <v>Option A</v>
      </c>
      <c r="E54" s="32" t="s">
        <v>130</v>
      </c>
      <c r="F54" s="32" t="str">
        <f t="shared" si="2"/>
        <v>Option A</v>
      </c>
      <c r="G54" s="32" t="s">
        <v>135</v>
      </c>
      <c r="H54" s="42" t="str">
        <f t="shared" si="3"/>
        <v>Option B</v>
      </c>
      <c r="I54" s="32" t="s">
        <v>132</v>
      </c>
      <c r="J54" s="32" t="str">
        <f t="shared" si="4"/>
        <v>Option D</v>
      </c>
      <c r="K54" s="32" t="s">
        <v>524</v>
      </c>
      <c r="L54" s="32" t="str">
        <f t="shared" si="5"/>
        <v>Option A</v>
      </c>
      <c r="M54" s="32" t="s">
        <v>167</v>
      </c>
      <c r="N54" s="37" t="str">
        <f t="array" ref="N54">IF(ISNUMBER(XLOOKUP(M:M, My_Advanced!W:W, My_Advanced!W:W, 0)), "Only Basic", "Basic+Advanced")
</f>
        <v>Basic+Advanced</v>
      </c>
      <c r="O54" s="41"/>
      <c r="P54" s="41">
        <f>VLOOKUP(C:C,'My_Basic Key'!$C$5:$D$8,2,FALSE)</f>
        <v>1</v>
      </c>
      <c r="Q54" s="41">
        <f>VLOOKUP(E:E,'My_Basic Key'!$C$10:$D$13,2,FALSE)</f>
        <v>2</v>
      </c>
      <c r="R54" s="41">
        <f>VLOOKUP(G:G,'My_Basic Key'!$C$15:$D$18,2,FALSE)</f>
        <v>1</v>
      </c>
      <c r="S54" s="41">
        <f>VLOOKUP(I:I,'My_Basic Key'!$C$20:$D$23,2,FALSE)</f>
        <v>2</v>
      </c>
      <c r="T54" s="41">
        <f>VLOOKUP(K:K,'My_Basic Key'!$C$25:$D$28,2,FALSE)</f>
        <v>2</v>
      </c>
      <c r="U54" s="41">
        <f t="shared" si="6"/>
        <v>8</v>
      </c>
    </row>
    <row r="55">
      <c r="A55" s="40">
        <v>45493.38248079861</v>
      </c>
      <c r="B55" s="41"/>
      <c r="C55" s="32" t="s">
        <v>129</v>
      </c>
      <c r="D55" s="32" t="str">
        <f t="shared" si="1"/>
        <v>Option B</v>
      </c>
      <c r="E55" s="32" t="s">
        <v>130</v>
      </c>
      <c r="F55" s="32" t="str">
        <f t="shared" si="2"/>
        <v>Option A</v>
      </c>
      <c r="G55" s="32" t="s">
        <v>135</v>
      </c>
      <c r="H55" s="42" t="str">
        <f t="shared" si="3"/>
        <v>Option B</v>
      </c>
      <c r="I55" s="32" t="s">
        <v>132</v>
      </c>
      <c r="J55" s="32" t="str">
        <f t="shared" si="4"/>
        <v>Option D</v>
      </c>
      <c r="K55" s="32" t="s">
        <v>524</v>
      </c>
      <c r="L55" s="32" t="str">
        <f t="shared" si="5"/>
        <v>Option A</v>
      </c>
      <c r="M55" s="32" t="s">
        <v>168</v>
      </c>
      <c r="N55" s="37" t="str">
        <f t="array" ref="N55">IF(ISNUMBER(XLOOKUP(M:M, My_Advanced!W:W, My_Advanced!W:W, 0)), "Only Basic", "Basic+Advanced")
</f>
        <v>Basic+Advanced</v>
      </c>
      <c r="O55" s="41"/>
      <c r="P55" s="41">
        <f>VLOOKUP(C:C,'My_Basic Key'!$C$5:$D$8,2,FALSE)</f>
        <v>2</v>
      </c>
      <c r="Q55" s="41">
        <f>VLOOKUP(E:E,'My_Basic Key'!$C$10:$D$13,2,FALSE)</f>
        <v>2</v>
      </c>
      <c r="R55" s="41">
        <f>VLOOKUP(G:G,'My_Basic Key'!$C$15:$D$18,2,FALSE)</f>
        <v>1</v>
      </c>
      <c r="S55" s="41">
        <f>VLOOKUP(I:I,'My_Basic Key'!$C$20:$D$23,2,FALSE)</f>
        <v>2</v>
      </c>
      <c r="T55" s="41">
        <f>VLOOKUP(K:K,'My_Basic Key'!$C$25:$D$28,2,FALSE)</f>
        <v>2</v>
      </c>
      <c r="U55" s="41">
        <f t="shared" si="6"/>
        <v>9</v>
      </c>
    </row>
    <row r="56">
      <c r="A56" s="40">
        <v>45493.44255952546</v>
      </c>
      <c r="B56" s="41"/>
      <c r="C56" s="32" t="s">
        <v>134</v>
      </c>
      <c r="D56" s="32" t="str">
        <f t="shared" si="1"/>
        <v>Option A</v>
      </c>
      <c r="E56" s="32" t="s">
        <v>130</v>
      </c>
      <c r="F56" s="32" t="str">
        <f t="shared" si="2"/>
        <v>Option A</v>
      </c>
      <c r="G56" s="32" t="s">
        <v>135</v>
      </c>
      <c r="H56" s="42" t="str">
        <f t="shared" si="3"/>
        <v>Option B</v>
      </c>
      <c r="I56" s="32" t="s">
        <v>132</v>
      </c>
      <c r="J56" s="32" t="str">
        <f t="shared" si="4"/>
        <v>Option D</v>
      </c>
      <c r="K56" s="32" t="s">
        <v>524</v>
      </c>
      <c r="L56" s="32" t="str">
        <f t="shared" si="5"/>
        <v>Option A</v>
      </c>
      <c r="M56" s="32" t="s">
        <v>169</v>
      </c>
      <c r="N56" s="37" t="str">
        <f t="array" ref="N56">IF(ISNUMBER(XLOOKUP(M:M, My_Advanced!W:W, My_Advanced!W:W, 0)), "Only Basic", "Basic+Advanced")
</f>
        <v>Basic+Advanced</v>
      </c>
      <c r="O56" s="41"/>
      <c r="P56" s="41">
        <f>VLOOKUP(C:C,'My_Basic Key'!$C$5:$D$8,2,FALSE)</f>
        <v>1</v>
      </c>
      <c r="Q56" s="41">
        <f>VLOOKUP(E:E,'My_Basic Key'!$C$10:$D$13,2,FALSE)</f>
        <v>2</v>
      </c>
      <c r="R56" s="41">
        <f>VLOOKUP(G:G,'My_Basic Key'!$C$15:$D$18,2,FALSE)</f>
        <v>1</v>
      </c>
      <c r="S56" s="41">
        <f>VLOOKUP(I:I,'My_Basic Key'!$C$20:$D$23,2,FALSE)</f>
        <v>2</v>
      </c>
      <c r="T56" s="41">
        <f>VLOOKUP(K:K,'My_Basic Key'!$C$25:$D$28,2,FALSE)</f>
        <v>2</v>
      </c>
      <c r="U56" s="41">
        <f t="shared" si="6"/>
        <v>8</v>
      </c>
    </row>
    <row r="57">
      <c r="A57" s="40">
        <v>45493.46462832176</v>
      </c>
      <c r="B57" s="41"/>
      <c r="C57" s="32" t="s">
        <v>134</v>
      </c>
      <c r="D57" s="32" t="str">
        <f t="shared" si="1"/>
        <v>Option A</v>
      </c>
      <c r="E57" s="32" t="s">
        <v>130</v>
      </c>
      <c r="F57" s="32" t="str">
        <f t="shared" si="2"/>
        <v>Option A</v>
      </c>
      <c r="G57" s="32" t="s">
        <v>135</v>
      </c>
      <c r="H57" s="42" t="str">
        <f t="shared" si="3"/>
        <v>Option B</v>
      </c>
      <c r="I57" s="32" t="s">
        <v>138</v>
      </c>
      <c r="J57" s="32" t="str">
        <f t="shared" si="4"/>
        <v>Option B</v>
      </c>
      <c r="K57" s="32" t="s">
        <v>525</v>
      </c>
      <c r="L57" s="32" t="str">
        <f t="shared" si="5"/>
        <v>Option B</v>
      </c>
      <c r="M57" s="32" t="s">
        <v>170</v>
      </c>
      <c r="N57" s="37" t="str">
        <f t="array" ref="N57">IF(ISNUMBER(XLOOKUP(M:M, My_Advanced!W:W, My_Advanced!W:W, 0)), "Only Basic", "Basic+Advanced")
</f>
        <v>Basic+Advanced</v>
      </c>
      <c r="O57" s="41"/>
      <c r="P57" s="41">
        <f>VLOOKUP(C:C,'My_Basic Key'!$C$5:$D$8,2,FALSE)</f>
        <v>1</v>
      </c>
      <c r="Q57" s="41">
        <f>VLOOKUP(E:E,'My_Basic Key'!$C$10:$D$13,2,FALSE)</f>
        <v>2</v>
      </c>
      <c r="R57" s="41">
        <f>VLOOKUP(G:G,'My_Basic Key'!$C$15:$D$18,2,FALSE)</f>
        <v>1</v>
      </c>
      <c r="S57" s="41">
        <f>VLOOKUP(I:I,'My_Basic Key'!$C$20:$D$23,2,FALSE)</f>
        <v>0</v>
      </c>
      <c r="T57" s="41">
        <f>VLOOKUP(K:K,'My_Basic Key'!$C$25:$D$28,2,FALSE)</f>
        <v>1</v>
      </c>
      <c r="U57" s="41">
        <f t="shared" si="6"/>
        <v>5</v>
      </c>
    </row>
    <row r="58">
      <c r="A58" s="40">
        <v>45493.52786447917</v>
      </c>
      <c r="B58" s="41"/>
      <c r="C58" s="32" t="s">
        <v>134</v>
      </c>
      <c r="D58" s="32" t="str">
        <f t="shared" si="1"/>
        <v>Option A</v>
      </c>
      <c r="E58" s="32" t="s">
        <v>130</v>
      </c>
      <c r="F58" s="32" t="str">
        <f t="shared" si="2"/>
        <v>Option A</v>
      </c>
      <c r="G58" s="32" t="s">
        <v>131</v>
      </c>
      <c r="H58" s="42" t="str">
        <f t="shared" si="3"/>
        <v>Option A</v>
      </c>
      <c r="I58" s="32" t="s">
        <v>138</v>
      </c>
      <c r="J58" s="32" t="str">
        <f t="shared" si="4"/>
        <v>Option B</v>
      </c>
      <c r="K58" s="32" t="s">
        <v>524</v>
      </c>
      <c r="L58" s="32" t="str">
        <f t="shared" si="5"/>
        <v>Option A</v>
      </c>
      <c r="M58" s="32" t="s">
        <v>171</v>
      </c>
      <c r="N58" s="37" t="str">
        <f t="array" ref="N58">IF(ISNUMBER(XLOOKUP(M:M, My_Advanced!W:W, My_Advanced!W:W, 0)), "Only Basic", "Basic+Advanced")
</f>
        <v>Basic+Advanced</v>
      </c>
      <c r="O58" s="41"/>
      <c r="P58" s="41">
        <f>VLOOKUP(C:C,'My_Basic Key'!$C$5:$D$8,2,FALSE)</f>
        <v>1</v>
      </c>
      <c r="Q58" s="41">
        <f>VLOOKUP(E:E,'My_Basic Key'!$C$10:$D$13,2,FALSE)</f>
        <v>2</v>
      </c>
      <c r="R58" s="41">
        <f>VLOOKUP(G:G,'My_Basic Key'!$C$15:$D$18,2,FALSE)</f>
        <v>2</v>
      </c>
      <c r="S58" s="41">
        <f>VLOOKUP(I:I,'My_Basic Key'!$C$20:$D$23,2,FALSE)</f>
        <v>0</v>
      </c>
      <c r="T58" s="41">
        <f>VLOOKUP(K:K,'My_Basic Key'!$C$25:$D$28,2,FALSE)</f>
        <v>2</v>
      </c>
      <c r="U58" s="41">
        <f t="shared" si="6"/>
        <v>7</v>
      </c>
    </row>
    <row r="59">
      <c r="A59" s="40">
        <v>45493.568320879625</v>
      </c>
      <c r="B59" s="41"/>
      <c r="C59" s="32" t="s">
        <v>134</v>
      </c>
      <c r="D59" s="32" t="str">
        <f t="shared" si="1"/>
        <v>Option A</v>
      </c>
      <c r="E59" s="32" t="s">
        <v>130</v>
      </c>
      <c r="F59" s="32" t="str">
        <f t="shared" si="2"/>
        <v>Option A</v>
      </c>
      <c r="G59" s="32" t="s">
        <v>135</v>
      </c>
      <c r="H59" s="42" t="str">
        <f t="shared" si="3"/>
        <v>Option B</v>
      </c>
      <c r="I59" s="32" t="s">
        <v>132</v>
      </c>
      <c r="J59" s="32" t="str">
        <f t="shared" si="4"/>
        <v>Option D</v>
      </c>
      <c r="K59" s="32" t="s">
        <v>524</v>
      </c>
      <c r="L59" s="32" t="str">
        <f t="shared" si="5"/>
        <v>Option A</v>
      </c>
      <c r="M59" s="32" t="s">
        <v>172</v>
      </c>
      <c r="N59" s="37" t="str">
        <f t="array" ref="N59">IF(ISNUMBER(XLOOKUP(M:M, My_Advanced!W:W, My_Advanced!W:W, 0)), "Only Basic", "Basic+Advanced")
</f>
        <v>Basic+Advanced</v>
      </c>
      <c r="O59" s="41"/>
      <c r="P59" s="41">
        <f>VLOOKUP(C:C,'My_Basic Key'!$C$5:$D$8,2,FALSE)</f>
        <v>1</v>
      </c>
      <c r="Q59" s="41">
        <f>VLOOKUP(E:E,'My_Basic Key'!$C$10:$D$13,2,FALSE)</f>
        <v>2</v>
      </c>
      <c r="R59" s="41">
        <f>VLOOKUP(G:G,'My_Basic Key'!$C$15:$D$18,2,FALSE)</f>
        <v>1</v>
      </c>
      <c r="S59" s="41">
        <f>VLOOKUP(I:I,'My_Basic Key'!$C$20:$D$23,2,FALSE)</f>
        <v>2</v>
      </c>
      <c r="T59" s="41">
        <f>VLOOKUP(K:K,'My_Basic Key'!$C$25:$D$28,2,FALSE)</f>
        <v>2</v>
      </c>
      <c r="U59" s="41">
        <f t="shared" si="6"/>
        <v>8</v>
      </c>
    </row>
    <row r="60">
      <c r="A60" s="40">
        <v>45493.568828194446</v>
      </c>
      <c r="B60" s="41"/>
      <c r="C60" s="32" t="s">
        <v>129</v>
      </c>
      <c r="D60" s="32" t="str">
        <f t="shared" si="1"/>
        <v>Option B</v>
      </c>
      <c r="E60" s="32" t="s">
        <v>140</v>
      </c>
      <c r="F60" s="32" t="str">
        <f t="shared" si="2"/>
        <v>Option B</v>
      </c>
      <c r="G60" s="32" t="s">
        <v>131</v>
      </c>
      <c r="H60" s="42" t="str">
        <f t="shared" si="3"/>
        <v>Option A</v>
      </c>
      <c r="I60" s="32" t="s">
        <v>132</v>
      </c>
      <c r="J60" s="32" t="str">
        <f t="shared" si="4"/>
        <v>Option D</v>
      </c>
      <c r="K60" s="32" t="s">
        <v>524</v>
      </c>
      <c r="L60" s="32" t="str">
        <f t="shared" si="5"/>
        <v>Option A</v>
      </c>
      <c r="M60" s="32" t="s">
        <v>173</v>
      </c>
      <c r="N60" s="37" t="str">
        <f t="array" ref="N60">IF(ISNUMBER(XLOOKUP(M:M, My_Advanced!W:W, My_Advanced!W:W, 0)), "Only Basic", "Basic+Advanced")
</f>
        <v>Basic+Advanced</v>
      </c>
      <c r="O60" s="41"/>
      <c r="P60" s="41">
        <f>VLOOKUP(C:C,'My_Basic Key'!$C$5:$D$8,2,FALSE)</f>
        <v>2</v>
      </c>
      <c r="Q60" s="41">
        <f>VLOOKUP(E:E,'My_Basic Key'!$C$10:$D$13,2,FALSE)</f>
        <v>1</v>
      </c>
      <c r="R60" s="41">
        <f>VLOOKUP(G:G,'My_Basic Key'!$C$15:$D$18,2,FALSE)</f>
        <v>2</v>
      </c>
      <c r="S60" s="41">
        <f>VLOOKUP(I:I,'My_Basic Key'!$C$20:$D$23,2,FALSE)</f>
        <v>2</v>
      </c>
      <c r="T60" s="41">
        <f>VLOOKUP(K:K,'My_Basic Key'!$C$25:$D$28,2,FALSE)</f>
        <v>2</v>
      </c>
      <c r="U60" s="41">
        <f t="shared" si="6"/>
        <v>9</v>
      </c>
    </row>
    <row r="61">
      <c r="A61" s="40">
        <v>45493.683111886574</v>
      </c>
      <c r="B61" s="41"/>
      <c r="C61" s="32" t="s">
        <v>129</v>
      </c>
      <c r="D61" s="32" t="str">
        <f t="shared" si="1"/>
        <v>Option B</v>
      </c>
      <c r="E61" s="32" t="s">
        <v>130</v>
      </c>
      <c r="F61" s="32" t="str">
        <f t="shared" si="2"/>
        <v>Option A</v>
      </c>
      <c r="G61" s="32" t="s">
        <v>135</v>
      </c>
      <c r="H61" s="42" t="str">
        <f t="shared" si="3"/>
        <v>Option B</v>
      </c>
      <c r="I61" s="32" t="s">
        <v>138</v>
      </c>
      <c r="J61" s="32" t="str">
        <f t="shared" si="4"/>
        <v>Option B</v>
      </c>
      <c r="K61" s="32" t="s">
        <v>525</v>
      </c>
      <c r="L61" s="32" t="str">
        <f t="shared" si="5"/>
        <v>Option B</v>
      </c>
      <c r="M61" s="32" t="s">
        <v>174</v>
      </c>
      <c r="N61" s="37" t="str">
        <f t="array" ref="N61">IF(ISNUMBER(XLOOKUP(M:M, My_Advanced!W:W, My_Advanced!W:W, 0)), "Only Basic", "Basic+Advanced")
</f>
        <v>Basic+Advanced</v>
      </c>
      <c r="O61" s="41"/>
      <c r="P61" s="41">
        <f>VLOOKUP(C:C,'My_Basic Key'!$C$5:$D$8,2,FALSE)</f>
        <v>2</v>
      </c>
      <c r="Q61" s="41">
        <f>VLOOKUP(E:E,'My_Basic Key'!$C$10:$D$13,2,FALSE)</f>
        <v>2</v>
      </c>
      <c r="R61" s="41">
        <f>VLOOKUP(G:G,'My_Basic Key'!$C$15:$D$18,2,FALSE)</f>
        <v>1</v>
      </c>
      <c r="S61" s="41">
        <f>VLOOKUP(I:I,'My_Basic Key'!$C$20:$D$23,2,FALSE)</f>
        <v>0</v>
      </c>
      <c r="T61" s="41">
        <f>VLOOKUP(K:K,'My_Basic Key'!$C$25:$D$28,2,FALSE)</f>
        <v>1</v>
      </c>
      <c r="U61" s="41">
        <f t="shared" si="6"/>
        <v>6</v>
      </c>
    </row>
    <row r="62">
      <c r="A62" s="40">
        <v>45493.867979375005</v>
      </c>
      <c r="B62" s="41"/>
      <c r="C62" s="32" t="s">
        <v>134</v>
      </c>
      <c r="D62" s="32" t="str">
        <f t="shared" si="1"/>
        <v>Option A</v>
      </c>
      <c r="E62" s="32" t="s">
        <v>130</v>
      </c>
      <c r="F62" s="32" t="str">
        <f t="shared" si="2"/>
        <v>Option A</v>
      </c>
      <c r="G62" s="32" t="s">
        <v>131</v>
      </c>
      <c r="H62" s="42" t="str">
        <f t="shared" si="3"/>
        <v>Option A</v>
      </c>
      <c r="I62" s="32" t="s">
        <v>144</v>
      </c>
      <c r="J62" s="32" t="str">
        <f t="shared" si="4"/>
        <v>Option C</v>
      </c>
      <c r="K62" s="32" t="s">
        <v>524</v>
      </c>
      <c r="L62" s="32" t="str">
        <f t="shared" si="5"/>
        <v>Option A</v>
      </c>
      <c r="M62" s="32" t="s">
        <v>175</v>
      </c>
      <c r="N62" s="37" t="str">
        <f t="array" ref="N62">IF(ISNUMBER(XLOOKUP(M:M, My_Advanced!W:W, My_Advanced!W:W, 0)), "Only Basic", "Basic+Advanced")
</f>
        <v>Basic+Advanced</v>
      </c>
      <c r="O62" s="41"/>
      <c r="P62" s="41">
        <f>VLOOKUP(C:C,'My_Basic Key'!$C$5:$D$8,2,FALSE)</f>
        <v>1</v>
      </c>
      <c r="Q62" s="41">
        <f>VLOOKUP(E:E,'My_Basic Key'!$C$10:$D$13,2,FALSE)</f>
        <v>2</v>
      </c>
      <c r="R62" s="41">
        <f>VLOOKUP(G:G,'My_Basic Key'!$C$15:$D$18,2,FALSE)</f>
        <v>2</v>
      </c>
      <c r="S62" s="41">
        <f>VLOOKUP(I:I,'My_Basic Key'!$C$20:$D$23,2,FALSE)</f>
        <v>1</v>
      </c>
      <c r="T62" s="41">
        <f>VLOOKUP(K:K,'My_Basic Key'!$C$25:$D$28,2,FALSE)</f>
        <v>2</v>
      </c>
      <c r="U62" s="41">
        <f t="shared" si="6"/>
        <v>8</v>
      </c>
    </row>
    <row r="63">
      <c r="A63" s="40">
        <v>45494.39657442129</v>
      </c>
      <c r="B63" s="41"/>
      <c r="C63" s="32" t="s">
        <v>129</v>
      </c>
      <c r="D63" s="32" t="str">
        <f t="shared" si="1"/>
        <v>Option B</v>
      </c>
      <c r="E63" s="32" t="s">
        <v>140</v>
      </c>
      <c r="F63" s="32" t="str">
        <f t="shared" si="2"/>
        <v>Option B</v>
      </c>
      <c r="G63" s="32" t="s">
        <v>135</v>
      </c>
      <c r="H63" s="42" t="str">
        <f t="shared" si="3"/>
        <v>Option B</v>
      </c>
      <c r="I63" s="32" t="s">
        <v>138</v>
      </c>
      <c r="J63" s="32" t="str">
        <f t="shared" si="4"/>
        <v>Option B</v>
      </c>
      <c r="K63" s="32" t="s">
        <v>526</v>
      </c>
      <c r="L63" s="32" t="str">
        <f t="shared" si="5"/>
        <v>Option A</v>
      </c>
      <c r="M63" s="32" t="s">
        <v>176</v>
      </c>
      <c r="N63" s="37" t="str">
        <f t="array" ref="N63">IF(ISNUMBER(XLOOKUP(M:M, My_Advanced!W:W, My_Advanced!W:W, 0)), "Only Basic", "Basic+Advanced")
</f>
        <v>Basic+Advanced</v>
      </c>
      <c r="O63" s="41"/>
      <c r="P63" s="41">
        <f>VLOOKUP(C:C,'My_Basic Key'!$C$5:$D$8,2,FALSE)</f>
        <v>2</v>
      </c>
      <c r="Q63" s="41">
        <f>VLOOKUP(E:E,'My_Basic Key'!$C$10:$D$13,2,FALSE)</f>
        <v>1</v>
      </c>
      <c r="R63" s="41">
        <f>VLOOKUP(G:G,'My_Basic Key'!$C$15:$D$18,2,FALSE)</f>
        <v>1</v>
      </c>
      <c r="S63" s="41">
        <f>VLOOKUP(I:I,'My_Basic Key'!$C$20:$D$23,2,FALSE)</f>
        <v>0</v>
      </c>
      <c r="T63" s="41">
        <f>VLOOKUP(K:K,'My_Basic Key'!$C$25:$D$28,2,TRUE)</f>
        <v>2</v>
      </c>
      <c r="U63" s="41">
        <f t="shared" si="6"/>
        <v>6</v>
      </c>
    </row>
    <row r="64">
      <c r="A64" s="40">
        <v>45494.399103703705</v>
      </c>
      <c r="B64" s="41"/>
      <c r="C64" s="32" t="s">
        <v>134</v>
      </c>
      <c r="D64" s="32" t="str">
        <f t="shared" si="1"/>
        <v>Option A</v>
      </c>
      <c r="E64" s="32" t="s">
        <v>130</v>
      </c>
      <c r="F64" s="32" t="str">
        <f t="shared" si="2"/>
        <v>Option A</v>
      </c>
      <c r="G64" s="32" t="s">
        <v>135</v>
      </c>
      <c r="H64" s="42" t="str">
        <f t="shared" si="3"/>
        <v>Option B</v>
      </c>
      <c r="I64" s="32" t="s">
        <v>132</v>
      </c>
      <c r="J64" s="32" t="str">
        <f t="shared" si="4"/>
        <v>Option D</v>
      </c>
      <c r="K64" s="32" t="s">
        <v>526</v>
      </c>
      <c r="L64" s="32" t="str">
        <f t="shared" si="5"/>
        <v>Option A</v>
      </c>
      <c r="M64" s="32" t="s">
        <v>177</v>
      </c>
      <c r="N64" s="37" t="str">
        <f t="array" ref="N64">IF(ISNUMBER(XLOOKUP(M:M, My_Advanced!W:W, My_Advanced!W:W, 0)), "Only Basic", "Basic+Advanced")
</f>
        <v>Basic+Advanced</v>
      </c>
      <c r="O64" s="41"/>
      <c r="P64" s="41">
        <f>VLOOKUP(C:C,'My_Basic Key'!$C$5:$D$8,2,FALSE)</f>
        <v>1</v>
      </c>
      <c r="Q64" s="41">
        <f>VLOOKUP(E:E,'My_Basic Key'!$C$10:$D$13,2,FALSE)</f>
        <v>2</v>
      </c>
      <c r="R64" s="41">
        <f>VLOOKUP(G:G,'My_Basic Key'!$C$15:$D$18,2,FALSE)</f>
        <v>1</v>
      </c>
      <c r="S64" s="41">
        <f>VLOOKUP(I:I,'My_Basic Key'!$C$20:$D$23,2,FALSE)</f>
        <v>2</v>
      </c>
      <c r="T64" s="41">
        <f>VLOOKUP(K:K,'My_Basic Key'!$C$25:$D$28,2,TRUE)</f>
        <v>2</v>
      </c>
      <c r="U64" s="41">
        <f t="shared" si="6"/>
        <v>8</v>
      </c>
    </row>
    <row r="65">
      <c r="A65" s="40">
        <v>45494.41403685186</v>
      </c>
      <c r="B65" s="41"/>
      <c r="C65" s="32" t="s">
        <v>134</v>
      </c>
      <c r="D65" s="32" t="str">
        <f t="shared" si="1"/>
        <v>Option A</v>
      </c>
      <c r="E65" s="32" t="s">
        <v>130</v>
      </c>
      <c r="F65" s="32" t="str">
        <f t="shared" si="2"/>
        <v>Option A</v>
      </c>
      <c r="G65" s="32" t="s">
        <v>135</v>
      </c>
      <c r="H65" s="42" t="str">
        <f t="shared" si="3"/>
        <v>Option B</v>
      </c>
      <c r="I65" s="32" t="s">
        <v>132</v>
      </c>
      <c r="J65" s="32" t="str">
        <f t="shared" si="4"/>
        <v>Option D</v>
      </c>
      <c r="K65" s="32" t="s">
        <v>524</v>
      </c>
      <c r="L65" s="32" t="str">
        <f t="shared" si="5"/>
        <v>Option A</v>
      </c>
      <c r="M65" s="32" t="s">
        <v>178</v>
      </c>
      <c r="N65" s="37" t="str">
        <f t="array" ref="N65">IF(ISNUMBER(XLOOKUP(M:M, My_Advanced!W:W, My_Advanced!W:W, 0)), "Only Basic", "Basic+Advanced")
</f>
        <v>Basic+Advanced</v>
      </c>
      <c r="O65" s="41"/>
      <c r="P65" s="41">
        <f>VLOOKUP(C:C,'My_Basic Key'!$C$5:$D$8,2,FALSE)</f>
        <v>1</v>
      </c>
      <c r="Q65" s="41">
        <f>VLOOKUP(E:E,'My_Basic Key'!$C$10:$D$13,2,FALSE)</f>
        <v>2</v>
      </c>
      <c r="R65" s="41">
        <f>VLOOKUP(G:G,'My_Basic Key'!$C$15:$D$18,2,FALSE)</f>
        <v>1</v>
      </c>
      <c r="S65" s="41">
        <f>VLOOKUP(I:I,'My_Basic Key'!$C$20:$D$23,2,FALSE)</f>
        <v>2</v>
      </c>
      <c r="T65" s="41">
        <f>VLOOKUP(K:K,'My_Basic Key'!$C$25:$D$28,2,FALSE)</f>
        <v>2</v>
      </c>
      <c r="U65" s="41">
        <f t="shared" si="6"/>
        <v>8</v>
      </c>
    </row>
    <row r="66">
      <c r="A66" s="40">
        <v>45494.45636185185</v>
      </c>
      <c r="B66" s="41"/>
      <c r="C66" s="32" t="s">
        <v>134</v>
      </c>
      <c r="D66" s="32" t="str">
        <f t="shared" si="1"/>
        <v>Option A</v>
      </c>
      <c r="E66" s="32" t="s">
        <v>130</v>
      </c>
      <c r="F66" s="32" t="str">
        <f t="shared" si="2"/>
        <v>Option A</v>
      </c>
      <c r="G66" s="32" t="s">
        <v>143</v>
      </c>
      <c r="H66" s="42" t="str">
        <f t="shared" si="3"/>
        <v>Option C</v>
      </c>
      <c r="I66" s="32" t="s">
        <v>132</v>
      </c>
      <c r="J66" s="32" t="str">
        <f t="shared" si="4"/>
        <v>Option D</v>
      </c>
      <c r="K66" s="32" t="s">
        <v>524</v>
      </c>
      <c r="L66" s="32" t="str">
        <f t="shared" si="5"/>
        <v>Option A</v>
      </c>
      <c r="M66" s="32" t="s">
        <v>179</v>
      </c>
      <c r="N66" s="37" t="str">
        <f t="array" ref="N66">IF(ISNUMBER(XLOOKUP(M:M, My_Advanced!W:W, My_Advanced!W:W, 0)), "Only Basic", "Basic+Advanced")
</f>
        <v>Basic+Advanced</v>
      </c>
      <c r="O66" s="41"/>
      <c r="P66" s="41">
        <f>VLOOKUP(C:C,'My_Basic Key'!$C$5:$D$8,2,FALSE)</f>
        <v>1</v>
      </c>
      <c r="Q66" s="41">
        <f>VLOOKUP(E:E,'My_Basic Key'!$C$10:$D$13,2,FALSE)</f>
        <v>2</v>
      </c>
      <c r="R66" s="41">
        <f>VLOOKUP(G:G,'My_Basic Key'!$C$15:$D$18,2,FALSE)</f>
        <v>0</v>
      </c>
      <c r="S66" s="41">
        <f>VLOOKUP(I:I,'My_Basic Key'!$C$20:$D$23,2,FALSE)</f>
        <v>2</v>
      </c>
      <c r="T66" s="41">
        <f>VLOOKUP(K:K,'My_Basic Key'!$C$25:$D$28,2,FALSE)</f>
        <v>2</v>
      </c>
      <c r="U66" s="41">
        <f t="shared" si="6"/>
        <v>7</v>
      </c>
    </row>
    <row r="67">
      <c r="A67" s="40">
        <v>45494.48309849537</v>
      </c>
      <c r="B67" s="41"/>
      <c r="C67" s="32" t="s">
        <v>129</v>
      </c>
      <c r="D67" s="32" t="str">
        <f t="shared" si="1"/>
        <v>Option B</v>
      </c>
      <c r="E67" s="32" t="s">
        <v>130</v>
      </c>
      <c r="F67" s="32" t="str">
        <f t="shared" si="2"/>
        <v>Option A</v>
      </c>
      <c r="G67" s="32" t="s">
        <v>135</v>
      </c>
      <c r="H67" s="42" t="str">
        <f t="shared" si="3"/>
        <v>Option B</v>
      </c>
      <c r="I67" s="32" t="s">
        <v>132</v>
      </c>
      <c r="J67" s="32" t="str">
        <f t="shared" si="4"/>
        <v>Option D</v>
      </c>
      <c r="K67" s="32" t="s">
        <v>524</v>
      </c>
      <c r="L67" s="32" t="str">
        <f t="shared" si="5"/>
        <v>Option A</v>
      </c>
      <c r="M67" s="32" t="s">
        <v>180</v>
      </c>
      <c r="N67" s="37" t="str">
        <f t="array" ref="N67">IF(ISNUMBER(XLOOKUP(M:M, My_Advanced!W:W, My_Advanced!W:W, 0)), "Only Basic", "Basic+Advanced")
</f>
        <v>Basic+Advanced</v>
      </c>
      <c r="O67" s="41"/>
      <c r="P67" s="41">
        <f>VLOOKUP(C:C,'My_Basic Key'!$C$5:$D$8,2,FALSE)</f>
        <v>2</v>
      </c>
      <c r="Q67" s="41">
        <f>VLOOKUP(E:E,'My_Basic Key'!$C$10:$D$13,2,FALSE)</f>
        <v>2</v>
      </c>
      <c r="R67" s="41">
        <f>VLOOKUP(G:G,'My_Basic Key'!$C$15:$D$18,2,FALSE)</f>
        <v>1</v>
      </c>
      <c r="S67" s="41">
        <f>VLOOKUP(I:I,'My_Basic Key'!$C$20:$D$23,2,FALSE)</f>
        <v>2</v>
      </c>
      <c r="T67" s="41">
        <f>VLOOKUP(K:K,'My_Basic Key'!$C$25:$D$28,2,FALSE)</f>
        <v>2</v>
      </c>
      <c r="U67" s="41">
        <f t="shared" si="6"/>
        <v>9</v>
      </c>
    </row>
    <row r="68">
      <c r="A68" s="40">
        <v>45495.460159571754</v>
      </c>
      <c r="B68" s="41"/>
      <c r="C68" s="32" t="s">
        <v>134</v>
      </c>
      <c r="D68" s="32" t="str">
        <f t="shared" si="1"/>
        <v>Option A</v>
      </c>
      <c r="E68" s="32" t="s">
        <v>130</v>
      </c>
      <c r="F68" s="32" t="str">
        <f t="shared" si="2"/>
        <v>Option A</v>
      </c>
      <c r="G68" s="32" t="s">
        <v>131</v>
      </c>
      <c r="H68" s="42" t="str">
        <f t="shared" si="3"/>
        <v>Option A</v>
      </c>
      <c r="I68" s="32" t="s">
        <v>132</v>
      </c>
      <c r="J68" s="32" t="str">
        <f t="shared" si="4"/>
        <v>Option D</v>
      </c>
      <c r="K68" s="32" t="s">
        <v>524</v>
      </c>
      <c r="L68" s="32" t="str">
        <f t="shared" si="5"/>
        <v>Option A</v>
      </c>
      <c r="M68" s="32" t="s">
        <v>181</v>
      </c>
      <c r="N68" s="37" t="str">
        <f t="array" ref="N68">IF(ISNUMBER(XLOOKUP(M:M, My_Advanced!W:W, My_Advanced!W:W, 0)), "Only Basic", "Basic+Advanced")
</f>
        <v>Basic+Advanced</v>
      </c>
      <c r="O68" s="41"/>
      <c r="P68" s="41">
        <f>VLOOKUP(C:C,'My_Basic Key'!$C$5:$D$8,2,FALSE)</f>
        <v>1</v>
      </c>
      <c r="Q68" s="41">
        <f>VLOOKUP(E:E,'My_Basic Key'!$C$10:$D$13,2,FALSE)</f>
        <v>2</v>
      </c>
      <c r="R68" s="41">
        <f>VLOOKUP(G:G,'My_Basic Key'!$C$15:$D$18,2,FALSE)</f>
        <v>2</v>
      </c>
      <c r="S68" s="41">
        <f>VLOOKUP(I:I,'My_Basic Key'!$C$20:$D$23,2,FALSE)</f>
        <v>2</v>
      </c>
      <c r="T68" s="41">
        <f>VLOOKUP(K:K,'My_Basic Key'!$C$25:$D$28,2,FALSE)</f>
        <v>2</v>
      </c>
      <c r="U68" s="41">
        <f t="shared" si="6"/>
        <v>9</v>
      </c>
    </row>
    <row r="69">
      <c r="A69" s="40">
        <v>45495.540344594905</v>
      </c>
      <c r="B69" s="41"/>
      <c r="C69" s="32" t="s">
        <v>129</v>
      </c>
      <c r="D69" s="32" t="str">
        <f t="shared" si="1"/>
        <v>Option B</v>
      </c>
      <c r="E69" s="32" t="s">
        <v>140</v>
      </c>
      <c r="F69" s="32" t="str">
        <f t="shared" si="2"/>
        <v>Option B</v>
      </c>
      <c r="G69" s="32" t="s">
        <v>135</v>
      </c>
      <c r="H69" s="42" t="str">
        <f t="shared" si="3"/>
        <v>Option B</v>
      </c>
      <c r="I69" s="32" t="s">
        <v>132</v>
      </c>
      <c r="J69" s="32" t="str">
        <f t="shared" si="4"/>
        <v>Option D</v>
      </c>
      <c r="K69" s="32" t="s">
        <v>525</v>
      </c>
      <c r="L69" s="32" t="str">
        <f t="shared" si="5"/>
        <v>Option B</v>
      </c>
      <c r="M69" s="32" t="s">
        <v>182</v>
      </c>
      <c r="N69" s="37" t="str">
        <f t="array" ref="N69">IF(ISNUMBER(XLOOKUP(M:M, My_Advanced!W:W, My_Advanced!W:W, 0)), "Only Basic", "Basic+Advanced")
</f>
        <v>Basic+Advanced</v>
      </c>
      <c r="O69" s="41"/>
      <c r="P69" s="41">
        <f>VLOOKUP(C:C,'My_Basic Key'!$C$5:$D$8,2,FALSE)</f>
        <v>2</v>
      </c>
      <c r="Q69" s="41">
        <f>VLOOKUP(E:E,'My_Basic Key'!$C$10:$D$13,2,FALSE)</f>
        <v>1</v>
      </c>
      <c r="R69" s="41">
        <f>VLOOKUP(G:G,'My_Basic Key'!$C$15:$D$18,2,FALSE)</f>
        <v>1</v>
      </c>
      <c r="S69" s="41">
        <f>VLOOKUP(I:I,'My_Basic Key'!$C$20:$D$23,2,FALSE)</f>
        <v>2</v>
      </c>
      <c r="T69" s="41">
        <f>VLOOKUP(K:K,'My_Basic Key'!$C$25:$D$28,2,FALSE)</f>
        <v>1</v>
      </c>
      <c r="U69" s="41">
        <f t="shared" si="6"/>
        <v>7</v>
      </c>
    </row>
    <row r="70">
      <c r="A70" s="40">
        <v>45495.54881577546</v>
      </c>
      <c r="B70" s="41"/>
      <c r="C70" s="32" t="s">
        <v>129</v>
      </c>
      <c r="D70" s="32" t="str">
        <f t="shared" si="1"/>
        <v>Option B</v>
      </c>
      <c r="E70" s="32" t="s">
        <v>130</v>
      </c>
      <c r="F70" s="32" t="str">
        <f t="shared" si="2"/>
        <v>Option A</v>
      </c>
      <c r="G70" s="32" t="s">
        <v>135</v>
      </c>
      <c r="H70" s="42" t="str">
        <f t="shared" si="3"/>
        <v>Option B</v>
      </c>
      <c r="I70" s="32" t="s">
        <v>132</v>
      </c>
      <c r="J70" s="32" t="str">
        <f t="shared" si="4"/>
        <v>Option D</v>
      </c>
      <c r="K70" s="32" t="s">
        <v>524</v>
      </c>
      <c r="L70" s="32" t="str">
        <f t="shared" si="5"/>
        <v>Option A</v>
      </c>
      <c r="M70" s="32" t="s">
        <v>183</v>
      </c>
      <c r="N70" s="37" t="str">
        <f t="array" ref="N70">IF(ISNUMBER(XLOOKUP(M:M, My_Advanced!W:W, My_Advanced!W:W, 0)), "Only Basic", "Basic+Advanced")
</f>
        <v>Basic+Advanced</v>
      </c>
      <c r="O70" s="41"/>
      <c r="P70" s="41">
        <f>VLOOKUP(C:C,'My_Basic Key'!$C$5:$D$8,2,FALSE)</f>
        <v>2</v>
      </c>
      <c r="Q70" s="41">
        <f>VLOOKUP(E:E,'My_Basic Key'!$C$10:$D$13,2,FALSE)</f>
        <v>2</v>
      </c>
      <c r="R70" s="41">
        <f>VLOOKUP(G:G,'My_Basic Key'!$C$15:$D$18,2,FALSE)</f>
        <v>1</v>
      </c>
      <c r="S70" s="41">
        <f>VLOOKUP(I:I,'My_Basic Key'!$C$20:$D$23,2,FALSE)</f>
        <v>2</v>
      </c>
      <c r="T70" s="41">
        <f>VLOOKUP(K:K,'My_Basic Key'!$C$25:$D$28,2,FALSE)</f>
        <v>2</v>
      </c>
      <c r="U70" s="41">
        <f t="shared" si="6"/>
        <v>9</v>
      </c>
    </row>
    <row r="71">
      <c r="A71" s="40">
        <v>45495.60653612269</v>
      </c>
      <c r="B71" s="41"/>
      <c r="C71" s="32" t="s">
        <v>134</v>
      </c>
      <c r="D71" s="32" t="str">
        <f t="shared" si="1"/>
        <v>Option A</v>
      </c>
      <c r="E71" s="32" t="s">
        <v>140</v>
      </c>
      <c r="F71" s="32" t="str">
        <f t="shared" si="2"/>
        <v>Option B</v>
      </c>
      <c r="G71" s="32" t="s">
        <v>131</v>
      </c>
      <c r="H71" s="42" t="str">
        <f t="shared" si="3"/>
        <v>Option A</v>
      </c>
      <c r="I71" s="32" t="s">
        <v>132</v>
      </c>
      <c r="J71" s="32" t="str">
        <f t="shared" si="4"/>
        <v>Option D</v>
      </c>
      <c r="K71" s="32" t="s">
        <v>524</v>
      </c>
      <c r="L71" s="32" t="str">
        <f t="shared" si="5"/>
        <v>Option A</v>
      </c>
      <c r="M71" s="32" t="s">
        <v>184</v>
      </c>
      <c r="N71" s="37" t="str">
        <f t="array" ref="N71">IF(ISNUMBER(XLOOKUP(M:M, My_Advanced!W:W, My_Advanced!W:W, 0)), "Only Basic", "Basic+Advanced")
</f>
        <v>Basic+Advanced</v>
      </c>
      <c r="O71" s="41"/>
      <c r="P71" s="41">
        <f>VLOOKUP(C:C,'My_Basic Key'!$C$5:$D$8,2,FALSE)</f>
        <v>1</v>
      </c>
      <c r="Q71" s="41">
        <f>VLOOKUP(E:E,'My_Basic Key'!$C$10:$D$13,2,FALSE)</f>
        <v>1</v>
      </c>
      <c r="R71" s="41">
        <f>VLOOKUP(G:G,'My_Basic Key'!$C$15:$D$18,2,FALSE)</f>
        <v>2</v>
      </c>
      <c r="S71" s="41">
        <f>VLOOKUP(I:I,'My_Basic Key'!$C$20:$D$23,2,FALSE)</f>
        <v>2</v>
      </c>
      <c r="T71" s="41">
        <f>VLOOKUP(K:K,'My_Basic Key'!$C$25:$D$28,2,FALSE)</f>
        <v>2</v>
      </c>
      <c r="U71" s="41">
        <f t="shared" si="6"/>
        <v>8</v>
      </c>
    </row>
    <row r="72">
      <c r="A72" s="40">
        <v>45495.679400277775</v>
      </c>
      <c r="B72" s="41"/>
      <c r="C72" s="32" t="s">
        <v>134</v>
      </c>
      <c r="D72" s="32" t="str">
        <f t="shared" si="1"/>
        <v>Option A</v>
      </c>
      <c r="E72" s="32" t="s">
        <v>140</v>
      </c>
      <c r="F72" s="32" t="str">
        <f t="shared" si="2"/>
        <v>Option B</v>
      </c>
      <c r="G72" s="32" t="s">
        <v>131</v>
      </c>
      <c r="H72" s="42" t="str">
        <f t="shared" si="3"/>
        <v>Option A</v>
      </c>
      <c r="I72" s="32" t="s">
        <v>144</v>
      </c>
      <c r="J72" s="32" t="str">
        <f t="shared" si="4"/>
        <v>Option C</v>
      </c>
      <c r="K72" s="32" t="s">
        <v>524</v>
      </c>
      <c r="L72" s="32" t="str">
        <f t="shared" si="5"/>
        <v>Option A</v>
      </c>
      <c r="M72" s="32" t="s">
        <v>185</v>
      </c>
      <c r="N72" s="37" t="str">
        <f t="array" ref="N72">IF(ISNUMBER(XLOOKUP(M:M, My_Advanced!W:W, My_Advanced!W:W, 0)), "Only Basic", "Basic+Advanced")
</f>
        <v>Basic+Advanced</v>
      </c>
      <c r="O72" s="41"/>
      <c r="P72" s="41">
        <f>VLOOKUP(C:C,'My_Basic Key'!$C$5:$D$8,2,FALSE)</f>
        <v>1</v>
      </c>
      <c r="Q72" s="41">
        <f>VLOOKUP(E:E,'My_Basic Key'!$C$10:$D$13,2,FALSE)</f>
        <v>1</v>
      </c>
      <c r="R72" s="41">
        <f>VLOOKUP(G:G,'My_Basic Key'!$C$15:$D$18,2,FALSE)</f>
        <v>2</v>
      </c>
      <c r="S72" s="41">
        <f>VLOOKUP(I:I,'My_Basic Key'!$C$20:$D$23,2,FALSE)</f>
        <v>1</v>
      </c>
      <c r="T72" s="41">
        <f>VLOOKUP(K:K,'My_Basic Key'!$C$25:$D$28,2,FALSE)</f>
        <v>2</v>
      </c>
      <c r="U72" s="41">
        <f t="shared" si="6"/>
        <v>7</v>
      </c>
    </row>
    <row r="73">
      <c r="A73" s="40">
        <v>45495.68194159722</v>
      </c>
      <c r="B73" s="41"/>
      <c r="C73" s="32" t="s">
        <v>134</v>
      </c>
      <c r="D73" s="32" t="str">
        <f t="shared" si="1"/>
        <v>Option A</v>
      </c>
      <c r="E73" s="32" t="s">
        <v>130</v>
      </c>
      <c r="F73" s="32" t="str">
        <f t="shared" si="2"/>
        <v>Option A</v>
      </c>
      <c r="G73" s="32" t="s">
        <v>143</v>
      </c>
      <c r="H73" s="42" t="str">
        <f t="shared" si="3"/>
        <v>Option C</v>
      </c>
      <c r="I73" s="32" t="s">
        <v>138</v>
      </c>
      <c r="J73" s="32" t="str">
        <f t="shared" si="4"/>
        <v>Option B</v>
      </c>
      <c r="K73" s="32" t="s">
        <v>524</v>
      </c>
      <c r="L73" s="32" t="str">
        <f t="shared" si="5"/>
        <v>Option A</v>
      </c>
      <c r="M73" s="32" t="s">
        <v>186</v>
      </c>
      <c r="N73" s="37" t="str">
        <f t="array" ref="N73">IF(ISNUMBER(XLOOKUP(M:M, My_Advanced!W:W, My_Advanced!W:W, 0)), "Only Basic", "Basic+Advanced")
</f>
        <v>Basic+Advanced</v>
      </c>
      <c r="O73" s="41"/>
      <c r="P73" s="41">
        <f>VLOOKUP(C:C,'My_Basic Key'!$C$5:$D$8,2,FALSE)</f>
        <v>1</v>
      </c>
      <c r="Q73" s="41">
        <f>VLOOKUP(E:E,'My_Basic Key'!$C$10:$D$13,2,FALSE)</f>
        <v>2</v>
      </c>
      <c r="R73" s="41">
        <f>VLOOKUP(G:G,'My_Basic Key'!$C$15:$D$18,2,FALSE)</f>
        <v>0</v>
      </c>
      <c r="S73" s="41">
        <f>VLOOKUP(I:I,'My_Basic Key'!$C$20:$D$23,2,FALSE)</f>
        <v>0</v>
      </c>
      <c r="T73" s="41">
        <f>VLOOKUP(K:K,'My_Basic Key'!$C$25:$D$28,2,FALSE)</f>
        <v>2</v>
      </c>
      <c r="U73" s="41">
        <f t="shared" si="6"/>
        <v>5</v>
      </c>
    </row>
    <row r="74">
      <c r="A74" s="40">
        <v>45495.69628037037</v>
      </c>
      <c r="B74" s="41"/>
      <c r="C74" s="32" t="s">
        <v>134</v>
      </c>
      <c r="D74" s="32" t="str">
        <f t="shared" si="1"/>
        <v>Option A</v>
      </c>
      <c r="E74" s="32" t="s">
        <v>130</v>
      </c>
      <c r="F74" s="32" t="str">
        <f t="shared" si="2"/>
        <v>Option A</v>
      </c>
      <c r="G74" s="32" t="s">
        <v>131</v>
      </c>
      <c r="H74" s="42" t="str">
        <f t="shared" si="3"/>
        <v>Option A</v>
      </c>
      <c r="I74" s="32" t="s">
        <v>132</v>
      </c>
      <c r="J74" s="32" t="str">
        <f t="shared" si="4"/>
        <v>Option D</v>
      </c>
      <c r="K74" s="32" t="s">
        <v>524</v>
      </c>
      <c r="L74" s="32" t="str">
        <f t="shared" si="5"/>
        <v>Option A</v>
      </c>
      <c r="M74" s="32" t="s">
        <v>187</v>
      </c>
      <c r="N74" s="37" t="str">
        <f t="array" ref="N74">IF(ISNUMBER(XLOOKUP(M:M, My_Advanced!W:W, My_Advanced!W:W, 0)), "Only Basic", "Basic+Advanced")
</f>
        <v>Basic+Advanced</v>
      </c>
      <c r="O74" s="41"/>
      <c r="P74" s="41">
        <f>VLOOKUP(C:C,'My_Basic Key'!$C$5:$D$8,2,FALSE)</f>
        <v>1</v>
      </c>
      <c r="Q74" s="41">
        <f>VLOOKUP(E:E,'My_Basic Key'!$C$10:$D$13,2,FALSE)</f>
        <v>2</v>
      </c>
      <c r="R74" s="41">
        <f>VLOOKUP(G:G,'My_Basic Key'!$C$15:$D$18,2,FALSE)</f>
        <v>2</v>
      </c>
      <c r="S74" s="41">
        <f>VLOOKUP(I:I,'My_Basic Key'!$C$20:$D$23,2,FALSE)</f>
        <v>2</v>
      </c>
      <c r="T74" s="41">
        <f>VLOOKUP(K:K,'My_Basic Key'!$C$25:$D$28,2,FALSE)</f>
        <v>2</v>
      </c>
      <c r="U74" s="41">
        <f t="shared" si="6"/>
        <v>9</v>
      </c>
    </row>
    <row r="75">
      <c r="A75" s="40">
        <v>45495.71098761574</v>
      </c>
      <c r="B75" s="41"/>
      <c r="C75" s="32" t="s">
        <v>129</v>
      </c>
      <c r="D75" s="32" t="str">
        <f t="shared" si="1"/>
        <v>Option B</v>
      </c>
      <c r="E75" s="32" t="s">
        <v>130</v>
      </c>
      <c r="F75" s="32" t="str">
        <f t="shared" si="2"/>
        <v>Option A</v>
      </c>
      <c r="G75" s="32" t="s">
        <v>135</v>
      </c>
      <c r="H75" s="42" t="str">
        <f t="shared" si="3"/>
        <v>Option B</v>
      </c>
      <c r="I75" s="32" t="s">
        <v>132</v>
      </c>
      <c r="J75" s="32" t="str">
        <f t="shared" si="4"/>
        <v>Option D</v>
      </c>
      <c r="K75" s="32" t="s">
        <v>524</v>
      </c>
      <c r="L75" s="32" t="str">
        <f t="shared" si="5"/>
        <v>Option A</v>
      </c>
      <c r="M75" s="32" t="s">
        <v>188</v>
      </c>
      <c r="N75" s="37" t="str">
        <f t="array" ref="N75">IF(ISNUMBER(XLOOKUP(M:M, My_Advanced!W:W, My_Advanced!W:W, 0)), "Only Basic", "Basic+Advanced")
</f>
        <v>Basic+Advanced</v>
      </c>
      <c r="O75" s="41"/>
      <c r="P75" s="41">
        <f>VLOOKUP(C:C,'My_Basic Key'!$C$5:$D$8,2,FALSE)</f>
        <v>2</v>
      </c>
      <c r="Q75" s="41">
        <f>VLOOKUP(E:E,'My_Basic Key'!$C$10:$D$13,2,FALSE)</f>
        <v>2</v>
      </c>
      <c r="R75" s="41">
        <f>VLOOKUP(G:G,'My_Basic Key'!$C$15:$D$18,2,FALSE)</f>
        <v>1</v>
      </c>
      <c r="S75" s="41">
        <f>VLOOKUP(I:I,'My_Basic Key'!$C$20:$D$23,2,FALSE)</f>
        <v>2</v>
      </c>
      <c r="T75" s="41">
        <f>VLOOKUP(K:K,'My_Basic Key'!$C$25:$D$28,2,FALSE)</f>
        <v>2</v>
      </c>
      <c r="U75" s="41">
        <f t="shared" si="6"/>
        <v>9</v>
      </c>
    </row>
    <row r="76">
      <c r="A76" s="40">
        <v>45495.787450185184</v>
      </c>
      <c r="B76" s="41"/>
      <c r="C76" s="32" t="s">
        <v>134</v>
      </c>
      <c r="D76" s="32" t="str">
        <f t="shared" si="1"/>
        <v>Option A</v>
      </c>
      <c r="E76" s="32" t="s">
        <v>130</v>
      </c>
      <c r="F76" s="32" t="str">
        <f t="shared" si="2"/>
        <v>Option A</v>
      </c>
      <c r="G76" s="32" t="s">
        <v>143</v>
      </c>
      <c r="H76" s="42" t="str">
        <f t="shared" si="3"/>
        <v>Option C</v>
      </c>
      <c r="I76" s="32" t="s">
        <v>132</v>
      </c>
      <c r="J76" s="32" t="str">
        <f t="shared" si="4"/>
        <v>Option D</v>
      </c>
      <c r="K76" s="32" t="s">
        <v>524</v>
      </c>
      <c r="L76" s="32" t="str">
        <f t="shared" si="5"/>
        <v>Option A</v>
      </c>
      <c r="M76" s="32" t="s">
        <v>189</v>
      </c>
      <c r="N76" s="37" t="str">
        <f t="array" ref="N76">IF(ISNUMBER(XLOOKUP(M:M, My_Advanced!W:W, My_Advanced!W:W, 0)), "Only Basic", "Basic+Advanced")
</f>
        <v>Basic+Advanced</v>
      </c>
      <c r="O76" s="41"/>
      <c r="P76" s="41">
        <f>VLOOKUP(C:C,'My_Basic Key'!$C$5:$D$8,2,FALSE)</f>
        <v>1</v>
      </c>
      <c r="Q76" s="41">
        <f>VLOOKUP(E:E,'My_Basic Key'!$C$10:$D$13,2,FALSE)</f>
        <v>2</v>
      </c>
      <c r="R76" s="41">
        <f>VLOOKUP(G:G,'My_Basic Key'!$C$15:$D$18,2,FALSE)</f>
        <v>0</v>
      </c>
      <c r="S76" s="41">
        <f>VLOOKUP(I:I,'My_Basic Key'!$C$20:$D$23,2,FALSE)</f>
        <v>2</v>
      </c>
      <c r="T76" s="41">
        <f>VLOOKUP(K:K,'My_Basic Key'!$C$25:$D$28,2,FALSE)</f>
        <v>2</v>
      </c>
      <c r="U76" s="41">
        <f t="shared" si="6"/>
        <v>7</v>
      </c>
    </row>
    <row r="77">
      <c r="A77" s="40">
        <v>45496.3849008449</v>
      </c>
      <c r="B77" s="41"/>
      <c r="C77" s="32" t="s">
        <v>134</v>
      </c>
      <c r="D77" s="32" t="str">
        <f t="shared" si="1"/>
        <v>Option A</v>
      </c>
      <c r="E77" s="32" t="s">
        <v>140</v>
      </c>
      <c r="F77" s="32" t="str">
        <f t="shared" si="2"/>
        <v>Option B</v>
      </c>
      <c r="G77" s="32" t="s">
        <v>135</v>
      </c>
      <c r="H77" s="42" t="str">
        <f t="shared" si="3"/>
        <v>Option B</v>
      </c>
      <c r="I77" s="32" t="s">
        <v>132</v>
      </c>
      <c r="J77" s="32" t="str">
        <f t="shared" si="4"/>
        <v>Option D</v>
      </c>
      <c r="K77" s="32" t="s">
        <v>524</v>
      </c>
      <c r="L77" s="32" t="str">
        <f t="shared" si="5"/>
        <v>Option A</v>
      </c>
      <c r="M77" s="32" t="s">
        <v>190</v>
      </c>
      <c r="N77" s="37" t="str">
        <f t="array" ref="N77">IF(ISNUMBER(XLOOKUP(M:M, My_Advanced!W:W, My_Advanced!W:W, 0)), "Only Basic", "Basic+Advanced")
</f>
        <v>Basic+Advanced</v>
      </c>
      <c r="O77" s="41"/>
      <c r="P77" s="41">
        <f>VLOOKUP(C:C,'My_Basic Key'!$C$5:$D$8,2,FALSE)</f>
        <v>1</v>
      </c>
      <c r="Q77" s="41">
        <f>VLOOKUP(E:E,'My_Basic Key'!$C$10:$D$13,2,FALSE)</f>
        <v>1</v>
      </c>
      <c r="R77" s="41">
        <f>VLOOKUP(G:G,'My_Basic Key'!$C$15:$D$18,2,FALSE)</f>
        <v>1</v>
      </c>
      <c r="S77" s="41">
        <f>VLOOKUP(I:I,'My_Basic Key'!$C$20:$D$23,2,FALSE)</f>
        <v>2</v>
      </c>
      <c r="T77" s="41">
        <f>VLOOKUP(K:K,'My_Basic Key'!$C$25:$D$28,2,FALSE)</f>
        <v>2</v>
      </c>
      <c r="U77" s="41">
        <f t="shared" si="6"/>
        <v>7</v>
      </c>
    </row>
    <row r="78">
      <c r="A78" s="40">
        <v>45496.40143248843</v>
      </c>
      <c r="B78" s="41"/>
      <c r="C78" s="32" t="s">
        <v>134</v>
      </c>
      <c r="D78" s="32" t="str">
        <f t="shared" si="1"/>
        <v>Option A</v>
      </c>
      <c r="E78" s="32" t="s">
        <v>130</v>
      </c>
      <c r="F78" s="32" t="str">
        <f t="shared" si="2"/>
        <v>Option A</v>
      </c>
      <c r="G78" s="32" t="s">
        <v>131</v>
      </c>
      <c r="H78" s="42" t="str">
        <f t="shared" si="3"/>
        <v>Option A</v>
      </c>
      <c r="I78" s="32" t="s">
        <v>132</v>
      </c>
      <c r="J78" s="32" t="str">
        <f t="shared" si="4"/>
        <v>Option D</v>
      </c>
      <c r="K78" s="32" t="s">
        <v>525</v>
      </c>
      <c r="L78" s="32" t="str">
        <f t="shared" si="5"/>
        <v>Option B</v>
      </c>
      <c r="M78" s="32" t="s">
        <v>191</v>
      </c>
      <c r="N78" s="37" t="str">
        <f t="array" ref="N78">IF(ISNUMBER(XLOOKUP(M:M, My_Advanced!W:W, My_Advanced!W:W, 0)), "Only Basic", "Basic+Advanced")
</f>
        <v>Basic+Advanced</v>
      </c>
      <c r="O78" s="41"/>
      <c r="P78" s="41">
        <f>VLOOKUP(C:C,'My_Basic Key'!$C$5:$D$8,2,FALSE)</f>
        <v>1</v>
      </c>
      <c r="Q78" s="41">
        <f>VLOOKUP(E:E,'My_Basic Key'!$C$10:$D$13,2,FALSE)</f>
        <v>2</v>
      </c>
      <c r="R78" s="41">
        <f>VLOOKUP(G:G,'My_Basic Key'!$C$15:$D$18,2,FALSE)</f>
        <v>2</v>
      </c>
      <c r="S78" s="41">
        <f>VLOOKUP(I:I,'My_Basic Key'!$C$20:$D$23,2,FALSE)</f>
        <v>2</v>
      </c>
      <c r="T78" s="41">
        <f>VLOOKUP(K:K,'My_Basic Key'!$C$25:$D$28,2,FALSE)</f>
        <v>1</v>
      </c>
      <c r="U78" s="41">
        <f t="shared" si="6"/>
        <v>8</v>
      </c>
    </row>
    <row r="79">
      <c r="A79" s="40">
        <v>45496.41597488426</v>
      </c>
      <c r="B79" s="41"/>
      <c r="C79" s="32" t="s">
        <v>134</v>
      </c>
      <c r="D79" s="32" t="str">
        <f t="shared" si="1"/>
        <v>Option A</v>
      </c>
      <c r="E79" s="32" t="s">
        <v>130</v>
      </c>
      <c r="F79" s="32" t="str">
        <f t="shared" si="2"/>
        <v>Option A</v>
      </c>
      <c r="G79" s="32" t="s">
        <v>135</v>
      </c>
      <c r="H79" s="42" t="str">
        <f t="shared" si="3"/>
        <v>Option B</v>
      </c>
      <c r="I79" s="32" t="s">
        <v>132</v>
      </c>
      <c r="J79" s="32" t="str">
        <f t="shared" si="4"/>
        <v>Option D</v>
      </c>
      <c r="K79" s="32" t="s">
        <v>524</v>
      </c>
      <c r="L79" s="32" t="str">
        <f t="shared" si="5"/>
        <v>Option A</v>
      </c>
      <c r="M79" s="32" t="s">
        <v>192</v>
      </c>
      <c r="N79" s="37" t="str">
        <f t="array" ref="N79">IF(ISNUMBER(XLOOKUP(M:M, My_Advanced!W:W, My_Advanced!W:W, 0)), "Only Basic", "Basic+Advanced")
</f>
        <v>Basic+Advanced</v>
      </c>
      <c r="O79" s="41"/>
      <c r="P79" s="41">
        <f>VLOOKUP(C:C,'My_Basic Key'!$C$5:$D$8,2,FALSE)</f>
        <v>1</v>
      </c>
      <c r="Q79" s="41">
        <f>VLOOKUP(E:E,'My_Basic Key'!$C$10:$D$13,2,FALSE)</f>
        <v>2</v>
      </c>
      <c r="R79" s="41">
        <f>VLOOKUP(G:G,'My_Basic Key'!$C$15:$D$18,2,FALSE)</f>
        <v>1</v>
      </c>
      <c r="S79" s="41">
        <f>VLOOKUP(I:I,'My_Basic Key'!$C$20:$D$23,2,FALSE)</f>
        <v>2</v>
      </c>
      <c r="T79" s="41">
        <f>VLOOKUP(K:K,'My_Basic Key'!$C$25:$D$28,2,FALSE)</f>
        <v>2</v>
      </c>
      <c r="U79" s="41">
        <f t="shared" si="6"/>
        <v>8</v>
      </c>
    </row>
    <row r="80">
      <c r="A80" s="40">
        <v>45496.45748950231</v>
      </c>
      <c r="B80" s="41"/>
      <c r="C80" s="32" t="s">
        <v>129</v>
      </c>
      <c r="D80" s="32" t="str">
        <f t="shared" si="1"/>
        <v>Option B</v>
      </c>
      <c r="E80" s="32" t="s">
        <v>130</v>
      </c>
      <c r="F80" s="32" t="str">
        <f t="shared" si="2"/>
        <v>Option A</v>
      </c>
      <c r="G80" s="32" t="s">
        <v>135</v>
      </c>
      <c r="H80" s="42" t="str">
        <f t="shared" si="3"/>
        <v>Option B</v>
      </c>
      <c r="I80" s="32" t="s">
        <v>132</v>
      </c>
      <c r="J80" s="32" t="str">
        <f t="shared" si="4"/>
        <v>Option D</v>
      </c>
      <c r="K80" s="32" t="s">
        <v>524</v>
      </c>
      <c r="L80" s="32" t="str">
        <f t="shared" si="5"/>
        <v>Option A</v>
      </c>
      <c r="M80" s="32" t="s">
        <v>193</v>
      </c>
      <c r="N80" s="37" t="str">
        <f t="array" ref="N80">IF(ISNUMBER(XLOOKUP(M:M, My_Advanced!W:W, My_Advanced!W:W, 0)), "Only Basic", "Basic+Advanced")
</f>
        <v>Basic+Advanced</v>
      </c>
      <c r="O80" s="41"/>
      <c r="P80" s="41">
        <f>VLOOKUP(C:C,'My_Basic Key'!$C$5:$D$8,2,FALSE)</f>
        <v>2</v>
      </c>
      <c r="Q80" s="41">
        <f>VLOOKUP(E:E,'My_Basic Key'!$C$10:$D$13,2,FALSE)</f>
        <v>2</v>
      </c>
      <c r="R80" s="41">
        <f>VLOOKUP(G:G,'My_Basic Key'!$C$15:$D$18,2,FALSE)</f>
        <v>1</v>
      </c>
      <c r="S80" s="41">
        <f>VLOOKUP(I:I,'My_Basic Key'!$C$20:$D$23,2,FALSE)</f>
        <v>2</v>
      </c>
      <c r="T80" s="41">
        <f>VLOOKUP(K:K,'My_Basic Key'!$C$25:$D$28,2,FALSE)</f>
        <v>2</v>
      </c>
      <c r="U80" s="41">
        <f t="shared" si="6"/>
        <v>9</v>
      </c>
    </row>
    <row r="81">
      <c r="A81" s="40">
        <v>45496.60741152777</v>
      </c>
      <c r="B81" s="41"/>
      <c r="C81" s="32" t="s">
        <v>129</v>
      </c>
      <c r="D81" s="32" t="str">
        <f t="shared" si="1"/>
        <v>Option B</v>
      </c>
      <c r="E81" s="32" t="s">
        <v>130</v>
      </c>
      <c r="F81" s="32" t="str">
        <f t="shared" si="2"/>
        <v>Option A</v>
      </c>
      <c r="G81" s="32" t="s">
        <v>135</v>
      </c>
      <c r="H81" s="42" t="str">
        <f t="shared" si="3"/>
        <v>Option B</v>
      </c>
      <c r="I81" s="32" t="s">
        <v>132</v>
      </c>
      <c r="J81" s="32" t="str">
        <f t="shared" si="4"/>
        <v>Option D</v>
      </c>
      <c r="K81" s="32" t="s">
        <v>524</v>
      </c>
      <c r="L81" s="32" t="str">
        <f t="shared" si="5"/>
        <v>Option A</v>
      </c>
      <c r="M81" s="32" t="s">
        <v>194</v>
      </c>
      <c r="N81" s="37" t="str">
        <f t="array" ref="N81">IF(ISNUMBER(XLOOKUP(M:M, My_Advanced!W:W, My_Advanced!W:W, 0)), "Only Basic", "Basic+Advanced")
</f>
        <v>Basic+Advanced</v>
      </c>
      <c r="O81" s="41"/>
      <c r="P81" s="41">
        <f>VLOOKUP(C:C,'My_Basic Key'!$C$5:$D$8,2,FALSE)</f>
        <v>2</v>
      </c>
      <c r="Q81" s="41">
        <f>VLOOKUP(E:E,'My_Basic Key'!$C$10:$D$13,2,FALSE)</f>
        <v>2</v>
      </c>
      <c r="R81" s="41">
        <f>VLOOKUP(G:G,'My_Basic Key'!$C$15:$D$18,2,FALSE)</f>
        <v>1</v>
      </c>
      <c r="S81" s="41">
        <f>VLOOKUP(I:I,'My_Basic Key'!$C$20:$D$23,2,FALSE)</f>
        <v>2</v>
      </c>
      <c r="T81" s="41">
        <f>VLOOKUP(K:K,'My_Basic Key'!$C$25:$D$28,2,FALSE)</f>
        <v>2</v>
      </c>
      <c r="U81" s="41">
        <f t="shared" si="6"/>
        <v>9</v>
      </c>
    </row>
    <row r="82">
      <c r="A82" s="40">
        <v>45496.710640370366</v>
      </c>
      <c r="B82" s="41"/>
      <c r="C82" s="32" t="s">
        <v>129</v>
      </c>
      <c r="D82" s="32" t="str">
        <f t="shared" si="1"/>
        <v>Option B</v>
      </c>
      <c r="E82" s="32" t="s">
        <v>130</v>
      </c>
      <c r="F82" s="32" t="str">
        <f t="shared" si="2"/>
        <v>Option A</v>
      </c>
      <c r="G82" s="32" t="s">
        <v>135</v>
      </c>
      <c r="H82" s="42" t="str">
        <f t="shared" si="3"/>
        <v>Option B</v>
      </c>
      <c r="I82" s="32" t="s">
        <v>132</v>
      </c>
      <c r="J82" s="32" t="str">
        <f t="shared" si="4"/>
        <v>Option D</v>
      </c>
      <c r="K82" s="32" t="s">
        <v>525</v>
      </c>
      <c r="L82" s="32" t="str">
        <f t="shared" si="5"/>
        <v>Option B</v>
      </c>
      <c r="M82" s="32" t="s">
        <v>195</v>
      </c>
      <c r="N82" s="37" t="str">
        <f t="array" ref="N82">IF(ISNUMBER(XLOOKUP(M:M, My_Advanced!W:W, My_Advanced!W:W, 0)), "Only Basic", "Basic+Advanced")
</f>
        <v>Basic+Advanced</v>
      </c>
      <c r="O82" s="41"/>
      <c r="P82" s="41">
        <f>VLOOKUP(C:C,'My_Basic Key'!$C$5:$D$8,2,FALSE)</f>
        <v>2</v>
      </c>
      <c r="Q82" s="41">
        <f>VLOOKUP(E:E,'My_Basic Key'!$C$10:$D$13,2,FALSE)</f>
        <v>2</v>
      </c>
      <c r="R82" s="41">
        <f>VLOOKUP(G:G,'My_Basic Key'!$C$15:$D$18,2,FALSE)</f>
        <v>1</v>
      </c>
      <c r="S82" s="41">
        <f>VLOOKUP(I:I,'My_Basic Key'!$C$20:$D$23,2,FALSE)</f>
        <v>2</v>
      </c>
      <c r="T82" s="41">
        <f>VLOOKUP(K:K,'My_Basic Key'!$C$25:$D$28,2,FALSE)</f>
        <v>1</v>
      </c>
      <c r="U82" s="41">
        <f t="shared" si="6"/>
        <v>8</v>
      </c>
    </row>
    <row r="83">
      <c r="A83" s="40">
        <v>45496.77040487269</v>
      </c>
      <c r="B83" s="41"/>
      <c r="C83" s="32" t="s">
        <v>134</v>
      </c>
      <c r="D83" s="32" t="str">
        <f t="shared" si="1"/>
        <v>Option A</v>
      </c>
      <c r="E83" s="32" t="s">
        <v>140</v>
      </c>
      <c r="F83" s="32" t="str">
        <f t="shared" si="2"/>
        <v>Option B</v>
      </c>
      <c r="G83" s="32" t="s">
        <v>135</v>
      </c>
      <c r="H83" s="42" t="str">
        <f t="shared" si="3"/>
        <v>Option B</v>
      </c>
      <c r="I83" s="32" t="s">
        <v>132</v>
      </c>
      <c r="J83" s="32" t="str">
        <f t="shared" si="4"/>
        <v>Option D</v>
      </c>
      <c r="K83" s="32" t="s">
        <v>527</v>
      </c>
      <c r="L83" s="32" t="str">
        <f t="shared" si="5"/>
        <v>Option C</v>
      </c>
      <c r="M83" s="32" t="s">
        <v>197</v>
      </c>
      <c r="N83" s="37" t="str">
        <f t="array" ref="N83">IF(ISNUMBER(XLOOKUP(M:M, My_Advanced!W:W, My_Advanced!W:W, 0)), "Only Basic", "Basic+Advanced")
</f>
        <v>Only Basic</v>
      </c>
      <c r="O83" s="41"/>
      <c r="P83" s="41">
        <f>VLOOKUP(C:C,'My_Basic Key'!$C$5:$D$8,2,FALSE)</f>
        <v>1</v>
      </c>
      <c r="Q83" s="41">
        <f>VLOOKUP(E:E,'My_Basic Key'!$C$10:$D$13,2,FALSE)</f>
        <v>1</v>
      </c>
      <c r="R83" s="41">
        <f>VLOOKUP(G:G,'My_Basic Key'!$C$15:$D$18,2,FALSE)</f>
        <v>1</v>
      </c>
      <c r="S83" s="41">
        <f>VLOOKUP(I:I,'My_Basic Key'!$C$20:$D$23,2,FALSE)</f>
        <v>2</v>
      </c>
      <c r="T83" s="41">
        <f>VLOOKUP(K:K,'My_Basic Key'!$C$25:$D$28,2,FALSE)</f>
        <v>0</v>
      </c>
      <c r="U83" s="41">
        <f t="shared" si="6"/>
        <v>5</v>
      </c>
    </row>
    <row r="84">
      <c r="A84" s="40">
        <v>45497.2802990625</v>
      </c>
      <c r="B84" s="41"/>
      <c r="C84" s="32" t="s">
        <v>134</v>
      </c>
      <c r="D84" s="32" t="str">
        <f t="shared" si="1"/>
        <v>Option A</v>
      </c>
      <c r="E84" s="32" t="s">
        <v>130</v>
      </c>
      <c r="F84" s="32" t="str">
        <f t="shared" si="2"/>
        <v>Option A</v>
      </c>
      <c r="G84" s="32" t="s">
        <v>143</v>
      </c>
      <c r="H84" s="42" t="str">
        <f t="shared" si="3"/>
        <v>Option C</v>
      </c>
      <c r="I84" s="32" t="s">
        <v>132</v>
      </c>
      <c r="J84" s="32" t="str">
        <f t="shared" si="4"/>
        <v>Option D</v>
      </c>
      <c r="K84" s="32" t="s">
        <v>524</v>
      </c>
      <c r="L84" s="32" t="str">
        <f t="shared" si="5"/>
        <v>Option A</v>
      </c>
      <c r="M84" s="32" t="s">
        <v>198</v>
      </c>
      <c r="N84" s="37" t="str">
        <f t="array" ref="N84">IF(ISNUMBER(XLOOKUP(M:M, My_Advanced!W:W, My_Advanced!W:W, 0)), "Only Basic", "Basic+Advanced")
</f>
        <v>Basic+Advanced</v>
      </c>
      <c r="O84" s="41"/>
      <c r="P84" s="41">
        <f>VLOOKUP(C:C,'My_Basic Key'!$C$5:$D$8,2,FALSE)</f>
        <v>1</v>
      </c>
      <c r="Q84" s="41">
        <f>VLOOKUP(E:E,'My_Basic Key'!$C$10:$D$13,2,FALSE)</f>
        <v>2</v>
      </c>
      <c r="R84" s="41">
        <f>VLOOKUP(G:G,'My_Basic Key'!$C$15:$D$18,2,FALSE)</f>
        <v>0</v>
      </c>
      <c r="S84" s="41">
        <f>VLOOKUP(I:I,'My_Basic Key'!$C$20:$D$23,2,FALSE)</f>
        <v>2</v>
      </c>
      <c r="T84" s="41">
        <f>VLOOKUP(K:K,'My_Basic Key'!$C$25:$D$28,2,FALSE)</f>
        <v>2</v>
      </c>
      <c r="U84" s="41">
        <f t="shared" si="6"/>
        <v>7</v>
      </c>
    </row>
    <row r="85">
      <c r="A85" s="40">
        <v>45497.30315782408</v>
      </c>
      <c r="B85" s="41"/>
      <c r="C85" s="32" t="s">
        <v>134</v>
      </c>
      <c r="D85" s="32" t="str">
        <f t="shared" si="1"/>
        <v>Option A</v>
      </c>
      <c r="E85" s="32" t="s">
        <v>130</v>
      </c>
      <c r="F85" s="32" t="str">
        <f t="shared" si="2"/>
        <v>Option A</v>
      </c>
      <c r="G85" s="32" t="s">
        <v>135</v>
      </c>
      <c r="H85" s="42" t="str">
        <f t="shared" si="3"/>
        <v>Option B</v>
      </c>
      <c r="I85" s="32" t="s">
        <v>132</v>
      </c>
      <c r="J85" s="32" t="str">
        <f t="shared" si="4"/>
        <v>Option D</v>
      </c>
      <c r="K85" s="32" t="s">
        <v>525</v>
      </c>
      <c r="L85" s="32" t="str">
        <f t="shared" si="5"/>
        <v>Option B</v>
      </c>
      <c r="M85" s="32" t="s">
        <v>199</v>
      </c>
      <c r="N85" s="37" t="str">
        <f t="array" ref="N85">IF(ISNUMBER(XLOOKUP(M:M, My_Advanced!W:W, My_Advanced!W:W, 0)), "Only Basic", "Basic+Advanced")
</f>
        <v>Basic+Advanced</v>
      </c>
      <c r="O85" s="41"/>
      <c r="P85" s="41">
        <f>VLOOKUP(C:C,'My_Basic Key'!$C$5:$D$8,2,FALSE)</f>
        <v>1</v>
      </c>
      <c r="Q85" s="41">
        <f>VLOOKUP(E:E,'My_Basic Key'!$C$10:$D$13,2,FALSE)</f>
        <v>2</v>
      </c>
      <c r="R85" s="41">
        <f>VLOOKUP(G:G,'My_Basic Key'!$C$15:$D$18,2,FALSE)</f>
        <v>1</v>
      </c>
      <c r="S85" s="41">
        <f>VLOOKUP(I:I,'My_Basic Key'!$C$20:$D$23,2,FALSE)</f>
        <v>2</v>
      </c>
      <c r="T85" s="41">
        <f>VLOOKUP(K:K,'My_Basic Key'!$C$25:$D$28,2,FALSE)</f>
        <v>1</v>
      </c>
      <c r="U85" s="41">
        <f t="shared" si="6"/>
        <v>7</v>
      </c>
    </row>
    <row r="86">
      <c r="A86" s="40">
        <v>45497.337677337964</v>
      </c>
      <c r="B86" s="41"/>
      <c r="C86" s="32" t="s">
        <v>134</v>
      </c>
      <c r="D86" s="32" t="str">
        <f t="shared" si="1"/>
        <v>Option A</v>
      </c>
      <c r="E86" s="32" t="s">
        <v>130</v>
      </c>
      <c r="F86" s="32" t="str">
        <f t="shared" si="2"/>
        <v>Option A</v>
      </c>
      <c r="G86" s="32" t="s">
        <v>135</v>
      </c>
      <c r="H86" s="42" t="str">
        <f t="shared" si="3"/>
        <v>Option B</v>
      </c>
      <c r="I86" s="32" t="s">
        <v>132</v>
      </c>
      <c r="J86" s="32" t="str">
        <f t="shared" si="4"/>
        <v>Option D</v>
      </c>
      <c r="K86" s="32" t="s">
        <v>525</v>
      </c>
      <c r="L86" s="32" t="str">
        <f t="shared" si="5"/>
        <v>Option B</v>
      </c>
      <c r="M86" s="32" t="s">
        <v>200</v>
      </c>
      <c r="N86" s="37" t="str">
        <f t="array" ref="N86">IF(ISNUMBER(XLOOKUP(M:M, My_Advanced!W:W, My_Advanced!W:W, 0)), "Only Basic", "Basic+Advanced")
</f>
        <v>Basic+Advanced</v>
      </c>
      <c r="O86" s="41"/>
      <c r="P86" s="41">
        <f>VLOOKUP(C:C,'My_Basic Key'!$C$5:$D$8,2,FALSE)</f>
        <v>1</v>
      </c>
      <c r="Q86" s="41">
        <f>VLOOKUP(E:E,'My_Basic Key'!$C$10:$D$13,2,FALSE)</f>
        <v>2</v>
      </c>
      <c r="R86" s="41">
        <f>VLOOKUP(G:G,'My_Basic Key'!$C$15:$D$18,2,FALSE)</f>
        <v>1</v>
      </c>
      <c r="S86" s="41">
        <f>VLOOKUP(I:I,'My_Basic Key'!$C$20:$D$23,2,FALSE)</f>
        <v>2</v>
      </c>
      <c r="T86" s="41">
        <f>VLOOKUP(K:K,'My_Basic Key'!$C$25:$D$28,2,FALSE)</f>
        <v>1</v>
      </c>
      <c r="U86" s="41">
        <f t="shared" si="6"/>
        <v>7</v>
      </c>
    </row>
    <row r="87">
      <c r="A87" s="40">
        <v>45497.35521620371</v>
      </c>
      <c r="B87" s="41"/>
      <c r="C87" s="32" t="s">
        <v>134</v>
      </c>
      <c r="D87" s="32" t="str">
        <f t="shared" si="1"/>
        <v>Option A</v>
      </c>
      <c r="E87" s="32" t="s">
        <v>140</v>
      </c>
      <c r="F87" s="32" t="str">
        <f t="shared" si="2"/>
        <v>Option B</v>
      </c>
      <c r="G87" s="32" t="s">
        <v>131</v>
      </c>
      <c r="H87" s="42" t="str">
        <f t="shared" si="3"/>
        <v>Option A</v>
      </c>
      <c r="I87" s="32" t="s">
        <v>132</v>
      </c>
      <c r="J87" s="32" t="str">
        <f t="shared" si="4"/>
        <v>Option D</v>
      </c>
      <c r="K87" s="32" t="s">
        <v>524</v>
      </c>
      <c r="L87" s="32" t="str">
        <f t="shared" si="5"/>
        <v>Option A</v>
      </c>
      <c r="M87" s="32" t="s">
        <v>201</v>
      </c>
      <c r="N87" s="37" t="str">
        <f t="array" ref="N87">IF(ISNUMBER(XLOOKUP(M:M, My_Advanced!W:W, My_Advanced!W:W, 0)), "Only Basic", "Basic+Advanced")
</f>
        <v>Basic+Advanced</v>
      </c>
      <c r="O87" s="41"/>
      <c r="P87" s="41">
        <f>VLOOKUP(C:C,'My_Basic Key'!$C$5:$D$8,2,FALSE)</f>
        <v>1</v>
      </c>
      <c r="Q87" s="41">
        <f>VLOOKUP(E:E,'My_Basic Key'!$C$10:$D$13,2,FALSE)</f>
        <v>1</v>
      </c>
      <c r="R87" s="41">
        <f>VLOOKUP(G:G,'My_Basic Key'!$C$15:$D$18,2,FALSE)</f>
        <v>2</v>
      </c>
      <c r="S87" s="41">
        <f>VLOOKUP(I:I,'My_Basic Key'!$C$20:$D$23,2,FALSE)</f>
        <v>2</v>
      </c>
      <c r="T87" s="41">
        <f>VLOOKUP(K:K,'My_Basic Key'!$C$25:$D$28,2,FALSE)</f>
        <v>2</v>
      </c>
      <c r="U87" s="41">
        <f t="shared" si="6"/>
        <v>8</v>
      </c>
    </row>
    <row r="88">
      <c r="A88" s="40">
        <v>45497.39663225695</v>
      </c>
      <c r="B88" s="41"/>
      <c r="C88" s="32" t="s">
        <v>134</v>
      </c>
      <c r="D88" s="32" t="str">
        <f t="shared" si="1"/>
        <v>Option A</v>
      </c>
      <c r="E88" s="32" t="s">
        <v>130</v>
      </c>
      <c r="F88" s="32" t="str">
        <f t="shared" si="2"/>
        <v>Option A</v>
      </c>
      <c r="G88" s="32" t="s">
        <v>135</v>
      </c>
      <c r="H88" s="42" t="str">
        <f t="shared" si="3"/>
        <v>Option B</v>
      </c>
      <c r="I88" s="32" t="s">
        <v>132</v>
      </c>
      <c r="J88" s="32" t="str">
        <f t="shared" si="4"/>
        <v>Option D</v>
      </c>
      <c r="K88" s="32" t="s">
        <v>525</v>
      </c>
      <c r="L88" s="32" t="str">
        <f t="shared" si="5"/>
        <v>Option B</v>
      </c>
      <c r="M88" s="32" t="s">
        <v>202</v>
      </c>
      <c r="N88" s="37" t="str">
        <f t="array" ref="N88">IF(ISNUMBER(XLOOKUP(M:M, My_Advanced!W:W, My_Advanced!W:W, 0)), "Only Basic", "Basic+Advanced")
</f>
        <v>Basic+Advanced</v>
      </c>
      <c r="O88" s="41"/>
      <c r="P88" s="41">
        <f>VLOOKUP(C:C,'My_Basic Key'!$C$5:$D$8,2,FALSE)</f>
        <v>1</v>
      </c>
      <c r="Q88" s="41">
        <f>VLOOKUP(E:E,'My_Basic Key'!$C$10:$D$13,2,FALSE)</f>
        <v>2</v>
      </c>
      <c r="R88" s="41">
        <f>VLOOKUP(G:G,'My_Basic Key'!$C$15:$D$18,2,FALSE)</f>
        <v>1</v>
      </c>
      <c r="S88" s="41">
        <f>VLOOKUP(I:I,'My_Basic Key'!$C$20:$D$23,2,FALSE)</f>
        <v>2</v>
      </c>
      <c r="T88" s="41">
        <f>VLOOKUP(K:K,'My_Basic Key'!$C$25:$D$28,2,FALSE)</f>
        <v>1</v>
      </c>
      <c r="U88" s="41">
        <f t="shared" si="6"/>
        <v>7</v>
      </c>
    </row>
    <row r="89">
      <c r="A89" s="40">
        <v>45497.41175908565</v>
      </c>
      <c r="B89" s="41"/>
      <c r="C89" s="32" t="s">
        <v>129</v>
      </c>
      <c r="D89" s="32" t="str">
        <f t="shared" si="1"/>
        <v>Option B</v>
      </c>
      <c r="E89" s="32" t="s">
        <v>130</v>
      </c>
      <c r="F89" s="32" t="str">
        <f t="shared" si="2"/>
        <v>Option A</v>
      </c>
      <c r="G89" s="32" t="s">
        <v>135</v>
      </c>
      <c r="H89" s="42" t="str">
        <f t="shared" si="3"/>
        <v>Option B</v>
      </c>
      <c r="I89" s="32" t="s">
        <v>138</v>
      </c>
      <c r="J89" s="32" t="str">
        <f t="shared" si="4"/>
        <v>Option B</v>
      </c>
      <c r="K89" s="32" t="s">
        <v>525</v>
      </c>
      <c r="L89" s="32" t="str">
        <f t="shared" si="5"/>
        <v>Option B</v>
      </c>
      <c r="M89" s="32" t="s">
        <v>203</v>
      </c>
      <c r="N89" s="37" t="str">
        <f t="array" ref="N89">IF(ISNUMBER(XLOOKUP(M:M, My_Advanced!W:W, My_Advanced!W:W, 0)), "Only Basic", "Basic+Advanced")
</f>
        <v>Basic+Advanced</v>
      </c>
      <c r="O89" s="41"/>
      <c r="P89" s="41">
        <f>VLOOKUP(C:C,'My_Basic Key'!$C$5:$D$8,2,FALSE)</f>
        <v>2</v>
      </c>
      <c r="Q89" s="41">
        <f>VLOOKUP(E:E,'My_Basic Key'!$C$10:$D$13,2,FALSE)</f>
        <v>2</v>
      </c>
      <c r="R89" s="41">
        <f>VLOOKUP(G:G,'My_Basic Key'!$C$15:$D$18,2,FALSE)</f>
        <v>1</v>
      </c>
      <c r="S89" s="41">
        <f>VLOOKUP(I:I,'My_Basic Key'!$C$20:$D$23,2,FALSE)</f>
        <v>0</v>
      </c>
      <c r="T89" s="41">
        <f>VLOOKUP(K:K,'My_Basic Key'!$C$25:$D$28,2,FALSE)</f>
        <v>1</v>
      </c>
      <c r="U89" s="41">
        <f t="shared" si="6"/>
        <v>6</v>
      </c>
    </row>
    <row r="90">
      <c r="A90" s="40">
        <v>45497.44856950232</v>
      </c>
      <c r="B90" s="41"/>
      <c r="C90" s="32" t="s">
        <v>134</v>
      </c>
      <c r="D90" s="32" t="str">
        <f t="shared" si="1"/>
        <v>Option A</v>
      </c>
      <c r="E90" s="32" t="s">
        <v>130</v>
      </c>
      <c r="F90" s="32" t="str">
        <f t="shared" si="2"/>
        <v>Option A</v>
      </c>
      <c r="G90" s="32" t="s">
        <v>135</v>
      </c>
      <c r="H90" s="42" t="str">
        <f t="shared" si="3"/>
        <v>Option B</v>
      </c>
      <c r="I90" s="32" t="s">
        <v>132</v>
      </c>
      <c r="J90" s="32" t="str">
        <f t="shared" si="4"/>
        <v>Option D</v>
      </c>
      <c r="K90" s="32" t="s">
        <v>524</v>
      </c>
      <c r="L90" s="32" t="str">
        <f t="shared" si="5"/>
        <v>Option A</v>
      </c>
      <c r="M90" s="32" t="s">
        <v>204</v>
      </c>
      <c r="N90" s="37" t="str">
        <f t="array" ref="N90">IF(ISNUMBER(XLOOKUP(M:M, My_Advanced!W:W, My_Advanced!W:W, 0)), "Only Basic", "Basic+Advanced")
</f>
        <v>Basic+Advanced</v>
      </c>
      <c r="O90" s="41"/>
      <c r="P90" s="41">
        <f>VLOOKUP(C:C,'My_Basic Key'!$C$5:$D$8,2,FALSE)</f>
        <v>1</v>
      </c>
      <c r="Q90" s="41">
        <f>VLOOKUP(E:E,'My_Basic Key'!$C$10:$D$13,2,FALSE)</f>
        <v>2</v>
      </c>
      <c r="R90" s="41">
        <f>VLOOKUP(G:G,'My_Basic Key'!$C$15:$D$18,2,FALSE)</f>
        <v>1</v>
      </c>
      <c r="S90" s="41">
        <f>VLOOKUP(I:I,'My_Basic Key'!$C$20:$D$23,2,FALSE)</f>
        <v>2</v>
      </c>
      <c r="T90" s="41">
        <f>VLOOKUP(K:K,'My_Basic Key'!$C$25:$D$28,2,FALSE)</f>
        <v>2</v>
      </c>
      <c r="U90" s="41">
        <f t="shared" si="6"/>
        <v>8</v>
      </c>
    </row>
    <row r="91">
      <c r="A91" s="40">
        <v>45497.68027159722</v>
      </c>
      <c r="B91" s="41"/>
      <c r="C91" s="32" t="s">
        <v>129</v>
      </c>
      <c r="D91" s="32" t="str">
        <f t="shared" si="1"/>
        <v>Option B</v>
      </c>
      <c r="E91" s="32" t="s">
        <v>140</v>
      </c>
      <c r="F91" s="32" t="str">
        <f t="shared" si="2"/>
        <v>Option B</v>
      </c>
      <c r="G91" s="32" t="s">
        <v>135</v>
      </c>
      <c r="H91" s="42" t="str">
        <f t="shared" si="3"/>
        <v>Option B</v>
      </c>
      <c r="I91" s="32" t="s">
        <v>138</v>
      </c>
      <c r="J91" s="32" t="str">
        <f t="shared" si="4"/>
        <v>Option B</v>
      </c>
      <c r="K91" s="32" t="s">
        <v>525</v>
      </c>
      <c r="L91" s="32" t="str">
        <f t="shared" si="5"/>
        <v>Option B</v>
      </c>
      <c r="M91" s="32" t="s">
        <v>205</v>
      </c>
      <c r="N91" s="37" t="str">
        <f t="array" ref="N91">IF(ISNUMBER(XLOOKUP(M:M, My_Advanced!W:W, My_Advanced!W:W, 0)), "Only Basic", "Basic+Advanced")
</f>
        <v>Basic+Advanced</v>
      </c>
      <c r="O91" s="41"/>
      <c r="P91" s="41">
        <f>VLOOKUP(C:C,'My_Basic Key'!$C$5:$D$8,2,FALSE)</f>
        <v>2</v>
      </c>
      <c r="Q91" s="41">
        <f>VLOOKUP(E:E,'My_Basic Key'!$C$10:$D$13,2,FALSE)</f>
        <v>1</v>
      </c>
      <c r="R91" s="41">
        <f>VLOOKUP(G:G,'My_Basic Key'!$C$15:$D$18,2,FALSE)</f>
        <v>1</v>
      </c>
      <c r="S91" s="41">
        <f>VLOOKUP(I:I,'My_Basic Key'!$C$20:$D$23,2,FALSE)</f>
        <v>0</v>
      </c>
      <c r="T91" s="41">
        <f>VLOOKUP(K:K,'My_Basic Key'!$C$25:$D$28,2,FALSE)</f>
        <v>1</v>
      </c>
      <c r="U91" s="41">
        <f t="shared" si="6"/>
        <v>5</v>
      </c>
    </row>
    <row r="92">
      <c r="A92" s="40">
        <v>45497.68140078704</v>
      </c>
      <c r="B92" s="41"/>
      <c r="C92" s="32" t="s">
        <v>134</v>
      </c>
      <c r="D92" s="32" t="str">
        <f t="shared" si="1"/>
        <v>Option A</v>
      </c>
      <c r="E92" s="32" t="s">
        <v>140</v>
      </c>
      <c r="F92" s="32" t="str">
        <f t="shared" si="2"/>
        <v>Option B</v>
      </c>
      <c r="G92" s="32" t="s">
        <v>135</v>
      </c>
      <c r="H92" s="42" t="str">
        <f t="shared" si="3"/>
        <v>Option B</v>
      </c>
      <c r="I92" s="32" t="s">
        <v>144</v>
      </c>
      <c r="J92" s="32" t="str">
        <f t="shared" si="4"/>
        <v>Option C</v>
      </c>
      <c r="K92" s="32" t="s">
        <v>525</v>
      </c>
      <c r="L92" s="32" t="str">
        <f t="shared" si="5"/>
        <v>Option B</v>
      </c>
      <c r="M92" s="32" t="s">
        <v>206</v>
      </c>
      <c r="N92" s="37" t="str">
        <f t="array" ref="N92">IF(ISNUMBER(XLOOKUP(M:M, My_Advanced!W:W, My_Advanced!W:W, 0)), "Only Basic", "Basic+Advanced")
</f>
        <v>Basic+Advanced</v>
      </c>
      <c r="O92" s="41"/>
      <c r="P92" s="41">
        <f>VLOOKUP(C:C,'My_Basic Key'!$C$5:$D$8,2,FALSE)</f>
        <v>1</v>
      </c>
      <c r="Q92" s="41">
        <f>VLOOKUP(E:E,'My_Basic Key'!$C$10:$D$13,2,FALSE)</f>
        <v>1</v>
      </c>
      <c r="R92" s="41">
        <f>VLOOKUP(G:G,'My_Basic Key'!$C$15:$D$18,2,FALSE)</f>
        <v>1</v>
      </c>
      <c r="S92" s="41">
        <f>VLOOKUP(I:I,'My_Basic Key'!$C$20:$D$23,2,FALSE)</f>
        <v>1</v>
      </c>
      <c r="T92" s="41">
        <f>VLOOKUP(K:K,'My_Basic Key'!$C$25:$D$28,2,FALSE)</f>
        <v>1</v>
      </c>
      <c r="U92" s="41">
        <f t="shared" si="6"/>
        <v>5</v>
      </c>
    </row>
    <row r="93">
      <c r="A93" s="40">
        <v>45497.68166108796</v>
      </c>
      <c r="B93" s="41"/>
      <c r="C93" s="32" t="s">
        <v>134</v>
      </c>
      <c r="D93" s="32" t="str">
        <f t="shared" si="1"/>
        <v>Option A</v>
      </c>
      <c r="E93" s="32" t="s">
        <v>130</v>
      </c>
      <c r="F93" s="32" t="str">
        <f t="shared" si="2"/>
        <v>Option A</v>
      </c>
      <c r="G93" s="32" t="s">
        <v>135</v>
      </c>
      <c r="H93" s="42" t="str">
        <f t="shared" si="3"/>
        <v>Option B</v>
      </c>
      <c r="I93" s="32" t="s">
        <v>132</v>
      </c>
      <c r="J93" s="32" t="str">
        <f t="shared" si="4"/>
        <v>Option D</v>
      </c>
      <c r="K93" s="32" t="s">
        <v>524</v>
      </c>
      <c r="L93" s="32" t="str">
        <f t="shared" si="5"/>
        <v>Option A</v>
      </c>
      <c r="M93" s="32" t="s">
        <v>207</v>
      </c>
      <c r="N93" s="37" t="str">
        <f t="array" ref="N93">IF(ISNUMBER(XLOOKUP(M:M, My_Advanced!W:W, My_Advanced!W:W, 0)), "Only Basic", "Basic+Advanced")
</f>
        <v>Basic+Advanced</v>
      </c>
      <c r="O93" s="41"/>
      <c r="P93" s="41">
        <f>VLOOKUP(C:C,'My_Basic Key'!$C$5:$D$8,2,FALSE)</f>
        <v>1</v>
      </c>
      <c r="Q93" s="41">
        <f>VLOOKUP(E:E,'My_Basic Key'!$C$10:$D$13,2,FALSE)</f>
        <v>2</v>
      </c>
      <c r="R93" s="41">
        <f>VLOOKUP(G:G,'My_Basic Key'!$C$15:$D$18,2,FALSE)</f>
        <v>1</v>
      </c>
      <c r="S93" s="41">
        <f>VLOOKUP(I:I,'My_Basic Key'!$C$20:$D$23,2,FALSE)</f>
        <v>2</v>
      </c>
      <c r="T93" s="41">
        <f>VLOOKUP(K:K,'My_Basic Key'!$C$25:$D$28,2,FALSE)</f>
        <v>2</v>
      </c>
      <c r="U93" s="41">
        <f t="shared" si="6"/>
        <v>8</v>
      </c>
    </row>
    <row r="94">
      <c r="A94" s="40">
        <v>45497.68628622685</v>
      </c>
      <c r="B94" s="41"/>
      <c r="C94" s="32" t="s">
        <v>129</v>
      </c>
      <c r="D94" s="32" t="str">
        <f t="shared" si="1"/>
        <v>Option B</v>
      </c>
      <c r="E94" s="32" t="s">
        <v>140</v>
      </c>
      <c r="F94" s="32" t="str">
        <f t="shared" si="2"/>
        <v>Option B</v>
      </c>
      <c r="G94" s="32" t="s">
        <v>131</v>
      </c>
      <c r="H94" s="42" t="str">
        <f t="shared" si="3"/>
        <v>Option A</v>
      </c>
      <c r="I94" s="32" t="s">
        <v>132</v>
      </c>
      <c r="J94" s="32" t="str">
        <f t="shared" si="4"/>
        <v>Option D</v>
      </c>
      <c r="K94" s="32" t="s">
        <v>524</v>
      </c>
      <c r="L94" s="32" t="str">
        <f t="shared" si="5"/>
        <v>Option A</v>
      </c>
      <c r="M94" s="32" t="s">
        <v>208</v>
      </c>
      <c r="N94" s="37" t="str">
        <f t="array" ref="N94">IF(ISNUMBER(XLOOKUP(M:M, My_Advanced!W:W, My_Advanced!W:W, 0)), "Only Basic", "Basic+Advanced")
</f>
        <v>Basic+Advanced</v>
      </c>
      <c r="O94" s="41"/>
      <c r="P94" s="41">
        <f>VLOOKUP(C:C,'My_Basic Key'!$C$5:$D$8,2,FALSE)</f>
        <v>2</v>
      </c>
      <c r="Q94" s="41">
        <f>VLOOKUP(E:E,'My_Basic Key'!$C$10:$D$13,2,FALSE)</f>
        <v>1</v>
      </c>
      <c r="R94" s="41">
        <f>VLOOKUP(G:G,'My_Basic Key'!$C$15:$D$18,2,FALSE)</f>
        <v>2</v>
      </c>
      <c r="S94" s="41">
        <f>VLOOKUP(I:I,'My_Basic Key'!$C$20:$D$23,2,FALSE)</f>
        <v>2</v>
      </c>
      <c r="T94" s="41">
        <f>VLOOKUP(K:K,'My_Basic Key'!$C$25:$D$28,2,FALSE)</f>
        <v>2</v>
      </c>
      <c r="U94" s="41">
        <f t="shared" si="6"/>
        <v>9</v>
      </c>
    </row>
    <row r="95">
      <c r="A95" s="40">
        <v>45497.760403692126</v>
      </c>
      <c r="B95" s="41"/>
      <c r="C95" s="32" t="s">
        <v>129</v>
      </c>
      <c r="D95" s="32" t="str">
        <f t="shared" si="1"/>
        <v>Option B</v>
      </c>
      <c r="E95" s="32" t="s">
        <v>130</v>
      </c>
      <c r="F95" s="32" t="str">
        <f t="shared" si="2"/>
        <v>Option A</v>
      </c>
      <c r="G95" s="32" t="s">
        <v>135</v>
      </c>
      <c r="H95" s="42" t="str">
        <f t="shared" si="3"/>
        <v>Option B</v>
      </c>
      <c r="I95" s="32" t="s">
        <v>138</v>
      </c>
      <c r="J95" s="32" t="str">
        <f t="shared" si="4"/>
        <v>Option B</v>
      </c>
      <c r="K95" s="32" t="s">
        <v>524</v>
      </c>
      <c r="L95" s="32" t="str">
        <f t="shared" si="5"/>
        <v>Option A</v>
      </c>
      <c r="M95" s="32" t="s">
        <v>209</v>
      </c>
      <c r="N95" s="37" t="str">
        <f t="array" ref="N95">IF(ISNUMBER(XLOOKUP(M:M, My_Advanced!W:W, My_Advanced!W:W, 0)), "Only Basic", "Basic+Advanced")
</f>
        <v>Only Basic</v>
      </c>
      <c r="O95" s="41"/>
      <c r="P95" s="41">
        <f>VLOOKUP(C:C,'My_Basic Key'!$C$5:$D$8,2,FALSE)</f>
        <v>2</v>
      </c>
      <c r="Q95" s="41">
        <f>VLOOKUP(E:E,'My_Basic Key'!$C$10:$D$13,2,FALSE)</f>
        <v>2</v>
      </c>
      <c r="R95" s="41">
        <f>VLOOKUP(G:G,'My_Basic Key'!$C$15:$D$18,2,FALSE)</f>
        <v>1</v>
      </c>
      <c r="S95" s="41">
        <f>VLOOKUP(I:I,'My_Basic Key'!$C$20:$D$23,2,FALSE)</f>
        <v>0</v>
      </c>
      <c r="T95" s="41">
        <f>VLOOKUP(K:K,'My_Basic Key'!$C$25:$D$28,2,FALSE)</f>
        <v>2</v>
      </c>
      <c r="U95" s="41">
        <f t="shared" si="6"/>
        <v>7</v>
      </c>
    </row>
    <row r="96">
      <c r="A96" s="40">
        <v>45497.803539479166</v>
      </c>
      <c r="B96" s="41"/>
      <c r="C96" s="32" t="s">
        <v>129</v>
      </c>
      <c r="D96" s="32" t="str">
        <f t="shared" si="1"/>
        <v>Option B</v>
      </c>
      <c r="E96" s="32" t="s">
        <v>140</v>
      </c>
      <c r="F96" s="32" t="str">
        <f t="shared" si="2"/>
        <v>Option B</v>
      </c>
      <c r="G96" s="32" t="s">
        <v>131</v>
      </c>
      <c r="H96" s="42" t="str">
        <f t="shared" si="3"/>
        <v>Option A</v>
      </c>
      <c r="I96" s="32" t="s">
        <v>138</v>
      </c>
      <c r="J96" s="32" t="str">
        <f t="shared" si="4"/>
        <v>Option B</v>
      </c>
      <c r="K96" s="32" t="s">
        <v>524</v>
      </c>
      <c r="L96" s="32" t="str">
        <f t="shared" si="5"/>
        <v>Option A</v>
      </c>
      <c r="M96" s="32" t="s">
        <v>210</v>
      </c>
      <c r="N96" s="37" t="str">
        <f t="array" ref="N96">IF(ISNUMBER(XLOOKUP(M:M, My_Advanced!W:W, My_Advanced!W:W, 0)), "Only Basic", "Basic+Advanced")
</f>
        <v>Basic+Advanced</v>
      </c>
      <c r="O96" s="41"/>
      <c r="P96" s="41">
        <f>VLOOKUP(C:C,'My_Basic Key'!$C$5:$D$8,2,FALSE)</f>
        <v>2</v>
      </c>
      <c r="Q96" s="41">
        <f>VLOOKUP(E:E,'My_Basic Key'!$C$10:$D$13,2,FALSE)</f>
        <v>1</v>
      </c>
      <c r="R96" s="41">
        <f>VLOOKUP(G:G,'My_Basic Key'!$C$15:$D$18,2,FALSE)</f>
        <v>2</v>
      </c>
      <c r="S96" s="41">
        <f>VLOOKUP(I:I,'My_Basic Key'!$C$20:$D$23,2,FALSE)</f>
        <v>0</v>
      </c>
      <c r="T96" s="41">
        <f>VLOOKUP(K:K,'My_Basic Key'!$C$25:$D$28,2,FALSE)</f>
        <v>2</v>
      </c>
      <c r="U96" s="41">
        <f t="shared" si="6"/>
        <v>7</v>
      </c>
    </row>
    <row r="97">
      <c r="A97" s="40">
        <v>45498.454122916664</v>
      </c>
      <c r="B97" s="41"/>
      <c r="C97" s="32" t="s">
        <v>134</v>
      </c>
      <c r="D97" s="32" t="str">
        <f t="shared" si="1"/>
        <v>Option A</v>
      </c>
      <c r="E97" s="32" t="s">
        <v>130</v>
      </c>
      <c r="F97" s="32" t="str">
        <f t="shared" si="2"/>
        <v>Option A</v>
      </c>
      <c r="G97" s="32" t="s">
        <v>135</v>
      </c>
      <c r="H97" s="42" t="str">
        <f t="shared" si="3"/>
        <v>Option B</v>
      </c>
      <c r="I97" s="32" t="s">
        <v>138</v>
      </c>
      <c r="J97" s="32" t="str">
        <f t="shared" si="4"/>
        <v>Option B</v>
      </c>
      <c r="K97" s="32" t="s">
        <v>524</v>
      </c>
      <c r="L97" s="32" t="str">
        <f t="shared" si="5"/>
        <v>Option A</v>
      </c>
      <c r="M97" s="32" t="s">
        <v>211</v>
      </c>
      <c r="N97" s="37" t="str">
        <f t="array" ref="N97">IF(ISNUMBER(XLOOKUP(M:M, My_Advanced!W:W, My_Advanced!W:W, 0)), "Only Basic", "Basic+Advanced")
</f>
        <v>Basic+Advanced</v>
      </c>
      <c r="O97" s="41"/>
      <c r="P97" s="41">
        <f>VLOOKUP(C:C,'My_Basic Key'!$C$5:$D$8,2,FALSE)</f>
        <v>1</v>
      </c>
      <c r="Q97" s="41">
        <f>VLOOKUP(E:E,'My_Basic Key'!$C$10:$D$13,2,FALSE)</f>
        <v>2</v>
      </c>
      <c r="R97" s="41">
        <f>VLOOKUP(G:G,'My_Basic Key'!$C$15:$D$18,2,FALSE)</f>
        <v>1</v>
      </c>
      <c r="S97" s="41">
        <f>VLOOKUP(I:I,'My_Basic Key'!$C$20:$D$23,2,FALSE)</f>
        <v>0</v>
      </c>
      <c r="T97" s="41">
        <f>VLOOKUP(K:K,'My_Basic Key'!$C$25:$D$28,2,FALSE)</f>
        <v>2</v>
      </c>
      <c r="U97" s="41">
        <f t="shared" si="6"/>
        <v>6</v>
      </c>
    </row>
    <row r="98">
      <c r="A98" s="40">
        <v>45498.45450952546</v>
      </c>
      <c r="B98" s="41"/>
      <c r="C98" s="32" t="s">
        <v>134</v>
      </c>
      <c r="D98" s="32" t="str">
        <f t="shared" si="1"/>
        <v>Option A</v>
      </c>
      <c r="E98" s="32" t="s">
        <v>130</v>
      </c>
      <c r="F98" s="32" t="str">
        <f t="shared" si="2"/>
        <v>Option A</v>
      </c>
      <c r="G98" s="32" t="s">
        <v>131</v>
      </c>
      <c r="H98" s="42" t="str">
        <f t="shared" si="3"/>
        <v>Option A</v>
      </c>
      <c r="I98" s="32" t="s">
        <v>132</v>
      </c>
      <c r="J98" s="32" t="str">
        <f t="shared" si="4"/>
        <v>Option D</v>
      </c>
      <c r="K98" s="32" t="s">
        <v>524</v>
      </c>
      <c r="L98" s="32" t="str">
        <f t="shared" si="5"/>
        <v>Option A</v>
      </c>
      <c r="M98" s="32" t="s">
        <v>212</v>
      </c>
      <c r="N98" s="37" t="str">
        <f t="array" ref="N98">IF(ISNUMBER(XLOOKUP(M:M, My_Advanced!W:W, My_Advanced!W:W, 0)), "Only Basic", "Basic+Advanced")
</f>
        <v>Basic+Advanced</v>
      </c>
      <c r="O98" s="41"/>
      <c r="P98" s="41">
        <f>VLOOKUP(C:C,'My_Basic Key'!$C$5:$D$8,2,FALSE)</f>
        <v>1</v>
      </c>
      <c r="Q98" s="41">
        <f>VLOOKUP(E:E,'My_Basic Key'!$C$10:$D$13,2,FALSE)</f>
        <v>2</v>
      </c>
      <c r="R98" s="41">
        <f>VLOOKUP(G:G,'My_Basic Key'!$C$15:$D$18,2,FALSE)</f>
        <v>2</v>
      </c>
      <c r="S98" s="41">
        <f>VLOOKUP(I:I,'My_Basic Key'!$C$20:$D$23,2,FALSE)</f>
        <v>2</v>
      </c>
      <c r="T98" s="41">
        <f>VLOOKUP(K:K,'My_Basic Key'!$C$25:$D$28,2,FALSE)</f>
        <v>2</v>
      </c>
      <c r="U98" s="41">
        <f t="shared" si="6"/>
        <v>9</v>
      </c>
    </row>
    <row r="99">
      <c r="A99" s="40">
        <v>45498.455720729165</v>
      </c>
      <c r="B99" s="41"/>
      <c r="C99" s="32" t="s">
        <v>129</v>
      </c>
      <c r="D99" s="32" t="str">
        <f t="shared" si="1"/>
        <v>Option B</v>
      </c>
      <c r="E99" s="32" t="s">
        <v>130</v>
      </c>
      <c r="F99" s="32" t="str">
        <f t="shared" si="2"/>
        <v>Option A</v>
      </c>
      <c r="G99" s="32" t="s">
        <v>135</v>
      </c>
      <c r="H99" s="42" t="str">
        <f t="shared" si="3"/>
        <v>Option B</v>
      </c>
      <c r="I99" s="32" t="s">
        <v>132</v>
      </c>
      <c r="J99" s="32" t="str">
        <f t="shared" si="4"/>
        <v>Option D</v>
      </c>
      <c r="K99" s="32" t="s">
        <v>524</v>
      </c>
      <c r="L99" s="32" t="str">
        <f t="shared" si="5"/>
        <v>Option A</v>
      </c>
      <c r="M99" s="32" t="s">
        <v>213</v>
      </c>
      <c r="N99" s="37" t="str">
        <f t="array" ref="N99">IF(ISNUMBER(XLOOKUP(M:M, My_Advanced!W:W, My_Advanced!W:W, 0)), "Only Basic", "Basic+Advanced")
</f>
        <v>Basic+Advanced</v>
      </c>
      <c r="O99" s="41"/>
      <c r="P99" s="41">
        <f>VLOOKUP(C:C,'My_Basic Key'!$C$5:$D$8,2,FALSE)</f>
        <v>2</v>
      </c>
      <c r="Q99" s="41">
        <f>VLOOKUP(E:E,'My_Basic Key'!$C$10:$D$13,2,FALSE)</f>
        <v>2</v>
      </c>
      <c r="R99" s="41">
        <f>VLOOKUP(G:G,'My_Basic Key'!$C$15:$D$18,2,FALSE)</f>
        <v>1</v>
      </c>
      <c r="S99" s="41">
        <f>VLOOKUP(I:I,'My_Basic Key'!$C$20:$D$23,2,FALSE)</f>
        <v>2</v>
      </c>
      <c r="T99" s="41">
        <f>VLOOKUP(K:K,'My_Basic Key'!$C$25:$D$28,2,FALSE)</f>
        <v>2</v>
      </c>
      <c r="U99" s="41">
        <f t="shared" si="6"/>
        <v>9</v>
      </c>
    </row>
    <row r="100">
      <c r="A100" s="40">
        <v>45498.456118518516</v>
      </c>
      <c r="B100" s="41"/>
      <c r="C100" s="32" t="s">
        <v>129</v>
      </c>
      <c r="D100" s="32" t="str">
        <f t="shared" si="1"/>
        <v>Option B</v>
      </c>
      <c r="E100" s="32" t="s">
        <v>130</v>
      </c>
      <c r="F100" s="32" t="str">
        <f t="shared" si="2"/>
        <v>Option A</v>
      </c>
      <c r="G100" s="32" t="s">
        <v>143</v>
      </c>
      <c r="H100" s="42" t="str">
        <f t="shared" si="3"/>
        <v>Option C</v>
      </c>
      <c r="I100" s="32" t="s">
        <v>132</v>
      </c>
      <c r="J100" s="32" t="str">
        <f t="shared" si="4"/>
        <v>Option D</v>
      </c>
      <c r="K100" s="32" t="s">
        <v>524</v>
      </c>
      <c r="L100" s="32" t="str">
        <f t="shared" si="5"/>
        <v>Option A</v>
      </c>
      <c r="M100" s="32" t="s">
        <v>214</v>
      </c>
      <c r="N100" s="37" t="str">
        <f t="array" ref="N100">IF(ISNUMBER(XLOOKUP(M:M, My_Advanced!W:W, My_Advanced!W:W, 0)), "Only Basic", "Basic+Advanced")
</f>
        <v>Basic+Advanced</v>
      </c>
      <c r="O100" s="41"/>
      <c r="P100" s="41">
        <f>VLOOKUP(C:C,'My_Basic Key'!$C$5:$D$8,2,FALSE)</f>
        <v>2</v>
      </c>
      <c r="Q100" s="41">
        <f>VLOOKUP(E:E,'My_Basic Key'!$C$10:$D$13,2,FALSE)</f>
        <v>2</v>
      </c>
      <c r="R100" s="41">
        <f>VLOOKUP(G:G,'My_Basic Key'!$C$15:$D$18,2,FALSE)</f>
        <v>0</v>
      </c>
      <c r="S100" s="41">
        <f>VLOOKUP(I:I,'My_Basic Key'!$C$20:$D$23,2,FALSE)</f>
        <v>2</v>
      </c>
      <c r="T100" s="41">
        <f>VLOOKUP(K:K,'My_Basic Key'!$C$25:$D$28,2,FALSE)</f>
        <v>2</v>
      </c>
      <c r="U100" s="41">
        <f t="shared" si="6"/>
        <v>8</v>
      </c>
    </row>
    <row r="101">
      <c r="A101" s="40">
        <v>45498.4604456713</v>
      </c>
      <c r="B101" s="41"/>
      <c r="C101" s="32" t="s">
        <v>134</v>
      </c>
      <c r="D101" s="32" t="str">
        <f t="shared" si="1"/>
        <v>Option A</v>
      </c>
      <c r="E101" s="32" t="s">
        <v>130</v>
      </c>
      <c r="F101" s="32" t="str">
        <f t="shared" si="2"/>
        <v>Option A</v>
      </c>
      <c r="G101" s="32" t="s">
        <v>135</v>
      </c>
      <c r="H101" s="42" t="str">
        <f t="shared" si="3"/>
        <v>Option B</v>
      </c>
      <c r="I101" s="32" t="s">
        <v>132</v>
      </c>
      <c r="J101" s="32" t="str">
        <f t="shared" si="4"/>
        <v>Option D</v>
      </c>
      <c r="K101" s="32" t="s">
        <v>524</v>
      </c>
      <c r="L101" s="32" t="str">
        <f t="shared" si="5"/>
        <v>Option A</v>
      </c>
      <c r="M101" s="32" t="s">
        <v>215</v>
      </c>
      <c r="N101" s="37" t="str">
        <f t="array" ref="N101">IF(ISNUMBER(XLOOKUP(M:M, My_Advanced!W:W, My_Advanced!W:W, 0)), "Only Basic", "Basic+Advanced")
</f>
        <v>Basic+Advanced</v>
      </c>
      <c r="O101" s="41"/>
      <c r="P101" s="41">
        <f>VLOOKUP(C:C,'My_Basic Key'!$C$5:$D$8,2,FALSE)</f>
        <v>1</v>
      </c>
      <c r="Q101" s="41">
        <f>VLOOKUP(E:E,'My_Basic Key'!$C$10:$D$13,2,FALSE)</f>
        <v>2</v>
      </c>
      <c r="R101" s="41">
        <f>VLOOKUP(G:G,'My_Basic Key'!$C$15:$D$18,2,FALSE)</f>
        <v>1</v>
      </c>
      <c r="S101" s="41">
        <f>VLOOKUP(I:I,'My_Basic Key'!$C$20:$D$23,2,FALSE)</f>
        <v>2</v>
      </c>
      <c r="T101" s="41">
        <f>VLOOKUP(K:K,'My_Basic Key'!$C$25:$D$28,2,FALSE)</f>
        <v>2</v>
      </c>
      <c r="U101" s="41">
        <f t="shared" si="6"/>
        <v>8</v>
      </c>
    </row>
    <row r="102">
      <c r="A102" s="40">
        <v>45498.46208114583</v>
      </c>
      <c r="B102" s="41"/>
      <c r="C102" s="32" t="s">
        <v>134</v>
      </c>
      <c r="D102" s="32" t="str">
        <f t="shared" si="1"/>
        <v>Option A</v>
      </c>
      <c r="E102" s="32" t="s">
        <v>130</v>
      </c>
      <c r="F102" s="32" t="str">
        <f t="shared" si="2"/>
        <v>Option A</v>
      </c>
      <c r="G102" s="32" t="s">
        <v>135</v>
      </c>
      <c r="H102" s="42" t="str">
        <f t="shared" si="3"/>
        <v>Option B</v>
      </c>
      <c r="I102" s="32" t="s">
        <v>132</v>
      </c>
      <c r="J102" s="32" t="str">
        <f t="shared" si="4"/>
        <v>Option D</v>
      </c>
      <c r="K102" s="32" t="s">
        <v>524</v>
      </c>
      <c r="L102" s="32" t="str">
        <f t="shared" si="5"/>
        <v>Option A</v>
      </c>
      <c r="M102" s="32" t="s">
        <v>216</v>
      </c>
      <c r="N102" s="37" t="str">
        <f t="array" ref="N102">IF(ISNUMBER(XLOOKUP(M:M, My_Advanced!W:W, My_Advanced!W:W, 0)), "Only Basic", "Basic+Advanced")
</f>
        <v>Basic+Advanced</v>
      </c>
      <c r="O102" s="41"/>
      <c r="P102" s="41">
        <f>VLOOKUP(C:C,'My_Basic Key'!$C$5:$D$8,2,FALSE)</f>
        <v>1</v>
      </c>
      <c r="Q102" s="41">
        <f>VLOOKUP(E:E,'My_Basic Key'!$C$10:$D$13,2,FALSE)</f>
        <v>2</v>
      </c>
      <c r="R102" s="41">
        <f>VLOOKUP(G:G,'My_Basic Key'!$C$15:$D$18,2,FALSE)</f>
        <v>1</v>
      </c>
      <c r="S102" s="41">
        <f>VLOOKUP(I:I,'My_Basic Key'!$C$20:$D$23,2,FALSE)</f>
        <v>2</v>
      </c>
      <c r="T102" s="41">
        <f>VLOOKUP(K:K,'My_Basic Key'!$C$25:$D$28,2,FALSE)</f>
        <v>2</v>
      </c>
      <c r="U102" s="41">
        <f t="shared" si="6"/>
        <v>8</v>
      </c>
    </row>
    <row r="103">
      <c r="A103" s="40">
        <v>45498.4648349537</v>
      </c>
      <c r="B103" s="41"/>
      <c r="C103" s="32" t="s">
        <v>129</v>
      </c>
      <c r="D103" s="32" t="str">
        <f t="shared" si="1"/>
        <v>Option B</v>
      </c>
      <c r="E103" s="32" t="s">
        <v>130</v>
      </c>
      <c r="F103" s="32" t="str">
        <f t="shared" si="2"/>
        <v>Option A</v>
      </c>
      <c r="G103" s="32" t="s">
        <v>135</v>
      </c>
      <c r="H103" s="42" t="str">
        <f t="shared" si="3"/>
        <v>Option B</v>
      </c>
      <c r="I103" s="32" t="s">
        <v>132</v>
      </c>
      <c r="J103" s="32" t="str">
        <f t="shared" si="4"/>
        <v>Option D</v>
      </c>
      <c r="K103" s="32" t="s">
        <v>524</v>
      </c>
      <c r="L103" s="32" t="str">
        <f t="shared" si="5"/>
        <v>Option A</v>
      </c>
      <c r="M103" s="32" t="s">
        <v>217</v>
      </c>
      <c r="N103" s="37" t="str">
        <f t="array" ref="N103">IF(ISNUMBER(XLOOKUP(M:M, My_Advanced!W:W, My_Advanced!W:W, 0)), "Only Basic", "Basic+Advanced")
</f>
        <v>Basic+Advanced</v>
      </c>
      <c r="O103" s="41"/>
      <c r="P103" s="41">
        <f>VLOOKUP(C:C,'My_Basic Key'!$C$5:$D$8,2,FALSE)</f>
        <v>2</v>
      </c>
      <c r="Q103" s="41">
        <f>VLOOKUP(E:E,'My_Basic Key'!$C$10:$D$13,2,FALSE)</f>
        <v>2</v>
      </c>
      <c r="R103" s="41">
        <f>VLOOKUP(G:G,'My_Basic Key'!$C$15:$D$18,2,FALSE)</f>
        <v>1</v>
      </c>
      <c r="S103" s="41">
        <f>VLOOKUP(I:I,'My_Basic Key'!$C$20:$D$23,2,FALSE)</f>
        <v>2</v>
      </c>
      <c r="T103" s="41">
        <f>VLOOKUP(K:K,'My_Basic Key'!$C$25:$D$28,2,FALSE)</f>
        <v>2</v>
      </c>
      <c r="U103" s="41">
        <f t="shared" si="6"/>
        <v>9</v>
      </c>
    </row>
    <row r="104">
      <c r="A104" s="40">
        <v>45498.473207187504</v>
      </c>
      <c r="B104" s="41"/>
      <c r="C104" s="32" t="s">
        <v>134</v>
      </c>
      <c r="D104" s="32" t="str">
        <f t="shared" si="1"/>
        <v>Option A</v>
      </c>
      <c r="E104" s="32" t="s">
        <v>130</v>
      </c>
      <c r="F104" s="32" t="str">
        <f t="shared" si="2"/>
        <v>Option A</v>
      </c>
      <c r="G104" s="32" t="s">
        <v>135</v>
      </c>
      <c r="H104" s="42" t="str">
        <f t="shared" si="3"/>
        <v>Option B</v>
      </c>
      <c r="I104" s="32" t="s">
        <v>132</v>
      </c>
      <c r="J104" s="32" t="str">
        <f t="shared" si="4"/>
        <v>Option D</v>
      </c>
      <c r="K104" s="32" t="s">
        <v>525</v>
      </c>
      <c r="L104" s="32" t="str">
        <f t="shared" si="5"/>
        <v>Option B</v>
      </c>
      <c r="M104" s="32" t="s">
        <v>218</v>
      </c>
      <c r="N104" s="37" t="str">
        <f t="array" ref="N104">IF(ISNUMBER(XLOOKUP(M:M, My_Advanced!W:W, My_Advanced!W:W, 0)), "Only Basic", "Basic+Advanced")
</f>
        <v>Basic+Advanced</v>
      </c>
      <c r="O104" s="41"/>
      <c r="P104" s="41">
        <f>VLOOKUP(C:C,'My_Basic Key'!$C$5:$D$8,2,FALSE)</f>
        <v>1</v>
      </c>
      <c r="Q104" s="41">
        <f>VLOOKUP(E:E,'My_Basic Key'!$C$10:$D$13,2,FALSE)</f>
        <v>2</v>
      </c>
      <c r="R104" s="41">
        <f>VLOOKUP(G:G,'My_Basic Key'!$C$15:$D$18,2,FALSE)</f>
        <v>1</v>
      </c>
      <c r="S104" s="41">
        <f>VLOOKUP(I:I,'My_Basic Key'!$C$20:$D$23,2,FALSE)</f>
        <v>2</v>
      </c>
      <c r="T104" s="41">
        <f>VLOOKUP(K:K,'My_Basic Key'!$C$25:$D$28,2,FALSE)</f>
        <v>1</v>
      </c>
      <c r="U104" s="41">
        <f t="shared" si="6"/>
        <v>7</v>
      </c>
    </row>
    <row r="105">
      <c r="A105" s="40">
        <v>45498.4808599074</v>
      </c>
      <c r="B105" s="41"/>
      <c r="C105" s="32" t="s">
        <v>134</v>
      </c>
      <c r="D105" s="32" t="str">
        <f t="shared" si="1"/>
        <v>Option A</v>
      </c>
      <c r="E105" s="32" t="s">
        <v>130</v>
      </c>
      <c r="F105" s="32" t="str">
        <f t="shared" si="2"/>
        <v>Option A</v>
      </c>
      <c r="G105" s="32" t="s">
        <v>131</v>
      </c>
      <c r="H105" s="42" t="str">
        <f t="shared" si="3"/>
        <v>Option A</v>
      </c>
      <c r="I105" s="32" t="s">
        <v>132</v>
      </c>
      <c r="J105" s="32" t="str">
        <f t="shared" si="4"/>
        <v>Option D</v>
      </c>
      <c r="K105" s="32" t="s">
        <v>525</v>
      </c>
      <c r="L105" s="32" t="str">
        <f t="shared" si="5"/>
        <v>Option B</v>
      </c>
      <c r="M105" s="32" t="s">
        <v>219</v>
      </c>
      <c r="N105" s="37" t="str">
        <f t="array" ref="N105">IF(ISNUMBER(XLOOKUP(M:M, My_Advanced!W:W, My_Advanced!W:W, 0)), "Only Basic", "Basic+Advanced")
</f>
        <v>Basic+Advanced</v>
      </c>
      <c r="O105" s="41"/>
      <c r="P105" s="41">
        <f>VLOOKUP(C:C,'My_Basic Key'!$C$5:$D$8,2,FALSE)</f>
        <v>1</v>
      </c>
      <c r="Q105" s="41">
        <f>VLOOKUP(E:E,'My_Basic Key'!$C$10:$D$13,2,FALSE)</f>
        <v>2</v>
      </c>
      <c r="R105" s="41">
        <f>VLOOKUP(G:G,'My_Basic Key'!$C$15:$D$18,2,FALSE)</f>
        <v>2</v>
      </c>
      <c r="S105" s="41">
        <f>VLOOKUP(I:I,'My_Basic Key'!$C$20:$D$23,2,FALSE)</f>
        <v>2</v>
      </c>
      <c r="T105" s="41">
        <f>VLOOKUP(K:K,'My_Basic Key'!$C$25:$D$28,2,FALSE)</f>
        <v>1</v>
      </c>
      <c r="U105" s="41">
        <f t="shared" si="6"/>
        <v>8</v>
      </c>
    </row>
    <row r="106">
      <c r="A106" s="40">
        <v>45498.48135553241</v>
      </c>
      <c r="B106" s="41"/>
      <c r="C106" s="32" t="s">
        <v>134</v>
      </c>
      <c r="D106" s="32" t="str">
        <f t="shared" si="1"/>
        <v>Option A</v>
      </c>
      <c r="E106" s="32" t="s">
        <v>130</v>
      </c>
      <c r="F106" s="32" t="str">
        <f t="shared" si="2"/>
        <v>Option A</v>
      </c>
      <c r="G106" s="32" t="s">
        <v>135</v>
      </c>
      <c r="H106" s="42" t="str">
        <f t="shared" si="3"/>
        <v>Option B</v>
      </c>
      <c r="I106" s="32" t="s">
        <v>132</v>
      </c>
      <c r="J106" s="32" t="str">
        <f t="shared" si="4"/>
        <v>Option D</v>
      </c>
      <c r="K106" s="32" t="s">
        <v>525</v>
      </c>
      <c r="L106" s="32" t="str">
        <f t="shared" si="5"/>
        <v>Option B</v>
      </c>
      <c r="M106" s="32" t="s">
        <v>220</v>
      </c>
      <c r="N106" s="37" t="str">
        <f t="array" ref="N106">IF(ISNUMBER(XLOOKUP(M:M, My_Advanced!W:W, My_Advanced!W:W, 0)), "Only Basic", "Basic+Advanced")
</f>
        <v>Basic+Advanced</v>
      </c>
      <c r="O106" s="41"/>
      <c r="P106" s="41">
        <f>VLOOKUP(C:C,'My_Basic Key'!$C$5:$D$8,2,FALSE)</f>
        <v>1</v>
      </c>
      <c r="Q106" s="41">
        <f>VLOOKUP(E:E,'My_Basic Key'!$C$10:$D$13,2,FALSE)</f>
        <v>2</v>
      </c>
      <c r="R106" s="41">
        <f>VLOOKUP(G:G,'My_Basic Key'!$C$15:$D$18,2,FALSE)</f>
        <v>1</v>
      </c>
      <c r="S106" s="41">
        <f>VLOOKUP(I:I,'My_Basic Key'!$C$20:$D$23,2,FALSE)</f>
        <v>2</v>
      </c>
      <c r="T106" s="41">
        <f>VLOOKUP(K:K,'My_Basic Key'!$C$25:$D$28,2,FALSE)</f>
        <v>1</v>
      </c>
      <c r="U106" s="41">
        <f t="shared" si="6"/>
        <v>7</v>
      </c>
    </row>
    <row r="107">
      <c r="A107" s="40">
        <v>45498.496901342594</v>
      </c>
      <c r="B107" s="41"/>
      <c r="C107" s="32" t="s">
        <v>134</v>
      </c>
      <c r="D107" s="32" t="str">
        <f t="shared" si="1"/>
        <v>Option A</v>
      </c>
      <c r="E107" s="32" t="s">
        <v>130</v>
      </c>
      <c r="F107" s="32" t="str">
        <f t="shared" si="2"/>
        <v>Option A</v>
      </c>
      <c r="G107" s="32" t="s">
        <v>131</v>
      </c>
      <c r="H107" s="42" t="str">
        <f t="shared" si="3"/>
        <v>Option A</v>
      </c>
      <c r="I107" s="32" t="s">
        <v>132</v>
      </c>
      <c r="J107" s="32" t="str">
        <f t="shared" si="4"/>
        <v>Option D</v>
      </c>
      <c r="K107" s="32" t="s">
        <v>524</v>
      </c>
      <c r="L107" s="32" t="str">
        <f t="shared" si="5"/>
        <v>Option A</v>
      </c>
      <c r="M107" s="32" t="s">
        <v>221</v>
      </c>
      <c r="N107" s="37" t="str">
        <f t="array" ref="N107">IF(ISNUMBER(XLOOKUP(M:M, My_Advanced!W:W, My_Advanced!W:W, 0)), "Only Basic", "Basic+Advanced")
</f>
        <v>Basic+Advanced</v>
      </c>
      <c r="O107" s="41"/>
      <c r="P107" s="41">
        <f>VLOOKUP(C:C,'My_Basic Key'!$C$5:$D$8,2,FALSE)</f>
        <v>1</v>
      </c>
      <c r="Q107" s="41">
        <f>VLOOKUP(E:E,'My_Basic Key'!$C$10:$D$13,2,FALSE)</f>
        <v>2</v>
      </c>
      <c r="R107" s="41">
        <f>VLOOKUP(G:G,'My_Basic Key'!$C$15:$D$18,2,FALSE)</f>
        <v>2</v>
      </c>
      <c r="S107" s="41">
        <f>VLOOKUP(I:I,'My_Basic Key'!$C$20:$D$23,2,FALSE)</f>
        <v>2</v>
      </c>
      <c r="T107" s="41">
        <f>VLOOKUP(K:K,'My_Basic Key'!$C$25:$D$28,2,FALSE)</f>
        <v>2</v>
      </c>
      <c r="U107" s="41">
        <f t="shared" si="6"/>
        <v>9</v>
      </c>
    </row>
    <row r="108">
      <c r="A108" s="40">
        <v>45498.50324443287</v>
      </c>
      <c r="B108" s="41"/>
      <c r="C108" s="32" t="s">
        <v>129</v>
      </c>
      <c r="D108" s="32" t="str">
        <f t="shared" si="1"/>
        <v>Option B</v>
      </c>
      <c r="E108" s="32" t="s">
        <v>130</v>
      </c>
      <c r="F108" s="32" t="str">
        <f t="shared" si="2"/>
        <v>Option A</v>
      </c>
      <c r="G108" s="32" t="s">
        <v>135</v>
      </c>
      <c r="H108" s="42" t="str">
        <f t="shared" si="3"/>
        <v>Option B</v>
      </c>
      <c r="I108" s="32" t="s">
        <v>138</v>
      </c>
      <c r="J108" s="32" t="str">
        <f t="shared" si="4"/>
        <v>Option B</v>
      </c>
      <c r="K108" s="32" t="s">
        <v>525</v>
      </c>
      <c r="L108" s="32" t="str">
        <f t="shared" si="5"/>
        <v>Option B</v>
      </c>
      <c r="M108" s="32" t="s">
        <v>222</v>
      </c>
      <c r="N108" s="37" t="str">
        <f t="array" ref="N108">IF(ISNUMBER(XLOOKUP(M:M, My_Advanced!W:W, My_Advanced!W:W, 0)), "Only Basic", "Basic+Advanced")
</f>
        <v>Basic+Advanced</v>
      </c>
      <c r="O108" s="41"/>
      <c r="P108" s="41">
        <f>VLOOKUP(C:C,'My_Basic Key'!$C$5:$D$8,2,FALSE)</f>
        <v>2</v>
      </c>
      <c r="Q108" s="41">
        <f>VLOOKUP(E:E,'My_Basic Key'!$C$10:$D$13,2,FALSE)</f>
        <v>2</v>
      </c>
      <c r="R108" s="41">
        <f>VLOOKUP(G:G,'My_Basic Key'!$C$15:$D$18,2,FALSE)</f>
        <v>1</v>
      </c>
      <c r="S108" s="41">
        <f>VLOOKUP(I:I,'My_Basic Key'!$C$20:$D$23,2,FALSE)</f>
        <v>0</v>
      </c>
      <c r="T108" s="41">
        <f>VLOOKUP(K:K,'My_Basic Key'!$C$25:$D$28,2,FALSE)</f>
        <v>1</v>
      </c>
      <c r="U108" s="41">
        <f t="shared" si="6"/>
        <v>6</v>
      </c>
    </row>
    <row r="109">
      <c r="A109" s="40">
        <v>45498.52233234954</v>
      </c>
      <c r="B109" s="41"/>
      <c r="C109" s="32" t="s">
        <v>134</v>
      </c>
      <c r="D109" s="32" t="str">
        <f t="shared" si="1"/>
        <v>Option A</v>
      </c>
      <c r="E109" s="32" t="s">
        <v>130</v>
      </c>
      <c r="F109" s="32" t="str">
        <f t="shared" si="2"/>
        <v>Option A</v>
      </c>
      <c r="G109" s="32" t="s">
        <v>131</v>
      </c>
      <c r="H109" s="42" t="str">
        <f t="shared" si="3"/>
        <v>Option A</v>
      </c>
      <c r="I109" s="32" t="s">
        <v>132</v>
      </c>
      <c r="J109" s="32" t="str">
        <f t="shared" si="4"/>
        <v>Option D</v>
      </c>
      <c r="K109" s="32" t="s">
        <v>524</v>
      </c>
      <c r="L109" s="32" t="str">
        <f t="shared" si="5"/>
        <v>Option A</v>
      </c>
      <c r="M109" s="32" t="s">
        <v>223</v>
      </c>
      <c r="N109" s="37" t="str">
        <f t="array" ref="N109">IF(ISNUMBER(XLOOKUP(M:M, My_Advanced!W:W, My_Advanced!W:W, 0)), "Only Basic", "Basic+Advanced")
</f>
        <v>Basic+Advanced</v>
      </c>
      <c r="O109" s="41"/>
      <c r="P109" s="41">
        <f>VLOOKUP(C:C,'My_Basic Key'!$C$5:$D$8,2,FALSE)</f>
        <v>1</v>
      </c>
      <c r="Q109" s="41">
        <f>VLOOKUP(E:E,'My_Basic Key'!$C$10:$D$13,2,FALSE)</f>
        <v>2</v>
      </c>
      <c r="R109" s="41">
        <f>VLOOKUP(G:G,'My_Basic Key'!$C$15:$D$18,2,FALSE)</f>
        <v>2</v>
      </c>
      <c r="S109" s="41">
        <f>VLOOKUP(I:I,'My_Basic Key'!$C$20:$D$23,2,FALSE)</f>
        <v>2</v>
      </c>
      <c r="T109" s="41">
        <f>VLOOKUP(K:K,'My_Basic Key'!$C$25:$D$28,2,FALSE)</f>
        <v>2</v>
      </c>
      <c r="U109" s="41">
        <f t="shared" si="6"/>
        <v>9</v>
      </c>
    </row>
    <row r="110">
      <c r="A110" s="40">
        <v>45498.5262915162</v>
      </c>
      <c r="B110" s="41"/>
      <c r="C110" s="32" t="s">
        <v>134</v>
      </c>
      <c r="D110" s="32" t="str">
        <f t="shared" si="1"/>
        <v>Option A</v>
      </c>
      <c r="E110" s="32" t="s">
        <v>130</v>
      </c>
      <c r="F110" s="32" t="str">
        <f t="shared" si="2"/>
        <v>Option A</v>
      </c>
      <c r="G110" s="32" t="s">
        <v>135</v>
      </c>
      <c r="H110" s="42" t="str">
        <f t="shared" si="3"/>
        <v>Option B</v>
      </c>
      <c r="I110" s="32" t="s">
        <v>132</v>
      </c>
      <c r="J110" s="32" t="str">
        <f t="shared" si="4"/>
        <v>Option D</v>
      </c>
      <c r="K110" s="32" t="s">
        <v>525</v>
      </c>
      <c r="L110" s="32" t="str">
        <f t="shared" si="5"/>
        <v>Option B</v>
      </c>
      <c r="M110" s="32" t="s">
        <v>224</v>
      </c>
      <c r="N110" s="37" t="str">
        <f t="array" ref="N110">IF(ISNUMBER(XLOOKUP(M:M, My_Advanced!W:W, My_Advanced!W:W, 0)), "Only Basic", "Basic+Advanced")
</f>
        <v>Basic+Advanced</v>
      </c>
      <c r="O110" s="41"/>
      <c r="P110" s="41">
        <f>VLOOKUP(C:C,'My_Basic Key'!$C$5:$D$8,2,FALSE)</f>
        <v>1</v>
      </c>
      <c r="Q110" s="41">
        <f>VLOOKUP(E:E,'My_Basic Key'!$C$10:$D$13,2,FALSE)</f>
        <v>2</v>
      </c>
      <c r="R110" s="41">
        <f>VLOOKUP(G:G,'My_Basic Key'!$C$15:$D$18,2,FALSE)</f>
        <v>1</v>
      </c>
      <c r="S110" s="41">
        <f>VLOOKUP(I:I,'My_Basic Key'!$C$20:$D$23,2,FALSE)</f>
        <v>2</v>
      </c>
      <c r="T110" s="41">
        <f>VLOOKUP(K:K,'My_Basic Key'!$C$25:$D$28,2,FALSE)</f>
        <v>1</v>
      </c>
      <c r="U110" s="41">
        <f t="shared" si="6"/>
        <v>7</v>
      </c>
    </row>
    <row r="111">
      <c r="A111" s="40">
        <v>45498.61726254629</v>
      </c>
      <c r="B111" s="41"/>
      <c r="C111" s="32" t="s">
        <v>129</v>
      </c>
      <c r="D111" s="32" t="str">
        <f t="shared" si="1"/>
        <v>Option B</v>
      </c>
      <c r="E111" s="32" t="s">
        <v>130</v>
      </c>
      <c r="F111" s="32" t="str">
        <f t="shared" si="2"/>
        <v>Option A</v>
      </c>
      <c r="G111" s="32" t="s">
        <v>135</v>
      </c>
      <c r="H111" s="42" t="str">
        <f t="shared" si="3"/>
        <v>Option B</v>
      </c>
      <c r="I111" s="32" t="s">
        <v>138</v>
      </c>
      <c r="J111" s="32" t="str">
        <f t="shared" si="4"/>
        <v>Option B</v>
      </c>
      <c r="K111" s="32" t="s">
        <v>524</v>
      </c>
      <c r="L111" s="32" t="str">
        <f t="shared" si="5"/>
        <v>Option A</v>
      </c>
      <c r="M111" s="32" t="s">
        <v>225</v>
      </c>
      <c r="N111" s="37" t="str">
        <f t="array" ref="N111">IF(ISNUMBER(XLOOKUP(M:M, My_Advanced!W:W, My_Advanced!W:W, 0)), "Only Basic", "Basic+Advanced")
</f>
        <v>Basic+Advanced</v>
      </c>
      <c r="O111" s="41"/>
      <c r="P111" s="41">
        <f>VLOOKUP(C:C,'My_Basic Key'!$C$5:$D$8,2,FALSE)</f>
        <v>2</v>
      </c>
      <c r="Q111" s="41">
        <f>VLOOKUP(E:E,'My_Basic Key'!$C$10:$D$13,2,FALSE)</f>
        <v>2</v>
      </c>
      <c r="R111" s="41">
        <f>VLOOKUP(G:G,'My_Basic Key'!$C$15:$D$18,2,FALSE)</f>
        <v>1</v>
      </c>
      <c r="S111" s="41">
        <f>VLOOKUP(I:I,'My_Basic Key'!$C$20:$D$23,2,FALSE)</f>
        <v>0</v>
      </c>
      <c r="T111" s="41">
        <f>VLOOKUP(K:K,'My_Basic Key'!$C$25:$D$28,2,FALSE)</f>
        <v>2</v>
      </c>
      <c r="U111" s="41">
        <f t="shared" si="6"/>
        <v>7</v>
      </c>
    </row>
    <row r="112">
      <c r="A112" s="40">
        <v>45498.785495902775</v>
      </c>
      <c r="B112" s="41"/>
      <c r="C112" s="32" t="s">
        <v>134</v>
      </c>
      <c r="D112" s="32" t="str">
        <f t="shared" si="1"/>
        <v>Option A</v>
      </c>
      <c r="E112" s="32" t="s">
        <v>130</v>
      </c>
      <c r="F112" s="32" t="str">
        <f t="shared" si="2"/>
        <v>Option A</v>
      </c>
      <c r="G112" s="32" t="s">
        <v>131</v>
      </c>
      <c r="H112" s="42" t="str">
        <f t="shared" si="3"/>
        <v>Option A</v>
      </c>
      <c r="I112" s="32" t="s">
        <v>138</v>
      </c>
      <c r="J112" s="32" t="str">
        <f t="shared" si="4"/>
        <v>Option B</v>
      </c>
      <c r="K112" s="32" t="s">
        <v>524</v>
      </c>
      <c r="L112" s="32" t="str">
        <f t="shared" si="5"/>
        <v>Option A</v>
      </c>
      <c r="M112" s="32" t="s">
        <v>226</v>
      </c>
      <c r="N112" s="37" t="str">
        <f t="array" ref="N112">IF(ISNUMBER(XLOOKUP(M:M, My_Advanced!W:W, My_Advanced!W:W, 0)), "Only Basic", "Basic+Advanced")
</f>
        <v>Only Basic</v>
      </c>
      <c r="O112" s="41"/>
      <c r="P112" s="41">
        <f>VLOOKUP(C:C,'My_Basic Key'!$C$5:$D$8,2,FALSE)</f>
        <v>1</v>
      </c>
      <c r="Q112" s="41">
        <f>VLOOKUP(E:E,'My_Basic Key'!$C$10:$D$13,2,FALSE)</f>
        <v>2</v>
      </c>
      <c r="R112" s="41">
        <f>VLOOKUP(G:G,'My_Basic Key'!$C$15:$D$18,2,FALSE)</f>
        <v>2</v>
      </c>
      <c r="S112" s="41">
        <f>VLOOKUP(I:I,'My_Basic Key'!$C$20:$D$23,2,FALSE)</f>
        <v>0</v>
      </c>
      <c r="T112" s="41">
        <f>VLOOKUP(K:K,'My_Basic Key'!$C$25:$D$28,2,FALSE)</f>
        <v>2</v>
      </c>
      <c r="U112" s="41">
        <f t="shared" si="6"/>
        <v>7</v>
      </c>
    </row>
    <row r="113">
      <c r="A113" s="40">
        <v>45498.80710517361</v>
      </c>
      <c r="B113" s="41"/>
      <c r="C113" s="32" t="s">
        <v>134</v>
      </c>
      <c r="D113" s="32" t="str">
        <f t="shared" si="1"/>
        <v>Option A</v>
      </c>
      <c r="E113" s="32" t="s">
        <v>140</v>
      </c>
      <c r="F113" s="32" t="str">
        <f t="shared" si="2"/>
        <v>Option B</v>
      </c>
      <c r="G113" s="32" t="s">
        <v>143</v>
      </c>
      <c r="H113" s="42" t="str">
        <f t="shared" si="3"/>
        <v>Option C</v>
      </c>
      <c r="I113" s="32" t="s">
        <v>132</v>
      </c>
      <c r="J113" s="32" t="str">
        <f t="shared" si="4"/>
        <v>Option D</v>
      </c>
      <c r="K113" s="32" t="s">
        <v>528</v>
      </c>
      <c r="L113" s="32" t="str">
        <f t="shared" si="5"/>
        <v>Option D</v>
      </c>
      <c r="M113" s="32" t="s">
        <v>228</v>
      </c>
      <c r="N113" s="37" t="str">
        <f t="array" ref="N113">IF(ISNUMBER(XLOOKUP(M:M, My_Advanced!W:W, My_Advanced!W:W, 0)), "Only Basic", "Basic+Advanced")
</f>
        <v>Only Basic</v>
      </c>
      <c r="O113" s="41"/>
      <c r="P113" s="41">
        <f>VLOOKUP(C:C,'My_Basic Key'!$C$5:$D$8,2,FALSE)</f>
        <v>1</v>
      </c>
      <c r="Q113" s="41">
        <f>VLOOKUP(E:E,'My_Basic Key'!$C$10:$D$13,2,FALSE)</f>
        <v>1</v>
      </c>
      <c r="R113" s="41">
        <f>VLOOKUP(G:G,'My_Basic Key'!$C$15:$D$18,2,FALSE)</f>
        <v>0</v>
      </c>
      <c r="S113" s="41">
        <f>VLOOKUP(I:I,'My_Basic Key'!$C$20:$D$23,2,FALSE)</f>
        <v>2</v>
      </c>
      <c r="T113" s="41">
        <f>VLOOKUP(K:K,'My_Basic Key'!$C$25:$D$28,2,FALSE)</f>
        <v>-1</v>
      </c>
      <c r="U113" s="41">
        <f t="shared" si="6"/>
        <v>3</v>
      </c>
    </row>
    <row r="114">
      <c r="A114" s="40">
        <v>45499.376011354165</v>
      </c>
      <c r="B114" s="41"/>
      <c r="C114" s="32" t="s">
        <v>129</v>
      </c>
      <c r="D114" s="32" t="str">
        <f t="shared" si="1"/>
        <v>Option B</v>
      </c>
      <c r="E114" s="32" t="s">
        <v>130</v>
      </c>
      <c r="F114" s="32" t="str">
        <f t="shared" si="2"/>
        <v>Option A</v>
      </c>
      <c r="G114" s="32" t="s">
        <v>135</v>
      </c>
      <c r="H114" s="42" t="str">
        <f t="shared" si="3"/>
        <v>Option B</v>
      </c>
      <c r="I114" s="32" t="s">
        <v>138</v>
      </c>
      <c r="J114" s="32" t="str">
        <f t="shared" si="4"/>
        <v>Option B</v>
      </c>
      <c r="K114" s="32" t="s">
        <v>524</v>
      </c>
      <c r="L114" s="32" t="str">
        <f t="shared" si="5"/>
        <v>Option A</v>
      </c>
      <c r="M114" s="32" t="s">
        <v>229</v>
      </c>
      <c r="N114" s="37" t="str">
        <f t="array" ref="N114">IF(ISNUMBER(XLOOKUP(M:M, My_Advanced!W:W, My_Advanced!W:W, 0)), "Only Basic", "Basic+Advanced")
</f>
        <v>Basic+Advanced</v>
      </c>
      <c r="O114" s="41"/>
      <c r="P114" s="41">
        <f>VLOOKUP(C:C,'My_Basic Key'!$C$5:$D$8,2,FALSE)</f>
        <v>2</v>
      </c>
      <c r="Q114" s="41">
        <f>VLOOKUP(E:E,'My_Basic Key'!$C$10:$D$13,2,FALSE)</f>
        <v>2</v>
      </c>
      <c r="R114" s="41">
        <f>VLOOKUP(G:G,'My_Basic Key'!$C$15:$D$18,2,FALSE)</f>
        <v>1</v>
      </c>
      <c r="S114" s="41">
        <f>VLOOKUP(I:I,'My_Basic Key'!$C$20:$D$23,2,FALSE)</f>
        <v>0</v>
      </c>
      <c r="T114" s="41">
        <f>VLOOKUP(K:K,'My_Basic Key'!$C$25:$D$28,2,FALSE)</f>
        <v>2</v>
      </c>
      <c r="U114" s="41">
        <f t="shared" si="6"/>
        <v>7</v>
      </c>
    </row>
    <row r="115">
      <c r="A115" s="40">
        <v>45499.40867179398</v>
      </c>
      <c r="B115" s="41"/>
      <c r="C115" s="32" t="s">
        <v>134</v>
      </c>
      <c r="D115" s="32" t="str">
        <f t="shared" si="1"/>
        <v>Option A</v>
      </c>
      <c r="E115" s="32" t="s">
        <v>130</v>
      </c>
      <c r="F115" s="32" t="str">
        <f t="shared" si="2"/>
        <v>Option A</v>
      </c>
      <c r="G115" s="32" t="s">
        <v>135</v>
      </c>
      <c r="H115" s="42" t="str">
        <f t="shared" si="3"/>
        <v>Option B</v>
      </c>
      <c r="I115" s="32" t="s">
        <v>144</v>
      </c>
      <c r="J115" s="32" t="str">
        <f t="shared" si="4"/>
        <v>Option C</v>
      </c>
      <c r="K115" s="32" t="s">
        <v>525</v>
      </c>
      <c r="L115" s="32" t="str">
        <f t="shared" si="5"/>
        <v>Option B</v>
      </c>
      <c r="M115" s="32" t="s">
        <v>230</v>
      </c>
      <c r="N115" s="37" t="str">
        <f t="array" ref="N115">IF(ISNUMBER(XLOOKUP(M:M, My_Advanced!W:W, My_Advanced!W:W, 0)), "Only Basic", "Basic+Advanced")
</f>
        <v>Basic+Advanced</v>
      </c>
      <c r="O115" s="41"/>
      <c r="P115" s="41">
        <f>VLOOKUP(C:C,'My_Basic Key'!$C$5:$D$8,2,FALSE)</f>
        <v>1</v>
      </c>
      <c r="Q115" s="41">
        <f>VLOOKUP(E:E,'My_Basic Key'!$C$10:$D$13,2,FALSE)</f>
        <v>2</v>
      </c>
      <c r="R115" s="41">
        <f>VLOOKUP(G:G,'My_Basic Key'!$C$15:$D$18,2,FALSE)</f>
        <v>1</v>
      </c>
      <c r="S115" s="41">
        <f>VLOOKUP(I:I,'My_Basic Key'!$C$20:$D$23,2,FALSE)</f>
        <v>1</v>
      </c>
      <c r="T115" s="41">
        <f>VLOOKUP(K:K,'My_Basic Key'!$C$25:$D$28,2,FALSE)</f>
        <v>1</v>
      </c>
      <c r="U115" s="41">
        <f t="shared" si="6"/>
        <v>6</v>
      </c>
    </row>
    <row r="116">
      <c r="A116" s="40">
        <v>45499.42028041667</v>
      </c>
      <c r="B116" s="41"/>
      <c r="C116" s="32" t="s">
        <v>129</v>
      </c>
      <c r="D116" s="32" t="str">
        <f t="shared" si="1"/>
        <v>Option B</v>
      </c>
      <c r="E116" s="32" t="s">
        <v>130</v>
      </c>
      <c r="F116" s="32" t="str">
        <f t="shared" si="2"/>
        <v>Option A</v>
      </c>
      <c r="G116" s="32" t="s">
        <v>135</v>
      </c>
      <c r="H116" s="42" t="str">
        <f t="shared" si="3"/>
        <v>Option B</v>
      </c>
      <c r="I116" s="32" t="s">
        <v>138</v>
      </c>
      <c r="J116" s="32" t="str">
        <f t="shared" si="4"/>
        <v>Option B</v>
      </c>
      <c r="K116" s="32" t="s">
        <v>524</v>
      </c>
      <c r="L116" s="32" t="str">
        <f t="shared" si="5"/>
        <v>Option A</v>
      </c>
      <c r="M116" s="32" t="s">
        <v>231</v>
      </c>
      <c r="N116" s="37" t="str">
        <f t="array" ref="N116">IF(ISNUMBER(XLOOKUP(M:M, My_Advanced!W:W, My_Advanced!W:W, 0)), "Only Basic", "Basic+Advanced")
</f>
        <v>Basic+Advanced</v>
      </c>
      <c r="O116" s="41"/>
      <c r="P116" s="41">
        <f>VLOOKUP(C:C,'My_Basic Key'!$C$5:$D$8,2,FALSE)</f>
        <v>2</v>
      </c>
      <c r="Q116" s="41">
        <f>VLOOKUP(E:E,'My_Basic Key'!$C$10:$D$13,2,FALSE)</f>
        <v>2</v>
      </c>
      <c r="R116" s="41">
        <f>VLOOKUP(G:G,'My_Basic Key'!$C$15:$D$18,2,FALSE)</f>
        <v>1</v>
      </c>
      <c r="S116" s="41">
        <f>VLOOKUP(I:I,'My_Basic Key'!$C$20:$D$23,2,FALSE)</f>
        <v>0</v>
      </c>
      <c r="T116" s="41">
        <f>VLOOKUP(K:K,'My_Basic Key'!$C$25:$D$28,2,FALSE)</f>
        <v>2</v>
      </c>
      <c r="U116" s="41">
        <f t="shared" si="6"/>
        <v>7</v>
      </c>
    </row>
    <row r="117">
      <c r="A117" s="40">
        <v>45499.47309575231</v>
      </c>
      <c r="B117" s="41"/>
      <c r="C117" s="32" t="s">
        <v>134</v>
      </c>
      <c r="D117" s="32" t="str">
        <f t="shared" si="1"/>
        <v>Option A</v>
      </c>
      <c r="E117" s="32" t="s">
        <v>130</v>
      </c>
      <c r="F117" s="32" t="str">
        <f t="shared" si="2"/>
        <v>Option A</v>
      </c>
      <c r="G117" s="32" t="s">
        <v>135</v>
      </c>
      <c r="H117" s="42" t="str">
        <f t="shared" si="3"/>
        <v>Option B</v>
      </c>
      <c r="I117" s="32" t="s">
        <v>138</v>
      </c>
      <c r="J117" s="32" t="str">
        <f t="shared" si="4"/>
        <v>Option B</v>
      </c>
      <c r="K117" s="32" t="s">
        <v>525</v>
      </c>
      <c r="L117" s="32" t="str">
        <f t="shared" si="5"/>
        <v>Option B</v>
      </c>
      <c r="M117" s="32" t="s">
        <v>232</v>
      </c>
      <c r="N117" s="37" t="str">
        <f t="array" ref="N117">IF(ISNUMBER(XLOOKUP(M:M, My_Advanced!W:W, My_Advanced!W:W, 0)), "Only Basic", "Basic+Advanced")
</f>
        <v>Basic+Advanced</v>
      </c>
      <c r="O117" s="41"/>
      <c r="P117" s="41">
        <f>VLOOKUP(C:C,'My_Basic Key'!$C$5:$D$8,2,FALSE)</f>
        <v>1</v>
      </c>
      <c r="Q117" s="41">
        <f>VLOOKUP(E:E,'My_Basic Key'!$C$10:$D$13,2,FALSE)</f>
        <v>2</v>
      </c>
      <c r="R117" s="41">
        <f>VLOOKUP(G:G,'My_Basic Key'!$C$15:$D$18,2,FALSE)</f>
        <v>1</v>
      </c>
      <c r="S117" s="41">
        <f>VLOOKUP(I:I,'My_Basic Key'!$C$20:$D$23,2,FALSE)</f>
        <v>0</v>
      </c>
      <c r="T117" s="41">
        <f>VLOOKUP(K:K,'My_Basic Key'!$C$25:$D$28,2,FALSE)</f>
        <v>1</v>
      </c>
      <c r="U117" s="41">
        <f t="shared" si="6"/>
        <v>5</v>
      </c>
    </row>
    <row r="118">
      <c r="A118" s="40">
        <v>45499.48612474537</v>
      </c>
      <c r="B118" s="41"/>
      <c r="C118" s="32" t="s">
        <v>134</v>
      </c>
      <c r="D118" s="32" t="str">
        <f t="shared" si="1"/>
        <v>Option A</v>
      </c>
      <c r="E118" s="32" t="s">
        <v>130</v>
      </c>
      <c r="F118" s="32" t="str">
        <f t="shared" si="2"/>
        <v>Option A</v>
      </c>
      <c r="G118" s="32" t="s">
        <v>135</v>
      </c>
      <c r="H118" s="42" t="str">
        <f t="shared" si="3"/>
        <v>Option B</v>
      </c>
      <c r="I118" s="32" t="s">
        <v>132</v>
      </c>
      <c r="J118" s="32" t="str">
        <f t="shared" si="4"/>
        <v>Option D</v>
      </c>
      <c r="K118" s="32" t="s">
        <v>525</v>
      </c>
      <c r="L118" s="32" t="str">
        <f t="shared" si="5"/>
        <v>Option B</v>
      </c>
      <c r="M118" s="32" t="s">
        <v>233</v>
      </c>
      <c r="N118" s="37" t="str">
        <f t="array" ref="N118">IF(ISNUMBER(XLOOKUP(M:M, My_Advanced!W:W, My_Advanced!W:W, 0)), "Only Basic", "Basic+Advanced")
</f>
        <v>Basic+Advanced</v>
      </c>
      <c r="O118" s="41"/>
      <c r="P118" s="41">
        <f>VLOOKUP(C:C,'My_Basic Key'!$C$5:$D$8,2,FALSE)</f>
        <v>1</v>
      </c>
      <c r="Q118" s="41">
        <f>VLOOKUP(E:E,'My_Basic Key'!$C$10:$D$13,2,FALSE)</f>
        <v>2</v>
      </c>
      <c r="R118" s="41">
        <f>VLOOKUP(G:G,'My_Basic Key'!$C$15:$D$18,2,FALSE)</f>
        <v>1</v>
      </c>
      <c r="S118" s="41">
        <f>VLOOKUP(I:I,'My_Basic Key'!$C$20:$D$23,2,FALSE)</f>
        <v>2</v>
      </c>
      <c r="T118" s="41">
        <f>VLOOKUP(K:K,'My_Basic Key'!$C$25:$D$28,2,FALSE)</f>
        <v>1</v>
      </c>
      <c r="U118" s="41">
        <f t="shared" si="6"/>
        <v>7</v>
      </c>
    </row>
    <row r="119">
      <c r="A119" s="40">
        <v>45499.52085112268</v>
      </c>
      <c r="B119" s="41"/>
      <c r="C119" s="32" t="s">
        <v>134</v>
      </c>
      <c r="D119" s="32" t="str">
        <f t="shared" si="1"/>
        <v>Option A</v>
      </c>
      <c r="E119" s="32" t="s">
        <v>140</v>
      </c>
      <c r="F119" s="32" t="str">
        <f t="shared" si="2"/>
        <v>Option B</v>
      </c>
      <c r="G119" s="32" t="s">
        <v>135</v>
      </c>
      <c r="H119" s="42" t="str">
        <f t="shared" si="3"/>
        <v>Option B</v>
      </c>
      <c r="I119" s="32" t="s">
        <v>138</v>
      </c>
      <c r="J119" s="32" t="str">
        <f t="shared" si="4"/>
        <v>Option B</v>
      </c>
      <c r="K119" s="32" t="s">
        <v>524</v>
      </c>
      <c r="L119" s="32" t="str">
        <f t="shared" si="5"/>
        <v>Option A</v>
      </c>
      <c r="M119" s="32" t="s">
        <v>234</v>
      </c>
      <c r="N119" s="37" t="str">
        <f t="array" ref="N119">IF(ISNUMBER(XLOOKUP(M:M, My_Advanced!W:W, My_Advanced!W:W, 0)), "Only Basic", "Basic+Advanced")
</f>
        <v>Basic+Advanced</v>
      </c>
      <c r="O119" s="41"/>
      <c r="P119" s="41">
        <f>VLOOKUP(C:C,'My_Basic Key'!$C$5:$D$8,2,FALSE)</f>
        <v>1</v>
      </c>
      <c r="Q119" s="41">
        <f>VLOOKUP(E:E,'My_Basic Key'!$C$10:$D$13,2,FALSE)</f>
        <v>1</v>
      </c>
      <c r="R119" s="41">
        <f>VLOOKUP(G:G,'My_Basic Key'!$C$15:$D$18,2,FALSE)</f>
        <v>1</v>
      </c>
      <c r="S119" s="41">
        <f>VLOOKUP(I:I,'My_Basic Key'!$C$20:$D$23,2,FALSE)</f>
        <v>0</v>
      </c>
      <c r="T119" s="41">
        <f>VLOOKUP(K:K,'My_Basic Key'!$C$25:$D$28,2,FALSE)</f>
        <v>2</v>
      </c>
      <c r="U119" s="41">
        <f t="shared" si="6"/>
        <v>5</v>
      </c>
    </row>
    <row r="120">
      <c r="A120" s="40">
        <v>45499.58581690972</v>
      </c>
      <c r="B120" s="41"/>
      <c r="C120" s="32" t="s">
        <v>134</v>
      </c>
      <c r="D120" s="32" t="str">
        <f t="shared" si="1"/>
        <v>Option A</v>
      </c>
      <c r="E120" s="32" t="s">
        <v>130</v>
      </c>
      <c r="F120" s="32" t="str">
        <f t="shared" si="2"/>
        <v>Option A</v>
      </c>
      <c r="G120" s="32" t="s">
        <v>135</v>
      </c>
      <c r="H120" s="42" t="str">
        <f t="shared" si="3"/>
        <v>Option B</v>
      </c>
      <c r="I120" s="32" t="s">
        <v>132</v>
      </c>
      <c r="J120" s="32" t="str">
        <f t="shared" si="4"/>
        <v>Option D</v>
      </c>
      <c r="K120" s="32" t="s">
        <v>525</v>
      </c>
      <c r="L120" s="32" t="str">
        <f t="shared" si="5"/>
        <v>Option B</v>
      </c>
      <c r="M120" s="32" t="s">
        <v>235</v>
      </c>
      <c r="N120" s="37" t="str">
        <f t="array" ref="N120">IF(ISNUMBER(XLOOKUP(M:M, My_Advanced!W:W, My_Advanced!W:W, 0)), "Only Basic", "Basic+Advanced")
</f>
        <v>Basic+Advanced</v>
      </c>
      <c r="O120" s="41"/>
      <c r="P120" s="41">
        <f>VLOOKUP(C:C,'My_Basic Key'!$C$5:$D$8,2,FALSE)</f>
        <v>1</v>
      </c>
      <c r="Q120" s="41">
        <f>VLOOKUP(E:E,'My_Basic Key'!$C$10:$D$13,2,FALSE)</f>
        <v>2</v>
      </c>
      <c r="R120" s="41">
        <f>VLOOKUP(G:G,'My_Basic Key'!$C$15:$D$18,2,FALSE)</f>
        <v>1</v>
      </c>
      <c r="S120" s="41">
        <f>VLOOKUP(I:I,'My_Basic Key'!$C$20:$D$23,2,FALSE)</f>
        <v>2</v>
      </c>
      <c r="T120" s="41">
        <f>VLOOKUP(K:K,'My_Basic Key'!$C$25:$D$28,2,FALSE)</f>
        <v>1</v>
      </c>
      <c r="U120" s="41">
        <f t="shared" si="6"/>
        <v>7</v>
      </c>
    </row>
    <row r="121">
      <c r="A121" s="40">
        <v>45499.739701921295</v>
      </c>
      <c r="B121" s="41"/>
      <c r="C121" s="32" t="s">
        <v>129</v>
      </c>
      <c r="D121" s="32" t="str">
        <f t="shared" si="1"/>
        <v>Option B</v>
      </c>
      <c r="E121" s="32" t="s">
        <v>141</v>
      </c>
      <c r="F121" s="32" t="str">
        <f t="shared" si="2"/>
        <v>Option C</v>
      </c>
      <c r="G121" s="32" t="s">
        <v>135</v>
      </c>
      <c r="H121" s="42" t="str">
        <f t="shared" si="3"/>
        <v>Option B</v>
      </c>
      <c r="I121" s="32" t="s">
        <v>144</v>
      </c>
      <c r="J121" s="32" t="str">
        <f t="shared" si="4"/>
        <v>Option C</v>
      </c>
      <c r="K121" s="32" t="s">
        <v>525</v>
      </c>
      <c r="L121" s="32" t="str">
        <f t="shared" si="5"/>
        <v>Option B</v>
      </c>
      <c r="M121" s="32" t="s">
        <v>236</v>
      </c>
      <c r="N121" s="37" t="str">
        <f t="array" ref="N121">IF(ISNUMBER(XLOOKUP(M:M, My_Advanced!W:W, My_Advanced!W:W, 0)), "Only Basic", "Basic+Advanced")
</f>
        <v>Only Basic</v>
      </c>
      <c r="O121" s="41"/>
      <c r="P121" s="41">
        <f>VLOOKUP(C:C,'My_Basic Key'!$C$5:$D$8,2,FALSE)</f>
        <v>2</v>
      </c>
      <c r="Q121" s="41">
        <f>VLOOKUP(E:E,'My_Basic Key'!$C$10:$D$13,2,FALSE)</f>
        <v>0</v>
      </c>
      <c r="R121" s="41">
        <f>VLOOKUP(G:G,'My_Basic Key'!$C$15:$D$18,2,FALSE)</f>
        <v>1</v>
      </c>
      <c r="S121" s="41">
        <f>VLOOKUP(I:I,'My_Basic Key'!$C$20:$D$23,2,FALSE)</f>
        <v>1</v>
      </c>
      <c r="T121" s="41">
        <f>VLOOKUP(K:K,'My_Basic Key'!$C$25:$D$28,2,FALSE)</f>
        <v>1</v>
      </c>
      <c r="U121" s="41">
        <f t="shared" si="6"/>
        <v>5</v>
      </c>
    </row>
    <row r="122">
      <c r="A122" s="40">
        <v>45499.79367483796</v>
      </c>
      <c r="B122" s="41"/>
      <c r="C122" s="32" t="s">
        <v>134</v>
      </c>
      <c r="D122" s="32" t="str">
        <f t="shared" si="1"/>
        <v>Option A</v>
      </c>
      <c r="E122" s="32" t="s">
        <v>140</v>
      </c>
      <c r="F122" s="32" t="str">
        <f t="shared" si="2"/>
        <v>Option B</v>
      </c>
      <c r="G122" s="32" t="s">
        <v>143</v>
      </c>
      <c r="H122" s="42" t="str">
        <f t="shared" si="3"/>
        <v>Option C</v>
      </c>
      <c r="I122" s="32" t="s">
        <v>144</v>
      </c>
      <c r="J122" s="32" t="str">
        <f t="shared" si="4"/>
        <v>Option C</v>
      </c>
      <c r="K122" s="32" t="s">
        <v>524</v>
      </c>
      <c r="L122" s="32" t="str">
        <f t="shared" si="5"/>
        <v>Option A</v>
      </c>
      <c r="M122" s="32" t="s">
        <v>237</v>
      </c>
      <c r="N122" s="37" t="str">
        <f t="array" ref="N122">IF(ISNUMBER(XLOOKUP(M:M, My_Advanced!W:W, My_Advanced!W:W, 0)), "Only Basic", "Basic+Advanced")
</f>
        <v>Only Basic</v>
      </c>
      <c r="O122" s="41"/>
      <c r="P122" s="41">
        <f>VLOOKUP(C:C,'My_Basic Key'!$C$5:$D$8,2,FALSE)</f>
        <v>1</v>
      </c>
      <c r="Q122" s="41">
        <f>VLOOKUP(E:E,'My_Basic Key'!$C$10:$D$13,2,FALSE)</f>
        <v>1</v>
      </c>
      <c r="R122" s="41">
        <f>VLOOKUP(G:G,'My_Basic Key'!$C$15:$D$18,2,FALSE)</f>
        <v>0</v>
      </c>
      <c r="S122" s="41">
        <f>VLOOKUP(I:I,'My_Basic Key'!$C$20:$D$23,2,FALSE)</f>
        <v>1</v>
      </c>
      <c r="T122" s="41">
        <f>VLOOKUP(K:K,'My_Basic Key'!$C$25:$D$28,2,FALSE)</f>
        <v>2</v>
      </c>
      <c r="U122" s="41">
        <f t="shared" si="6"/>
        <v>5</v>
      </c>
    </row>
    <row r="123">
      <c r="A123" s="40">
        <v>45499.84340721065</v>
      </c>
      <c r="B123" s="41"/>
      <c r="C123" s="32" t="s">
        <v>134</v>
      </c>
      <c r="D123" s="32" t="str">
        <f t="shared" si="1"/>
        <v>Option A</v>
      </c>
      <c r="E123" s="32" t="s">
        <v>130</v>
      </c>
      <c r="F123" s="32" t="str">
        <f t="shared" si="2"/>
        <v>Option A</v>
      </c>
      <c r="G123" s="32" t="s">
        <v>135</v>
      </c>
      <c r="H123" s="42" t="str">
        <f t="shared" si="3"/>
        <v>Option B</v>
      </c>
      <c r="I123" s="32" t="s">
        <v>138</v>
      </c>
      <c r="J123" s="32" t="str">
        <f t="shared" si="4"/>
        <v>Option B</v>
      </c>
      <c r="K123" s="32" t="s">
        <v>524</v>
      </c>
      <c r="L123" s="32" t="str">
        <f t="shared" si="5"/>
        <v>Option A</v>
      </c>
      <c r="M123" s="32" t="s">
        <v>238</v>
      </c>
      <c r="N123" s="37" t="str">
        <f t="array" ref="N123">IF(ISNUMBER(XLOOKUP(M:M, My_Advanced!W:W, My_Advanced!W:W, 0)), "Only Basic", "Basic+Advanced")
</f>
        <v>Basic+Advanced</v>
      </c>
      <c r="O123" s="41"/>
      <c r="P123" s="41">
        <f>VLOOKUP(C:C,'My_Basic Key'!$C$5:$D$8,2,FALSE)</f>
        <v>1</v>
      </c>
      <c r="Q123" s="41">
        <f>VLOOKUP(E:E,'My_Basic Key'!$C$10:$D$13,2,FALSE)</f>
        <v>2</v>
      </c>
      <c r="R123" s="41">
        <f>VLOOKUP(G:G,'My_Basic Key'!$C$15:$D$18,2,FALSE)</f>
        <v>1</v>
      </c>
      <c r="S123" s="41">
        <f>VLOOKUP(I:I,'My_Basic Key'!$C$20:$D$23,2,FALSE)</f>
        <v>0</v>
      </c>
      <c r="T123" s="41">
        <f>VLOOKUP(K:K,'My_Basic Key'!$C$25:$D$28,2,FALSE)</f>
        <v>2</v>
      </c>
      <c r="U123" s="41">
        <f t="shared" si="6"/>
        <v>6</v>
      </c>
    </row>
    <row r="124">
      <c r="A124" s="40">
        <v>45500.37368331019</v>
      </c>
      <c r="B124" s="41"/>
      <c r="C124" s="32" t="s">
        <v>134</v>
      </c>
      <c r="D124" s="32" t="str">
        <f t="shared" si="1"/>
        <v>Option A</v>
      </c>
      <c r="E124" s="32" t="s">
        <v>130</v>
      </c>
      <c r="F124" s="32" t="str">
        <f t="shared" si="2"/>
        <v>Option A</v>
      </c>
      <c r="G124" s="32" t="s">
        <v>135</v>
      </c>
      <c r="H124" s="42" t="str">
        <f t="shared" si="3"/>
        <v>Option B</v>
      </c>
      <c r="I124" s="32" t="s">
        <v>132</v>
      </c>
      <c r="J124" s="32" t="str">
        <f t="shared" si="4"/>
        <v>Option D</v>
      </c>
      <c r="K124" s="32" t="s">
        <v>525</v>
      </c>
      <c r="L124" s="32" t="str">
        <f t="shared" si="5"/>
        <v>Option B</v>
      </c>
      <c r="M124" s="32" t="s">
        <v>239</v>
      </c>
      <c r="N124" s="37" t="str">
        <f t="array" ref="N124">IF(ISNUMBER(XLOOKUP(M:M, My_Advanced!W:W, My_Advanced!W:W, 0)), "Only Basic", "Basic+Advanced")
</f>
        <v>Basic+Advanced</v>
      </c>
      <c r="O124" s="41"/>
      <c r="P124" s="41">
        <f>VLOOKUP(C:C,'My_Basic Key'!$C$5:$D$8,2,FALSE)</f>
        <v>1</v>
      </c>
      <c r="Q124" s="41">
        <f>VLOOKUP(E:E,'My_Basic Key'!$C$10:$D$13,2,FALSE)</f>
        <v>2</v>
      </c>
      <c r="R124" s="41">
        <f>VLOOKUP(G:G,'My_Basic Key'!$C$15:$D$18,2,FALSE)</f>
        <v>1</v>
      </c>
      <c r="S124" s="41">
        <f>VLOOKUP(I:I,'My_Basic Key'!$C$20:$D$23,2,FALSE)</f>
        <v>2</v>
      </c>
      <c r="T124" s="41">
        <f>VLOOKUP(K:K,'My_Basic Key'!$C$25:$D$28,2,FALSE)</f>
        <v>1</v>
      </c>
      <c r="U124" s="41">
        <f t="shared" si="6"/>
        <v>7</v>
      </c>
    </row>
    <row r="125">
      <c r="A125" s="40">
        <v>45500.55529908565</v>
      </c>
      <c r="B125" s="41"/>
      <c r="C125" s="32" t="s">
        <v>134</v>
      </c>
      <c r="D125" s="32" t="str">
        <f t="shared" si="1"/>
        <v>Option A</v>
      </c>
      <c r="E125" s="32" t="s">
        <v>140</v>
      </c>
      <c r="F125" s="32" t="str">
        <f t="shared" si="2"/>
        <v>Option B</v>
      </c>
      <c r="G125" s="32" t="s">
        <v>143</v>
      </c>
      <c r="H125" s="42" t="str">
        <f t="shared" si="3"/>
        <v>Option C</v>
      </c>
      <c r="I125" s="32" t="s">
        <v>132</v>
      </c>
      <c r="J125" s="32" t="str">
        <f t="shared" si="4"/>
        <v>Option D</v>
      </c>
      <c r="K125" s="32" t="s">
        <v>524</v>
      </c>
      <c r="L125" s="32" t="str">
        <f t="shared" si="5"/>
        <v>Option A</v>
      </c>
      <c r="M125" s="32" t="s">
        <v>240</v>
      </c>
      <c r="N125" s="37" t="str">
        <f t="array" ref="N125">IF(ISNUMBER(XLOOKUP(M:M, My_Advanced!W:W, My_Advanced!W:W, 0)), "Only Basic", "Basic+Advanced")
</f>
        <v>Basic+Advanced</v>
      </c>
      <c r="O125" s="41"/>
      <c r="P125" s="41">
        <f>VLOOKUP(C:C,'My_Basic Key'!$C$5:$D$8,2,FALSE)</f>
        <v>1</v>
      </c>
      <c r="Q125" s="41">
        <f>VLOOKUP(E:E,'My_Basic Key'!$C$10:$D$13,2,FALSE)</f>
        <v>1</v>
      </c>
      <c r="R125" s="41">
        <f>VLOOKUP(G:G,'My_Basic Key'!$C$15:$D$18,2,FALSE)</f>
        <v>0</v>
      </c>
      <c r="S125" s="41">
        <f>VLOOKUP(I:I,'My_Basic Key'!$C$20:$D$23,2,FALSE)</f>
        <v>2</v>
      </c>
      <c r="T125" s="41">
        <f>VLOOKUP(K:K,'My_Basic Key'!$C$25:$D$28,2,FALSE)</f>
        <v>2</v>
      </c>
      <c r="U125" s="41">
        <f t="shared" si="6"/>
        <v>6</v>
      </c>
    </row>
    <row r="126">
      <c r="A126" s="40">
        <v>45500.63864055555</v>
      </c>
      <c r="B126" s="41"/>
      <c r="C126" s="32" t="s">
        <v>134</v>
      </c>
      <c r="D126" s="32" t="str">
        <f t="shared" si="1"/>
        <v>Option A</v>
      </c>
      <c r="E126" s="32" t="s">
        <v>130</v>
      </c>
      <c r="F126" s="32" t="str">
        <f t="shared" si="2"/>
        <v>Option A</v>
      </c>
      <c r="G126" s="32" t="s">
        <v>135</v>
      </c>
      <c r="H126" s="42" t="str">
        <f t="shared" si="3"/>
        <v>Option B</v>
      </c>
      <c r="I126" s="32" t="s">
        <v>132</v>
      </c>
      <c r="J126" s="32" t="str">
        <f t="shared" si="4"/>
        <v>Option D</v>
      </c>
      <c r="K126" s="32" t="s">
        <v>524</v>
      </c>
      <c r="L126" s="32" t="str">
        <f t="shared" si="5"/>
        <v>Option A</v>
      </c>
      <c r="M126" s="32" t="s">
        <v>241</v>
      </c>
      <c r="N126" s="37" t="str">
        <f t="array" ref="N126">IF(ISNUMBER(XLOOKUP(M:M, My_Advanced!W:W, My_Advanced!W:W, 0)), "Only Basic", "Basic+Advanced")
</f>
        <v>Basic+Advanced</v>
      </c>
      <c r="O126" s="41"/>
      <c r="P126" s="41">
        <f>VLOOKUP(C:C,'My_Basic Key'!$C$5:$D$8,2,FALSE)</f>
        <v>1</v>
      </c>
      <c r="Q126" s="41">
        <f>VLOOKUP(E:E,'My_Basic Key'!$C$10:$D$13,2,FALSE)</f>
        <v>2</v>
      </c>
      <c r="R126" s="41">
        <f>VLOOKUP(G:G,'My_Basic Key'!$C$15:$D$18,2,FALSE)</f>
        <v>1</v>
      </c>
      <c r="S126" s="41">
        <f>VLOOKUP(I:I,'My_Basic Key'!$C$20:$D$23,2,FALSE)</f>
        <v>2</v>
      </c>
      <c r="T126" s="41">
        <f>VLOOKUP(K:K,'My_Basic Key'!$C$25:$D$28,2,FALSE)</f>
        <v>2</v>
      </c>
      <c r="U126" s="41">
        <f t="shared" si="6"/>
        <v>8</v>
      </c>
    </row>
    <row r="127">
      <c r="A127" s="40">
        <v>45500.68008409722</v>
      </c>
      <c r="B127" s="41"/>
      <c r="C127" s="32" t="s">
        <v>134</v>
      </c>
      <c r="D127" s="32" t="str">
        <f t="shared" si="1"/>
        <v>Option A</v>
      </c>
      <c r="E127" s="32" t="s">
        <v>140</v>
      </c>
      <c r="F127" s="32" t="str">
        <f t="shared" si="2"/>
        <v>Option B</v>
      </c>
      <c r="G127" s="32" t="s">
        <v>143</v>
      </c>
      <c r="H127" s="42" t="str">
        <f t="shared" si="3"/>
        <v>Option C</v>
      </c>
      <c r="I127" s="32" t="s">
        <v>132</v>
      </c>
      <c r="J127" s="32" t="str">
        <f t="shared" si="4"/>
        <v>Option D</v>
      </c>
      <c r="K127" s="32" t="s">
        <v>524</v>
      </c>
      <c r="L127" s="32" t="str">
        <f t="shared" si="5"/>
        <v>Option A</v>
      </c>
      <c r="M127" s="32" t="s">
        <v>242</v>
      </c>
      <c r="N127" s="37" t="str">
        <f t="array" ref="N127">IF(ISNUMBER(XLOOKUP(M:M, My_Advanced!W:W, My_Advanced!W:W, 0)), "Only Basic", "Basic+Advanced")
</f>
        <v>Only Basic</v>
      </c>
      <c r="O127" s="41"/>
      <c r="P127" s="41">
        <f>VLOOKUP(C:C,'My_Basic Key'!$C$5:$D$8,2,FALSE)</f>
        <v>1</v>
      </c>
      <c r="Q127" s="41">
        <f>VLOOKUP(E:E,'My_Basic Key'!$C$10:$D$13,2,FALSE)</f>
        <v>1</v>
      </c>
      <c r="R127" s="41">
        <f>VLOOKUP(G:G,'My_Basic Key'!$C$15:$D$18,2,FALSE)</f>
        <v>0</v>
      </c>
      <c r="S127" s="41">
        <f>VLOOKUP(I:I,'My_Basic Key'!$C$20:$D$23,2,FALSE)</f>
        <v>2</v>
      </c>
      <c r="T127" s="41">
        <f>VLOOKUP(K:K,'My_Basic Key'!$C$25:$D$28,2,FALSE)</f>
        <v>2</v>
      </c>
      <c r="U127" s="41">
        <f t="shared" si="6"/>
        <v>6</v>
      </c>
    </row>
    <row r="128">
      <c r="A128" s="40">
        <v>45502.37567</v>
      </c>
      <c r="B128" s="41"/>
      <c r="C128" s="32" t="s">
        <v>129</v>
      </c>
      <c r="D128" s="32" t="str">
        <f t="shared" si="1"/>
        <v>Option B</v>
      </c>
      <c r="E128" s="32" t="s">
        <v>130</v>
      </c>
      <c r="F128" s="32" t="str">
        <f t="shared" si="2"/>
        <v>Option A</v>
      </c>
      <c r="G128" s="32" t="s">
        <v>135</v>
      </c>
      <c r="H128" s="42" t="str">
        <f t="shared" si="3"/>
        <v>Option B</v>
      </c>
      <c r="I128" s="32" t="s">
        <v>132</v>
      </c>
      <c r="J128" s="32" t="str">
        <f t="shared" si="4"/>
        <v>Option D</v>
      </c>
      <c r="K128" s="32" t="s">
        <v>524</v>
      </c>
      <c r="L128" s="32" t="str">
        <f t="shared" si="5"/>
        <v>Option A</v>
      </c>
      <c r="M128" s="32" t="s">
        <v>243</v>
      </c>
      <c r="N128" s="37" t="str">
        <f t="array" ref="N128">IF(ISNUMBER(XLOOKUP(M:M, My_Advanced!W:W, My_Advanced!W:W, 0)), "Only Basic", "Basic+Advanced")
</f>
        <v>Basic+Advanced</v>
      </c>
      <c r="O128" s="41"/>
      <c r="P128" s="41">
        <f>VLOOKUP(C:C,'My_Basic Key'!$C$5:$D$8,2,FALSE)</f>
        <v>2</v>
      </c>
      <c r="Q128" s="41">
        <f>VLOOKUP(E:E,'My_Basic Key'!$C$10:$D$13,2,FALSE)</f>
        <v>2</v>
      </c>
      <c r="R128" s="41">
        <f>VLOOKUP(G:G,'My_Basic Key'!$C$15:$D$18,2,FALSE)</f>
        <v>1</v>
      </c>
      <c r="S128" s="41">
        <f>VLOOKUP(I:I,'My_Basic Key'!$C$20:$D$23,2,FALSE)</f>
        <v>2</v>
      </c>
      <c r="T128" s="41">
        <f>VLOOKUP(K:K,'My_Basic Key'!$C$25:$D$28,2,FALSE)</f>
        <v>2</v>
      </c>
      <c r="U128" s="41">
        <f t="shared" si="6"/>
        <v>9</v>
      </c>
    </row>
    <row r="129">
      <c r="A129" s="40">
        <v>45502.379437083335</v>
      </c>
      <c r="B129" s="41"/>
      <c r="C129" s="32" t="s">
        <v>134</v>
      </c>
      <c r="D129" s="32" t="str">
        <f t="shared" si="1"/>
        <v>Option A</v>
      </c>
      <c r="E129" s="32" t="s">
        <v>140</v>
      </c>
      <c r="F129" s="32" t="str">
        <f t="shared" si="2"/>
        <v>Option B</v>
      </c>
      <c r="G129" s="32" t="s">
        <v>135</v>
      </c>
      <c r="H129" s="42" t="str">
        <f t="shared" si="3"/>
        <v>Option B</v>
      </c>
      <c r="I129" s="32" t="s">
        <v>132</v>
      </c>
      <c r="J129" s="32" t="str">
        <f t="shared" si="4"/>
        <v>Option D</v>
      </c>
      <c r="K129" s="32" t="s">
        <v>524</v>
      </c>
      <c r="L129" s="32" t="str">
        <f t="shared" si="5"/>
        <v>Option A</v>
      </c>
      <c r="M129" s="32" t="s">
        <v>244</v>
      </c>
      <c r="N129" s="37" t="str">
        <f t="array" ref="N129">IF(ISNUMBER(XLOOKUP(M:M, My_Advanced!W:W, My_Advanced!W:W, 0)), "Only Basic", "Basic+Advanced")
</f>
        <v>Basic+Advanced</v>
      </c>
      <c r="O129" s="41"/>
      <c r="P129" s="41">
        <f>VLOOKUP(C:C,'My_Basic Key'!$C$5:$D$8,2,FALSE)</f>
        <v>1</v>
      </c>
      <c r="Q129" s="41">
        <f>VLOOKUP(E:E,'My_Basic Key'!$C$10:$D$13,2,FALSE)</f>
        <v>1</v>
      </c>
      <c r="R129" s="41">
        <f>VLOOKUP(G:G,'My_Basic Key'!$C$15:$D$18,2,FALSE)</f>
        <v>1</v>
      </c>
      <c r="S129" s="41">
        <f>VLOOKUP(I:I,'My_Basic Key'!$C$20:$D$23,2,FALSE)</f>
        <v>2</v>
      </c>
      <c r="T129" s="41">
        <f>VLOOKUP(K:K,'My_Basic Key'!$C$25:$D$28,2,FALSE)</f>
        <v>2</v>
      </c>
      <c r="U129" s="41">
        <f t="shared" si="6"/>
        <v>7</v>
      </c>
    </row>
    <row r="130">
      <c r="A130" s="40">
        <v>45502.38180594907</v>
      </c>
      <c r="B130" s="41"/>
      <c r="C130" s="32" t="s">
        <v>129</v>
      </c>
      <c r="D130" s="32" t="str">
        <f t="shared" si="1"/>
        <v>Option B</v>
      </c>
      <c r="E130" s="32" t="s">
        <v>130</v>
      </c>
      <c r="F130" s="32" t="str">
        <f t="shared" si="2"/>
        <v>Option A</v>
      </c>
      <c r="G130" s="32" t="s">
        <v>135</v>
      </c>
      <c r="H130" s="42" t="str">
        <f t="shared" si="3"/>
        <v>Option B</v>
      </c>
      <c r="I130" s="32" t="s">
        <v>132</v>
      </c>
      <c r="J130" s="32" t="str">
        <f t="shared" si="4"/>
        <v>Option D</v>
      </c>
      <c r="K130" s="32" t="s">
        <v>525</v>
      </c>
      <c r="L130" s="32" t="str">
        <f t="shared" si="5"/>
        <v>Option B</v>
      </c>
      <c r="M130" s="32" t="s">
        <v>245</v>
      </c>
      <c r="N130" s="37" t="str">
        <f t="array" ref="N130">IF(ISNUMBER(XLOOKUP(M:M, My_Advanced!W:W, My_Advanced!W:W, 0)), "Only Basic", "Basic+Advanced")
</f>
        <v>Basic+Advanced</v>
      </c>
      <c r="O130" s="41"/>
      <c r="P130" s="41">
        <f>VLOOKUP(C:C,'My_Basic Key'!$C$5:$D$8,2,FALSE)</f>
        <v>2</v>
      </c>
      <c r="Q130" s="41">
        <f>VLOOKUP(E:E,'My_Basic Key'!$C$10:$D$13,2,FALSE)</f>
        <v>2</v>
      </c>
      <c r="R130" s="41">
        <f>VLOOKUP(G:G,'My_Basic Key'!$C$15:$D$18,2,FALSE)</f>
        <v>1</v>
      </c>
      <c r="S130" s="41">
        <f>VLOOKUP(I:I,'My_Basic Key'!$C$20:$D$23,2,FALSE)</f>
        <v>2</v>
      </c>
      <c r="T130" s="41">
        <f>VLOOKUP(K:K,'My_Basic Key'!$C$25:$D$28,2,FALSE)</f>
        <v>1</v>
      </c>
      <c r="U130" s="41">
        <f t="shared" si="6"/>
        <v>8</v>
      </c>
    </row>
    <row r="131">
      <c r="A131" s="40">
        <v>45502.38210525463</v>
      </c>
      <c r="B131" s="41"/>
      <c r="C131" s="32" t="s">
        <v>129</v>
      </c>
      <c r="D131" s="32" t="str">
        <f t="shared" si="1"/>
        <v>Option B</v>
      </c>
      <c r="E131" s="32" t="s">
        <v>130</v>
      </c>
      <c r="F131" s="32" t="str">
        <f t="shared" si="2"/>
        <v>Option A</v>
      </c>
      <c r="G131" s="32" t="s">
        <v>135</v>
      </c>
      <c r="H131" s="42" t="str">
        <f t="shared" si="3"/>
        <v>Option B</v>
      </c>
      <c r="I131" s="32" t="s">
        <v>132</v>
      </c>
      <c r="J131" s="32" t="str">
        <f t="shared" si="4"/>
        <v>Option D</v>
      </c>
      <c r="K131" s="32" t="s">
        <v>524</v>
      </c>
      <c r="L131" s="32" t="str">
        <f t="shared" si="5"/>
        <v>Option A</v>
      </c>
      <c r="M131" s="32" t="s">
        <v>246</v>
      </c>
      <c r="N131" s="37" t="str">
        <f t="array" ref="N131">IF(ISNUMBER(XLOOKUP(M:M, My_Advanced!W:W, My_Advanced!W:W, 0)), "Only Basic", "Basic+Advanced")
</f>
        <v>Basic+Advanced</v>
      </c>
      <c r="O131" s="41"/>
      <c r="P131" s="41">
        <f>VLOOKUP(C:C,'My_Basic Key'!$C$5:$D$8,2,FALSE)</f>
        <v>2</v>
      </c>
      <c r="Q131" s="41">
        <f>VLOOKUP(E:E,'My_Basic Key'!$C$10:$D$13,2,FALSE)</f>
        <v>2</v>
      </c>
      <c r="R131" s="41">
        <f>VLOOKUP(G:G,'My_Basic Key'!$C$15:$D$18,2,FALSE)</f>
        <v>1</v>
      </c>
      <c r="S131" s="41">
        <f>VLOOKUP(I:I,'My_Basic Key'!$C$20:$D$23,2,FALSE)</f>
        <v>2</v>
      </c>
      <c r="T131" s="41">
        <f>VLOOKUP(K:K,'My_Basic Key'!$C$25:$D$28,2,FALSE)</f>
        <v>2</v>
      </c>
      <c r="U131" s="41">
        <f t="shared" si="6"/>
        <v>9</v>
      </c>
    </row>
    <row r="132">
      <c r="A132" s="40">
        <v>45502.38423324074</v>
      </c>
      <c r="B132" s="41"/>
      <c r="C132" s="32" t="s">
        <v>134</v>
      </c>
      <c r="D132" s="32" t="str">
        <f t="shared" si="1"/>
        <v>Option A</v>
      </c>
      <c r="E132" s="32" t="s">
        <v>130</v>
      </c>
      <c r="F132" s="32" t="str">
        <f t="shared" si="2"/>
        <v>Option A</v>
      </c>
      <c r="G132" s="32" t="s">
        <v>131</v>
      </c>
      <c r="H132" s="42" t="str">
        <f t="shared" si="3"/>
        <v>Option A</v>
      </c>
      <c r="I132" s="32" t="s">
        <v>144</v>
      </c>
      <c r="J132" s="32" t="str">
        <f t="shared" si="4"/>
        <v>Option C</v>
      </c>
      <c r="K132" s="32" t="s">
        <v>525</v>
      </c>
      <c r="L132" s="32" t="str">
        <f t="shared" si="5"/>
        <v>Option B</v>
      </c>
      <c r="M132" s="32" t="s">
        <v>247</v>
      </c>
      <c r="N132" s="37" t="str">
        <f t="array" ref="N132">IF(ISNUMBER(XLOOKUP(M:M, My_Advanced!W:W, My_Advanced!W:W, 0)), "Only Basic", "Basic+Advanced")
</f>
        <v>Basic+Advanced</v>
      </c>
      <c r="O132" s="41"/>
      <c r="P132" s="41">
        <f>VLOOKUP(C:C,'My_Basic Key'!$C$5:$D$8,2,FALSE)</f>
        <v>1</v>
      </c>
      <c r="Q132" s="41">
        <f>VLOOKUP(E:E,'My_Basic Key'!$C$10:$D$13,2,FALSE)</f>
        <v>2</v>
      </c>
      <c r="R132" s="41">
        <f>VLOOKUP(G:G,'My_Basic Key'!$C$15:$D$18,2,FALSE)</f>
        <v>2</v>
      </c>
      <c r="S132" s="41">
        <f>VLOOKUP(I:I,'My_Basic Key'!$C$20:$D$23,2,FALSE)</f>
        <v>1</v>
      </c>
      <c r="T132" s="41">
        <f>VLOOKUP(K:K,'My_Basic Key'!$C$25:$D$28,2,FALSE)</f>
        <v>1</v>
      </c>
      <c r="U132" s="41">
        <f t="shared" si="6"/>
        <v>7</v>
      </c>
    </row>
    <row r="133">
      <c r="A133" s="40">
        <v>45502.39224076389</v>
      </c>
      <c r="B133" s="41"/>
      <c r="C133" s="32" t="s">
        <v>129</v>
      </c>
      <c r="D133" s="32" t="str">
        <f t="shared" si="1"/>
        <v>Option B</v>
      </c>
      <c r="E133" s="32" t="s">
        <v>130</v>
      </c>
      <c r="F133" s="32" t="str">
        <f t="shared" si="2"/>
        <v>Option A</v>
      </c>
      <c r="G133" s="32" t="s">
        <v>131</v>
      </c>
      <c r="H133" s="42" t="str">
        <f t="shared" si="3"/>
        <v>Option A</v>
      </c>
      <c r="I133" s="32" t="s">
        <v>132</v>
      </c>
      <c r="J133" s="32" t="str">
        <f t="shared" si="4"/>
        <v>Option D</v>
      </c>
      <c r="K133" s="32" t="s">
        <v>524</v>
      </c>
      <c r="L133" s="32" t="str">
        <f t="shared" si="5"/>
        <v>Option A</v>
      </c>
      <c r="M133" s="32" t="s">
        <v>248</v>
      </c>
      <c r="N133" s="37" t="str">
        <f t="array" ref="N133">IF(ISNUMBER(XLOOKUP(M:M, My_Advanced!W:W, My_Advanced!W:W, 0)), "Only Basic", "Basic+Advanced")
</f>
        <v>Basic+Advanced</v>
      </c>
      <c r="O133" s="41"/>
      <c r="P133" s="41">
        <f>VLOOKUP(C:C,'My_Basic Key'!$C$5:$D$8,2,FALSE)</f>
        <v>2</v>
      </c>
      <c r="Q133" s="41">
        <f>VLOOKUP(E:E,'My_Basic Key'!$C$10:$D$13,2,FALSE)</f>
        <v>2</v>
      </c>
      <c r="R133" s="41">
        <f>VLOOKUP(G:G,'My_Basic Key'!$C$15:$D$18,2,FALSE)</f>
        <v>2</v>
      </c>
      <c r="S133" s="41">
        <f>VLOOKUP(I:I,'My_Basic Key'!$C$20:$D$23,2,FALSE)</f>
        <v>2</v>
      </c>
      <c r="T133" s="41">
        <f>VLOOKUP(K:K,'My_Basic Key'!$C$25:$D$28,2,FALSE)</f>
        <v>2</v>
      </c>
      <c r="U133" s="41">
        <f t="shared" si="6"/>
        <v>10</v>
      </c>
    </row>
    <row r="134">
      <c r="A134" s="40">
        <v>45502.398944733795</v>
      </c>
      <c r="B134" s="41"/>
      <c r="C134" s="32" t="s">
        <v>129</v>
      </c>
      <c r="D134" s="32" t="str">
        <f t="shared" si="1"/>
        <v>Option B</v>
      </c>
      <c r="E134" s="32" t="s">
        <v>130</v>
      </c>
      <c r="F134" s="32" t="str">
        <f t="shared" si="2"/>
        <v>Option A</v>
      </c>
      <c r="G134" s="32" t="s">
        <v>135</v>
      </c>
      <c r="H134" s="42" t="str">
        <f t="shared" si="3"/>
        <v>Option B</v>
      </c>
      <c r="I134" s="32" t="s">
        <v>132</v>
      </c>
      <c r="J134" s="32" t="str">
        <f t="shared" si="4"/>
        <v>Option D</v>
      </c>
      <c r="K134" s="32" t="s">
        <v>525</v>
      </c>
      <c r="L134" s="32" t="str">
        <f t="shared" si="5"/>
        <v>Option B</v>
      </c>
      <c r="M134" s="32" t="s">
        <v>249</v>
      </c>
      <c r="N134" s="37" t="str">
        <f t="array" ref="N134">IF(ISNUMBER(XLOOKUP(M:M, My_Advanced!W:W, My_Advanced!W:W, 0)), "Only Basic", "Basic+Advanced")
</f>
        <v>Basic+Advanced</v>
      </c>
      <c r="O134" s="41"/>
      <c r="P134" s="41">
        <f>VLOOKUP(C:C,'My_Basic Key'!$C$5:$D$8,2,FALSE)</f>
        <v>2</v>
      </c>
      <c r="Q134" s="41">
        <f>VLOOKUP(E:E,'My_Basic Key'!$C$10:$D$13,2,FALSE)</f>
        <v>2</v>
      </c>
      <c r="R134" s="41">
        <f>VLOOKUP(G:G,'My_Basic Key'!$C$15:$D$18,2,FALSE)</f>
        <v>1</v>
      </c>
      <c r="S134" s="41">
        <f>VLOOKUP(I:I,'My_Basic Key'!$C$20:$D$23,2,FALSE)</f>
        <v>2</v>
      </c>
      <c r="T134" s="41">
        <f>VLOOKUP(K:K,'My_Basic Key'!$C$25:$D$28,2,FALSE)</f>
        <v>1</v>
      </c>
      <c r="U134" s="41">
        <f t="shared" si="6"/>
        <v>8</v>
      </c>
    </row>
    <row r="135">
      <c r="A135" s="40">
        <v>45502.41272123843</v>
      </c>
      <c r="B135" s="41"/>
      <c r="C135" s="32" t="s">
        <v>134</v>
      </c>
      <c r="D135" s="32" t="str">
        <f t="shared" si="1"/>
        <v>Option A</v>
      </c>
      <c r="E135" s="32" t="s">
        <v>130</v>
      </c>
      <c r="F135" s="32" t="str">
        <f t="shared" si="2"/>
        <v>Option A</v>
      </c>
      <c r="G135" s="32" t="s">
        <v>131</v>
      </c>
      <c r="H135" s="42" t="str">
        <f t="shared" si="3"/>
        <v>Option A</v>
      </c>
      <c r="I135" s="32" t="s">
        <v>132</v>
      </c>
      <c r="J135" s="32" t="str">
        <f t="shared" si="4"/>
        <v>Option D</v>
      </c>
      <c r="K135" s="32" t="s">
        <v>524</v>
      </c>
      <c r="L135" s="32" t="str">
        <f t="shared" si="5"/>
        <v>Option A</v>
      </c>
      <c r="M135" s="32" t="s">
        <v>250</v>
      </c>
      <c r="N135" s="37" t="str">
        <f t="array" ref="N135">IF(ISNUMBER(XLOOKUP(M:M, My_Advanced!W:W, My_Advanced!W:W, 0)), "Only Basic", "Basic+Advanced")
</f>
        <v>Basic+Advanced</v>
      </c>
      <c r="O135" s="41"/>
      <c r="P135" s="41">
        <f>VLOOKUP(C:C,'My_Basic Key'!$C$5:$D$8,2,FALSE)</f>
        <v>1</v>
      </c>
      <c r="Q135" s="41">
        <f>VLOOKUP(E:E,'My_Basic Key'!$C$10:$D$13,2,FALSE)</f>
        <v>2</v>
      </c>
      <c r="R135" s="41">
        <f>VLOOKUP(G:G,'My_Basic Key'!$C$15:$D$18,2,FALSE)</f>
        <v>2</v>
      </c>
      <c r="S135" s="41">
        <f>VLOOKUP(I:I,'My_Basic Key'!$C$20:$D$23,2,FALSE)</f>
        <v>2</v>
      </c>
      <c r="T135" s="41">
        <f>VLOOKUP(K:K,'My_Basic Key'!$C$25:$D$28,2,FALSE)</f>
        <v>2</v>
      </c>
      <c r="U135" s="41">
        <f t="shared" si="6"/>
        <v>9</v>
      </c>
    </row>
    <row r="136">
      <c r="A136" s="40">
        <v>45502.491455428244</v>
      </c>
      <c r="B136" s="41"/>
      <c r="C136" s="32" t="s">
        <v>134</v>
      </c>
      <c r="D136" s="32" t="str">
        <f t="shared" si="1"/>
        <v>Option A</v>
      </c>
      <c r="E136" s="32" t="s">
        <v>130</v>
      </c>
      <c r="F136" s="32" t="str">
        <f t="shared" si="2"/>
        <v>Option A</v>
      </c>
      <c r="G136" s="32" t="s">
        <v>135</v>
      </c>
      <c r="H136" s="42" t="str">
        <f t="shared" si="3"/>
        <v>Option B</v>
      </c>
      <c r="I136" s="32" t="s">
        <v>132</v>
      </c>
      <c r="J136" s="32" t="str">
        <f t="shared" si="4"/>
        <v>Option D</v>
      </c>
      <c r="K136" s="32" t="s">
        <v>524</v>
      </c>
      <c r="L136" s="32" t="str">
        <f t="shared" si="5"/>
        <v>Option A</v>
      </c>
      <c r="M136" s="32" t="s">
        <v>251</v>
      </c>
      <c r="N136" s="37" t="str">
        <f t="array" ref="N136">IF(ISNUMBER(XLOOKUP(M:M, My_Advanced!W:W, My_Advanced!W:W, 0)), "Only Basic", "Basic+Advanced")
</f>
        <v>Basic+Advanced</v>
      </c>
      <c r="O136" s="41"/>
      <c r="P136" s="41">
        <f>VLOOKUP(C:C,'My_Basic Key'!$C$5:$D$8,2,FALSE)</f>
        <v>1</v>
      </c>
      <c r="Q136" s="41">
        <f>VLOOKUP(E:E,'My_Basic Key'!$C$10:$D$13,2,FALSE)</f>
        <v>2</v>
      </c>
      <c r="R136" s="41">
        <f>VLOOKUP(G:G,'My_Basic Key'!$C$15:$D$18,2,FALSE)</f>
        <v>1</v>
      </c>
      <c r="S136" s="41">
        <f>VLOOKUP(I:I,'My_Basic Key'!$C$20:$D$23,2,FALSE)</f>
        <v>2</v>
      </c>
      <c r="T136" s="41">
        <f>VLOOKUP(K:K,'My_Basic Key'!$C$25:$D$28,2,FALSE)</f>
        <v>2</v>
      </c>
      <c r="U136" s="41">
        <f t="shared" si="6"/>
        <v>8</v>
      </c>
    </row>
    <row r="137">
      <c r="A137" s="40">
        <v>45502.50121815973</v>
      </c>
      <c r="B137" s="41"/>
      <c r="C137" s="32" t="s">
        <v>134</v>
      </c>
      <c r="D137" s="32" t="str">
        <f t="shared" si="1"/>
        <v>Option A</v>
      </c>
      <c r="E137" s="32" t="s">
        <v>130</v>
      </c>
      <c r="F137" s="32" t="str">
        <f t="shared" si="2"/>
        <v>Option A</v>
      </c>
      <c r="G137" s="32" t="s">
        <v>135</v>
      </c>
      <c r="H137" s="42" t="str">
        <f t="shared" si="3"/>
        <v>Option B</v>
      </c>
      <c r="I137" s="32" t="s">
        <v>132</v>
      </c>
      <c r="J137" s="32" t="str">
        <f t="shared" si="4"/>
        <v>Option D</v>
      </c>
      <c r="K137" s="32" t="s">
        <v>524</v>
      </c>
      <c r="L137" s="32" t="str">
        <f t="shared" si="5"/>
        <v>Option A</v>
      </c>
      <c r="M137" s="32" t="s">
        <v>252</v>
      </c>
      <c r="N137" s="37" t="str">
        <f t="array" ref="N137">IF(ISNUMBER(XLOOKUP(M:M, My_Advanced!W:W, My_Advanced!W:W, 0)), "Only Basic", "Basic+Advanced")
</f>
        <v>Basic+Advanced</v>
      </c>
      <c r="O137" s="41"/>
      <c r="P137" s="41">
        <f>VLOOKUP(C:C,'My_Basic Key'!$C$5:$D$8,2,FALSE)</f>
        <v>1</v>
      </c>
      <c r="Q137" s="41">
        <f>VLOOKUP(E:E,'My_Basic Key'!$C$10:$D$13,2,FALSE)</f>
        <v>2</v>
      </c>
      <c r="R137" s="41">
        <f>VLOOKUP(G:G,'My_Basic Key'!$C$15:$D$18,2,FALSE)</f>
        <v>1</v>
      </c>
      <c r="S137" s="41">
        <f>VLOOKUP(I:I,'My_Basic Key'!$C$20:$D$23,2,FALSE)</f>
        <v>2</v>
      </c>
      <c r="T137" s="41">
        <f>VLOOKUP(K:K,'My_Basic Key'!$C$25:$D$28,2,FALSE)</f>
        <v>2</v>
      </c>
      <c r="U137" s="41">
        <f t="shared" si="6"/>
        <v>8</v>
      </c>
    </row>
    <row r="138">
      <c r="A138" s="40">
        <v>45502.52937902778</v>
      </c>
      <c r="B138" s="41"/>
      <c r="C138" s="32" t="s">
        <v>129</v>
      </c>
      <c r="D138" s="32" t="str">
        <f t="shared" si="1"/>
        <v>Option B</v>
      </c>
      <c r="E138" s="32" t="s">
        <v>130</v>
      </c>
      <c r="F138" s="32" t="str">
        <f t="shared" si="2"/>
        <v>Option A</v>
      </c>
      <c r="G138" s="32" t="s">
        <v>135</v>
      </c>
      <c r="H138" s="42" t="str">
        <f t="shared" si="3"/>
        <v>Option B</v>
      </c>
      <c r="I138" s="32" t="s">
        <v>144</v>
      </c>
      <c r="J138" s="32" t="str">
        <f t="shared" si="4"/>
        <v>Option C</v>
      </c>
      <c r="K138" s="32" t="s">
        <v>524</v>
      </c>
      <c r="L138" s="32" t="str">
        <f t="shared" si="5"/>
        <v>Option A</v>
      </c>
      <c r="M138" s="32" t="s">
        <v>253</v>
      </c>
      <c r="N138" s="37" t="str">
        <f t="array" ref="N138">IF(ISNUMBER(XLOOKUP(M:M, My_Advanced!W:W, My_Advanced!W:W, 0)), "Only Basic", "Basic+Advanced")
</f>
        <v>Basic+Advanced</v>
      </c>
      <c r="O138" s="41"/>
      <c r="P138" s="41">
        <f>VLOOKUP(C:C,'My_Basic Key'!$C$5:$D$8,2,FALSE)</f>
        <v>2</v>
      </c>
      <c r="Q138" s="41">
        <f>VLOOKUP(E:E,'My_Basic Key'!$C$10:$D$13,2,FALSE)</f>
        <v>2</v>
      </c>
      <c r="R138" s="41">
        <f>VLOOKUP(G:G,'My_Basic Key'!$C$15:$D$18,2,FALSE)</f>
        <v>1</v>
      </c>
      <c r="S138" s="41">
        <f>VLOOKUP(I:I,'My_Basic Key'!$C$20:$D$23,2,FALSE)</f>
        <v>1</v>
      </c>
      <c r="T138" s="41">
        <f>VLOOKUP(K:K,'My_Basic Key'!$C$25:$D$28,2,FALSE)</f>
        <v>2</v>
      </c>
      <c r="U138" s="41">
        <f t="shared" si="6"/>
        <v>8</v>
      </c>
    </row>
    <row r="139">
      <c r="A139" s="40">
        <v>45502.67602803241</v>
      </c>
      <c r="B139" s="41"/>
      <c r="C139" s="32" t="s">
        <v>134</v>
      </c>
      <c r="D139" s="32" t="str">
        <f t="shared" si="1"/>
        <v>Option A</v>
      </c>
      <c r="E139" s="32" t="s">
        <v>130</v>
      </c>
      <c r="F139" s="32" t="str">
        <f t="shared" si="2"/>
        <v>Option A</v>
      </c>
      <c r="G139" s="32" t="s">
        <v>131</v>
      </c>
      <c r="H139" s="42" t="str">
        <f t="shared" si="3"/>
        <v>Option A</v>
      </c>
      <c r="I139" s="32" t="s">
        <v>138</v>
      </c>
      <c r="J139" s="32" t="str">
        <f t="shared" si="4"/>
        <v>Option B</v>
      </c>
      <c r="K139" s="32" t="s">
        <v>525</v>
      </c>
      <c r="L139" s="32" t="str">
        <f t="shared" si="5"/>
        <v>Option B</v>
      </c>
      <c r="M139" s="32" t="s">
        <v>254</v>
      </c>
      <c r="N139" s="37" t="str">
        <f t="array" ref="N139">IF(ISNUMBER(XLOOKUP(M:M, My_Advanced!W:W, My_Advanced!W:W, 0)), "Only Basic", "Basic+Advanced")
</f>
        <v>Basic+Advanced</v>
      </c>
      <c r="O139" s="41"/>
      <c r="P139" s="41">
        <f>VLOOKUP(C:C,'My_Basic Key'!$C$5:$D$8,2,FALSE)</f>
        <v>1</v>
      </c>
      <c r="Q139" s="41">
        <f>VLOOKUP(E:E,'My_Basic Key'!$C$10:$D$13,2,FALSE)</f>
        <v>2</v>
      </c>
      <c r="R139" s="41">
        <f>VLOOKUP(G:G,'My_Basic Key'!$C$15:$D$18,2,FALSE)</f>
        <v>2</v>
      </c>
      <c r="S139" s="41">
        <f>VLOOKUP(I:I,'My_Basic Key'!$C$20:$D$23,2,FALSE)</f>
        <v>0</v>
      </c>
      <c r="T139" s="41">
        <f>VLOOKUP(K:K,'My_Basic Key'!$C$25:$D$28,2,FALSE)</f>
        <v>1</v>
      </c>
      <c r="U139" s="41">
        <f t="shared" si="6"/>
        <v>6</v>
      </c>
    </row>
    <row r="140">
      <c r="A140" s="40">
        <v>45502.81338640046</v>
      </c>
      <c r="B140" s="41"/>
      <c r="C140" s="32" t="s">
        <v>134</v>
      </c>
      <c r="D140" s="32" t="str">
        <f t="shared" si="1"/>
        <v>Option A</v>
      </c>
      <c r="E140" s="32" t="s">
        <v>255</v>
      </c>
      <c r="F140" s="32" t="str">
        <f t="shared" si="2"/>
        <v>Option D</v>
      </c>
      <c r="G140" s="32" t="s">
        <v>135</v>
      </c>
      <c r="H140" s="42" t="str">
        <f t="shared" si="3"/>
        <v>Option B</v>
      </c>
      <c r="I140" s="32" t="s">
        <v>132</v>
      </c>
      <c r="J140" s="32" t="str">
        <f t="shared" si="4"/>
        <v>Option D</v>
      </c>
      <c r="K140" s="32" t="s">
        <v>527</v>
      </c>
      <c r="L140" s="32" t="str">
        <f t="shared" si="5"/>
        <v>Option C</v>
      </c>
      <c r="M140" s="32" t="s">
        <v>256</v>
      </c>
      <c r="N140" s="37" t="str">
        <f t="array" ref="N140">IF(ISNUMBER(XLOOKUP(M:M, My_Advanced!W:W, My_Advanced!W:W, 0)), "Only Basic", "Basic+Advanced")
</f>
        <v>Only Basic</v>
      </c>
      <c r="O140" s="41"/>
      <c r="P140" s="41">
        <f>VLOOKUP(C:C,'My_Basic Key'!$C$5:$D$8,2,FALSE)</f>
        <v>1</v>
      </c>
      <c r="Q140" s="41">
        <f>VLOOKUP(E:E,'My_Basic Key'!$C$10:$D$13,2,FALSE)</f>
        <v>-1</v>
      </c>
      <c r="R140" s="41">
        <f>VLOOKUP(G:G,'My_Basic Key'!$C$15:$D$18,2,FALSE)</f>
        <v>1</v>
      </c>
      <c r="S140" s="41">
        <f>VLOOKUP(I:I,'My_Basic Key'!$C$20:$D$23,2,FALSE)</f>
        <v>2</v>
      </c>
      <c r="T140" s="41">
        <f>VLOOKUP(K:K,'My_Basic Key'!$C$25:$D$28,2,FALSE)</f>
        <v>0</v>
      </c>
      <c r="U140" s="41">
        <f t="shared" si="6"/>
        <v>3</v>
      </c>
    </row>
    <row r="141">
      <c r="A141" s="40">
        <v>45503.38017063658</v>
      </c>
      <c r="B141" s="41"/>
      <c r="C141" s="32" t="s">
        <v>134</v>
      </c>
      <c r="D141" s="32" t="str">
        <f t="shared" si="1"/>
        <v>Option A</v>
      </c>
      <c r="E141" s="32" t="s">
        <v>130</v>
      </c>
      <c r="F141" s="32" t="str">
        <f t="shared" si="2"/>
        <v>Option A</v>
      </c>
      <c r="G141" s="32" t="s">
        <v>131</v>
      </c>
      <c r="H141" s="42" t="str">
        <f t="shared" si="3"/>
        <v>Option A</v>
      </c>
      <c r="I141" s="32" t="s">
        <v>132</v>
      </c>
      <c r="J141" s="32" t="str">
        <f t="shared" si="4"/>
        <v>Option D</v>
      </c>
      <c r="K141" s="32" t="s">
        <v>524</v>
      </c>
      <c r="L141" s="32" t="str">
        <f t="shared" si="5"/>
        <v>Option A</v>
      </c>
      <c r="M141" s="32" t="s">
        <v>257</v>
      </c>
      <c r="N141" s="37" t="str">
        <f t="array" ref="N141">IF(ISNUMBER(XLOOKUP(M:M, My_Advanced!W:W, My_Advanced!W:W, 0)), "Only Basic", "Basic+Advanced")
</f>
        <v>Basic+Advanced</v>
      </c>
      <c r="O141" s="41"/>
      <c r="P141" s="41">
        <f>VLOOKUP(C:C,'My_Basic Key'!$C$5:$D$8,2,FALSE)</f>
        <v>1</v>
      </c>
      <c r="Q141" s="41">
        <f>VLOOKUP(E:E,'My_Basic Key'!$C$10:$D$13,2,FALSE)</f>
        <v>2</v>
      </c>
      <c r="R141" s="41">
        <f>VLOOKUP(G:G,'My_Basic Key'!$C$15:$D$18,2,FALSE)</f>
        <v>2</v>
      </c>
      <c r="S141" s="41">
        <f>VLOOKUP(I:I,'My_Basic Key'!$C$20:$D$23,2,FALSE)</f>
        <v>2</v>
      </c>
      <c r="T141" s="41">
        <f>VLOOKUP(K:K,'My_Basic Key'!$C$25:$D$28,2,FALSE)</f>
        <v>2</v>
      </c>
      <c r="U141" s="41">
        <f t="shared" si="6"/>
        <v>9</v>
      </c>
    </row>
    <row r="142">
      <c r="A142" s="40">
        <v>45503.43825497685</v>
      </c>
      <c r="B142" s="41"/>
      <c r="C142" s="32" t="s">
        <v>129</v>
      </c>
      <c r="D142" s="32" t="str">
        <f t="shared" si="1"/>
        <v>Option B</v>
      </c>
      <c r="E142" s="32" t="s">
        <v>140</v>
      </c>
      <c r="F142" s="32" t="str">
        <f t="shared" si="2"/>
        <v>Option B</v>
      </c>
      <c r="G142" s="32" t="s">
        <v>135</v>
      </c>
      <c r="H142" s="42" t="str">
        <f t="shared" si="3"/>
        <v>Option B</v>
      </c>
      <c r="I142" s="32" t="s">
        <v>138</v>
      </c>
      <c r="J142" s="32" t="str">
        <f t="shared" si="4"/>
        <v>Option B</v>
      </c>
      <c r="K142" s="32" t="s">
        <v>527</v>
      </c>
      <c r="L142" s="32" t="str">
        <f t="shared" si="5"/>
        <v>Option C</v>
      </c>
      <c r="M142" s="32" t="s">
        <v>258</v>
      </c>
      <c r="N142" s="37" t="str">
        <f t="array" ref="N142">IF(ISNUMBER(XLOOKUP(M:M, My_Advanced!W:W, My_Advanced!W:W, 0)), "Only Basic", "Basic+Advanced")
</f>
        <v>Basic+Advanced</v>
      </c>
      <c r="O142" s="41"/>
      <c r="P142" s="41">
        <f>VLOOKUP(C:C,'My_Basic Key'!$C$5:$D$8,2,FALSE)</f>
        <v>2</v>
      </c>
      <c r="Q142" s="41">
        <f>VLOOKUP(E:E,'My_Basic Key'!$C$10:$D$13,2,FALSE)</f>
        <v>1</v>
      </c>
      <c r="R142" s="41">
        <f>VLOOKUP(G:G,'My_Basic Key'!$C$15:$D$18,2,FALSE)</f>
        <v>1</v>
      </c>
      <c r="S142" s="41">
        <f>VLOOKUP(I:I,'My_Basic Key'!$C$20:$D$23,2,FALSE)</f>
        <v>0</v>
      </c>
      <c r="T142" s="41">
        <f>VLOOKUP(K:K,'My_Basic Key'!$C$25:$D$28,2,FALSE)</f>
        <v>0</v>
      </c>
      <c r="U142" s="41">
        <f t="shared" si="6"/>
        <v>4</v>
      </c>
    </row>
    <row r="143">
      <c r="A143" s="40">
        <v>45503.48978800926</v>
      </c>
      <c r="B143" s="41"/>
      <c r="C143" s="32" t="s">
        <v>129</v>
      </c>
      <c r="D143" s="32" t="str">
        <f t="shared" si="1"/>
        <v>Option B</v>
      </c>
      <c r="E143" s="32" t="s">
        <v>140</v>
      </c>
      <c r="F143" s="32" t="str">
        <f t="shared" si="2"/>
        <v>Option B</v>
      </c>
      <c r="G143" s="32" t="s">
        <v>131</v>
      </c>
      <c r="H143" s="42" t="str">
        <f t="shared" si="3"/>
        <v>Option A</v>
      </c>
      <c r="I143" s="32" t="s">
        <v>132</v>
      </c>
      <c r="J143" s="32" t="str">
        <f t="shared" si="4"/>
        <v>Option D</v>
      </c>
      <c r="K143" s="32" t="s">
        <v>524</v>
      </c>
      <c r="L143" s="32" t="str">
        <f t="shared" si="5"/>
        <v>Option A</v>
      </c>
      <c r="M143" s="32" t="s">
        <v>260</v>
      </c>
      <c r="N143" s="37" t="str">
        <f t="array" ref="N143">IF(ISNUMBER(XLOOKUP(M:M, My_Advanced!W:W, My_Advanced!W:W, 0)), "Only Basic", "Basic+Advanced")
</f>
        <v>Basic+Advanced</v>
      </c>
      <c r="O143" s="41"/>
      <c r="P143" s="41">
        <f>VLOOKUP(C:C,'My_Basic Key'!$C$5:$D$8,2,FALSE)</f>
        <v>2</v>
      </c>
      <c r="Q143" s="41">
        <f>VLOOKUP(E:E,'My_Basic Key'!$C$10:$D$13,2,FALSE)</f>
        <v>1</v>
      </c>
      <c r="R143" s="41">
        <f>VLOOKUP(G:G,'My_Basic Key'!$C$15:$D$18,2,FALSE)</f>
        <v>2</v>
      </c>
      <c r="S143" s="41">
        <f>VLOOKUP(I:I,'My_Basic Key'!$C$20:$D$23,2,FALSE)</f>
        <v>2</v>
      </c>
      <c r="T143" s="41">
        <f>VLOOKUP(K:K,'My_Basic Key'!$C$25:$D$28,2,FALSE)</f>
        <v>2</v>
      </c>
      <c r="U143" s="41">
        <f t="shared" si="6"/>
        <v>9</v>
      </c>
    </row>
    <row r="144">
      <c r="A144" s="40">
        <v>45503.84643528935</v>
      </c>
      <c r="B144" s="41"/>
      <c r="C144" s="32" t="s">
        <v>142</v>
      </c>
      <c r="D144" s="32" t="str">
        <f t="shared" si="1"/>
        <v>Option C</v>
      </c>
      <c r="E144" s="32" t="s">
        <v>130</v>
      </c>
      <c r="F144" s="32" t="str">
        <f t="shared" si="2"/>
        <v>Option A</v>
      </c>
      <c r="G144" s="32" t="s">
        <v>261</v>
      </c>
      <c r="H144" s="42" t="str">
        <f t="shared" si="3"/>
        <v>Option D</v>
      </c>
      <c r="I144" s="32" t="s">
        <v>132</v>
      </c>
      <c r="J144" s="32" t="str">
        <f t="shared" si="4"/>
        <v>Option D</v>
      </c>
      <c r="K144" s="32" t="s">
        <v>196</v>
      </c>
      <c r="L144" s="32" t="str">
        <f t="shared" si="5"/>
        <v>OptionC</v>
      </c>
      <c r="M144" s="32" t="s">
        <v>262</v>
      </c>
      <c r="N144" s="37" t="str">
        <f t="array" ref="N144">IF(ISNUMBER(XLOOKUP(M:M, My_Advanced!W:W, My_Advanced!W:W, 0)), "Only Basic", "Basic+Advanced")
</f>
        <v>Only Basic</v>
      </c>
      <c r="O144" s="41"/>
      <c r="P144" s="41">
        <f>VLOOKUP(C:C,'My_Basic Key'!$C$5:$D$8,2,FALSE)</f>
        <v>-1</v>
      </c>
      <c r="Q144" s="41">
        <f>VLOOKUP(E:E,'My_Basic Key'!$C$10:$D$13,2,FALSE)</f>
        <v>2</v>
      </c>
      <c r="R144" s="41">
        <f>VLOOKUP(G:G,'My_Basic Key'!$C$15:$D$18,2,FALSE)</f>
        <v>-1</v>
      </c>
      <c r="S144" s="41">
        <f>VLOOKUP(I:I,'My_Basic Key'!$C$20:$D$23,2,FALSE)</f>
        <v>2</v>
      </c>
      <c r="T144" s="41">
        <f>VLOOKUP(K:K,'My_Basic Key'!$C$25:$D$28,2,TRUE)</f>
        <v>-1</v>
      </c>
      <c r="U144" s="41">
        <f t="shared" si="6"/>
        <v>1</v>
      </c>
    </row>
    <row r="145">
      <c r="A145" s="40">
        <v>45504.76801570602</v>
      </c>
      <c r="B145" s="41"/>
      <c r="C145" s="32" t="s">
        <v>134</v>
      </c>
      <c r="D145" s="32" t="str">
        <f t="shared" si="1"/>
        <v>Option A</v>
      </c>
      <c r="E145" s="32" t="s">
        <v>140</v>
      </c>
      <c r="F145" s="32" t="str">
        <f t="shared" si="2"/>
        <v>Option B</v>
      </c>
      <c r="G145" s="32" t="s">
        <v>131</v>
      </c>
      <c r="H145" s="42" t="str">
        <f t="shared" si="3"/>
        <v>Option A</v>
      </c>
      <c r="I145" s="32" t="s">
        <v>138</v>
      </c>
      <c r="J145" s="32" t="str">
        <f t="shared" si="4"/>
        <v>Option B</v>
      </c>
      <c r="K145" s="32" t="s">
        <v>525</v>
      </c>
      <c r="L145" s="32" t="str">
        <f t="shared" si="5"/>
        <v>Option B</v>
      </c>
      <c r="M145" s="32" t="s">
        <v>263</v>
      </c>
      <c r="N145" s="37" t="str">
        <f t="array" ref="N145">IF(ISNUMBER(XLOOKUP(M:M, My_Advanced!W:W, My_Advanced!W:W, 0)), "Only Basic", "Basic+Advanced")
</f>
        <v>Only Basic</v>
      </c>
      <c r="O145" s="41"/>
      <c r="P145" s="41">
        <f>VLOOKUP(C:C,'My_Basic Key'!$C$5:$D$8,2,FALSE)</f>
        <v>1</v>
      </c>
      <c r="Q145" s="41">
        <f>VLOOKUP(E:E,'My_Basic Key'!$C$10:$D$13,2,FALSE)</f>
        <v>1</v>
      </c>
      <c r="R145" s="41">
        <f>VLOOKUP(G:G,'My_Basic Key'!$C$15:$D$18,2,FALSE)</f>
        <v>2</v>
      </c>
      <c r="S145" s="41">
        <f>VLOOKUP(I:I,'My_Basic Key'!$C$20:$D$23,2,FALSE)</f>
        <v>0</v>
      </c>
      <c r="T145" s="41">
        <f>VLOOKUP(K:K,'My_Basic Key'!$C$25:$D$28,2,FALSE)</f>
        <v>1</v>
      </c>
      <c r="U145" s="41">
        <f t="shared" si="6"/>
        <v>5</v>
      </c>
    </row>
    <row r="146">
      <c r="A146" s="40">
        <v>45504.78271530093</v>
      </c>
      <c r="B146" s="41"/>
      <c r="C146" s="32" t="s">
        <v>134</v>
      </c>
      <c r="D146" s="32" t="str">
        <f t="shared" si="1"/>
        <v>Option A</v>
      </c>
      <c r="E146" s="32" t="s">
        <v>255</v>
      </c>
      <c r="F146" s="32" t="str">
        <f t="shared" si="2"/>
        <v>Option D</v>
      </c>
      <c r="G146" s="32" t="s">
        <v>261</v>
      </c>
      <c r="H146" s="42" t="str">
        <f t="shared" si="3"/>
        <v>Option D</v>
      </c>
      <c r="I146" s="32" t="s">
        <v>149</v>
      </c>
      <c r="J146" s="32" t="str">
        <f t="shared" si="4"/>
        <v>Option A</v>
      </c>
      <c r="K146" s="32" t="s">
        <v>527</v>
      </c>
      <c r="L146" s="32" t="str">
        <f t="shared" si="5"/>
        <v>Option C</v>
      </c>
      <c r="M146" s="32" t="s">
        <v>264</v>
      </c>
      <c r="N146" s="37" t="str">
        <f t="array" ref="N146">IF(ISNUMBER(XLOOKUP(M:M, My_Advanced!W:W, My_Advanced!W:W, 0)), "Only Basic", "Basic+Advanced")
</f>
        <v>Only Basic</v>
      </c>
      <c r="O146" s="41"/>
      <c r="P146" s="41">
        <f>VLOOKUP(C:C,'My_Basic Key'!$C$5:$D$8,2,FALSE)</f>
        <v>1</v>
      </c>
      <c r="Q146" s="41">
        <f>VLOOKUP(E:E,'My_Basic Key'!$C$10:$D$13,2,FALSE)</f>
        <v>-1</v>
      </c>
      <c r="R146" s="41">
        <f>VLOOKUP(G:G,'My_Basic Key'!$C$15:$D$18,2,FALSE)</f>
        <v>-1</v>
      </c>
      <c r="S146" s="41">
        <f>VLOOKUP(I:I,'My_Basic Key'!$C$20:$D$23,2,FALSE)</f>
        <v>-1</v>
      </c>
      <c r="T146" s="41">
        <f>VLOOKUP(K:K,'My_Basic Key'!$C$25:$D$28,2,FALSE)</f>
        <v>0</v>
      </c>
      <c r="U146" s="41">
        <f t="shared" si="6"/>
        <v>-2</v>
      </c>
    </row>
    <row r="147">
      <c r="A147" s="40">
        <v>45504.80068984954</v>
      </c>
      <c r="B147" s="41"/>
      <c r="C147" s="32" t="s">
        <v>134</v>
      </c>
      <c r="D147" s="32" t="str">
        <f t="shared" si="1"/>
        <v>Option A</v>
      </c>
      <c r="E147" s="32" t="s">
        <v>130</v>
      </c>
      <c r="F147" s="32" t="str">
        <f t="shared" si="2"/>
        <v>Option A</v>
      </c>
      <c r="G147" s="32" t="s">
        <v>131</v>
      </c>
      <c r="H147" s="42" t="str">
        <f t="shared" si="3"/>
        <v>Option A</v>
      </c>
      <c r="I147" s="32" t="s">
        <v>132</v>
      </c>
      <c r="J147" s="32" t="str">
        <f t="shared" si="4"/>
        <v>Option D</v>
      </c>
      <c r="K147" s="32" t="s">
        <v>525</v>
      </c>
      <c r="L147" s="32" t="str">
        <f t="shared" si="5"/>
        <v>Option B</v>
      </c>
      <c r="M147" s="32" t="s">
        <v>265</v>
      </c>
      <c r="N147" s="37" t="str">
        <f t="array" ref="N147">IF(ISNUMBER(XLOOKUP(M:M, My_Advanced!W:W, My_Advanced!W:W, 0)), "Only Basic", "Basic+Advanced")
</f>
        <v>Only Basic</v>
      </c>
      <c r="O147" s="41"/>
      <c r="P147" s="41">
        <f>VLOOKUP(C:C,'My_Basic Key'!$C$5:$D$8,2,FALSE)</f>
        <v>1</v>
      </c>
      <c r="Q147" s="41">
        <f>VLOOKUP(E:E,'My_Basic Key'!$C$10:$D$13,2,FALSE)</f>
        <v>2</v>
      </c>
      <c r="R147" s="41">
        <f>VLOOKUP(G:G,'My_Basic Key'!$C$15:$D$18,2,FALSE)</f>
        <v>2</v>
      </c>
      <c r="S147" s="41">
        <f>VLOOKUP(I:I,'My_Basic Key'!$C$20:$D$23,2,FALSE)</f>
        <v>2</v>
      </c>
      <c r="T147" s="41">
        <f>VLOOKUP(K:K,'My_Basic Key'!$C$25:$D$28,2,FALSE)</f>
        <v>1</v>
      </c>
      <c r="U147" s="41">
        <f t="shared" si="6"/>
        <v>8</v>
      </c>
    </row>
    <row r="148">
      <c r="A148" s="40">
        <v>45504.9334908912</v>
      </c>
      <c r="B148" s="41"/>
      <c r="C148" s="32" t="s">
        <v>129</v>
      </c>
      <c r="D148" s="32" t="str">
        <f t="shared" si="1"/>
        <v>Option B</v>
      </c>
      <c r="E148" s="32" t="s">
        <v>130</v>
      </c>
      <c r="F148" s="32" t="str">
        <f t="shared" si="2"/>
        <v>Option A</v>
      </c>
      <c r="G148" s="32" t="s">
        <v>131</v>
      </c>
      <c r="H148" s="42" t="str">
        <f t="shared" si="3"/>
        <v>Option A</v>
      </c>
      <c r="I148" s="32" t="s">
        <v>138</v>
      </c>
      <c r="J148" s="32" t="str">
        <f t="shared" si="4"/>
        <v>Option B</v>
      </c>
      <c r="K148" s="32" t="s">
        <v>525</v>
      </c>
      <c r="L148" s="32" t="str">
        <f t="shared" si="5"/>
        <v>Option B</v>
      </c>
      <c r="M148" s="32" t="s">
        <v>266</v>
      </c>
      <c r="N148" s="37" t="str">
        <f t="array" ref="N148">IF(ISNUMBER(XLOOKUP(M:M, My_Advanced!W:W, My_Advanced!W:W, 0)), "Only Basic", "Basic+Advanced")
</f>
        <v>Only Basic</v>
      </c>
      <c r="O148" s="41"/>
      <c r="P148" s="41">
        <f>VLOOKUP(C:C,'My_Basic Key'!$C$5:$D$8,2,FALSE)</f>
        <v>2</v>
      </c>
      <c r="Q148" s="41">
        <f>VLOOKUP(E:E,'My_Basic Key'!$C$10:$D$13,2,FALSE)</f>
        <v>2</v>
      </c>
      <c r="R148" s="41">
        <f>VLOOKUP(G:G,'My_Basic Key'!$C$15:$D$18,2,FALSE)</f>
        <v>2</v>
      </c>
      <c r="S148" s="41">
        <f>VLOOKUP(I:I,'My_Basic Key'!$C$20:$D$23,2,FALSE)</f>
        <v>0</v>
      </c>
      <c r="T148" s="41">
        <f>VLOOKUP(K:K,'My_Basic Key'!$C$25:$D$28,2,FALSE)</f>
        <v>1</v>
      </c>
      <c r="U148" s="41">
        <f t="shared" si="6"/>
        <v>7</v>
      </c>
    </row>
    <row r="149">
      <c r="A149" s="40">
        <v>45505.3851353125</v>
      </c>
      <c r="B149" s="41"/>
      <c r="C149" s="32" t="s">
        <v>129</v>
      </c>
      <c r="D149" s="32" t="str">
        <f t="shared" si="1"/>
        <v>Option B</v>
      </c>
      <c r="E149" s="32" t="s">
        <v>140</v>
      </c>
      <c r="F149" s="32" t="str">
        <f t="shared" si="2"/>
        <v>Option B</v>
      </c>
      <c r="G149" s="32" t="s">
        <v>135</v>
      </c>
      <c r="H149" s="42" t="str">
        <f t="shared" si="3"/>
        <v>Option B</v>
      </c>
      <c r="I149" s="32" t="s">
        <v>132</v>
      </c>
      <c r="J149" s="32" t="str">
        <f t="shared" si="4"/>
        <v>Option D</v>
      </c>
      <c r="K149" s="32" t="s">
        <v>525</v>
      </c>
      <c r="L149" s="32" t="str">
        <f t="shared" si="5"/>
        <v>Option B</v>
      </c>
      <c r="M149" s="32" t="s">
        <v>267</v>
      </c>
      <c r="N149" s="37" t="str">
        <f t="array" ref="N149">IF(ISNUMBER(XLOOKUP(M:M, My_Advanced!W:W, My_Advanced!W:W, 0)), "Only Basic", "Basic+Advanced")
</f>
        <v>Only Basic</v>
      </c>
      <c r="O149" s="41"/>
      <c r="P149" s="41">
        <f>VLOOKUP(C:C,'My_Basic Key'!$C$5:$D$8,2,FALSE)</f>
        <v>2</v>
      </c>
      <c r="Q149" s="41">
        <f>VLOOKUP(E:E,'My_Basic Key'!$C$10:$D$13,2,FALSE)</f>
        <v>1</v>
      </c>
      <c r="R149" s="41">
        <f>VLOOKUP(G:G,'My_Basic Key'!$C$15:$D$18,2,FALSE)</f>
        <v>1</v>
      </c>
      <c r="S149" s="41">
        <f>VLOOKUP(I:I,'My_Basic Key'!$C$20:$D$23,2,FALSE)</f>
        <v>2</v>
      </c>
      <c r="T149" s="41">
        <f>VLOOKUP(K:K,'My_Basic Key'!$C$25:$D$28,2,FALSE)</f>
        <v>1</v>
      </c>
      <c r="U149" s="41">
        <f t="shared" si="6"/>
        <v>7</v>
      </c>
    </row>
    <row r="150">
      <c r="A150" s="40">
        <v>45505.3963552662</v>
      </c>
      <c r="B150" s="41"/>
      <c r="C150" s="32" t="s">
        <v>129</v>
      </c>
      <c r="D150" s="32" t="str">
        <f t="shared" si="1"/>
        <v>Option B</v>
      </c>
      <c r="E150" s="32" t="s">
        <v>130</v>
      </c>
      <c r="F150" s="32" t="str">
        <f t="shared" si="2"/>
        <v>Option A</v>
      </c>
      <c r="G150" s="32" t="s">
        <v>135</v>
      </c>
      <c r="H150" s="42" t="str">
        <f t="shared" si="3"/>
        <v>Option B</v>
      </c>
      <c r="I150" s="32" t="s">
        <v>138</v>
      </c>
      <c r="J150" s="32" t="str">
        <f t="shared" si="4"/>
        <v>Option B</v>
      </c>
      <c r="K150" s="32" t="s">
        <v>524</v>
      </c>
      <c r="L150" s="32" t="str">
        <f t="shared" si="5"/>
        <v>Option A</v>
      </c>
      <c r="M150" s="32" t="s">
        <v>268</v>
      </c>
      <c r="N150" s="37" t="str">
        <f t="array" ref="N150">IF(ISNUMBER(XLOOKUP(M:M, My_Advanced!W:W, My_Advanced!W:W, 0)), "Only Basic", "Basic+Advanced")
</f>
        <v>Basic+Advanced</v>
      </c>
      <c r="O150" s="41"/>
      <c r="P150" s="41">
        <f>VLOOKUP(C:C,'My_Basic Key'!$C$5:$D$8,2,FALSE)</f>
        <v>2</v>
      </c>
      <c r="Q150" s="41">
        <f>VLOOKUP(E:E,'My_Basic Key'!$C$10:$D$13,2,FALSE)</f>
        <v>2</v>
      </c>
      <c r="R150" s="41">
        <f>VLOOKUP(G:G,'My_Basic Key'!$C$15:$D$18,2,FALSE)</f>
        <v>1</v>
      </c>
      <c r="S150" s="41">
        <f>VLOOKUP(I:I,'My_Basic Key'!$C$20:$D$23,2,FALSE)</f>
        <v>0</v>
      </c>
      <c r="T150" s="41">
        <f>VLOOKUP(K:K,'My_Basic Key'!$C$25:$D$28,2,FALSE)</f>
        <v>2</v>
      </c>
      <c r="U150" s="41">
        <f t="shared" si="6"/>
        <v>7</v>
      </c>
    </row>
    <row r="151">
      <c r="A151" s="40">
        <v>45505.41857758102</v>
      </c>
      <c r="B151" s="41"/>
      <c r="C151" s="32" t="s">
        <v>134</v>
      </c>
      <c r="D151" s="32" t="str">
        <f t="shared" si="1"/>
        <v>Option A</v>
      </c>
      <c r="E151" s="32" t="s">
        <v>140</v>
      </c>
      <c r="F151" s="32" t="str">
        <f t="shared" si="2"/>
        <v>Option B</v>
      </c>
      <c r="G151" s="32" t="s">
        <v>143</v>
      </c>
      <c r="H151" s="42" t="str">
        <f t="shared" si="3"/>
        <v>Option C</v>
      </c>
      <c r="I151" s="32" t="s">
        <v>144</v>
      </c>
      <c r="J151" s="32" t="str">
        <f t="shared" si="4"/>
        <v>Option C</v>
      </c>
      <c r="K151" s="32" t="s">
        <v>527</v>
      </c>
      <c r="L151" s="32" t="str">
        <f t="shared" si="5"/>
        <v>Option C</v>
      </c>
      <c r="M151" s="32" t="s">
        <v>269</v>
      </c>
      <c r="N151" s="37" t="str">
        <f t="array" ref="N151">IF(ISNUMBER(XLOOKUP(M:M, My_Advanced!W:W, My_Advanced!W:W, 0)), "Only Basic", "Basic+Advanced")
</f>
        <v>Only Basic</v>
      </c>
      <c r="O151" s="41"/>
      <c r="P151" s="41">
        <f>VLOOKUP(C:C,'My_Basic Key'!$C$5:$D$8,2,FALSE)</f>
        <v>1</v>
      </c>
      <c r="Q151" s="41">
        <f>VLOOKUP(E:E,'My_Basic Key'!$C$10:$D$13,2,FALSE)</f>
        <v>1</v>
      </c>
      <c r="R151" s="41">
        <f>VLOOKUP(G:G,'My_Basic Key'!$C$15:$D$18,2,FALSE)</f>
        <v>0</v>
      </c>
      <c r="S151" s="41">
        <f>VLOOKUP(I:I,'My_Basic Key'!$C$20:$D$23,2,FALSE)</f>
        <v>1</v>
      </c>
      <c r="T151" s="41">
        <f>VLOOKUP(K:K,'My_Basic Key'!$C$25:$D$28,2,FALSE)</f>
        <v>0</v>
      </c>
      <c r="U151" s="41">
        <f t="shared" si="6"/>
        <v>3</v>
      </c>
    </row>
    <row r="152">
      <c r="A152" s="40">
        <v>45505.51632931713</v>
      </c>
      <c r="B152" s="41"/>
      <c r="C152" s="32" t="s">
        <v>129</v>
      </c>
      <c r="D152" s="32" t="str">
        <f t="shared" si="1"/>
        <v>Option B</v>
      </c>
      <c r="E152" s="32" t="s">
        <v>130</v>
      </c>
      <c r="F152" s="32" t="str">
        <f t="shared" si="2"/>
        <v>Option A</v>
      </c>
      <c r="G152" s="32" t="s">
        <v>135</v>
      </c>
      <c r="H152" s="42" t="str">
        <f t="shared" si="3"/>
        <v>Option B</v>
      </c>
      <c r="I152" s="32" t="s">
        <v>138</v>
      </c>
      <c r="J152" s="32" t="str">
        <f t="shared" si="4"/>
        <v>Option B</v>
      </c>
      <c r="K152" s="32" t="s">
        <v>524</v>
      </c>
      <c r="L152" s="32" t="str">
        <f t="shared" si="5"/>
        <v>Option A</v>
      </c>
      <c r="M152" s="32" t="s">
        <v>270</v>
      </c>
      <c r="N152" s="37" t="str">
        <f t="array" ref="N152">IF(ISNUMBER(XLOOKUP(M:M, My_Advanced!W:W, My_Advanced!W:W, 0)), "Only Basic", "Basic+Advanced")
</f>
        <v>Basic+Advanced</v>
      </c>
      <c r="O152" s="41"/>
      <c r="P152" s="41">
        <f>VLOOKUP(C:C,'My_Basic Key'!$C$5:$D$8,2,FALSE)</f>
        <v>2</v>
      </c>
      <c r="Q152" s="41">
        <f>VLOOKUP(E:E,'My_Basic Key'!$C$10:$D$13,2,FALSE)</f>
        <v>2</v>
      </c>
      <c r="R152" s="41">
        <f>VLOOKUP(G:G,'My_Basic Key'!$C$15:$D$18,2,FALSE)</f>
        <v>1</v>
      </c>
      <c r="S152" s="41">
        <f>VLOOKUP(I:I,'My_Basic Key'!$C$20:$D$23,2,FALSE)</f>
        <v>0</v>
      </c>
      <c r="T152" s="41">
        <f>VLOOKUP(K:K,'My_Basic Key'!$C$25:$D$28,2,FALSE)</f>
        <v>2</v>
      </c>
      <c r="U152" s="41">
        <f t="shared" si="6"/>
        <v>7</v>
      </c>
    </row>
    <row r="153">
      <c r="A153" s="40">
        <v>45505.53735619213</v>
      </c>
      <c r="B153" s="41"/>
      <c r="C153" s="32" t="s">
        <v>129</v>
      </c>
      <c r="D153" s="32" t="str">
        <f t="shared" si="1"/>
        <v>Option B</v>
      </c>
      <c r="E153" s="32" t="s">
        <v>140</v>
      </c>
      <c r="F153" s="32" t="str">
        <f t="shared" si="2"/>
        <v>Option B</v>
      </c>
      <c r="G153" s="32" t="s">
        <v>131</v>
      </c>
      <c r="H153" s="42" t="str">
        <f t="shared" si="3"/>
        <v>Option A</v>
      </c>
      <c r="I153" s="32" t="s">
        <v>138</v>
      </c>
      <c r="J153" s="32" t="str">
        <f t="shared" si="4"/>
        <v>Option B</v>
      </c>
      <c r="K153" s="32" t="s">
        <v>524</v>
      </c>
      <c r="L153" s="32" t="str">
        <f t="shared" si="5"/>
        <v>Option A</v>
      </c>
      <c r="M153" s="32" t="s">
        <v>271</v>
      </c>
      <c r="N153" s="37" t="str">
        <f t="array" ref="N153">IF(ISNUMBER(XLOOKUP(M:M, My_Advanced!W:W, My_Advanced!W:W, 0)), "Only Basic", "Basic+Advanced")
</f>
        <v>Basic+Advanced</v>
      </c>
      <c r="O153" s="41"/>
      <c r="P153" s="41">
        <f>VLOOKUP(C:C,'My_Basic Key'!$C$5:$D$8,2,FALSE)</f>
        <v>2</v>
      </c>
      <c r="Q153" s="41">
        <f>VLOOKUP(E:E,'My_Basic Key'!$C$10:$D$13,2,FALSE)</f>
        <v>1</v>
      </c>
      <c r="R153" s="41">
        <f>VLOOKUP(G:G,'My_Basic Key'!$C$15:$D$18,2,FALSE)</f>
        <v>2</v>
      </c>
      <c r="S153" s="41">
        <f>VLOOKUP(I:I,'My_Basic Key'!$C$20:$D$23,2,FALSE)</f>
        <v>0</v>
      </c>
      <c r="T153" s="41">
        <f>VLOOKUP(K:K,'My_Basic Key'!$C$25:$D$28,2,FALSE)</f>
        <v>2</v>
      </c>
      <c r="U153" s="41">
        <f t="shared" si="6"/>
        <v>7</v>
      </c>
    </row>
    <row r="154">
      <c r="A154" s="40">
        <v>45505.6500565162</v>
      </c>
      <c r="B154" s="41"/>
      <c r="C154" s="32" t="s">
        <v>134</v>
      </c>
      <c r="D154" s="32" t="str">
        <f t="shared" si="1"/>
        <v>Option A</v>
      </c>
      <c r="E154" s="32" t="s">
        <v>130</v>
      </c>
      <c r="F154" s="32" t="str">
        <f t="shared" si="2"/>
        <v>Option A</v>
      </c>
      <c r="G154" s="32" t="s">
        <v>135</v>
      </c>
      <c r="H154" s="42" t="str">
        <f t="shared" si="3"/>
        <v>Option B</v>
      </c>
      <c r="I154" s="32" t="s">
        <v>132</v>
      </c>
      <c r="J154" s="32" t="str">
        <f t="shared" si="4"/>
        <v>Option D</v>
      </c>
      <c r="K154" s="32" t="s">
        <v>525</v>
      </c>
      <c r="L154" s="32" t="str">
        <f t="shared" si="5"/>
        <v>Option B</v>
      </c>
      <c r="M154" s="32" t="s">
        <v>272</v>
      </c>
      <c r="N154" s="37" t="str">
        <f t="array" ref="N154">IF(ISNUMBER(XLOOKUP(M:M, My_Advanced!W:W, My_Advanced!W:W, 0)), "Only Basic", "Basic+Advanced")
</f>
        <v>Basic+Advanced</v>
      </c>
      <c r="O154" s="41"/>
      <c r="P154" s="41">
        <f>VLOOKUP(C:C,'My_Basic Key'!$C$5:$D$8,2,FALSE)</f>
        <v>1</v>
      </c>
      <c r="Q154" s="41">
        <f>VLOOKUP(E:E,'My_Basic Key'!$C$10:$D$13,2,FALSE)</f>
        <v>2</v>
      </c>
      <c r="R154" s="41">
        <f>VLOOKUP(G:G,'My_Basic Key'!$C$15:$D$18,2,FALSE)</f>
        <v>1</v>
      </c>
      <c r="S154" s="41">
        <f>VLOOKUP(I:I,'My_Basic Key'!$C$20:$D$23,2,FALSE)</f>
        <v>2</v>
      </c>
      <c r="T154" s="41">
        <f>VLOOKUP(K:K,'My_Basic Key'!$C$25:$D$28,2,FALSE)</f>
        <v>1</v>
      </c>
      <c r="U154" s="41">
        <f t="shared" si="6"/>
        <v>7</v>
      </c>
    </row>
    <row r="155">
      <c r="A155" s="40">
        <v>45505.75470553241</v>
      </c>
      <c r="B155" s="41"/>
      <c r="C155" s="32" t="s">
        <v>129</v>
      </c>
      <c r="D155" s="32" t="str">
        <f t="shared" si="1"/>
        <v>Option B</v>
      </c>
      <c r="E155" s="32" t="s">
        <v>140</v>
      </c>
      <c r="F155" s="32" t="str">
        <f t="shared" si="2"/>
        <v>Option B</v>
      </c>
      <c r="G155" s="32" t="s">
        <v>131</v>
      </c>
      <c r="H155" s="42" t="str">
        <f t="shared" si="3"/>
        <v>Option A</v>
      </c>
      <c r="I155" s="32" t="s">
        <v>132</v>
      </c>
      <c r="J155" s="32" t="str">
        <f t="shared" si="4"/>
        <v>Option D</v>
      </c>
      <c r="K155" s="32" t="s">
        <v>524</v>
      </c>
      <c r="L155" s="32" t="str">
        <f t="shared" si="5"/>
        <v>Option A</v>
      </c>
      <c r="M155" s="32" t="s">
        <v>273</v>
      </c>
      <c r="N155" s="37" t="str">
        <f t="array" ref="N155">IF(ISNUMBER(XLOOKUP(M:M, My_Advanced!W:W, My_Advanced!W:W, 0)), "Only Basic", "Basic+Advanced")
</f>
        <v>Only Basic</v>
      </c>
      <c r="O155" s="41"/>
      <c r="P155" s="41">
        <f>VLOOKUP(C:C,'My_Basic Key'!$C$5:$D$8,2,FALSE)</f>
        <v>2</v>
      </c>
      <c r="Q155" s="41">
        <f>VLOOKUP(E:E,'My_Basic Key'!$C$10:$D$13,2,FALSE)</f>
        <v>1</v>
      </c>
      <c r="R155" s="41">
        <f>VLOOKUP(G:G,'My_Basic Key'!$C$15:$D$18,2,FALSE)</f>
        <v>2</v>
      </c>
      <c r="S155" s="41">
        <f>VLOOKUP(I:I,'My_Basic Key'!$C$20:$D$23,2,FALSE)</f>
        <v>2</v>
      </c>
      <c r="T155" s="41">
        <f>VLOOKUP(K:K,'My_Basic Key'!$C$25:$D$28,2,FALSE)</f>
        <v>2</v>
      </c>
      <c r="U155" s="41">
        <f t="shared" si="6"/>
        <v>9</v>
      </c>
    </row>
    <row r="156">
      <c r="A156" s="40">
        <v>45506.818672430556</v>
      </c>
      <c r="B156" s="41"/>
      <c r="C156" s="32" t="s">
        <v>134</v>
      </c>
      <c r="D156" s="32" t="str">
        <f t="shared" si="1"/>
        <v>Option A</v>
      </c>
      <c r="E156" s="32" t="s">
        <v>140</v>
      </c>
      <c r="F156" s="32" t="str">
        <f t="shared" si="2"/>
        <v>Option B</v>
      </c>
      <c r="G156" s="32" t="s">
        <v>131</v>
      </c>
      <c r="H156" s="42" t="str">
        <f t="shared" si="3"/>
        <v>Option A</v>
      </c>
      <c r="I156" s="32" t="s">
        <v>132</v>
      </c>
      <c r="J156" s="32" t="str">
        <f t="shared" si="4"/>
        <v>Option D</v>
      </c>
      <c r="K156" s="32" t="s">
        <v>524</v>
      </c>
      <c r="L156" s="32" t="str">
        <f t="shared" si="5"/>
        <v>Option A</v>
      </c>
      <c r="M156" s="32" t="s">
        <v>274</v>
      </c>
      <c r="N156" s="37" t="str">
        <f t="array" ref="N156">IF(ISNUMBER(XLOOKUP(M:M, My_Advanced!W:W, My_Advanced!W:W, 0)), "Only Basic", "Basic+Advanced")
</f>
        <v>Only Basic</v>
      </c>
      <c r="O156" s="41"/>
      <c r="P156" s="41">
        <f>VLOOKUP(C:C,'My_Basic Key'!$C$5:$D$8,2,FALSE)</f>
        <v>1</v>
      </c>
      <c r="Q156" s="41">
        <f>VLOOKUP(E:E,'My_Basic Key'!$C$10:$D$13,2,FALSE)</f>
        <v>1</v>
      </c>
      <c r="R156" s="41">
        <f>VLOOKUP(G:G,'My_Basic Key'!$C$15:$D$18,2,FALSE)</f>
        <v>2</v>
      </c>
      <c r="S156" s="41">
        <f>VLOOKUP(I:I,'My_Basic Key'!$C$20:$D$23,2,FALSE)</f>
        <v>2</v>
      </c>
      <c r="T156" s="41">
        <f>VLOOKUP(K:K,'My_Basic Key'!$C$25:$D$28,2,FALSE)</f>
        <v>2</v>
      </c>
      <c r="U156" s="41">
        <f t="shared" si="6"/>
        <v>8</v>
      </c>
    </row>
    <row r="157">
      <c r="A157" s="40">
        <v>45507.58870972222</v>
      </c>
      <c r="B157" s="41"/>
      <c r="C157" s="32" t="s">
        <v>134</v>
      </c>
      <c r="D157" s="32" t="str">
        <f t="shared" si="1"/>
        <v>Option A</v>
      </c>
      <c r="E157" s="32" t="s">
        <v>130</v>
      </c>
      <c r="F157" s="32" t="str">
        <f t="shared" si="2"/>
        <v>Option A</v>
      </c>
      <c r="G157" s="32" t="s">
        <v>131</v>
      </c>
      <c r="H157" s="42" t="str">
        <f t="shared" si="3"/>
        <v>Option A</v>
      </c>
      <c r="I157" s="32" t="s">
        <v>132</v>
      </c>
      <c r="J157" s="32" t="str">
        <f t="shared" si="4"/>
        <v>Option D</v>
      </c>
      <c r="K157" s="32" t="s">
        <v>525</v>
      </c>
      <c r="L157" s="32" t="str">
        <f t="shared" si="5"/>
        <v>Option B</v>
      </c>
      <c r="M157" s="32" t="s">
        <v>275</v>
      </c>
      <c r="N157" s="37" t="str">
        <f t="array" ref="N157">IF(ISNUMBER(XLOOKUP(M:M, My_Advanced!W:W, My_Advanced!W:W, 0)), "Only Basic", "Basic+Advanced")
</f>
        <v>Basic+Advanced</v>
      </c>
      <c r="O157" s="41"/>
      <c r="P157" s="41">
        <f>VLOOKUP(C:C,'My_Basic Key'!$C$5:$D$8,2,FALSE)</f>
        <v>1</v>
      </c>
      <c r="Q157" s="41">
        <f>VLOOKUP(E:E,'My_Basic Key'!$C$10:$D$13,2,FALSE)</f>
        <v>2</v>
      </c>
      <c r="R157" s="41">
        <f>VLOOKUP(G:G,'My_Basic Key'!$C$15:$D$18,2,FALSE)</f>
        <v>2</v>
      </c>
      <c r="S157" s="41">
        <f>VLOOKUP(I:I,'My_Basic Key'!$C$20:$D$23,2,FALSE)</f>
        <v>2</v>
      </c>
      <c r="T157" s="41">
        <f>VLOOKUP(K:K,'My_Basic Key'!$C$25:$D$28,2,FALSE)</f>
        <v>1</v>
      </c>
      <c r="U157" s="41">
        <f t="shared" si="6"/>
        <v>8</v>
      </c>
    </row>
    <row r="158">
      <c r="A158" s="40">
        <v>45507.59000607639</v>
      </c>
      <c r="B158" s="41"/>
      <c r="C158" s="32" t="s">
        <v>134</v>
      </c>
      <c r="D158" s="32" t="str">
        <f t="shared" si="1"/>
        <v>Option A</v>
      </c>
      <c r="E158" s="32" t="s">
        <v>140</v>
      </c>
      <c r="F158" s="32" t="str">
        <f t="shared" si="2"/>
        <v>Option B</v>
      </c>
      <c r="G158" s="32" t="s">
        <v>135</v>
      </c>
      <c r="H158" s="42" t="str">
        <f t="shared" si="3"/>
        <v>Option B</v>
      </c>
      <c r="I158" s="32" t="s">
        <v>132</v>
      </c>
      <c r="J158" s="32" t="str">
        <f t="shared" si="4"/>
        <v>Option D</v>
      </c>
      <c r="K158" s="32" t="s">
        <v>524</v>
      </c>
      <c r="L158" s="32" t="str">
        <f t="shared" si="5"/>
        <v>Option A</v>
      </c>
      <c r="M158" s="32" t="s">
        <v>276</v>
      </c>
      <c r="N158" s="37" t="str">
        <f t="array" ref="N158">IF(ISNUMBER(XLOOKUP(M:M, My_Advanced!W:W, My_Advanced!W:W, 0)), "Only Basic", "Basic+Advanced")
</f>
        <v>Basic+Advanced</v>
      </c>
      <c r="O158" s="41"/>
      <c r="P158" s="41">
        <f>VLOOKUP(C:C,'My_Basic Key'!$C$5:$D$8,2,FALSE)</f>
        <v>1</v>
      </c>
      <c r="Q158" s="41">
        <f>VLOOKUP(E:E,'My_Basic Key'!$C$10:$D$13,2,FALSE)</f>
        <v>1</v>
      </c>
      <c r="R158" s="41">
        <f>VLOOKUP(G:G,'My_Basic Key'!$C$15:$D$18,2,FALSE)</f>
        <v>1</v>
      </c>
      <c r="S158" s="41">
        <f>VLOOKUP(I:I,'My_Basic Key'!$C$20:$D$23,2,FALSE)</f>
        <v>2</v>
      </c>
      <c r="T158" s="41">
        <f>VLOOKUP(K:K,'My_Basic Key'!$C$25:$D$28,2,FALSE)</f>
        <v>2</v>
      </c>
      <c r="U158" s="41">
        <f t="shared" si="6"/>
        <v>7</v>
      </c>
    </row>
    <row r="159">
      <c r="A159" s="40">
        <v>45507.60163928241</v>
      </c>
      <c r="B159" s="41"/>
      <c r="C159" s="32" t="s">
        <v>134</v>
      </c>
      <c r="D159" s="32" t="str">
        <f t="shared" si="1"/>
        <v>Option A</v>
      </c>
      <c r="E159" s="32" t="s">
        <v>130</v>
      </c>
      <c r="F159" s="32" t="str">
        <f t="shared" si="2"/>
        <v>Option A</v>
      </c>
      <c r="G159" s="32" t="s">
        <v>135</v>
      </c>
      <c r="H159" s="42" t="str">
        <f t="shared" si="3"/>
        <v>Option B</v>
      </c>
      <c r="I159" s="32" t="s">
        <v>132</v>
      </c>
      <c r="J159" s="32" t="str">
        <f t="shared" si="4"/>
        <v>Option D</v>
      </c>
      <c r="K159" s="32" t="s">
        <v>525</v>
      </c>
      <c r="L159" s="32" t="str">
        <f t="shared" si="5"/>
        <v>Option B</v>
      </c>
      <c r="M159" s="32" t="s">
        <v>277</v>
      </c>
      <c r="N159" s="37" t="str">
        <f t="array" ref="N159">IF(ISNUMBER(XLOOKUP(M:M, My_Advanced!W:W, My_Advanced!W:W, 0)), "Only Basic", "Basic+Advanced")
</f>
        <v>Basic+Advanced</v>
      </c>
      <c r="O159" s="41"/>
      <c r="P159" s="41">
        <f>VLOOKUP(C:C,'My_Basic Key'!$C$5:$D$8,2,FALSE)</f>
        <v>1</v>
      </c>
      <c r="Q159" s="41">
        <f>VLOOKUP(E:E,'My_Basic Key'!$C$10:$D$13,2,FALSE)</f>
        <v>2</v>
      </c>
      <c r="R159" s="41">
        <f>VLOOKUP(G:G,'My_Basic Key'!$C$15:$D$18,2,FALSE)</f>
        <v>1</v>
      </c>
      <c r="S159" s="41">
        <f>VLOOKUP(I:I,'My_Basic Key'!$C$20:$D$23,2,FALSE)</f>
        <v>2</v>
      </c>
      <c r="T159" s="41">
        <f>VLOOKUP(K:K,'My_Basic Key'!$C$25:$D$28,2,FALSE)</f>
        <v>1</v>
      </c>
      <c r="U159" s="41">
        <f t="shared" si="6"/>
        <v>7</v>
      </c>
    </row>
    <row r="160">
      <c r="A160" s="40">
        <v>45507.61473509259</v>
      </c>
      <c r="B160" s="41"/>
      <c r="C160" s="32" t="s">
        <v>134</v>
      </c>
      <c r="D160" s="32" t="str">
        <f t="shared" si="1"/>
        <v>Option A</v>
      </c>
      <c r="E160" s="32" t="s">
        <v>130</v>
      </c>
      <c r="F160" s="32" t="str">
        <f t="shared" si="2"/>
        <v>Option A</v>
      </c>
      <c r="G160" s="32" t="s">
        <v>135</v>
      </c>
      <c r="H160" s="42" t="str">
        <f t="shared" si="3"/>
        <v>Option B</v>
      </c>
      <c r="I160" s="32" t="s">
        <v>144</v>
      </c>
      <c r="J160" s="32" t="str">
        <f t="shared" si="4"/>
        <v>Option C</v>
      </c>
      <c r="K160" s="32" t="s">
        <v>524</v>
      </c>
      <c r="L160" s="32" t="str">
        <f t="shared" si="5"/>
        <v>Option A</v>
      </c>
      <c r="M160" s="32" t="s">
        <v>278</v>
      </c>
      <c r="N160" s="37" t="str">
        <f t="array" ref="N160">IF(ISNUMBER(XLOOKUP(M:M, My_Advanced!W:W, My_Advanced!W:W, 0)), "Only Basic", "Basic+Advanced")
</f>
        <v>Basic+Advanced</v>
      </c>
      <c r="O160" s="41"/>
      <c r="P160" s="41">
        <f>VLOOKUP(C:C,'My_Basic Key'!$C$5:$D$8,2,FALSE)</f>
        <v>1</v>
      </c>
      <c r="Q160" s="41">
        <f>VLOOKUP(E:E,'My_Basic Key'!$C$10:$D$13,2,FALSE)</f>
        <v>2</v>
      </c>
      <c r="R160" s="41">
        <f>VLOOKUP(G:G,'My_Basic Key'!$C$15:$D$18,2,FALSE)</f>
        <v>1</v>
      </c>
      <c r="S160" s="41">
        <f>VLOOKUP(I:I,'My_Basic Key'!$C$20:$D$23,2,FALSE)</f>
        <v>1</v>
      </c>
      <c r="T160" s="41">
        <f>VLOOKUP(K:K,'My_Basic Key'!$C$25:$D$28,2,FALSE)</f>
        <v>2</v>
      </c>
      <c r="U160" s="41">
        <f t="shared" si="6"/>
        <v>7</v>
      </c>
    </row>
    <row r="161">
      <c r="A161" s="40">
        <v>45507.646370104165</v>
      </c>
      <c r="B161" s="41"/>
      <c r="C161" s="32" t="s">
        <v>129</v>
      </c>
      <c r="D161" s="32" t="str">
        <f t="shared" si="1"/>
        <v>Option B</v>
      </c>
      <c r="E161" s="32" t="s">
        <v>130</v>
      </c>
      <c r="F161" s="32" t="str">
        <f t="shared" si="2"/>
        <v>Option A</v>
      </c>
      <c r="G161" s="32" t="s">
        <v>135</v>
      </c>
      <c r="H161" s="42" t="str">
        <f t="shared" si="3"/>
        <v>Option B</v>
      </c>
      <c r="I161" s="32" t="s">
        <v>132</v>
      </c>
      <c r="J161" s="32" t="str">
        <f t="shared" si="4"/>
        <v>Option D</v>
      </c>
      <c r="K161" s="32" t="s">
        <v>524</v>
      </c>
      <c r="L161" s="32" t="str">
        <f t="shared" si="5"/>
        <v>Option A</v>
      </c>
      <c r="M161" s="32" t="s">
        <v>279</v>
      </c>
      <c r="N161" s="37" t="str">
        <f t="array" ref="N161">IF(ISNUMBER(XLOOKUP(M:M, My_Advanced!W:W, My_Advanced!W:W, 0)), "Only Basic", "Basic+Advanced")
</f>
        <v>Basic+Advanced</v>
      </c>
      <c r="O161" s="41"/>
      <c r="P161" s="41">
        <f>VLOOKUP(C:C,'My_Basic Key'!$C$5:$D$8,2,FALSE)</f>
        <v>2</v>
      </c>
      <c r="Q161" s="41">
        <f>VLOOKUP(E:E,'My_Basic Key'!$C$10:$D$13,2,FALSE)</f>
        <v>2</v>
      </c>
      <c r="R161" s="41">
        <f>VLOOKUP(G:G,'My_Basic Key'!$C$15:$D$18,2,FALSE)</f>
        <v>1</v>
      </c>
      <c r="S161" s="41">
        <f>VLOOKUP(I:I,'My_Basic Key'!$C$20:$D$23,2,FALSE)</f>
        <v>2</v>
      </c>
      <c r="T161" s="41">
        <f>VLOOKUP(K:K,'My_Basic Key'!$C$25:$D$28,2,FALSE)</f>
        <v>2</v>
      </c>
      <c r="U161" s="41">
        <f t="shared" si="6"/>
        <v>9</v>
      </c>
    </row>
    <row r="162">
      <c r="A162" s="40">
        <v>45507.684605567134</v>
      </c>
      <c r="B162" s="41"/>
      <c r="C162" s="32" t="s">
        <v>134</v>
      </c>
      <c r="D162" s="32" t="str">
        <f t="shared" si="1"/>
        <v>Option A</v>
      </c>
      <c r="E162" s="32" t="s">
        <v>140</v>
      </c>
      <c r="F162" s="32" t="str">
        <f t="shared" si="2"/>
        <v>Option B</v>
      </c>
      <c r="G162" s="32" t="s">
        <v>143</v>
      </c>
      <c r="H162" s="42" t="str">
        <f t="shared" si="3"/>
        <v>Option C</v>
      </c>
      <c r="I162" s="32" t="s">
        <v>138</v>
      </c>
      <c r="J162" s="32" t="str">
        <f t="shared" si="4"/>
        <v>Option B</v>
      </c>
      <c r="K162" s="32" t="s">
        <v>524</v>
      </c>
      <c r="L162" s="32" t="str">
        <f t="shared" si="5"/>
        <v>Option A</v>
      </c>
      <c r="M162" s="32" t="s">
        <v>280</v>
      </c>
      <c r="N162" s="37" t="str">
        <f t="array" ref="N162">IF(ISNUMBER(XLOOKUP(M:M, My_Advanced!W:W, My_Advanced!W:W, 0)), "Only Basic", "Basic+Advanced")
</f>
        <v>Basic+Advanced</v>
      </c>
      <c r="O162" s="41"/>
      <c r="P162" s="41">
        <f>VLOOKUP(C:C,'My_Basic Key'!$C$5:$D$8,2,FALSE)</f>
        <v>1</v>
      </c>
      <c r="Q162" s="41">
        <f>VLOOKUP(E:E,'My_Basic Key'!$C$10:$D$13,2,FALSE)</f>
        <v>1</v>
      </c>
      <c r="R162" s="41">
        <f>VLOOKUP(G:G,'My_Basic Key'!$C$15:$D$18,2,FALSE)</f>
        <v>0</v>
      </c>
      <c r="S162" s="41">
        <f>VLOOKUP(I:I,'My_Basic Key'!$C$20:$D$23,2,FALSE)</f>
        <v>0</v>
      </c>
      <c r="T162" s="41">
        <f>VLOOKUP(K:K,'My_Basic Key'!$C$25:$D$28,2,FALSE)</f>
        <v>2</v>
      </c>
      <c r="U162" s="41">
        <f t="shared" si="6"/>
        <v>4</v>
      </c>
    </row>
    <row r="163">
      <c r="A163" s="40">
        <v>45509.847409027774</v>
      </c>
      <c r="B163" s="41"/>
      <c r="C163" s="32" t="s">
        <v>134</v>
      </c>
      <c r="D163" s="32" t="str">
        <f t="shared" si="1"/>
        <v>Option A</v>
      </c>
      <c r="E163" s="32" t="s">
        <v>130</v>
      </c>
      <c r="F163" s="32" t="str">
        <f t="shared" si="2"/>
        <v>Option A</v>
      </c>
      <c r="G163" s="32" t="s">
        <v>143</v>
      </c>
      <c r="H163" s="42" t="str">
        <f t="shared" si="3"/>
        <v>Option C</v>
      </c>
      <c r="I163" s="32" t="s">
        <v>138</v>
      </c>
      <c r="J163" s="32" t="str">
        <f t="shared" si="4"/>
        <v>Option B</v>
      </c>
      <c r="K163" s="32" t="s">
        <v>527</v>
      </c>
      <c r="L163" s="32" t="str">
        <f t="shared" si="5"/>
        <v>Option C</v>
      </c>
      <c r="M163" s="32" t="s">
        <v>281</v>
      </c>
      <c r="N163" s="37" t="str">
        <f t="array" ref="N163">IF(ISNUMBER(XLOOKUP(M:M, My_Advanced!W:W, My_Advanced!W:W, 0)), "Only Basic", "Basic+Advanced")
</f>
        <v>Only Basic</v>
      </c>
      <c r="O163" s="41"/>
      <c r="P163" s="41">
        <f>VLOOKUP(C:C,'My_Basic Key'!$C$5:$D$8,2,FALSE)</f>
        <v>1</v>
      </c>
      <c r="Q163" s="41">
        <f>VLOOKUP(E:E,'My_Basic Key'!$C$10:$D$13,2,FALSE)</f>
        <v>2</v>
      </c>
      <c r="R163" s="41">
        <f>VLOOKUP(G:G,'My_Basic Key'!$C$15:$D$18,2,FALSE)</f>
        <v>0</v>
      </c>
      <c r="S163" s="41">
        <f>VLOOKUP(I:I,'My_Basic Key'!$C$20:$D$23,2,FALSE)</f>
        <v>0</v>
      </c>
      <c r="T163" s="41">
        <f>VLOOKUP(K:K,'My_Basic Key'!$C$25:$D$28,2,FALSE)</f>
        <v>0</v>
      </c>
      <c r="U163" s="41">
        <f t="shared" si="6"/>
        <v>3</v>
      </c>
    </row>
    <row r="164">
      <c r="A164" s="40">
        <v>45512.39832072917</v>
      </c>
      <c r="B164" s="41"/>
      <c r="C164" s="32" t="s">
        <v>129</v>
      </c>
      <c r="D164" s="32" t="str">
        <f t="shared" si="1"/>
        <v>Option B</v>
      </c>
      <c r="E164" s="32" t="s">
        <v>130</v>
      </c>
      <c r="F164" s="32" t="str">
        <f t="shared" si="2"/>
        <v>Option A</v>
      </c>
      <c r="G164" s="32" t="s">
        <v>135</v>
      </c>
      <c r="H164" s="42" t="str">
        <f t="shared" si="3"/>
        <v>Option B</v>
      </c>
      <c r="I164" s="32" t="s">
        <v>132</v>
      </c>
      <c r="J164" s="32" t="str">
        <f t="shared" si="4"/>
        <v>Option D</v>
      </c>
      <c r="K164" s="32" t="s">
        <v>524</v>
      </c>
      <c r="L164" s="32" t="str">
        <f t="shared" si="5"/>
        <v>Option A</v>
      </c>
      <c r="M164" s="32" t="s">
        <v>282</v>
      </c>
      <c r="N164" s="37" t="str">
        <f t="array" ref="N164">IF(ISNUMBER(XLOOKUP(M:M, My_Advanced!W:W, My_Advanced!W:W, 0)), "Only Basic", "Basic+Advanced")
</f>
        <v>Basic+Advanced</v>
      </c>
      <c r="O164" s="41"/>
      <c r="P164" s="41">
        <f>VLOOKUP(C:C,'My_Basic Key'!$C$5:$D$8,2,FALSE)</f>
        <v>2</v>
      </c>
      <c r="Q164" s="41">
        <f>VLOOKUP(E:E,'My_Basic Key'!$C$10:$D$13,2,FALSE)</f>
        <v>2</v>
      </c>
      <c r="R164" s="41">
        <f>VLOOKUP(G:G,'My_Basic Key'!$C$15:$D$18,2,FALSE)</f>
        <v>1</v>
      </c>
      <c r="S164" s="41">
        <f>VLOOKUP(I:I,'My_Basic Key'!$C$20:$D$23,2,FALSE)</f>
        <v>2</v>
      </c>
      <c r="T164" s="41">
        <f>VLOOKUP(K:K,'My_Basic Key'!$C$25:$D$28,2,FALSE)</f>
        <v>2</v>
      </c>
      <c r="U164" s="41">
        <f t="shared" si="6"/>
        <v>9</v>
      </c>
    </row>
    <row r="165">
      <c r="A165" s="40">
        <v>45513.553832210644</v>
      </c>
      <c r="B165" s="41"/>
      <c r="C165" s="32" t="s">
        <v>134</v>
      </c>
      <c r="D165" s="32" t="str">
        <f t="shared" si="1"/>
        <v>Option A</v>
      </c>
      <c r="E165" s="32" t="s">
        <v>140</v>
      </c>
      <c r="F165" s="32" t="str">
        <f t="shared" si="2"/>
        <v>Option B</v>
      </c>
      <c r="G165" s="32" t="s">
        <v>131</v>
      </c>
      <c r="H165" s="42" t="str">
        <f t="shared" si="3"/>
        <v>Option A</v>
      </c>
      <c r="I165" s="32" t="s">
        <v>138</v>
      </c>
      <c r="J165" s="32" t="str">
        <f t="shared" si="4"/>
        <v>Option B</v>
      </c>
      <c r="K165" s="32" t="s">
        <v>525</v>
      </c>
      <c r="L165" s="32" t="str">
        <f t="shared" si="5"/>
        <v>Option B</v>
      </c>
      <c r="M165" s="32" t="s">
        <v>283</v>
      </c>
      <c r="N165" s="37" t="str">
        <f t="array" ref="N165">IF(ISNUMBER(XLOOKUP(M:M, My_Advanced!W:W, My_Advanced!W:W, 0)), "Only Basic", "Basic+Advanced")
</f>
        <v>Basic+Advanced</v>
      </c>
      <c r="O165" s="41"/>
      <c r="P165" s="41">
        <f>VLOOKUP(C:C,'My_Basic Key'!$C$5:$D$8,2,FALSE)</f>
        <v>1</v>
      </c>
      <c r="Q165" s="41">
        <f>VLOOKUP(E:E,'My_Basic Key'!$C$10:$D$13,2,FALSE)</f>
        <v>1</v>
      </c>
      <c r="R165" s="41">
        <f>VLOOKUP(G:G,'My_Basic Key'!$C$15:$D$18,2,FALSE)</f>
        <v>2</v>
      </c>
      <c r="S165" s="41">
        <f>VLOOKUP(I:I,'My_Basic Key'!$C$20:$D$23,2,FALSE)</f>
        <v>0</v>
      </c>
      <c r="T165" s="41">
        <f>VLOOKUP(K:K,'My_Basic Key'!$C$25:$D$28,2,FALSE)</f>
        <v>1</v>
      </c>
      <c r="U165" s="41">
        <f t="shared" si="6"/>
        <v>5</v>
      </c>
    </row>
    <row r="166">
      <c r="A166" s="40">
        <v>45513.55426741898</v>
      </c>
      <c r="B166" s="41"/>
      <c r="C166" s="32" t="s">
        <v>134</v>
      </c>
      <c r="D166" s="32" t="str">
        <f t="shared" si="1"/>
        <v>Option A</v>
      </c>
      <c r="E166" s="32" t="s">
        <v>130</v>
      </c>
      <c r="F166" s="32" t="str">
        <f t="shared" si="2"/>
        <v>Option A</v>
      </c>
      <c r="G166" s="32" t="s">
        <v>135</v>
      </c>
      <c r="H166" s="42" t="str">
        <f t="shared" si="3"/>
        <v>Option B</v>
      </c>
      <c r="I166" s="32" t="s">
        <v>132</v>
      </c>
      <c r="J166" s="32" t="str">
        <f t="shared" si="4"/>
        <v>Option D</v>
      </c>
      <c r="K166" s="32" t="s">
        <v>525</v>
      </c>
      <c r="L166" s="32" t="str">
        <f t="shared" si="5"/>
        <v>Option B</v>
      </c>
      <c r="M166" s="32" t="s">
        <v>284</v>
      </c>
      <c r="N166" s="37" t="str">
        <f t="array" ref="N166">IF(ISNUMBER(XLOOKUP(M:M, My_Advanced!W:W, My_Advanced!W:W, 0)), "Only Basic", "Basic+Advanced")
</f>
        <v>Basic+Advanced</v>
      </c>
      <c r="O166" s="41"/>
      <c r="P166" s="41">
        <f>VLOOKUP(C:C,'My_Basic Key'!$C$5:$D$8,2,FALSE)</f>
        <v>1</v>
      </c>
      <c r="Q166" s="41">
        <f>VLOOKUP(E:E,'My_Basic Key'!$C$10:$D$13,2,FALSE)</f>
        <v>2</v>
      </c>
      <c r="R166" s="41">
        <f>VLOOKUP(G:G,'My_Basic Key'!$C$15:$D$18,2,FALSE)</f>
        <v>1</v>
      </c>
      <c r="S166" s="41">
        <f>VLOOKUP(I:I,'My_Basic Key'!$C$20:$D$23,2,FALSE)</f>
        <v>2</v>
      </c>
      <c r="T166" s="41">
        <f>VLOOKUP(K:K,'My_Basic Key'!$C$25:$D$28,2,FALSE)</f>
        <v>1</v>
      </c>
      <c r="U166" s="41">
        <f t="shared" si="6"/>
        <v>7</v>
      </c>
    </row>
    <row r="167">
      <c r="A167" s="40">
        <v>45513.55820702546</v>
      </c>
      <c r="B167" s="41"/>
      <c r="C167" s="32" t="s">
        <v>134</v>
      </c>
      <c r="D167" s="32" t="str">
        <f t="shared" si="1"/>
        <v>Option A</v>
      </c>
      <c r="E167" s="32" t="s">
        <v>130</v>
      </c>
      <c r="F167" s="32" t="str">
        <f t="shared" si="2"/>
        <v>Option A</v>
      </c>
      <c r="G167" s="32" t="s">
        <v>143</v>
      </c>
      <c r="H167" s="42" t="str">
        <f t="shared" si="3"/>
        <v>Option C</v>
      </c>
      <c r="I167" s="32" t="s">
        <v>132</v>
      </c>
      <c r="J167" s="32" t="str">
        <f t="shared" si="4"/>
        <v>Option D</v>
      </c>
      <c r="K167" s="32" t="s">
        <v>524</v>
      </c>
      <c r="L167" s="32" t="str">
        <f t="shared" si="5"/>
        <v>Option A</v>
      </c>
      <c r="M167" s="32" t="s">
        <v>285</v>
      </c>
      <c r="N167" s="37" t="str">
        <f t="array" ref="N167">IF(ISNUMBER(XLOOKUP(M:M, My_Advanced!W:W, My_Advanced!W:W, 0)), "Only Basic", "Basic+Advanced")
</f>
        <v>Basic+Advanced</v>
      </c>
      <c r="O167" s="41"/>
      <c r="P167" s="41">
        <f>VLOOKUP(C:C,'My_Basic Key'!$C$5:$D$8,2,FALSE)</f>
        <v>1</v>
      </c>
      <c r="Q167" s="41">
        <f>VLOOKUP(E:E,'My_Basic Key'!$C$10:$D$13,2,FALSE)</f>
        <v>2</v>
      </c>
      <c r="R167" s="41">
        <f>VLOOKUP(G:G,'My_Basic Key'!$C$15:$D$18,2,FALSE)</f>
        <v>0</v>
      </c>
      <c r="S167" s="41">
        <f>VLOOKUP(I:I,'My_Basic Key'!$C$20:$D$23,2,FALSE)</f>
        <v>2</v>
      </c>
      <c r="T167" s="41">
        <f>VLOOKUP(K:K,'My_Basic Key'!$C$25:$D$28,2,FALSE)</f>
        <v>2</v>
      </c>
      <c r="U167" s="41">
        <f t="shared" si="6"/>
        <v>7</v>
      </c>
    </row>
    <row r="168">
      <c r="A168" s="40">
        <v>45513.576119652775</v>
      </c>
      <c r="B168" s="41"/>
      <c r="C168" s="32" t="s">
        <v>134</v>
      </c>
      <c r="D168" s="32" t="str">
        <f t="shared" si="1"/>
        <v>Option A</v>
      </c>
      <c r="E168" s="32" t="s">
        <v>130</v>
      </c>
      <c r="F168" s="32" t="str">
        <f t="shared" si="2"/>
        <v>Option A</v>
      </c>
      <c r="G168" s="32" t="s">
        <v>135</v>
      </c>
      <c r="H168" s="42" t="str">
        <f t="shared" si="3"/>
        <v>Option B</v>
      </c>
      <c r="I168" s="32" t="s">
        <v>138</v>
      </c>
      <c r="J168" s="32" t="str">
        <f t="shared" si="4"/>
        <v>Option B</v>
      </c>
      <c r="K168" s="32" t="s">
        <v>524</v>
      </c>
      <c r="L168" s="32" t="str">
        <f t="shared" si="5"/>
        <v>Option A</v>
      </c>
      <c r="M168" s="32" t="s">
        <v>286</v>
      </c>
      <c r="N168" s="37" t="str">
        <f t="array" ref="N168">IF(ISNUMBER(XLOOKUP(M:M, My_Advanced!W:W, My_Advanced!W:W, 0)), "Only Basic", "Basic+Advanced")
</f>
        <v>Basic+Advanced</v>
      </c>
      <c r="O168" s="41"/>
      <c r="P168" s="41">
        <f>VLOOKUP(C:C,'My_Basic Key'!$C$5:$D$8,2,FALSE)</f>
        <v>1</v>
      </c>
      <c r="Q168" s="41">
        <f>VLOOKUP(E:E,'My_Basic Key'!$C$10:$D$13,2,FALSE)</f>
        <v>2</v>
      </c>
      <c r="R168" s="41">
        <f>VLOOKUP(G:G,'My_Basic Key'!$C$15:$D$18,2,FALSE)</f>
        <v>1</v>
      </c>
      <c r="S168" s="41">
        <f>VLOOKUP(I:I,'My_Basic Key'!$C$20:$D$23,2,FALSE)</f>
        <v>0</v>
      </c>
      <c r="T168" s="41">
        <f>VLOOKUP(K:K,'My_Basic Key'!$C$25:$D$28,2,FALSE)</f>
        <v>2</v>
      </c>
      <c r="U168" s="41">
        <f t="shared" si="6"/>
        <v>6</v>
      </c>
    </row>
    <row r="169">
      <c r="A169" s="40">
        <v>45513.57907739583</v>
      </c>
      <c r="B169" s="41"/>
      <c r="C169" s="32" t="s">
        <v>129</v>
      </c>
      <c r="D169" s="32" t="str">
        <f t="shared" si="1"/>
        <v>Option B</v>
      </c>
      <c r="E169" s="32" t="s">
        <v>140</v>
      </c>
      <c r="F169" s="32" t="str">
        <f t="shared" si="2"/>
        <v>Option B</v>
      </c>
      <c r="G169" s="32" t="s">
        <v>135</v>
      </c>
      <c r="H169" s="42" t="str">
        <f t="shared" si="3"/>
        <v>Option B</v>
      </c>
      <c r="I169" s="32" t="s">
        <v>132</v>
      </c>
      <c r="J169" s="32" t="str">
        <f t="shared" si="4"/>
        <v>Option D</v>
      </c>
      <c r="K169" s="32" t="s">
        <v>524</v>
      </c>
      <c r="L169" s="32" t="str">
        <f t="shared" si="5"/>
        <v>Option A</v>
      </c>
      <c r="M169" s="32" t="s">
        <v>287</v>
      </c>
      <c r="N169" s="37" t="str">
        <f t="array" ref="N169">IF(ISNUMBER(XLOOKUP(M:M, My_Advanced!W:W, My_Advanced!W:W, 0)), "Only Basic", "Basic+Advanced")
</f>
        <v>Basic+Advanced</v>
      </c>
      <c r="O169" s="41"/>
      <c r="P169" s="41">
        <f>VLOOKUP(C:C,'My_Basic Key'!$C$5:$D$8,2,FALSE)</f>
        <v>2</v>
      </c>
      <c r="Q169" s="41">
        <f>VLOOKUP(E:E,'My_Basic Key'!$C$10:$D$13,2,FALSE)</f>
        <v>1</v>
      </c>
      <c r="R169" s="41">
        <f>VLOOKUP(G:G,'My_Basic Key'!$C$15:$D$18,2,FALSE)</f>
        <v>1</v>
      </c>
      <c r="S169" s="41">
        <f>VLOOKUP(I:I,'My_Basic Key'!$C$20:$D$23,2,FALSE)</f>
        <v>2</v>
      </c>
      <c r="T169" s="41">
        <f>VLOOKUP(K:K,'My_Basic Key'!$C$25:$D$28,2,FALSE)</f>
        <v>2</v>
      </c>
      <c r="U169" s="41">
        <f t="shared" si="6"/>
        <v>8</v>
      </c>
    </row>
    <row r="170">
      <c r="A170" s="40">
        <v>45513.60598761574</v>
      </c>
      <c r="B170" s="41"/>
      <c r="C170" s="32" t="s">
        <v>129</v>
      </c>
      <c r="D170" s="32" t="str">
        <f t="shared" si="1"/>
        <v>Option B</v>
      </c>
      <c r="E170" s="32" t="s">
        <v>130</v>
      </c>
      <c r="F170" s="32" t="str">
        <f t="shared" si="2"/>
        <v>Option A</v>
      </c>
      <c r="G170" s="32" t="s">
        <v>135</v>
      </c>
      <c r="H170" s="42" t="str">
        <f t="shared" si="3"/>
        <v>Option B</v>
      </c>
      <c r="I170" s="32" t="s">
        <v>132</v>
      </c>
      <c r="J170" s="32" t="str">
        <f t="shared" si="4"/>
        <v>Option D</v>
      </c>
      <c r="K170" s="32" t="s">
        <v>524</v>
      </c>
      <c r="L170" s="32" t="str">
        <f t="shared" si="5"/>
        <v>Option A</v>
      </c>
      <c r="M170" s="32" t="s">
        <v>288</v>
      </c>
      <c r="N170" s="37" t="str">
        <f t="array" ref="N170">IF(ISNUMBER(XLOOKUP(M:M, My_Advanced!W:W, My_Advanced!W:W, 0)), "Only Basic", "Basic+Advanced")
</f>
        <v>Basic+Advanced</v>
      </c>
      <c r="O170" s="41"/>
      <c r="P170" s="41">
        <f>VLOOKUP(C:C,'My_Basic Key'!$C$5:$D$8,2,FALSE)</f>
        <v>2</v>
      </c>
      <c r="Q170" s="41">
        <f>VLOOKUP(E:E,'My_Basic Key'!$C$10:$D$13,2,FALSE)</f>
        <v>2</v>
      </c>
      <c r="R170" s="41">
        <f>VLOOKUP(G:G,'My_Basic Key'!$C$15:$D$18,2,FALSE)</f>
        <v>1</v>
      </c>
      <c r="S170" s="41">
        <f>VLOOKUP(I:I,'My_Basic Key'!$C$20:$D$23,2,FALSE)</f>
        <v>2</v>
      </c>
      <c r="T170" s="41">
        <f>VLOOKUP(K:K,'My_Basic Key'!$C$25:$D$28,2,FALSE)</f>
        <v>2</v>
      </c>
      <c r="U170" s="41">
        <f t="shared" si="6"/>
        <v>9</v>
      </c>
    </row>
    <row r="171">
      <c r="A171" s="40">
        <v>45513.708860266204</v>
      </c>
      <c r="B171" s="41"/>
      <c r="C171" s="32" t="s">
        <v>129</v>
      </c>
      <c r="D171" s="32" t="str">
        <f t="shared" si="1"/>
        <v>Option B</v>
      </c>
      <c r="E171" s="32" t="s">
        <v>140</v>
      </c>
      <c r="F171" s="32" t="str">
        <f t="shared" si="2"/>
        <v>Option B</v>
      </c>
      <c r="G171" s="32" t="s">
        <v>131</v>
      </c>
      <c r="H171" s="42" t="str">
        <f t="shared" si="3"/>
        <v>Option A</v>
      </c>
      <c r="I171" s="32" t="s">
        <v>132</v>
      </c>
      <c r="J171" s="32" t="str">
        <f t="shared" si="4"/>
        <v>Option D</v>
      </c>
      <c r="K171" s="32" t="s">
        <v>524</v>
      </c>
      <c r="L171" s="32" t="str">
        <f t="shared" si="5"/>
        <v>Option A</v>
      </c>
      <c r="M171" s="32" t="s">
        <v>289</v>
      </c>
      <c r="N171" s="37" t="str">
        <f t="array" ref="N171">IF(ISNUMBER(XLOOKUP(M:M, My_Advanced!W:W, My_Advanced!W:W, 0)), "Only Basic", "Basic+Advanced")
</f>
        <v>Basic+Advanced</v>
      </c>
      <c r="O171" s="41"/>
      <c r="P171" s="41">
        <f>VLOOKUP(C:C,'My_Basic Key'!$C$5:$D$8,2,FALSE)</f>
        <v>2</v>
      </c>
      <c r="Q171" s="41">
        <f>VLOOKUP(E:E,'My_Basic Key'!$C$10:$D$13,2,FALSE)</f>
        <v>1</v>
      </c>
      <c r="R171" s="41">
        <f>VLOOKUP(G:G,'My_Basic Key'!$C$15:$D$18,2,FALSE)</f>
        <v>2</v>
      </c>
      <c r="S171" s="41">
        <f>VLOOKUP(I:I,'My_Basic Key'!$C$20:$D$23,2,FALSE)</f>
        <v>2</v>
      </c>
      <c r="T171" s="41">
        <f>VLOOKUP(K:K,'My_Basic Key'!$C$25:$D$28,2,FALSE)</f>
        <v>2</v>
      </c>
      <c r="U171" s="41">
        <f t="shared" si="6"/>
        <v>9</v>
      </c>
    </row>
    <row r="172">
      <c r="A172" s="40">
        <v>45513.76060875</v>
      </c>
      <c r="B172" s="41"/>
      <c r="C172" s="32" t="s">
        <v>129</v>
      </c>
      <c r="D172" s="32" t="str">
        <f t="shared" si="1"/>
        <v>Option B</v>
      </c>
      <c r="E172" s="32" t="s">
        <v>130</v>
      </c>
      <c r="F172" s="32" t="str">
        <f t="shared" si="2"/>
        <v>Option A</v>
      </c>
      <c r="G172" s="32" t="s">
        <v>135</v>
      </c>
      <c r="H172" s="42" t="str">
        <f t="shared" si="3"/>
        <v>Option B</v>
      </c>
      <c r="I172" s="32" t="s">
        <v>138</v>
      </c>
      <c r="J172" s="32" t="str">
        <f t="shared" si="4"/>
        <v>Option B</v>
      </c>
      <c r="K172" s="32" t="s">
        <v>525</v>
      </c>
      <c r="L172" s="32" t="str">
        <f t="shared" si="5"/>
        <v>Option B</v>
      </c>
      <c r="M172" s="32" t="s">
        <v>290</v>
      </c>
      <c r="N172" s="37" t="str">
        <f t="array" ref="N172">IF(ISNUMBER(XLOOKUP(M:M, My_Advanced!W:W, My_Advanced!W:W, 0)), "Only Basic", "Basic+Advanced")
</f>
        <v>Basic+Advanced</v>
      </c>
      <c r="O172" s="41"/>
      <c r="P172" s="41">
        <f>VLOOKUP(C:C,'My_Basic Key'!$C$5:$D$8,2,FALSE)</f>
        <v>2</v>
      </c>
      <c r="Q172" s="41">
        <f>VLOOKUP(E:E,'My_Basic Key'!$C$10:$D$13,2,FALSE)</f>
        <v>2</v>
      </c>
      <c r="R172" s="41">
        <f>VLOOKUP(G:G,'My_Basic Key'!$C$15:$D$18,2,FALSE)</f>
        <v>1</v>
      </c>
      <c r="S172" s="41">
        <f>VLOOKUP(I:I,'My_Basic Key'!$C$20:$D$23,2,FALSE)</f>
        <v>0</v>
      </c>
      <c r="T172" s="41">
        <f>VLOOKUP(K:K,'My_Basic Key'!$C$25:$D$28,2,FALSE)</f>
        <v>1</v>
      </c>
      <c r="U172" s="41">
        <f t="shared" si="6"/>
        <v>6</v>
      </c>
    </row>
    <row r="173">
      <c r="A173" s="40">
        <v>45514.35760318287</v>
      </c>
      <c r="B173" s="41"/>
      <c r="C173" s="32" t="s">
        <v>134</v>
      </c>
      <c r="D173" s="32" t="str">
        <f t="shared" si="1"/>
        <v>Option A</v>
      </c>
      <c r="E173" s="32" t="s">
        <v>130</v>
      </c>
      <c r="F173" s="32" t="str">
        <f t="shared" si="2"/>
        <v>Option A</v>
      </c>
      <c r="G173" s="32" t="s">
        <v>131</v>
      </c>
      <c r="H173" s="42" t="str">
        <f t="shared" si="3"/>
        <v>Option A</v>
      </c>
      <c r="I173" s="32" t="s">
        <v>132</v>
      </c>
      <c r="J173" s="32" t="str">
        <f t="shared" si="4"/>
        <v>Option D</v>
      </c>
      <c r="K173" s="32" t="s">
        <v>525</v>
      </c>
      <c r="L173" s="32" t="str">
        <f t="shared" si="5"/>
        <v>Option B</v>
      </c>
      <c r="M173" s="32" t="s">
        <v>291</v>
      </c>
      <c r="N173" s="37" t="str">
        <f t="array" ref="N173">IF(ISNUMBER(XLOOKUP(M:M, My_Advanced!W:W, My_Advanced!W:W, 0)), "Only Basic", "Basic+Advanced")
</f>
        <v>Basic+Advanced</v>
      </c>
      <c r="O173" s="41"/>
      <c r="P173" s="41">
        <f>VLOOKUP(C:C,'My_Basic Key'!$C$5:$D$8,2,FALSE)</f>
        <v>1</v>
      </c>
      <c r="Q173" s="41">
        <f>VLOOKUP(E:E,'My_Basic Key'!$C$10:$D$13,2,FALSE)</f>
        <v>2</v>
      </c>
      <c r="R173" s="41">
        <f>VLOOKUP(G:G,'My_Basic Key'!$C$15:$D$18,2,FALSE)</f>
        <v>2</v>
      </c>
      <c r="S173" s="41">
        <f>VLOOKUP(I:I,'My_Basic Key'!$C$20:$D$23,2,FALSE)</f>
        <v>2</v>
      </c>
      <c r="T173" s="41">
        <f>VLOOKUP(K:K,'My_Basic Key'!$C$25:$D$28,2,FALSE)</f>
        <v>1</v>
      </c>
      <c r="U173" s="41">
        <f t="shared" si="6"/>
        <v>8</v>
      </c>
    </row>
    <row r="174">
      <c r="A174" s="40">
        <v>45514.54917650463</v>
      </c>
      <c r="B174" s="41"/>
      <c r="C174" s="32" t="s">
        <v>129</v>
      </c>
      <c r="D174" s="32" t="str">
        <f t="shared" si="1"/>
        <v>Option B</v>
      </c>
      <c r="E174" s="32" t="s">
        <v>130</v>
      </c>
      <c r="F174" s="32" t="str">
        <f t="shared" si="2"/>
        <v>Option A</v>
      </c>
      <c r="G174" s="32" t="s">
        <v>131</v>
      </c>
      <c r="H174" s="42" t="str">
        <f t="shared" si="3"/>
        <v>Option A</v>
      </c>
      <c r="I174" s="32" t="s">
        <v>138</v>
      </c>
      <c r="J174" s="32" t="str">
        <f t="shared" si="4"/>
        <v>Option B</v>
      </c>
      <c r="K174" s="32" t="s">
        <v>524</v>
      </c>
      <c r="L174" s="32" t="str">
        <f t="shared" si="5"/>
        <v>Option A</v>
      </c>
      <c r="M174" s="32" t="s">
        <v>292</v>
      </c>
      <c r="N174" s="37" t="str">
        <f t="array" ref="N174">IF(ISNUMBER(XLOOKUP(M:M, My_Advanced!W:W, My_Advanced!W:W, 0)), "Only Basic", "Basic+Advanced")
</f>
        <v>Basic+Advanced</v>
      </c>
      <c r="O174" s="41"/>
      <c r="P174" s="41">
        <f>VLOOKUP(C:C,'My_Basic Key'!$C$5:$D$8,2,FALSE)</f>
        <v>2</v>
      </c>
      <c r="Q174" s="41">
        <f>VLOOKUP(E:E,'My_Basic Key'!$C$10:$D$13,2,FALSE)</f>
        <v>2</v>
      </c>
      <c r="R174" s="41">
        <f>VLOOKUP(G:G,'My_Basic Key'!$C$15:$D$18,2,FALSE)</f>
        <v>2</v>
      </c>
      <c r="S174" s="41">
        <f>VLOOKUP(I:I,'My_Basic Key'!$C$20:$D$23,2,FALSE)</f>
        <v>0</v>
      </c>
      <c r="T174" s="41">
        <f>VLOOKUP(K:K,'My_Basic Key'!$C$25:$D$28,2,FALSE)</f>
        <v>2</v>
      </c>
      <c r="U174" s="41">
        <f t="shared" si="6"/>
        <v>8</v>
      </c>
    </row>
    <row r="175">
      <c r="A175" s="40">
        <v>45514.59239266204</v>
      </c>
      <c r="B175" s="41"/>
      <c r="C175" s="32" t="s">
        <v>134</v>
      </c>
      <c r="D175" s="32" t="str">
        <f t="shared" si="1"/>
        <v>Option A</v>
      </c>
      <c r="E175" s="32" t="s">
        <v>130</v>
      </c>
      <c r="F175" s="32" t="str">
        <f t="shared" si="2"/>
        <v>Option A</v>
      </c>
      <c r="G175" s="32" t="s">
        <v>131</v>
      </c>
      <c r="H175" s="42" t="str">
        <f t="shared" si="3"/>
        <v>Option A</v>
      </c>
      <c r="I175" s="32" t="s">
        <v>138</v>
      </c>
      <c r="J175" s="32" t="str">
        <f t="shared" si="4"/>
        <v>Option B</v>
      </c>
      <c r="K175" s="32" t="s">
        <v>525</v>
      </c>
      <c r="L175" s="32" t="str">
        <f t="shared" si="5"/>
        <v>Option B</v>
      </c>
      <c r="M175" s="32" t="s">
        <v>293</v>
      </c>
      <c r="N175" s="37" t="str">
        <f t="array" ref="N175">IF(ISNUMBER(XLOOKUP(M:M, My_Advanced!W:W, My_Advanced!W:W, 0)), "Only Basic", "Basic+Advanced")
</f>
        <v>Basic+Advanced</v>
      </c>
      <c r="O175" s="41"/>
      <c r="P175" s="41">
        <f>VLOOKUP(C:C,'My_Basic Key'!$C$5:$D$8,2,FALSE)</f>
        <v>1</v>
      </c>
      <c r="Q175" s="41">
        <f>VLOOKUP(E:E,'My_Basic Key'!$C$10:$D$13,2,FALSE)</f>
        <v>2</v>
      </c>
      <c r="R175" s="41">
        <f>VLOOKUP(G:G,'My_Basic Key'!$C$15:$D$18,2,FALSE)</f>
        <v>2</v>
      </c>
      <c r="S175" s="41">
        <f>VLOOKUP(I:I,'My_Basic Key'!$C$20:$D$23,2,FALSE)</f>
        <v>0</v>
      </c>
      <c r="T175" s="41">
        <f>VLOOKUP(K:K,'My_Basic Key'!$C$25:$D$28,2,FALSE)</f>
        <v>1</v>
      </c>
      <c r="U175" s="41">
        <f t="shared" si="6"/>
        <v>6</v>
      </c>
    </row>
    <row r="176">
      <c r="A176" s="40">
        <v>45514.59685945602</v>
      </c>
      <c r="B176" s="41"/>
      <c r="C176" s="32" t="s">
        <v>134</v>
      </c>
      <c r="D176" s="32" t="str">
        <f t="shared" si="1"/>
        <v>Option A</v>
      </c>
      <c r="E176" s="32" t="s">
        <v>130</v>
      </c>
      <c r="F176" s="32" t="str">
        <f t="shared" si="2"/>
        <v>Option A</v>
      </c>
      <c r="G176" s="32" t="s">
        <v>135</v>
      </c>
      <c r="H176" s="42" t="str">
        <f t="shared" si="3"/>
        <v>Option B</v>
      </c>
      <c r="I176" s="32" t="s">
        <v>132</v>
      </c>
      <c r="J176" s="32" t="str">
        <f t="shared" si="4"/>
        <v>Option D</v>
      </c>
      <c r="K176" s="32" t="s">
        <v>525</v>
      </c>
      <c r="L176" s="32" t="str">
        <f t="shared" si="5"/>
        <v>Option B</v>
      </c>
      <c r="M176" s="32" t="s">
        <v>294</v>
      </c>
      <c r="N176" s="37" t="str">
        <f t="array" ref="N176">IF(ISNUMBER(XLOOKUP(M:M, My_Advanced!W:W, My_Advanced!W:W, 0)), "Only Basic", "Basic+Advanced")
</f>
        <v>Basic+Advanced</v>
      </c>
      <c r="O176" s="41"/>
      <c r="P176" s="41">
        <f>VLOOKUP(C:C,'My_Basic Key'!$C$5:$D$8,2,FALSE)</f>
        <v>1</v>
      </c>
      <c r="Q176" s="41">
        <f>VLOOKUP(E:E,'My_Basic Key'!$C$10:$D$13,2,FALSE)</f>
        <v>2</v>
      </c>
      <c r="R176" s="41">
        <f>VLOOKUP(G:G,'My_Basic Key'!$C$15:$D$18,2,FALSE)</f>
        <v>1</v>
      </c>
      <c r="S176" s="41">
        <f>VLOOKUP(I:I,'My_Basic Key'!$C$20:$D$23,2,FALSE)</f>
        <v>2</v>
      </c>
      <c r="T176" s="41">
        <f>VLOOKUP(K:K,'My_Basic Key'!$C$25:$D$28,2,FALSE)</f>
        <v>1</v>
      </c>
      <c r="U176" s="41">
        <f t="shared" si="6"/>
        <v>7</v>
      </c>
    </row>
    <row r="177">
      <c r="A177" s="40">
        <v>45514.70218357639</v>
      </c>
      <c r="B177" s="41"/>
      <c r="C177" s="32" t="s">
        <v>129</v>
      </c>
      <c r="D177" s="32" t="str">
        <f t="shared" si="1"/>
        <v>Option B</v>
      </c>
      <c r="E177" s="32" t="s">
        <v>130</v>
      </c>
      <c r="F177" s="32" t="str">
        <f t="shared" si="2"/>
        <v>Option A</v>
      </c>
      <c r="G177" s="32" t="s">
        <v>135</v>
      </c>
      <c r="H177" s="42" t="str">
        <f t="shared" si="3"/>
        <v>Option B</v>
      </c>
      <c r="I177" s="32" t="s">
        <v>132</v>
      </c>
      <c r="J177" s="32" t="str">
        <f t="shared" si="4"/>
        <v>Option D</v>
      </c>
      <c r="K177" s="32" t="s">
        <v>524</v>
      </c>
      <c r="L177" s="32" t="str">
        <f t="shared" si="5"/>
        <v>Option A</v>
      </c>
      <c r="M177" s="32" t="s">
        <v>295</v>
      </c>
      <c r="N177" s="37" t="str">
        <f t="array" ref="N177">IF(ISNUMBER(XLOOKUP(M:M, My_Advanced!W:W, My_Advanced!W:W, 0)), "Only Basic", "Basic+Advanced")
</f>
        <v>Basic+Advanced</v>
      </c>
      <c r="O177" s="41"/>
      <c r="P177" s="41">
        <f>VLOOKUP(C:C,'My_Basic Key'!$C$5:$D$8,2,FALSE)</f>
        <v>2</v>
      </c>
      <c r="Q177" s="41">
        <f>VLOOKUP(E:E,'My_Basic Key'!$C$10:$D$13,2,FALSE)</f>
        <v>2</v>
      </c>
      <c r="R177" s="41">
        <f>VLOOKUP(G:G,'My_Basic Key'!$C$15:$D$18,2,FALSE)</f>
        <v>1</v>
      </c>
      <c r="S177" s="41">
        <f>VLOOKUP(I:I,'My_Basic Key'!$C$20:$D$23,2,FALSE)</f>
        <v>2</v>
      </c>
      <c r="T177" s="41">
        <f>VLOOKUP(K:K,'My_Basic Key'!$C$25:$D$28,2,FALSE)</f>
        <v>2</v>
      </c>
      <c r="U177" s="41">
        <f t="shared" si="6"/>
        <v>9</v>
      </c>
    </row>
    <row r="178">
      <c r="A178" s="40">
        <v>45514.70776991898</v>
      </c>
      <c r="B178" s="41"/>
      <c r="C178" s="32" t="s">
        <v>134</v>
      </c>
      <c r="D178" s="32" t="str">
        <f t="shared" si="1"/>
        <v>Option A</v>
      </c>
      <c r="E178" s="32" t="s">
        <v>130</v>
      </c>
      <c r="F178" s="32" t="str">
        <f t="shared" si="2"/>
        <v>Option A</v>
      </c>
      <c r="G178" s="32" t="s">
        <v>135</v>
      </c>
      <c r="H178" s="42" t="str">
        <f t="shared" si="3"/>
        <v>Option B</v>
      </c>
      <c r="I178" s="32" t="s">
        <v>132</v>
      </c>
      <c r="J178" s="32" t="str">
        <f t="shared" si="4"/>
        <v>Option D</v>
      </c>
      <c r="K178" s="32" t="s">
        <v>525</v>
      </c>
      <c r="L178" s="32" t="str">
        <f t="shared" si="5"/>
        <v>Option B</v>
      </c>
      <c r="M178" s="32" t="s">
        <v>296</v>
      </c>
      <c r="N178" s="37" t="str">
        <f t="array" ref="N178">IF(ISNUMBER(XLOOKUP(M:M, My_Advanced!W:W, My_Advanced!W:W, 0)), "Only Basic", "Basic+Advanced")
</f>
        <v>Basic+Advanced</v>
      </c>
      <c r="O178" s="41"/>
      <c r="P178" s="41">
        <f>VLOOKUP(C:C,'My_Basic Key'!$C$5:$D$8,2,FALSE)</f>
        <v>1</v>
      </c>
      <c r="Q178" s="41">
        <f>VLOOKUP(E:E,'My_Basic Key'!$C$10:$D$13,2,FALSE)</f>
        <v>2</v>
      </c>
      <c r="R178" s="41">
        <f>VLOOKUP(G:G,'My_Basic Key'!$C$15:$D$18,2,FALSE)</f>
        <v>1</v>
      </c>
      <c r="S178" s="41">
        <f>VLOOKUP(I:I,'My_Basic Key'!$C$20:$D$23,2,FALSE)</f>
        <v>2</v>
      </c>
      <c r="T178" s="41">
        <f>VLOOKUP(K:K,'My_Basic Key'!$C$25:$D$28,2,FALSE)</f>
        <v>1</v>
      </c>
      <c r="U178" s="41">
        <f t="shared" si="6"/>
        <v>7</v>
      </c>
    </row>
    <row r="179">
      <c r="A179" s="40">
        <v>45514.792770381944</v>
      </c>
      <c r="B179" s="41"/>
      <c r="C179" s="32" t="s">
        <v>134</v>
      </c>
      <c r="D179" s="32" t="str">
        <f t="shared" si="1"/>
        <v>Option A</v>
      </c>
      <c r="E179" s="32" t="s">
        <v>130</v>
      </c>
      <c r="F179" s="32" t="str">
        <f t="shared" si="2"/>
        <v>Option A</v>
      </c>
      <c r="G179" s="32" t="s">
        <v>135</v>
      </c>
      <c r="H179" s="42" t="str">
        <f t="shared" si="3"/>
        <v>Option B</v>
      </c>
      <c r="I179" s="32" t="s">
        <v>132</v>
      </c>
      <c r="J179" s="32" t="str">
        <f t="shared" si="4"/>
        <v>Option D</v>
      </c>
      <c r="K179" s="32" t="s">
        <v>524</v>
      </c>
      <c r="L179" s="32" t="str">
        <f t="shared" si="5"/>
        <v>Option A</v>
      </c>
      <c r="M179" s="32" t="s">
        <v>297</v>
      </c>
      <c r="N179" s="37" t="str">
        <f t="array" ref="N179">IF(ISNUMBER(XLOOKUP(M:M, My_Advanced!W:W, My_Advanced!W:W, 0)), "Only Basic", "Basic+Advanced")
</f>
        <v>Basic+Advanced</v>
      </c>
      <c r="O179" s="41"/>
      <c r="P179" s="41">
        <f>VLOOKUP(C:C,'My_Basic Key'!$C$5:$D$8,2,FALSE)</f>
        <v>1</v>
      </c>
      <c r="Q179" s="41">
        <f>VLOOKUP(E:E,'My_Basic Key'!$C$10:$D$13,2,FALSE)</f>
        <v>2</v>
      </c>
      <c r="R179" s="41">
        <f>VLOOKUP(G:G,'My_Basic Key'!$C$15:$D$18,2,FALSE)</f>
        <v>1</v>
      </c>
      <c r="S179" s="41">
        <f>VLOOKUP(I:I,'My_Basic Key'!$C$20:$D$23,2,FALSE)</f>
        <v>2</v>
      </c>
      <c r="T179" s="41">
        <f>VLOOKUP(K:K,'My_Basic Key'!$C$25:$D$28,2,FALSE)</f>
        <v>2</v>
      </c>
      <c r="U179" s="41">
        <f t="shared" si="6"/>
        <v>8</v>
      </c>
    </row>
    <row r="180">
      <c r="A180" s="40">
        <v>45514.83336775463</v>
      </c>
      <c r="B180" s="41"/>
      <c r="C180" s="32" t="s">
        <v>134</v>
      </c>
      <c r="D180" s="32" t="str">
        <f t="shared" si="1"/>
        <v>Option A</v>
      </c>
      <c r="E180" s="32" t="s">
        <v>140</v>
      </c>
      <c r="F180" s="32" t="str">
        <f t="shared" si="2"/>
        <v>Option B</v>
      </c>
      <c r="G180" s="32" t="s">
        <v>135</v>
      </c>
      <c r="H180" s="42" t="str">
        <f t="shared" si="3"/>
        <v>Option B</v>
      </c>
      <c r="I180" s="32" t="s">
        <v>138</v>
      </c>
      <c r="J180" s="32" t="str">
        <f t="shared" si="4"/>
        <v>Option B</v>
      </c>
      <c r="K180" s="32" t="s">
        <v>524</v>
      </c>
      <c r="L180" s="32" t="str">
        <f t="shared" si="5"/>
        <v>Option A</v>
      </c>
      <c r="M180" s="32" t="s">
        <v>298</v>
      </c>
      <c r="N180" s="37" t="str">
        <f t="array" ref="N180">IF(ISNUMBER(XLOOKUP(M:M, My_Advanced!W:W, My_Advanced!W:W, 0)), "Only Basic", "Basic+Advanced")
</f>
        <v>Basic+Advanced</v>
      </c>
      <c r="O180" s="41"/>
      <c r="P180" s="41">
        <f>VLOOKUP(C:C,'My_Basic Key'!$C$5:$D$8,2,FALSE)</f>
        <v>1</v>
      </c>
      <c r="Q180" s="41">
        <f>VLOOKUP(E:E,'My_Basic Key'!$C$10:$D$13,2,FALSE)</f>
        <v>1</v>
      </c>
      <c r="R180" s="41">
        <f>VLOOKUP(G:G,'My_Basic Key'!$C$15:$D$18,2,FALSE)</f>
        <v>1</v>
      </c>
      <c r="S180" s="41">
        <f>VLOOKUP(I:I,'My_Basic Key'!$C$20:$D$23,2,FALSE)</f>
        <v>0</v>
      </c>
      <c r="T180" s="41">
        <f>VLOOKUP(K:K,'My_Basic Key'!$C$25:$D$28,2,FALSE)</f>
        <v>2</v>
      </c>
      <c r="U180" s="41">
        <f t="shared" si="6"/>
        <v>5</v>
      </c>
    </row>
    <row r="181">
      <c r="A181" s="40">
        <v>45514.84281795139</v>
      </c>
      <c r="B181" s="41"/>
      <c r="C181" s="32" t="s">
        <v>129</v>
      </c>
      <c r="D181" s="32" t="str">
        <f t="shared" si="1"/>
        <v>Option B</v>
      </c>
      <c r="E181" s="32" t="s">
        <v>130</v>
      </c>
      <c r="F181" s="32" t="str">
        <f t="shared" si="2"/>
        <v>Option A</v>
      </c>
      <c r="G181" s="32" t="s">
        <v>135</v>
      </c>
      <c r="H181" s="42" t="str">
        <f t="shared" si="3"/>
        <v>Option B</v>
      </c>
      <c r="I181" s="32" t="s">
        <v>138</v>
      </c>
      <c r="J181" s="32" t="str">
        <f t="shared" si="4"/>
        <v>Option B</v>
      </c>
      <c r="K181" s="32" t="s">
        <v>524</v>
      </c>
      <c r="L181" s="32" t="str">
        <f t="shared" si="5"/>
        <v>Option A</v>
      </c>
      <c r="M181" s="32" t="s">
        <v>299</v>
      </c>
      <c r="N181" s="37" t="str">
        <f t="array" ref="N181">IF(ISNUMBER(XLOOKUP(M:M, My_Advanced!W:W, My_Advanced!W:W, 0)), "Only Basic", "Basic+Advanced")
</f>
        <v>Basic+Advanced</v>
      </c>
      <c r="O181" s="41"/>
      <c r="P181" s="41">
        <f>VLOOKUP(C:C,'My_Basic Key'!$C$5:$D$8,2,FALSE)</f>
        <v>2</v>
      </c>
      <c r="Q181" s="41">
        <f>VLOOKUP(E:E,'My_Basic Key'!$C$10:$D$13,2,FALSE)</f>
        <v>2</v>
      </c>
      <c r="R181" s="41">
        <f>VLOOKUP(G:G,'My_Basic Key'!$C$15:$D$18,2,FALSE)</f>
        <v>1</v>
      </c>
      <c r="S181" s="41">
        <f>VLOOKUP(I:I,'My_Basic Key'!$C$20:$D$23,2,FALSE)</f>
        <v>0</v>
      </c>
      <c r="T181" s="41">
        <f>VLOOKUP(K:K,'My_Basic Key'!$C$25:$D$28,2,FALSE)</f>
        <v>2</v>
      </c>
      <c r="U181" s="41">
        <f t="shared" si="6"/>
        <v>7</v>
      </c>
    </row>
    <row r="182">
      <c r="A182" s="40">
        <v>45514.8462721875</v>
      </c>
      <c r="B182" s="41"/>
      <c r="C182" s="32" t="s">
        <v>134</v>
      </c>
      <c r="D182" s="32" t="str">
        <f t="shared" si="1"/>
        <v>Option A</v>
      </c>
      <c r="E182" s="32" t="s">
        <v>130</v>
      </c>
      <c r="F182" s="32" t="str">
        <f t="shared" si="2"/>
        <v>Option A</v>
      </c>
      <c r="G182" s="32" t="s">
        <v>135</v>
      </c>
      <c r="H182" s="42" t="str">
        <f t="shared" si="3"/>
        <v>Option B</v>
      </c>
      <c r="I182" s="32" t="s">
        <v>132</v>
      </c>
      <c r="J182" s="32" t="str">
        <f t="shared" si="4"/>
        <v>Option D</v>
      </c>
      <c r="K182" s="32" t="s">
        <v>524</v>
      </c>
      <c r="L182" s="32" t="str">
        <f t="shared" si="5"/>
        <v>Option A</v>
      </c>
      <c r="M182" s="32" t="s">
        <v>300</v>
      </c>
      <c r="N182" s="37" t="str">
        <f t="array" ref="N182">IF(ISNUMBER(XLOOKUP(M:M, My_Advanced!W:W, My_Advanced!W:W, 0)), "Only Basic", "Basic+Advanced")
</f>
        <v>Basic+Advanced</v>
      </c>
      <c r="O182" s="41"/>
      <c r="P182" s="41">
        <f>VLOOKUP(C:C,'My_Basic Key'!$C$5:$D$8,2,FALSE)</f>
        <v>1</v>
      </c>
      <c r="Q182" s="41">
        <f>VLOOKUP(E:E,'My_Basic Key'!$C$10:$D$13,2,FALSE)</f>
        <v>2</v>
      </c>
      <c r="R182" s="41">
        <f>VLOOKUP(G:G,'My_Basic Key'!$C$15:$D$18,2,FALSE)</f>
        <v>1</v>
      </c>
      <c r="S182" s="41">
        <f>VLOOKUP(I:I,'My_Basic Key'!$C$20:$D$23,2,FALSE)</f>
        <v>2</v>
      </c>
      <c r="T182" s="41">
        <f>VLOOKUP(K:K,'My_Basic Key'!$C$25:$D$28,2,FALSE)</f>
        <v>2</v>
      </c>
      <c r="U182" s="41">
        <f t="shared" si="6"/>
        <v>8</v>
      </c>
    </row>
    <row r="183">
      <c r="A183" s="40">
        <v>45514.94162539352</v>
      </c>
      <c r="B183" s="41"/>
      <c r="C183" s="32" t="s">
        <v>134</v>
      </c>
      <c r="D183" s="32" t="str">
        <f t="shared" si="1"/>
        <v>Option A</v>
      </c>
      <c r="E183" s="32" t="s">
        <v>130</v>
      </c>
      <c r="F183" s="32" t="str">
        <f t="shared" si="2"/>
        <v>Option A</v>
      </c>
      <c r="G183" s="32" t="s">
        <v>131</v>
      </c>
      <c r="H183" s="42" t="str">
        <f t="shared" si="3"/>
        <v>Option A</v>
      </c>
      <c r="I183" s="32" t="s">
        <v>138</v>
      </c>
      <c r="J183" s="32" t="str">
        <f t="shared" si="4"/>
        <v>Option B</v>
      </c>
      <c r="K183" s="32" t="s">
        <v>527</v>
      </c>
      <c r="L183" s="32" t="str">
        <f t="shared" si="5"/>
        <v>Option C</v>
      </c>
      <c r="M183" s="32" t="s">
        <v>301</v>
      </c>
      <c r="N183" s="37" t="str">
        <f t="array" ref="N183">IF(ISNUMBER(XLOOKUP(M:M, My_Advanced!W:W, My_Advanced!W:W, 0)), "Only Basic", "Basic+Advanced")
</f>
        <v>Basic+Advanced</v>
      </c>
      <c r="O183" s="41"/>
      <c r="P183" s="41">
        <f>VLOOKUP(C:C,'My_Basic Key'!$C$5:$D$8,2,FALSE)</f>
        <v>1</v>
      </c>
      <c r="Q183" s="41">
        <f>VLOOKUP(E:E,'My_Basic Key'!$C$10:$D$13,2,FALSE)</f>
        <v>2</v>
      </c>
      <c r="R183" s="41">
        <f>VLOOKUP(G:G,'My_Basic Key'!$C$15:$D$18,2,FALSE)</f>
        <v>2</v>
      </c>
      <c r="S183" s="41">
        <f>VLOOKUP(I:I,'My_Basic Key'!$C$20:$D$23,2,FALSE)</f>
        <v>0</v>
      </c>
      <c r="T183" s="41">
        <f>VLOOKUP(K:K,'My_Basic Key'!$C$25:$D$28,2,FALSE)</f>
        <v>0</v>
      </c>
      <c r="U183" s="41">
        <f t="shared" si="6"/>
        <v>5</v>
      </c>
    </row>
    <row r="184">
      <c r="A184" s="40">
        <v>45514.94247821759</v>
      </c>
      <c r="B184" s="41"/>
      <c r="C184" s="32" t="s">
        <v>134</v>
      </c>
      <c r="D184" s="32" t="str">
        <f t="shared" si="1"/>
        <v>Option A</v>
      </c>
      <c r="E184" s="32" t="s">
        <v>130</v>
      </c>
      <c r="F184" s="32" t="str">
        <f t="shared" si="2"/>
        <v>Option A</v>
      </c>
      <c r="G184" s="32" t="s">
        <v>131</v>
      </c>
      <c r="H184" s="42" t="str">
        <f t="shared" si="3"/>
        <v>Option A</v>
      </c>
      <c r="I184" s="32" t="s">
        <v>149</v>
      </c>
      <c r="J184" s="32" t="str">
        <f t="shared" si="4"/>
        <v>Option A</v>
      </c>
      <c r="K184" s="32" t="s">
        <v>525</v>
      </c>
      <c r="L184" s="32" t="str">
        <f t="shared" si="5"/>
        <v>Option B</v>
      </c>
      <c r="M184" s="32" t="s">
        <v>301</v>
      </c>
      <c r="N184" s="37" t="str">
        <f t="array" ref="N184">IF(ISNUMBER(XLOOKUP(M:M, My_Advanced!W:W, My_Advanced!W:W, 0)), "Only Basic", "Basic+Advanced")
</f>
        <v>Basic+Advanced</v>
      </c>
      <c r="O184" s="41"/>
      <c r="P184" s="41">
        <f>VLOOKUP(C:C,'My_Basic Key'!$C$5:$D$8,2,FALSE)</f>
        <v>1</v>
      </c>
      <c r="Q184" s="41">
        <f>VLOOKUP(E:E,'My_Basic Key'!$C$10:$D$13,2,FALSE)</f>
        <v>2</v>
      </c>
      <c r="R184" s="41">
        <f>VLOOKUP(G:G,'My_Basic Key'!$C$15:$D$18,2,FALSE)</f>
        <v>2</v>
      </c>
      <c r="S184" s="41">
        <f>VLOOKUP(I:I,'My_Basic Key'!$C$20:$D$23,2,FALSE)</f>
        <v>-1</v>
      </c>
      <c r="T184" s="41">
        <f>VLOOKUP(K:K,'My_Basic Key'!$C$25:$D$28,2,FALSE)</f>
        <v>1</v>
      </c>
      <c r="U184" s="41">
        <f t="shared" si="6"/>
        <v>5</v>
      </c>
    </row>
    <row r="185">
      <c r="A185" s="40">
        <v>45517.70070530093</v>
      </c>
      <c r="B185" s="41"/>
      <c r="C185" s="32" t="s">
        <v>134</v>
      </c>
      <c r="D185" s="32" t="str">
        <f t="shared" si="1"/>
        <v>Option A</v>
      </c>
      <c r="E185" s="32" t="s">
        <v>130</v>
      </c>
      <c r="F185" s="32" t="str">
        <f t="shared" si="2"/>
        <v>Option A</v>
      </c>
      <c r="G185" s="32" t="s">
        <v>135</v>
      </c>
      <c r="H185" s="42" t="str">
        <f t="shared" si="3"/>
        <v>Option B</v>
      </c>
      <c r="I185" s="32" t="s">
        <v>132</v>
      </c>
      <c r="J185" s="32" t="str">
        <f t="shared" si="4"/>
        <v>Option D</v>
      </c>
      <c r="K185" s="32" t="s">
        <v>525</v>
      </c>
      <c r="L185" s="32" t="str">
        <f t="shared" si="5"/>
        <v>Option B</v>
      </c>
      <c r="M185" s="32" t="s">
        <v>302</v>
      </c>
      <c r="N185" s="37" t="str">
        <f t="array" ref="N185">IF(ISNUMBER(XLOOKUP(M:M, My_Advanced!W:W, My_Advanced!W:W, 0)), "Only Basic", "Basic+Advanced")
</f>
        <v>Basic+Advanced</v>
      </c>
      <c r="O185" s="41"/>
      <c r="P185" s="41">
        <f>VLOOKUP(C:C,'My_Basic Key'!$C$5:$D$8,2,FALSE)</f>
        <v>1</v>
      </c>
      <c r="Q185" s="41">
        <f>VLOOKUP(E:E,'My_Basic Key'!$C$10:$D$13,2,FALSE)</f>
        <v>2</v>
      </c>
      <c r="R185" s="41">
        <f>VLOOKUP(G:G,'My_Basic Key'!$C$15:$D$18,2,FALSE)</f>
        <v>1</v>
      </c>
      <c r="S185" s="41">
        <f>VLOOKUP(I:I,'My_Basic Key'!$C$20:$D$23,2,FALSE)</f>
        <v>2</v>
      </c>
      <c r="T185" s="41">
        <f>VLOOKUP(K:K,'My_Basic Key'!$C$25:$D$28,2,FALSE)</f>
        <v>1</v>
      </c>
      <c r="U185" s="41">
        <f t="shared" si="6"/>
        <v>7</v>
      </c>
    </row>
    <row r="186">
      <c r="A186" s="40">
        <v>45517.70072986111</v>
      </c>
      <c r="B186" s="41"/>
      <c r="C186" s="32" t="s">
        <v>134</v>
      </c>
      <c r="D186" s="32" t="str">
        <f t="shared" si="1"/>
        <v>Option A</v>
      </c>
      <c r="E186" s="32" t="s">
        <v>130</v>
      </c>
      <c r="F186" s="32" t="str">
        <f t="shared" si="2"/>
        <v>Option A</v>
      </c>
      <c r="G186" s="32" t="s">
        <v>135</v>
      </c>
      <c r="H186" s="42" t="str">
        <f t="shared" si="3"/>
        <v>Option B</v>
      </c>
      <c r="I186" s="32" t="s">
        <v>138</v>
      </c>
      <c r="J186" s="32" t="str">
        <f t="shared" si="4"/>
        <v>Option B</v>
      </c>
      <c r="K186" s="32" t="s">
        <v>525</v>
      </c>
      <c r="L186" s="32" t="str">
        <f t="shared" si="5"/>
        <v>Option B</v>
      </c>
      <c r="M186" s="32" t="s">
        <v>303</v>
      </c>
      <c r="N186" s="37" t="str">
        <f t="array" ref="N186">IF(ISNUMBER(XLOOKUP(M:M, My_Advanced!W:W, My_Advanced!W:W, 0)), "Only Basic", "Basic+Advanced")
</f>
        <v>Basic+Advanced</v>
      </c>
      <c r="O186" s="41"/>
      <c r="P186" s="41">
        <f>VLOOKUP(C:C,'My_Basic Key'!$C$5:$D$8,2,FALSE)</f>
        <v>1</v>
      </c>
      <c r="Q186" s="41">
        <f>VLOOKUP(E:E,'My_Basic Key'!$C$10:$D$13,2,FALSE)</f>
        <v>2</v>
      </c>
      <c r="R186" s="41">
        <f>VLOOKUP(G:G,'My_Basic Key'!$C$15:$D$18,2,FALSE)</f>
        <v>1</v>
      </c>
      <c r="S186" s="41">
        <f>VLOOKUP(I:I,'My_Basic Key'!$C$20:$D$23,2,FALSE)</f>
        <v>0</v>
      </c>
      <c r="T186" s="41">
        <f>VLOOKUP(K:K,'My_Basic Key'!$C$25:$D$28,2,FALSE)</f>
        <v>1</v>
      </c>
      <c r="U186" s="41">
        <f t="shared" si="6"/>
        <v>5</v>
      </c>
    </row>
    <row r="187">
      <c r="A187" s="40">
        <v>45517.70185457176</v>
      </c>
      <c r="B187" s="41"/>
      <c r="C187" s="32" t="s">
        <v>134</v>
      </c>
      <c r="D187" s="32" t="str">
        <f t="shared" si="1"/>
        <v>Option A</v>
      </c>
      <c r="E187" s="32" t="s">
        <v>130</v>
      </c>
      <c r="F187" s="32" t="str">
        <f t="shared" si="2"/>
        <v>Option A</v>
      </c>
      <c r="G187" s="32" t="s">
        <v>131</v>
      </c>
      <c r="H187" s="42" t="str">
        <f t="shared" si="3"/>
        <v>Option A</v>
      </c>
      <c r="I187" s="32" t="s">
        <v>132</v>
      </c>
      <c r="J187" s="32" t="str">
        <f t="shared" si="4"/>
        <v>Option D</v>
      </c>
      <c r="K187" s="32" t="s">
        <v>525</v>
      </c>
      <c r="L187" s="32" t="str">
        <f t="shared" si="5"/>
        <v>Option B</v>
      </c>
      <c r="M187" s="32" t="s">
        <v>304</v>
      </c>
      <c r="N187" s="37" t="str">
        <f t="array" ref="N187">IF(ISNUMBER(XLOOKUP(M:M, My_Advanced!W:W, My_Advanced!W:W, 0)), "Only Basic", "Basic+Advanced")
</f>
        <v>Basic+Advanced</v>
      </c>
      <c r="O187" s="41"/>
      <c r="P187" s="41">
        <f>VLOOKUP(C:C,'My_Basic Key'!$C$5:$D$8,2,FALSE)</f>
        <v>1</v>
      </c>
      <c r="Q187" s="41">
        <f>VLOOKUP(E:E,'My_Basic Key'!$C$10:$D$13,2,FALSE)</f>
        <v>2</v>
      </c>
      <c r="R187" s="41">
        <f>VLOOKUP(G:G,'My_Basic Key'!$C$15:$D$18,2,FALSE)</f>
        <v>2</v>
      </c>
      <c r="S187" s="41">
        <f>VLOOKUP(I:I,'My_Basic Key'!$C$20:$D$23,2,FALSE)</f>
        <v>2</v>
      </c>
      <c r="T187" s="41">
        <f>VLOOKUP(K:K,'My_Basic Key'!$C$25:$D$28,2,FALSE)</f>
        <v>1</v>
      </c>
      <c r="U187" s="41">
        <f t="shared" si="6"/>
        <v>8</v>
      </c>
    </row>
    <row r="188">
      <c r="A188" s="40">
        <v>45517.7023146412</v>
      </c>
      <c r="B188" s="41"/>
      <c r="C188" s="32" t="s">
        <v>129</v>
      </c>
      <c r="D188" s="32" t="str">
        <f t="shared" si="1"/>
        <v>Option B</v>
      </c>
      <c r="E188" s="32" t="s">
        <v>130</v>
      </c>
      <c r="F188" s="32" t="str">
        <f t="shared" si="2"/>
        <v>Option A</v>
      </c>
      <c r="G188" s="32" t="s">
        <v>135</v>
      </c>
      <c r="H188" s="42" t="str">
        <f t="shared" si="3"/>
        <v>Option B</v>
      </c>
      <c r="I188" s="32" t="s">
        <v>132</v>
      </c>
      <c r="J188" s="32" t="str">
        <f t="shared" si="4"/>
        <v>Option D</v>
      </c>
      <c r="K188" s="32" t="s">
        <v>525</v>
      </c>
      <c r="L188" s="32" t="str">
        <f t="shared" si="5"/>
        <v>Option B</v>
      </c>
      <c r="M188" s="32" t="s">
        <v>305</v>
      </c>
      <c r="N188" s="37" t="str">
        <f t="array" ref="N188">IF(ISNUMBER(XLOOKUP(M:M, My_Advanced!W:W, My_Advanced!W:W, 0)), "Only Basic", "Basic+Advanced")
</f>
        <v>Basic+Advanced</v>
      </c>
      <c r="O188" s="41"/>
      <c r="P188" s="41">
        <f>VLOOKUP(C:C,'My_Basic Key'!$C$5:$D$8,2,FALSE)</f>
        <v>2</v>
      </c>
      <c r="Q188" s="41">
        <f>VLOOKUP(E:E,'My_Basic Key'!$C$10:$D$13,2,FALSE)</f>
        <v>2</v>
      </c>
      <c r="R188" s="41">
        <f>VLOOKUP(G:G,'My_Basic Key'!$C$15:$D$18,2,FALSE)</f>
        <v>1</v>
      </c>
      <c r="S188" s="41">
        <f>VLOOKUP(I:I,'My_Basic Key'!$C$20:$D$23,2,FALSE)</f>
        <v>2</v>
      </c>
      <c r="T188" s="41">
        <f>VLOOKUP(K:K,'My_Basic Key'!$C$25:$D$28,2,FALSE)</f>
        <v>1</v>
      </c>
      <c r="U188" s="41">
        <f t="shared" si="6"/>
        <v>8</v>
      </c>
    </row>
    <row r="189">
      <c r="A189" s="40">
        <v>45517.703359872685</v>
      </c>
      <c r="B189" s="41"/>
      <c r="C189" s="32" t="s">
        <v>134</v>
      </c>
      <c r="D189" s="32" t="str">
        <f t="shared" si="1"/>
        <v>Option A</v>
      </c>
      <c r="E189" s="32" t="s">
        <v>140</v>
      </c>
      <c r="F189" s="32" t="str">
        <f t="shared" si="2"/>
        <v>Option B</v>
      </c>
      <c r="G189" s="32" t="s">
        <v>135</v>
      </c>
      <c r="H189" s="42" t="str">
        <f t="shared" si="3"/>
        <v>Option B</v>
      </c>
      <c r="I189" s="32" t="s">
        <v>132</v>
      </c>
      <c r="J189" s="32" t="str">
        <f t="shared" si="4"/>
        <v>Option D</v>
      </c>
      <c r="K189" s="32" t="s">
        <v>524</v>
      </c>
      <c r="L189" s="32" t="str">
        <f t="shared" si="5"/>
        <v>Option A</v>
      </c>
      <c r="M189" s="32" t="s">
        <v>306</v>
      </c>
      <c r="N189" s="37" t="str">
        <f t="array" ref="N189">IF(ISNUMBER(XLOOKUP(M:M, My_Advanced!W:W, My_Advanced!W:W, 0)), "Only Basic", "Basic+Advanced")
</f>
        <v>Basic+Advanced</v>
      </c>
      <c r="O189" s="41"/>
      <c r="P189" s="41">
        <f>VLOOKUP(C:C,'My_Basic Key'!$C$5:$D$8,2,FALSE)</f>
        <v>1</v>
      </c>
      <c r="Q189" s="41">
        <f>VLOOKUP(E:E,'My_Basic Key'!$C$10:$D$13,2,FALSE)</f>
        <v>1</v>
      </c>
      <c r="R189" s="41">
        <f>VLOOKUP(G:G,'My_Basic Key'!$C$15:$D$18,2,FALSE)</f>
        <v>1</v>
      </c>
      <c r="S189" s="41">
        <f>VLOOKUP(I:I,'My_Basic Key'!$C$20:$D$23,2,FALSE)</f>
        <v>2</v>
      </c>
      <c r="T189" s="41">
        <f>VLOOKUP(K:K,'My_Basic Key'!$C$25:$D$28,2,FALSE)</f>
        <v>2</v>
      </c>
      <c r="U189" s="41">
        <f t="shared" si="6"/>
        <v>7</v>
      </c>
    </row>
    <row r="190">
      <c r="A190" s="40">
        <v>45517.70363732638</v>
      </c>
      <c r="B190" s="41"/>
      <c r="C190" s="32" t="s">
        <v>129</v>
      </c>
      <c r="D190" s="32" t="str">
        <f t="shared" si="1"/>
        <v>Option B</v>
      </c>
      <c r="E190" s="32" t="s">
        <v>141</v>
      </c>
      <c r="F190" s="32" t="str">
        <f t="shared" si="2"/>
        <v>Option C</v>
      </c>
      <c r="G190" s="32" t="s">
        <v>135</v>
      </c>
      <c r="H190" s="42" t="str">
        <f t="shared" si="3"/>
        <v>Option B</v>
      </c>
      <c r="I190" s="32" t="s">
        <v>138</v>
      </c>
      <c r="J190" s="32" t="str">
        <f t="shared" si="4"/>
        <v>Option B</v>
      </c>
      <c r="K190" s="32" t="s">
        <v>524</v>
      </c>
      <c r="L190" s="32" t="str">
        <f t="shared" si="5"/>
        <v>Option A</v>
      </c>
      <c r="M190" s="32" t="s">
        <v>307</v>
      </c>
      <c r="N190" s="37" t="str">
        <f t="array" ref="N190">IF(ISNUMBER(XLOOKUP(M:M, My_Advanced!W:W, My_Advanced!W:W, 0)), "Only Basic", "Basic+Advanced")
</f>
        <v>Basic+Advanced</v>
      </c>
      <c r="O190" s="41"/>
      <c r="P190" s="41">
        <f>VLOOKUP(C:C,'My_Basic Key'!$C$5:$D$8,2,FALSE)</f>
        <v>2</v>
      </c>
      <c r="Q190" s="41">
        <f>VLOOKUP(E:E,'My_Basic Key'!$C$10:$D$13,2,FALSE)</f>
        <v>0</v>
      </c>
      <c r="R190" s="41">
        <f>VLOOKUP(G:G,'My_Basic Key'!$C$15:$D$18,2,FALSE)</f>
        <v>1</v>
      </c>
      <c r="S190" s="41">
        <f>VLOOKUP(I:I,'My_Basic Key'!$C$20:$D$23,2,FALSE)</f>
        <v>0</v>
      </c>
      <c r="T190" s="41">
        <f>VLOOKUP(K:K,'My_Basic Key'!$C$25:$D$28,2,FALSE)</f>
        <v>2</v>
      </c>
      <c r="U190" s="41">
        <f t="shared" si="6"/>
        <v>5</v>
      </c>
    </row>
    <row r="191">
      <c r="A191" s="40">
        <v>45517.70378390046</v>
      </c>
      <c r="B191" s="41"/>
      <c r="C191" s="32" t="s">
        <v>134</v>
      </c>
      <c r="D191" s="32" t="str">
        <f t="shared" si="1"/>
        <v>Option A</v>
      </c>
      <c r="E191" s="32" t="s">
        <v>140</v>
      </c>
      <c r="F191" s="32" t="str">
        <f t="shared" si="2"/>
        <v>Option B</v>
      </c>
      <c r="G191" s="32" t="s">
        <v>131</v>
      </c>
      <c r="H191" s="42" t="str">
        <f t="shared" si="3"/>
        <v>Option A</v>
      </c>
      <c r="I191" s="32" t="s">
        <v>132</v>
      </c>
      <c r="J191" s="32" t="str">
        <f t="shared" si="4"/>
        <v>Option D</v>
      </c>
      <c r="K191" s="32" t="s">
        <v>525</v>
      </c>
      <c r="L191" s="32" t="str">
        <f t="shared" si="5"/>
        <v>Option B</v>
      </c>
      <c r="M191" s="32" t="s">
        <v>308</v>
      </c>
      <c r="N191" s="37" t="str">
        <f t="array" ref="N191">IF(ISNUMBER(XLOOKUP(M:M, My_Advanced!W:W, My_Advanced!W:W, 0)), "Only Basic", "Basic+Advanced")
</f>
        <v>Basic+Advanced</v>
      </c>
      <c r="O191" s="41"/>
      <c r="P191" s="41">
        <f>VLOOKUP(C:C,'My_Basic Key'!$C$5:$D$8,2,FALSE)</f>
        <v>1</v>
      </c>
      <c r="Q191" s="41">
        <f>VLOOKUP(E:E,'My_Basic Key'!$C$10:$D$13,2,FALSE)</f>
        <v>1</v>
      </c>
      <c r="R191" s="41">
        <f>VLOOKUP(G:G,'My_Basic Key'!$C$15:$D$18,2,FALSE)</f>
        <v>2</v>
      </c>
      <c r="S191" s="41">
        <f>VLOOKUP(I:I,'My_Basic Key'!$C$20:$D$23,2,FALSE)</f>
        <v>2</v>
      </c>
      <c r="T191" s="41">
        <f>VLOOKUP(K:K,'My_Basic Key'!$C$25:$D$28,2,FALSE)</f>
        <v>1</v>
      </c>
      <c r="U191" s="41">
        <f t="shared" si="6"/>
        <v>7</v>
      </c>
    </row>
    <row r="192">
      <c r="A192" s="40">
        <v>45517.70583400463</v>
      </c>
      <c r="B192" s="41"/>
      <c r="C192" s="32" t="s">
        <v>129</v>
      </c>
      <c r="D192" s="32" t="str">
        <f t="shared" si="1"/>
        <v>Option B</v>
      </c>
      <c r="E192" s="32" t="s">
        <v>130</v>
      </c>
      <c r="F192" s="32" t="str">
        <f t="shared" si="2"/>
        <v>Option A</v>
      </c>
      <c r="G192" s="32" t="s">
        <v>135</v>
      </c>
      <c r="H192" s="42" t="str">
        <f t="shared" si="3"/>
        <v>Option B</v>
      </c>
      <c r="I192" s="32" t="s">
        <v>132</v>
      </c>
      <c r="J192" s="32" t="str">
        <f t="shared" si="4"/>
        <v>Option D</v>
      </c>
      <c r="K192" s="32" t="s">
        <v>524</v>
      </c>
      <c r="L192" s="32" t="str">
        <f t="shared" si="5"/>
        <v>Option A</v>
      </c>
      <c r="M192" s="32" t="s">
        <v>309</v>
      </c>
      <c r="N192" s="37" t="str">
        <f t="array" ref="N192">IF(ISNUMBER(XLOOKUP(M:M, My_Advanced!W:W, My_Advanced!W:W, 0)), "Only Basic", "Basic+Advanced")
</f>
        <v>Basic+Advanced</v>
      </c>
      <c r="O192" s="41"/>
      <c r="P192" s="41">
        <f>VLOOKUP(C:C,'My_Basic Key'!$C$5:$D$8,2,FALSE)</f>
        <v>2</v>
      </c>
      <c r="Q192" s="41">
        <f>VLOOKUP(E:E,'My_Basic Key'!$C$10:$D$13,2,FALSE)</f>
        <v>2</v>
      </c>
      <c r="R192" s="41">
        <f>VLOOKUP(G:G,'My_Basic Key'!$C$15:$D$18,2,FALSE)</f>
        <v>1</v>
      </c>
      <c r="S192" s="41">
        <f>VLOOKUP(I:I,'My_Basic Key'!$C$20:$D$23,2,FALSE)</f>
        <v>2</v>
      </c>
      <c r="T192" s="41">
        <f>VLOOKUP(K:K,'My_Basic Key'!$C$25:$D$28,2,FALSE)</f>
        <v>2</v>
      </c>
      <c r="U192" s="41">
        <f t="shared" si="6"/>
        <v>9</v>
      </c>
    </row>
    <row r="193">
      <c r="A193" s="40">
        <v>45517.70611208334</v>
      </c>
      <c r="B193" s="41"/>
      <c r="C193" s="32" t="s">
        <v>129</v>
      </c>
      <c r="D193" s="32" t="str">
        <f t="shared" si="1"/>
        <v>Option B</v>
      </c>
      <c r="E193" s="32" t="s">
        <v>140</v>
      </c>
      <c r="F193" s="32" t="str">
        <f t="shared" si="2"/>
        <v>Option B</v>
      </c>
      <c r="G193" s="32" t="s">
        <v>131</v>
      </c>
      <c r="H193" s="42" t="str">
        <f t="shared" si="3"/>
        <v>Option A</v>
      </c>
      <c r="I193" s="32" t="s">
        <v>138</v>
      </c>
      <c r="J193" s="32" t="str">
        <f t="shared" si="4"/>
        <v>Option B</v>
      </c>
      <c r="K193" s="32" t="s">
        <v>524</v>
      </c>
      <c r="L193" s="32" t="str">
        <f t="shared" si="5"/>
        <v>Option A</v>
      </c>
      <c r="M193" s="32" t="s">
        <v>310</v>
      </c>
      <c r="N193" s="37" t="str">
        <f t="array" ref="N193">IF(ISNUMBER(XLOOKUP(M:M, My_Advanced!W:W, My_Advanced!W:W, 0)), "Only Basic", "Basic+Advanced")
</f>
        <v>Basic+Advanced</v>
      </c>
      <c r="O193" s="41"/>
      <c r="P193" s="41">
        <f>VLOOKUP(C:C,'My_Basic Key'!$C$5:$D$8,2,FALSE)</f>
        <v>2</v>
      </c>
      <c r="Q193" s="41">
        <f>VLOOKUP(E:E,'My_Basic Key'!$C$10:$D$13,2,FALSE)</f>
        <v>1</v>
      </c>
      <c r="R193" s="41">
        <f>VLOOKUP(G:G,'My_Basic Key'!$C$15:$D$18,2,FALSE)</f>
        <v>2</v>
      </c>
      <c r="S193" s="41">
        <f>VLOOKUP(I:I,'My_Basic Key'!$C$20:$D$23,2,FALSE)</f>
        <v>0</v>
      </c>
      <c r="T193" s="41">
        <f>VLOOKUP(K:K,'My_Basic Key'!$C$25:$D$28,2,FALSE)</f>
        <v>2</v>
      </c>
      <c r="U193" s="41">
        <f t="shared" si="6"/>
        <v>7</v>
      </c>
    </row>
    <row r="194">
      <c r="A194" s="40">
        <v>45517.706974444445</v>
      </c>
      <c r="B194" s="41"/>
      <c r="C194" s="32" t="s">
        <v>129</v>
      </c>
      <c r="D194" s="32" t="str">
        <f t="shared" si="1"/>
        <v>Option B</v>
      </c>
      <c r="E194" s="32" t="s">
        <v>130</v>
      </c>
      <c r="F194" s="32" t="str">
        <f t="shared" si="2"/>
        <v>Option A</v>
      </c>
      <c r="G194" s="32" t="s">
        <v>131</v>
      </c>
      <c r="H194" s="42" t="str">
        <f t="shared" si="3"/>
        <v>Option A</v>
      </c>
      <c r="I194" s="32" t="s">
        <v>132</v>
      </c>
      <c r="J194" s="32" t="str">
        <f t="shared" si="4"/>
        <v>Option D</v>
      </c>
      <c r="K194" s="32" t="s">
        <v>524</v>
      </c>
      <c r="L194" s="32" t="str">
        <f t="shared" si="5"/>
        <v>Option A</v>
      </c>
      <c r="M194" s="32" t="s">
        <v>311</v>
      </c>
      <c r="N194" s="37" t="str">
        <f t="array" ref="N194">IF(ISNUMBER(XLOOKUP(M:M, My_Advanced!W:W, My_Advanced!W:W, 0)), "Only Basic", "Basic+Advanced")
</f>
        <v>Basic+Advanced</v>
      </c>
      <c r="O194" s="41"/>
      <c r="P194" s="41">
        <f>VLOOKUP(C:C,'My_Basic Key'!$C$5:$D$8,2,FALSE)</f>
        <v>2</v>
      </c>
      <c r="Q194" s="41">
        <f>VLOOKUP(E:E,'My_Basic Key'!$C$10:$D$13,2,FALSE)</f>
        <v>2</v>
      </c>
      <c r="R194" s="41">
        <f>VLOOKUP(G:G,'My_Basic Key'!$C$15:$D$18,2,FALSE)</f>
        <v>2</v>
      </c>
      <c r="S194" s="41">
        <f>VLOOKUP(I:I,'My_Basic Key'!$C$20:$D$23,2,FALSE)</f>
        <v>2</v>
      </c>
      <c r="T194" s="41">
        <f>VLOOKUP(K:K,'My_Basic Key'!$C$25:$D$28,2,FALSE)</f>
        <v>2</v>
      </c>
      <c r="U194" s="41">
        <f t="shared" si="6"/>
        <v>10</v>
      </c>
    </row>
    <row r="195">
      <c r="A195" s="40">
        <v>45517.70713564815</v>
      </c>
      <c r="B195" s="41"/>
      <c r="C195" s="32" t="s">
        <v>134</v>
      </c>
      <c r="D195" s="32" t="str">
        <f t="shared" si="1"/>
        <v>Option A</v>
      </c>
      <c r="E195" s="32" t="s">
        <v>130</v>
      </c>
      <c r="F195" s="32" t="str">
        <f t="shared" si="2"/>
        <v>Option A</v>
      </c>
      <c r="G195" s="32" t="s">
        <v>131</v>
      </c>
      <c r="H195" s="42" t="str">
        <f t="shared" si="3"/>
        <v>Option A</v>
      </c>
      <c r="I195" s="32" t="s">
        <v>132</v>
      </c>
      <c r="J195" s="32" t="str">
        <f t="shared" si="4"/>
        <v>Option D</v>
      </c>
      <c r="K195" s="32" t="s">
        <v>525</v>
      </c>
      <c r="L195" s="32" t="str">
        <f t="shared" si="5"/>
        <v>Option B</v>
      </c>
      <c r="M195" s="32" t="s">
        <v>312</v>
      </c>
      <c r="N195" s="37" t="str">
        <f t="array" ref="N195">IF(ISNUMBER(XLOOKUP(M:M, My_Advanced!W:W, My_Advanced!W:W, 0)), "Only Basic", "Basic+Advanced")
</f>
        <v>Basic+Advanced</v>
      </c>
      <c r="O195" s="41"/>
      <c r="P195" s="41">
        <f>VLOOKUP(C:C,'My_Basic Key'!$C$5:$D$8,2,FALSE)</f>
        <v>1</v>
      </c>
      <c r="Q195" s="41">
        <f>VLOOKUP(E:E,'My_Basic Key'!$C$10:$D$13,2,FALSE)</f>
        <v>2</v>
      </c>
      <c r="R195" s="41">
        <f>VLOOKUP(G:G,'My_Basic Key'!$C$15:$D$18,2,FALSE)</f>
        <v>2</v>
      </c>
      <c r="S195" s="41">
        <f>VLOOKUP(I:I,'My_Basic Key'!$C$20:$D$23,2,FALSE)</f>
        <v>2</v>
      </c>
      <c r="T195" s="41">
        <f>VLOOKUP(K:K,'My_Basic Key'!$C$25:$D$28,2,FALSE)</f>
        <v>1</v>
      </c>
      <c r="U195" s="41">
        <f t="shared" si="6"/>
        <v>8</v>
      </c>
    </row>
    <row r="196">
      <c r="A196" s="40">
        <v>45517.710032337964</v>
      </c>
      <c r="B196" s="41"/>
      <c r="C196" s="32" t="s">
        <v>142</v>
      </c>
      <c r="D196" s="32" t="str">
        <f t="shared" si="1"/>
        <v>Option C</v>
      </c>
      <c r="E196" s="32" t="s">
        <v>130</v>
      </c>
      <c r="F196" s="32" t="str">
        <f t="shared" si="2"/>
        <v>Option A</v>
      </c>
      <c r="G196" s="32" t="s">
        <v>131</v>
      </c>
      <c r="H196" s="42" t="str">
        <f t="shared" si="3"/>
        <v>Option A</v>
      </c>
      <c r="I196" s="32" t="s">
        <v>132</v>
      </c>
      <c r="J196" s="32" t="str">
        <f t="shared" si="4"/>
        <v>Option D</v>
      </c>
      <c r="K196" s="32" t="s">
        <v>525</v>
      </c>
      <c r="L196" s="32" t="str">
        <f t="shared" si="5"/>
        <v>Option B</v>
      </c>
      <c r="M196" s="32" t="s">
        <v>313</v>
      </c>
      <c r="N196" s="37" t="str">
        <f t="array" ref="N196">IF(ISNUMBER(XLOOKUP(M:M, My_Advanced!W:W, My_Advanced!W:W, 0)), "Only Basic", "Basic+Advanced")
</f>
        <v>Basic+Advanced</v>
      </c>
      <c r="O196" s="41"/>
      <c r="P196" s="41">
        <f>VLOOKUP(C:C,'My_Basic Key'!$C$5:$D$8,2,FALSE)</f>
        <v>-1</v>
      </c>
      <c r="Q196" s="41">
        <f>VLOOKUP(E:E,'My_Basic Key'!$C$10:$D$13,2,FALSE)</f>
        <v>2</v>
      </c>
      <c r="R196" s="41">
        <f>VLOOKUP(G:G,'My_Basic Key'!$C$15:$D$18,2,FALSE)</f>
        <v>2</v>
      </c>
      <c r="S196" s="41">
        <f>VLOOKUP(I:I,'My_Basic Key'!$C$20:$D$23,2,FALSE)</f>
        <v>2</v>
      </c>
      <c r="T196" s="41">
        <f>VLOOKUP(K:K,'My_Basic Key'!$C$25:$D$28,2,FALSE)</f>
        <v>1</v>
      </c>
      <c r="U196" s="41">
        <f t="shared" si="6"/>
        <v>6</v>
      </c>
    </row>
    <row r="197">
      <c r="A197" s="40">
        <v>45517.71168353009</v>
      </c>
      <c r="B197" s="41"/>
      <c r="C197" s="32" t="s">
        <v>129</v>
      </c>
      <c r="D197" s="32" t="str">
        <f t="shared" si="1"/>
        <v>Option B</v>
      </c>
      <c r="E197" s="32" t="s">
        <v>130</v>
      </c>
      <c r="F197" s="32" t="str">
        <f t="shared" si="2"/>
        <v>Option A</v>
      </c>
      <c r="G197" s="32" t="s">
        <v>131</v>
      </c>
      <c r="H197" s="42" t="str">
        <f t="shared" si="3"/>
        <v>Option A</v>
      </c>
      <c r="I197" s="32" t="s">
        <v>138</v>
      </c>
      <c r="J197" s="32" t="str">
        <f t="shared" si="4"/>
        <v>Option B</v>
      </c>
      <c r="K197" s="32" t="s">
        <v>525</v>
      </c>
      <c r="L197" s="32" t="str">
        <f t="shared" si="5"/>
        <v>Option B</v>
      </c>
      <c r="M197" s="32" t="s">
        <v>314</v>
      </c>
      <c r="N197" s="37" t="str">
        <f t="array" ref="N197">IF(ISNUMBER(XLOOKUP(M:M, My_Advanced!W:W, My_Advanced!W:W, 0)), "Only Basic", "Basic+Advanced")
</f>
        <v>Basic+Advanced</v>
      </c>
      <c r="O197" s="41"/>
      <c r="P197" s="41">
        <f>VLOOKUP(C:C,'My_Basic Key'!$C$5:$D$8,2,FALSE)</f>
        <v>2</v>
      </c>
      <c r="Q197" s="41">
        <f>VLOOKUP(E:E,'My_Basic Key'!$C$10:$D$13,2,FALSE)</f>
        <v>2</v>
      </c>
      <c r="R197" s="41">
        <f>VLOOKUP(G:G,'My_Basic Key'!$C$15:$D$18,2,FALSE)</f>
        <v>2</v>
      </c>
      <c r="S197" s="41">
        <f>VLOOKUP(I:I,'My_Basic Key'!$C$20:$D$23,2,FALSE)</f>
        <v>0</v>
      </c>
      <c r="T197" s="41">
        <f>VLOOKUP(K:K,'My_Basic Key'!$C$25:$D$28,2,FALSE)</f>
        <v>1</v>
      </c>
      <c r="U197" s="41">
        <f t="shared" si="6"/>
        <v>7</v>
      </c>
    </row>
    <row r="198">
      <c r="A198" s="40">
        <v>45517.714450775464</v>
      </c>
      <c r="B198" s="41"/>
      <c r="C198" s="32" t="s">
        <v>134</v>
      </c>
      <c r="D198" s="32" t="str">
        <f t="shared" si="1"/>
        <v>Option A</v>
      </c>
      <c r="E198" s="32" t="s">
        <v>130</v>
      </c>
      <c r="F198" s="32" t="str">
        <f t="shared" si="2"/>
        <v>Option A</v>
      </c>
      <c r="G198" s="32" t="s">
        <v>135</v>
      </c>
      <c r="H198" s="42" t="str">
        <f t="shared" si="3"/>
        <v>Option B</v>
      </c>
      <c r="I198" s="32" t="s">
        <v>132</v>
      </c>
      <c r="J198" s="32" t="str">
        <f t="shared" si="4"/>
        <v>Option D</v>
      </c>
      <c r="K198" s="32" t="s">
        <v>525</v>
      </c>
      <c r="L198" s="32" t="str">
        <f t="shared" si="5"/>
        <v>Option B</v>
      </c>
      <c r="M198" s="32" t="s">
        <v>315</v>
      </c>
      <c r="N198" s="37" t="str">
        <f t="array" ref="N198">IF(ISNUMBER(XLOOKUP(M:M, My_Advanced!W:W, My_Advanced!W:W, 0)), "Only Basic", "Basic+Advanced")
</f>
        <v>Basic+Advanced</v>
      </c>
      <c r="O198" s="41"/>
      <c r="P198" s="41">
        <f>VLOOKUP(C:C,'My_Basic Key'!$C$5:$D$8,2,FALSE)</f>
        <v>1</v>
      </c>
      <c r="Q198" s="41">
        <f>VLOOKUP(E:E,'My_Basic Key'!$C$10:$D$13,2,FALSE)</f>
        <v>2</v>
      </c>
      <c r="R198" s="41">
        <f>VLOOKUP(G:G,'My_Basic Key'!$C$15:$D$18,2,FALSE)</f>
        <v>1</v>
      </c>
      <c r="S198" s="41">
        <f>VLOOKUP(I:I,'My_Basic Key'!$C$20:$D$23,2,FALSE)</f>
        <v>2</v>
      </c>
      <c r="T198" s="41">
        <f>VLOOKUP(K:K,'My_Basic Key'!$C$25:$D$28,2,FALSE)</f>
        <v>1</v>
      </c>
      <c r="U198" s="41">
        <f t="shared" si="6"/>
        <v>7</v>
      </c>
    </row>
    <row r="199">
      <c r="A199" s="40">
        <v>45517.7151103588</v>
      </c>
      <c r="B199" s="41"/>
      <c r="C199" s="32" t="s">
        <v>129</v>
      </c>
      <c r="D199" s="32" t="str">
        <f t="shared" si="1"/>
        <v>Option B</v>
      </c>
      <c r="E199" s="32" t="s">
        <v>130</v>
      </c>
      <c r="F199" s="32" t="str">
        <f t="shared" si="2"/>
        <v>Option A</v>
      </c>
      <c r="G199" s="32" t="s">
        <v>135</v>
      </c>
      <c r="H199" s="42" t="str">
        <f t="shared" si="3"/>
        <v>Option B</v>
      </c>
      <c r="I199" s="32" t="s">
        <v>132</v>
      </c>
      <c r="J199" s="32" t="str">
        <f t="shared" si="4"/>
        <v>Option D</v>
      </c>
      <c r="K199" s="32" t="s">
        <v>524</v>
      </c>
      <c r="L199" s="32" t="str">
        <f t="shared" si="5"/>
        <v>Option A</v>
      </c>
      <c r="M199" s="32" t="s">
        <v>316</v>
      </c>
      <c r="N199" s="37" t="str">
        <f t="array" ref="N199">IF(ISNUMBER(XLOOKUP(M:M, My_Advanced!W:W, My_Advanced!W:W, 0)), "Only Basic", "Basic+Advanced")
</f>
        <v>Basic+Advanced</v>
      </c>
      <c r="O199" s="41"/>
      <c r="P199" s="41">
        <f>VLOOKUP(C:C,'My_Basic Key'!$C$5:$D$8,2,FALSE)</f>
        <v>2</v>
      </c>
      <c r="Q199" s="41">
        <f>VLOOKUP(E:E,'My_Basic Key'!$C$10:$D$13,2,FALSE)</f>
        <v>2</v>
      </c>
      <c r="R199" s="41">
        <f>VLOOKUP(G:G,'My_Basic Key'!$C$15:$D$18,2,FALSE)</f>
        <v>1</v>
      </c>
      <c r="S199" s="41">
        <f>VLOOKUP(I:I,'My_Basic Key'!$C$20:$D$23,2,FALSE)</f>
        <v>2</v>
      </c>
      <c r="T199" s="41">
        <f>VLOOKUP(K:K,'My_Basic Key'!$C$25:$D$28,2,FALSE)</f>
        <v>2</v>
      </c>
      <c r="U199" s="41">
        <f t="shared" si="6"/>
        <v>9</v>
      </c>
    </row>
    <row r="200">
      <c r="A200" s="40">
        <v>45517.71694171296</v>
      </c>
      <c r="B200" s="41"/>
      <c r="C200" s="32" t="s">
        <v>129</v>
      </c>
      <c r="D200" s="32" t="str">
        <f t="shared" si="1"/>
        <v>Option B</v>
      </c>
      <c r="E200" s="32" t="s">
        <v>130</v>
      </c>
      <c r="F200" s="32" t="str">
        <f t="shared" si="2"/>
        <v>Option A</v>
      </c>
      <c r="G200" s="32" t="s">
        <v>135</v>
      </c>
      <c r="H200" s="42" t="str">
        <f t="shared" si="3"/>
        <v>Option B</v>
      </c>
      <c r="I200" s="32" t="s">
        <v>132</v>
      </c>
      <c r="J200" s="32" t="str">
        <f t="shared" si="4"/>
        <v>Option D</v>
      </c>
      <c r="K200" s="32" t="s">
        <v>524</v>
      </c>
      <c r="L200" s="32" t="str">
        <f t="shared" si="5"/>
        <v>Option A</v>
      </c>
      <c r="M200" s="32" t="s">
        <v>317</v>
      </c>
      <c r="N200" s="37" t="str">
        <f t="array" ref="N200">IF(ISNUMBER(XLOOKUP(M:M, My_Advanced!W:W, My_Advanced!W:W, 0)), "Only Basic", "Basic+Advanced")
</f>
        <v>Basic+Advanced</v>
      </c>
      <c r="O200" s="41"/>
      <c r="P200" s="41">
        <f>VLOOKUP(C:C,'My_Basic Key'!$C$5:$D$8,2,FALSE)</f>
        <v>2</v>
      </c>
      <c r="Q200" s="41">
        <f>VLOOKUP(E:E,'My_Basic Key'!$C$10:$D$13,2,FALSE)</f>
        <v>2</v>
      </c>
      <c r="R200" s="41">
        <f>VLOOKUP(G:G,'My_Basic Key'!$C$15:$D$18,2,FALSE)</f>
        <v>1</v>
      </c>
      <c r="S200" s="41">
        <f>VLOOKUP(I:I,'My_Basic Key'!$C$20:$D$23,2,FALSE)</f>
        <v>2</v>
      </c>
      <c r="T200" s="41">
        <f>VLOOKUP(K:K,'My_Basic Key'!$C$25:$D$28,2,FALSE)</f>
        <v>2</v>
      </c>
      <c r="U200" s="41">
        <f t="shared" si="6"/>
        <v>9</v>
      </c>
    </row>
    <row r="201">
      <c r="A201" s="40">
        <v>45517.718566435185</v>
      </c>
      <c r="B201" s="41"/>
      <c r="C201" s="32" t="s">
        <v>129</v>
      </c>
      <c r="D201" s="32" t="str">
        <f t="shared" si="1"/>
        <v>Option B</v>
      </c>
      <c r="E201" s="32" t="s">
        <v>140</v>
      </c>
      <c r="F201" s="32" t="str">
        <f t="shared" si="2"/>
        <v>Option B</v>
      </c>
      <c r="G201" s="32" t="s">
        <v>135</v>
      </c>
      <c r="H201" s="42" t="str">
        <f t="shared" si="3"/>
        <v>Option B</v>
      </c>
      <c r="I201" s="32" t="s">
        <v>132</v>
      </c>
      <c r="J201" s="32" t="str">
        <f t="shared" si="4"/>
        <v>Option D</v>
      </c>
      <c r="K201" s="32" t="s">
        <v>524</v>
      </c>
      <c r="L201" s="32" t="str">
        <f t="shared" si="5"/>
        <v>Option A</v>
      </c>
      <c r="M201" s="32" t="s">
        <v>318</v>
      </c>
      <c r="N201" s="37" t="str">
        <f t="array" ref="N201">IF(ISNUMBER(XLOOKUP(M:M, My_Advanced!W:W, My_Advanced!W:W, 0)), "Only Basic", "Basic+Advanced")
</f>
        <v>Basic+Advanced</v>
      </c>
      <c r="O201" s="41"/>
      <c r="P201" s="41">
        <f>VLOOKUP(C:C,'My_Basic Key'!$C$5:$D$8,2,FALSE)</f>
        <v>2</v>
      </c>
      <c r="Q201" s="41">
        <f>VLOOKUP(E:E,'My_Basic Key'!$C$10:$D$13,2,FALSE)</f>
        <v>1</v>
      </c>
      <c r="R201" s="41">
        <f>VLOOKUP(G:G,'My_Basic Key'!$C$15:$D$18,2,FALSE)</f>
        <v>1</v>
      </c>
      <c r="S201" s="41">
        <f>VLOOKUP(I:I,'My_Basic Key'!$C$20:$D$23,2,FALSE)</f>
        <v>2</v>
      </c>
      <c r="T201" s="41">
        <f>VLOOKUP(K:K,'My_Basic Key'!$C$25:$D$28,2,FALSE)</f>
        <v>2</v>
      </c>
      <c r="U201" s="41">
        <f t="shared" si="6"/>
        <v>8</v>
      </c>
    </row>
    <row r="202">
      <c r="A202" s="40">
        <v>45517.718571481484</v>
      </c>
      <c r="B202" s="41"/>
      <c r="C202" s="32" t="s">
        <v>134</v>
      </c>
      <c r="D202" s="32" t="str">
        <f t="shared" si="1"/>
        <v>Option A</v>
      </c>
      <c r="E202" s="32" t="s">
        <v>130</v>
      </c>
      <c r="F202" s="32" t="str">
        <f t="shared" si="2"/>
        <v>Option A</v>
      </c>
      <c r="G202" s="32" t="s">
        <v>135</v>
      </c>
      <c r="H202" s="42" t="str">
        <f t="shared" si="3"/>
        <v>Option B</v>
      </c>
      <c r="I202" s="32" t="s">
        <v>132</v>
      </c>
      <c r="J202" s="32" t="str">
        <f t="shared" si="4"/>
        <v>Option D</v>
      </c>
      <c r="K202" s="32" t="s">
        <v>525</v>
      </c>
      <c r="L202" s="32" t="str">
        <f t="shared" si="5"/>
        <v>Option B</v>
      </c>
      <c r="M202" s="32" t="s">
        <v>319</v>
      </c>
      <c r="N202" s="37" t="str">
        <f t="array" ref="N202">IF(ISNUMBER(XLOOKUP(M:M, My_Advanced!W:W, My_Advanced!W:W, 0)), "Only Basic", "Basic+Advanced")
</f>
        <v>Basic+Advanced</v>
      </c>
      <c r="O202" s="41"/>
      <c r="P202" s="41">
        <f>VLOOKUP(C:C,'My_Basic Key'!$C$5:$D$8,2,FALSE)</f>
        <v>1</v>
      </c>
      <c r="Q202" s="41">
        <f>VLOOKUP(E:E,'My_Basic Key'!$C$10:$D$13,2,FALSE)</f>
        <v>2</v>
      </c>
      <c r="R202" s="41">
        <f>VLOOKUP(G:G,'My_Basic Key'!$C$15:$D$18,2,FALSE)</f>
        <v>1</v>
      </c>
      <c r="S202" s="41">
        <f>VLOOKUP(I:I,'My_Basic Key'!$C$20:$D$23,2,FALSE)</f>
        <v>2</v>
      </c>
      <c r="T202" s="41">
        <f>VLOOKUP(K:K,'My_Basic Key'!$C$25:$D$28,2,FALSE)</f>
        <v>1</v>
      </c>
      <c r="U202" s="41">
        <f t="shared" si="6"/>
        <v>7</v>
      </c>
    </row>
    <row r="203">
      <c r="A203" s="40">
        <v>45517.724274050925</v>
      </c>
      <c r="B203" s="41"/>
      <c r="C203" s="32" t="s">
        <v>134</v>
      </c>
      <c r="D203" s="32" t="str">
        <f t="shared" si="1"/>
        <v>Option A</v>
      </c>
      <c r="E203" s="32" t="s">
        <v>130</v>
      </c>
      <c r="F203" s="32" t="str">
        <f t="shared" si="2"/>
        <v>Option A</v>
      </c>
      <c r="G203" s="32" t="s">
        <v>131</v>
      </c>
      <c r="H203" s="42" t="str">
        <f t="shared" si="3"/>
        <v>Option A</v>
      </c>
      <c r="I203" s="32" t="s">
        <v>132</v>
      </c>
      <c r="J203" s="32" t="str">
        <f t="shared" si="4"/>
        <v>Option D</v>
      </c>
      <c r="K203" s="32" t="s">
        <v>525</v>
      </c>
      <c r="L203" s="32" t="str">
        <f t="shared" si="5"/>
        <v>Option B</v>
      </c>
      <c r="M203" s="32" t="s">
        <v>320</v>
      </c>
      <c r="N203" s="37" t="str">
        <f t="array" ref="N203">IF(ISNUMBER(XLOOKUP(M:M, My_Advanced!W:W, My_Advanced!W:W, 0)), "Only Basic", "Basic+Advanced")
</f>
        <v>Basic+Advanced</v>
      </c>
      <c r="O203" s="41"/>
      <c r="P203" s="41">
        <f>VLOOKUP(C:C,'My_Basic Key'!$C$5:$D$8,2,FALSE)</f>
        <v>1</v>
      </c>
      <c r="Q203" s="41">
        <f>VLOOKUP(E:E,'My_Basic Key'!$C$10:$D$13,2,FALSE)</f>
        <v>2</v>
      </c>
      <c r="R203" s="41">
        <f>VLOOKUP(G:G,'My_Basic Key'!$C$15:$D$18,2,FALSE)</f>
        <v>2</v>
      </c>
      <c r="S203" s="41">
        <f>VLOOKUP(I:I,'My_Basic Key'!$C$20:$D$23,2,FALSE)</f>
        <v>2</v>
      </c>
      <c r="T203" s="41">
        <f>VLOOKUP(K:K,'My_Basic Key'!$C$25:$D$28,2,FALSE)</f>
        <v>1</v>
      </c>
      <c r="U203" s="41">
        <f t="shared" si="6"/>
        <v>8</v>
      </c>
    </row>
    <row r="204">
      <c r="A204" s="40">
        <v>45517.72554153935</v>
      </c>
      <c r="B204" s="41"/>
      <c r="C204" s="32" t="s">
        <v>129</v>
      </c>
      <c r="D204" s="32" t="str">
        <f t="shared" si="1"/>
        <v>Option B</v>
      </c>
      <c r="E204" s="32" t="s">
        <v>130</v>
      </c>
      <c r="F204" s="32" t="str">
        <f t="shared" si="2"/>
        <v>Option A</v>
      </c>
      <c r="G204" s="32" t="s">
        <v>143</v>
      </c>
      <c r="H204" s="42" t="str">
        <f t="shared" si="3"/>
        <v>Option C</v>
      </c>
      <c r="I204" s="32" t="s">
        <v>132</v>
      </c>
      <c r="J204" s="32" t="str">
        <f t="shared" si="4"/>
        <v>Option D</v>
      </c>
      <c r="K204" s="32" t="s">
        <v>524</v>
      </c>
      <c r="L204" s="32" t="str">
        <f t="shared" si="5"/>
        <v>Option A</v>
      </c>
      <c r="M204" s="32" t="s">
        <v>321</v>
      </c>
      <c r="N204" s="37" t="str">
        <f t="array" ref="N204">IF(ISNUMBER(XLOOKUP(M:M, My_Advanced!W:W, My_Advanced!W:W, 0)), "Only Basic", "Basic+Advanced")
</f>
        <v>Basic+Advanced</v>
      </c>
      <c r="O204" s="41"/>
      <c r="P204" s="41">
        <f>VLOOKUP(C:C,'My_Basic Key'!$C$5:$D$8,2,FALSE)</f>
        <v>2</v>
      </c>
      <c r="Q204" s="41">
        <f>VLOOKUP(E:E,'My_Basic Key'!$C$10:$D$13,2,FALSE)</f>
        <v>2</v>
      </c>
      <c r="R204" s="41">
        <f>VLOOKUP(G:G,'My_Basic Key'!$C$15:$D$18,2,FALSE)</f>
        <v>0</v>
      </c>
      <c r="S204" s="41">
        <f>VLOOKUP(I:I,'My_Basic Key'!$C$20:$D$23,2,FALSE)</f>
        <v>2</v>
      </c>
      <c r="T204" s="41">
        <f>VLOOKUP(K:K,'My_Basic Key'!$C$25:$D$28,2,FALSE)</f>
        <v>2</v>
      </c>
      <c r="U204" s="41">
        <f t="shared" si="6"/>
        <v>8</v>
      </c>
    </row>
    <row r="205">
      <c r="A205" s="40">
        <v>45517.72692427083</v>
      </c>
      <c r="B205" s="41"/>
      <c r="C205" s="32" t="s">
        <v>134</v>
      </c>
      <c r="D205" s="32" t="str">
        <f t="shared" si="1"/>
        <v>Option A</v>
      </c>
      <c r="E205" s="32" t="s">
        <v>130</v>
      </c>
      <c r="F205" s="32" t="str">
        <f t="shared" si="2"/>
        <v>Option A</v>
      </c>
      <c r="G205" s="32" t="s">
        <v>135</v>
      </c>
      <c r="H205" s="42" t="str">
        <f t="shared" si="3"/>
        <v>Option B</v>
      </c>
      <c r="I205" s="32" t="s">
        <v>132</v>
      </c>
      <c r="J205" s="32" t="str">
        <f t="shared" si="4"/>
        <v>Option D</v>
      </c>
      <c r="K205" s="32" t="s">
        <v>525</v>
      </c>
      <c r="L205" s="32" t="str">
        <f t="shared" si="5"/>
        <v>Option B</v>
      </c>
      <c r="M205" s="32" t="s">
        <v>322</v>
      </c>
      <c r="N205" s="37" t="str">
        <f t="array" ref="N205">IF(ISNUMBER(XLOOKUP(M:M, My_Advanced!W:W, My_Advanced!W:W, 0)), "Only Basic", "Basic+Advanced")
</f>
        <v>Basic+Advanced</v>
      </c>
      <c r="O205" s="41"/>
      <c r="P205" s="41">
        <f>VLOOKUP(C:C,'My_Basic Key'!$C$5:$D$8,2,FALSE)</f>
        <v>1</v>
      </c>
      <c r="Q205" s="41">
        <f>VLOOKUP(E:E,'My_Basic Key'!$C$10:$D$13,2,FALSE)</f>
        <v>2</v>
      </c>
      <c r="R205" s="41">
        <f>VLOOKUP(G:G,'My_Basic Key'!$C$15:$D$18,2,FALSE)</f>
        <v>1</v>
      </c>
      <c r="S205" s="41">
        <f>VLOOKUP(I:I,'My_Basic Key'!$C$20:$D$23,2,FALSE)</f>
        <v>2</v>
      </c>
      <c r="T205" s="41">
        <f>VLOOKUP(K:K,'My_Basic Key'!$C$25:$D$28,2,FALSE)</f>
        <v>1</v>
      </c>
      <c r="U205" s="41">
        <f t="shared" si="6"/>
        <v>7</v>
      </c>
    </row>
    <row r="206">
      <c r="A206" s="40">
        <v>45517.731709699074</v>
      </c>
      <c r="B206" s="41"/>
      <c r="C206" s="32" t="s">
        <v>129</v>
      </c>
      <c r="D206" s="32" t="str">
        <f t="shared" si="1"/>
        <v>Option B</v>
      </c>
      <c r="E206" s="32" t="s">
        <v>130</v>
      </c>
      <c r="F206" s="32" t="str">
        <f t="shared" si="2"/>
        <v>Option A</v>
      </c>
      <c r="G206" s="32" t="s">
        <v>135</v>
      </c>
      <c r="H206" s="42" t="str">
        <f t="shared" si="3"/>
        <v>Option B</v>
      </c>
      <c r="I206" s="32" t="s">
        <v>132</v>
      </c>
      <c r="J206" s="32" t="str">
        <f t="shared" si="4"/>
        <v>Option D</v>
      </c>
      <c r="K206" s="32" t="s">
        <v>524</v>
      </c>
      <c r="L206" s="32" t="str">
        <f t="shared" si="5"/>
        <v>Option A</v>
      </c>
      <c r="M206" s="32" t="s">
        <v>323</v>
      </c>
      <c r="N206" s="37" t="str">
        <f t="array" ref="N206">IF(ISNUMBER(XLOOKUP(M:M, My_Advanced!W:W, My_Advanced!W:W, 0)), "Only Basic", "Basic+Advanced")
</f>
        <v>Basic+Advanced</v>
      </c>
      <c r="O206" s="41"/>
      <c r="P206" s="41">
        <f>VLOOKUP(C:C,'My_Basic Key'!$C$5:$D$8,2,FALSE)</f>
        <v>2</v>
      </c>
      <c r="Q206" s="41">
        <f>VLOOKUP(E:E,'My_Basic Key'!$C$10:$D$13,2,FALSE)</f>
        <v>2</v>
      </c>
      <c r="R206" s="41">
        <f>VLOOKUP(G:G,'My_Basic Key'!$C$15:$D$18,2,FALSE)</f>
        <v>1</v>
      </c>
      <c r="S206" s="41">
        <f>VLOOKUP(I:I,'My_Basic Key'!$C$20:$D$23,2,FALSE)</f>
        <v>2</v>
      </c>
      <c r="T206" s="41">
        <f>VLOOKUP(K:K,'My_Basic Key'!$C$25:$D$28,2,FALSE)</f>
        <v>2</v>
      </c>
      <c r="U206" s="41">
        <f t="shared" si="6"/>
        <v>9</v>
      </c>
    </row>
    <row r="207">
      <c r="A207" s="40">
        <v>45517.74268674769</v>
      </c>
      <c r="B207" s="41"/>
      <c r="C207" s="32" t="s">
        <v>134</v>
      </c>
      <c r="D207" s="32" t="str">
        <f t="shared" si="1"/>
        <v>Option A</v>
      </c>
      <c r="E207" s="32" t="s">
        <v>130</v>
      </c>
      <c r="F207" s="32" t="str">
        <f t="shared" si="2"/>
        <v>Option A</v>
      </c>
      <c r="G207" s="32" t="s">
        <v>135</v>
      </c>
      <c r="H207" s="42" t="str">
        <f t="shared" si="3"/>
        <v>Option B</v>
      </c>
      <c r="I207" s="32" t="s">
        <v>132</v>
      </c>
      <c r="J207" s="32" t="str">
        <f t="shared" si="4"/>
        <v>Option D</v>
      </c>
      <c r="K207" s="32" t="s">
        <v>524</v>
      </c>
      <c r="L207" s="32" t="str">
        <f t="shared" si="5"/>
        <v>Option A</v>
      </c>
      <c r="M207" s="32" t="s">
        <v>324</v>
      </c>
      <c r="N207" s="37" t="str">
        <f t="array" ref="N207">IF(ISNUMBER(XLOOKUP(M:M, My_Advanced!W:W, My_Advanced!W:W, 0)), "Only Basic", "Basic+Advanced")
</f>
        <v>Basic+Advanced</v>
      </c>
      <c r="O207" s="41"/>
      <c r="P207" s="41">
        <f>VLOOKUP(C:C,'My_Basic Key'!$C$5:$D$8,2,FALSE)</f>
        <v>1</v>
      </c>
      <c r="Q207" s="41">
        <f>VLOOKUP(E:E,'My_Basic Key'!$C$10:$D$13,2,FALSE)</f>
        <v>2</v>
      </c>
      <c r="R207" s="41">
        <f>VLOOKUP(G:G,'My_Basic Key'!$C$15:$D$18,2,FALSE)</f>
        <v>1</v>
      </c>
      <c r="S207" s="41">
        <f>VLOOKUP(I:I,'My_Basic Key'!$C$20:$D$23,2,FALSE)</f>
        <v>2</v>
      </c>
      <c r="T207" s="41">
        <f>VLOOKUP(K:K,'My_Basic Key'!$C$25:$D$28,2,FALSE)</f>
        <v>2</v>
      </c>
      <c r="U207" s="41">
        <f t="shared" si="6"/>
        <v>8</v>
      </c>
    </row>
    <row r="208">
      <c r="A208" s="40">
        <v>45517.77583196759</v>
      </c>
      <c r="B208" s="41"/>
      <c r="C208" s="32" t="s">
        <v>129</v>
      </c>
      <c r="D208" s="32" t="str">
        <f t="shared" si="1"/>
        <v>Option B</v>
      </c>
      <c r="E208" s="32" t="s">
        <v>130</v>
      </c>
      <c r="F208" s="32" t="str">
        <f t="shared" si="2"/>
        <v>Option A</v>
      </c>
      <c r="G208" s="32" t="s">
        <v>135</v>
      </c>
      <c r="H208" s="42" t="str">
        <f t="shared" si="3"/>
        <v>Option B</v>
      </c>
      <c r="I208" s="32" t="s">
        <v>132</v>
      </c>
      <c r="J208" s="32" t="str">
        <f t="shared" si="4"/>
        <v>Option D</v>
      </c>
      <c r="K208" s="32" t="s">
        <v>524</v>
      </c>
      <c r="L208" s="32" t="str">
        <f t="shared" si="5"/>
        <v>Option A</v>
      </c>
      <c r="M208" s="32" t="s">
        <v>325</v>
      </c>
      <c r="N208" s="37" t="str">
        <f t="array" ref="N208">IF(ISNUMBER(XLOOKUP(M:M, My_Advanced!W:W, My_Advanced!W:W, 0)), "Only Basic", "Basic+Advanced")
</f>
        <v>Basic+Advanced</v>
      </c>
      <c r="O208" s="41"/>
      <c r="P208" s="41">
        <f>VLOOKUP(C:C,'My_Basic Key'!$C$5:$D$8,2,FALSE)</f>
        <v>2</v>
      </c>
      <c r="Q208" s="41">
        <f>VLOOKUP(E:E,'My_Basic Key'!$C$10:$D$13,2,FALSE)</f>
        <v>2</v>
      </c>
      <c r="R208" s="41">
        <f>VLOOKUP(G:G,'My_Basic Key'!$C$15:$D$18,2,FALSE)</f>
        <v>1</v>
      </c>
      <c r="S208" s="41">
        <f>VLOOKUP(I:I,'My_Basic Key'!$C$20:$D$23,2,FALSE)</f>
        <v>2</v>
      </c>
      <c r="T208" s="41">
        <f>VLOOKUP(K:K,'My_Basic Key'!$C$25:$D$28,2,FALSE)</f>
        <v>2</v>
      </c>
      <c r="U208" s="41">
        <f t="shared" si="6"/>
        <v>9</v>
      </c>
    </row>
    <row r="209">
      <c r="A209" s="40">
        <v>45517.797295717595</v>
      </c>
      <c r="B209" s="41"/>
      <c r="C209" s="32" t="s">
        <v>129</v>
      </c>
      <c r="D209" s="32" t="str">
        <f t="shared" si="1"/>
        <v>Option B</v>
      </c>
      <c r="E209" s="32" t="s">
        <v>130</v>
      </c>
      <c r="F209" s="32" t="str">
        <f t="shared" si="2"/>
        <v>Option A</v>
      </c>
      <c r="G209" s="32" t="s">
        <v>135</v>
      </c>
      <c r="H209" s="42" t="str">
        <f t="shared" si="3"/>
        <v>Option B</v>
      </c>
      <c r="I209" s="32" t="s">
        <v>132</v>
      </c>
      <c r="J209" s="32" t="str">
        <f t="shared" si="4"/>
        <v>Option D</v>
      </c>
      <c r="K209" s="32" t="s">
        <v>524</v>
      </c>
      <c r="L209" s="32" t="str">
        <f t="shared" si="5"/>
        <v>Option A</v>
      </c>
      <c r="M209" s="32" t="s">
        <v>326</v>
      </c>
      <c r="N209" s="37" t="str">
        <f t="array" ref="N209">IF(ISNUMBER(XLOOKUP(M:M, My_Advanced!W:W, My_Advanced!W:W, 0)), "Only Basic", "Basic+Advanced")
</f>
        <v>Basic+Advanced</v>
      </c>
      <c r="O209" s="41"/>
      <c r="P209" s="41">
        <f>VLOOKUP(C:C,'My_Basic Key'!$C$5:$D$8,2,FALSE)</f>
        <v>2</v>
      </c>
      <c r="Q209" s="41">
        <f>VLOOKUP(E:E,'My_Basic Key'!$C$10:$D$13,2,FALSE)</f>
        <v>2</v>
      </c>
      <c r="R209" s="41">
        <f>VLOOKUP(G:G,'My_Basic Key'!$C$15:$D$18,2,FALSE)</f>
        <v>1</v>
      </c>
      <c r="S209" s="41">
        <f>VLOOKUP(I:I,'My_Basic Key'!$C$20:$D$23,2,FALSE)</f>
        <v>2</v>
      </c>
      <c r="T209" s="41">
        <f>VLOOKUP(K:K,'My_Basic Key'!$C$25:$D$28,2,FALSE)</f>
        <v>2</v>
      </c>
      <c r="U209" s="41">
        <f t="shared" si="6"/>
        <v>9</v>
      </c>
    </row>
    <row r="210">
      <c r="A210" s="40">
        <v>45517.798237546296</v>
      </c>
      <c r="B210" s="41"/>
      <c r="C210" s="32" t="s">
        <v>134</v>
      </c>
      <c r="D210" s="32" t="str">
        <f t="shared" si="1"/>
        <v>Option A</v>
      </c>
      <c r="E210" s="32" t="s">
        <v>130</v>
      </c>
      <c r="F210" s="32" t="str">
        <f t="shared" si="2"/>
        <v>Option A</v>
      </c>
      <c r="G210" s="32" t="s">
        <v>131</v>
      </c>
      <c r="H210" s="42" t="str">
        <f t="shared" si="3"/>
        <v>Option A</v>
      </c>
      <c r="I210" s="32" t="s">
        <v>138</v>
      </c>
      <c r="J210" s="32" t="str">
        <f t="shared" si="4"/>
        <v>Option B</v>
      </c>
      <c r="K210" s="32" t="s">
        <v>524</v>
      </c>
      <c r="L210" s="32" t="str">
        <f t="shared" si="5"/>
        <v>Option A</v>
      </c>
      <c r="M210" s="32" t="s">
        <v>327</v>
      </c>
      <c r="N210" s="37" t="str">
        <f t="array" ref="N210">IF(ISNUMBER(XLOOKUP(M:M, My_Advanced!W:W, My_Advanced!W:W, 0)), "Only Basic", "Basic+Advanced")
</f>
        <v>Basic+Advanced</v>
      </c>
      <c r="O210" s="41"/>
      <c r="P210" s="41">
        <f>VLOOKUP(C:C,'My_Basic Key'!$C$5:$D$8,2,FALSE)</f>
        <v>1</v>
      </c>
      <c r="Q210" s="41">
        <f>VLOOKUP(E:E,'My_Basic Key'!$C$10:$D$13,2,FALSE)</f>
        <v>2</v>
      </c>
      <c r="R210" s="41">
        <f>VLOOKUP(G:G,'My_Basic Key'!$C$15:$D$18,2,FALSE)</f>
        <v>2</v>
      </c>
      <c r="S210" s="41">
        <f>VLOOKUP(I:I,'My_Basic Key'!$C$20:$D$23,2,FALSE)</f>
        <v>0</v>
      </c>
      <c r="T210" s="41">
        <f>VLOOKUP(K:K,'My_Basic Key'!$C$25:$D$28,2,FALSE)</f>
        <v>2</v>
      </c>
      <c r="U210" s="41">
        <f t="shared" si="6"/>
        <v>7</v>
      </c>
    </row>
    <row r="211">
      <c r="A211" s="40">
        <v>45517.81949350695</v>
      </c>
      <c r="B211" s="41"/>
      <c r="C211" s="32" t="s">
        <v>129</v>
      </c>
      <c r="D211" s="32" t="str">
        <f t="shared" si="1"/>
        <v>Option B</v>
      </c>
      <c r="E211" s="32" t="s">
        <v>140</v>
      </c>
      <c r="F211" s="32" t="str">
        <f t="shared" si="2"/>
        <v>Option B</v>
      </c>
      <c r="G211" s="32" t="s">
        <v>131</v>
      </c>
      <c r="H211" s="42" t="str">
        <f t="shared" si="3"/>
        <v>Option A</v>
      </c>
      <c r="I211" s="32" t="s">
        <v>132</v>
      </c>
      <c r="J211" s="32" t="str">
        <f t="shared" si="4"/>
        <v>Option D</v>
      </c>
      <c r="K211" s="32" t="s">
        <v>524</v>
      </c>
      <c r="L211" s="32" t="str">
        <f t="shared" si="5"/>
        <v>Option A</v>
      </c>
      <c r="M211" s="32" t="s">
        <v>328</v>
      </c>
      <c r="N211" s="37" t="str">
        <f t="array" ref="N211">IF(ISNUMBER(XLOOKUP(M:M, My_Advanced!W:W, My_Advanced!W:W, 0)), "Only Basic", "Basic+Advanced")
</f>
        <v>Basic+Advanced</v>
      </c>
      <c r="O211" s="41"/>
      <c r="P211" s="41">
        <f>VLOOKUP(C:C,'My_Basic Key'!$C$5:$D$8,2,FALSE)</f>
        <v>2</v>
      </c>
      <c r="Q211" s="41">
        <f>VLOOKUP(E:E,'My_Basic Key'!$C$10:$D$13,2,FALSE)</f>
        <v>1</v>
      </c>
      <c r="R211" s="41">
        <f>VLOOKUP(G:G,'My_Basic Key'!$C$15:$D$18,2,FALSE)</f>
        <v>2</v>
      </c>
      <c r="S211" s="41">
        <f>VLOOKUP(I:I,'My_Basic Key'!$C$20:$D$23,2,FALSE)</f>
        <v>2</v>
      </c>
      <c r="T211" s="41">
        <f>VLOOKUP(K:K,'My_Basic Key'!$C$25:$D$28,2,FALSE)</f>
        <v>2</v>
      </c>
      <c r="U211" s="41">
        <f t="shared" si="6"/>
        <v>9</v>
      </c>
    </row>
    <row r="212">
      <c r="A212" s="40">
        <v>45517.92646337963</v>
      </c>
      <c r="B212" s="41"/>
      <c r="C212" s="32" t="s">
        <v>134</v>
      </c>
      <c r="D212" s="32" t="str">
        <f t="shared" si="1"/>
        <v>Option A</v>
      </c>
      <c r="E212" s="32" t="s">
        <v>130</v>
      </c>
      <c r="F212" s="32" t="str">
        <f t="shared" si="2"/>
        <v>Option A</v>
      </c>
      <c r="G212" s="32" t="s">
        <v>135</v>
      </c>
      <c r="H212" s="42" t="str">
        <f t="shared" si="3"/>
        <v>Option B</v>
      </c>
      <c r="I212" s="32" t="s">
        <v>138</v>
      </c>
      <c r="J212" s="32" t="str">
        <f t="shared" si="4"/>
        <v>Option B</v>
      </c>
      <c r="K212" s="32" t="s">
        <v>524</v>
      </c>
      <c r="L212" s="32" t="str">
        <f t="shared" si="5"/>
        <v>Option A</v>
      </c>
      <c r="M212" s="32" t="s">
        <v>329</v>
      </c>
      <c r="N212" s="37" t="str">
        <f t="array" ref="N212">IF(ISNUMBER(XLOOKUP(M:M, My_Advanced!W:W, My_Advanced!W:W, 0)), "Only Basic", "Basic+Advanced")
</f>
        <v>Basic+Advanced</v>
      </c>
      <c r="O212" s="41"/>
      <c r="P212" s="41">
        <f>VLOOKUP(C:C,'My_Basic Key'!$C$5:$D$8,2,FALSE)</f>
        <v>1</v>
      </c>
      <c r="Q212" s="41">
        <f>VLOOKUP(E:E,'My_Basic Key'!$C$10:$D$13,2,FALSE)</f>
        <v>2</v>
      </c>
      <c r="R212" s="41">
        <f>VLOOKUP(G:G,'My_Basic Key'!$C$15:$D$18,2,FALSE)</f>
        <v>1</v>
      </c>
      <c r="S212" s="41">
        <f>VLOOKUP(I:I,'My_Basic Key'!$C$20:$D$23,2,FALSE)</f>
        <v>0</v>
      </c>
      <c r="T212" s="41">
        <f>VLOOKUP(K:K,'My_Basic Key'!$C$25:$D$28,2,FALSE)</f>
        <v>2</v>
      </c>
      <c r="U212" s="41">
        <f t="shared" si="6"/>
        <v>6</v>
      </c>
    </row>
    <row r="213">
      <c r="A213" s="40">
        <v>45518.35037127315</v>
      </c>
      <c r="B213" s="41"/>
      <c r="C213" s="32" t="s">
        <v>129</v>
      </c>
      <c r="D213" s="32" t="str">
        <f t="shared" si="1"/>
        <v>Option B</v>
      </c>
      <c r="E213" s="32" t="s">
        <v>130</v>
      </c>
      <c r="F213" s="32" t="str">
        <f t="shared" si="2"/>
        <v>Option A</v>
      </c>
      <c r="G213" s="32" t="s">
        <v>135</v>
      </c>
      <c r="H213" s="42" t="str">
        <f t="shared" si="3"/>
        <v>Option B</v>
      </c>
      <c r="I213" s="32" t="s">
        <v>132</v>
      </c>
      <c r="J213" s="32" t="str">
        <f t="shared" si="4"/>
        <v>Option D</v>
      </c>
      <c r="K213" s="32" t="s">
        <v>525</v>
      </c>
      <c r="L213" s="32" t="str">
        <f t="shared" si="5"/>
        <v>Option B</v>
      </c>
      <c r="M213" s="32" t="s">
        <v>330</v>
      </c>
      <c r="N213" s="37" t="str">
        <f t="array" ref="N213">IF(ISNUMBER(XLOOKUP(M:M, My_Advanced!W:W, My_Advanced!W:W, 0)), "Only Basic", "Basic+Advanced")
</f>
        <v>Basic+Advanced</v>
      </c>
      <c r="O213" s="41"/>
      <c r="P213" s="41">
        <f>VLOOKUP(C:C,'My_Basic Key'!$C$5:$D$8,2,FALSE)</f>
        <v>2</v>
      </c>
      <c r="Q213" s="41">
        <f>VLOOKUP(E:E,'My_Basic Key'!$C$10:$D$13,2,FALSE)</f>
        <v>2</v>
      </c>
      <c r="R213" s="41">
        <f>VLOOKUP(G:G,'My_Basic Key'!$C$15:$D$18,2,FALSE)</f>
        <v>1</v>
      </c>
      <c r="S213" s="41">
        <f>VLOOKUP(I:I,'My_Basic Key'!$C$20:$D$23,2,FALSE)</f>
        <v>2</v>
      </c>
      <c r="T213" s="41">
        <f>VLOOKUP(K:K,'My_Basic Key'!$C$25:$D$28,2,FALSE)</f>
        <v>1</v>
      </c>
      <c r="U213" s="41">
        <f t="shared" si="6"/>
        <v>8</v>
      </c>
    </row>
    <row r="214">
      <c r="A214" s="40">
        <v>45518.37362619213</v>
      </c>
      <c r="B214" s="41"/>
      <c r="C214" s="32" t="s">
        <v>129</v>
      </c>
      <c r="D214" s="32" t="str">
        <f t="shared" si="1"/>
        <v>Option B</v>
      </c>
      <c r="E214" s="32" t="s">
        <v>130</v>
      </c>
      <c r="F214" s="32" t="str">
        <f t="shared" si="2"/>
        <v>Option A</v>
      </c>
      <c r="G214" s="32" t="s">
        <v>135</v>
      </c>
      <c r="H214" s="42" t="str">
        <f t="shared" si="3"/>
        <v>Option B</v>
      </c>
      <c r="I214" s="32" t="s">
        <v>132</v>
      </c>
      <c r="J214" s="32" t="str">
        <f t="shared" si="4"/>
        <v>Option D</v>
      </c>
      <c r="K214" s="32" t="s">
        <v>524</v>
      </c>
      <c r="L214" s="32" t="str">
        <f t="shared" si="5"/>
        <v>Option A</v>
      </c>
      <c r="M214" s="32" t="s">
        <v>331</v>
      </c>
      <c r="N214" s="37" t="str">
        <f t="array" ref="N214">IF(ISNUMBER(XLOOKUP(M:M, My_Advanced!W:W, My_Advanced!W:W, 0)), "Only Basic", "Basic+Advanced")
</f>
        <v>Only Basic</v>
      </c>
      <c r="O214" s="41"/>
      <c r="P214" s="41">
        <f>VLOOKUP(C:C,'My_Basic Key'!$C$5:$D$8,2,FALSE)</f>
        <v>2</v>
      </c>
      <c r="Q214" s="41">
        <f>VLOOKUP(E:E,'My_Basic Key'!$C$10:$D$13,2,FALSE)</f>
        <v>2</v>
      </c>
      <c r="R214" s="41">
        <f>VLOOKUP(G:G,'My_Basic Key'!$C$15:$D$18,2,FALSE)</f>
        <v>1</v>
      </c>
      <c r="S214" s="41">
        <f>VLOOKUP(I:I,'My_Basic Key'!$C$20:$D$23,2,FALSE)</f>
        <v>2</v>
      </c>
      <c r="T214" s="41">
        <f>VLOOKUP(K:K,'My_Basic Key'!$C$25:$D$28,2,FALSE)</f>
        <v>2</v>
      </c>
      <c r="U214" s="41">
        <f t="shared" si="6"/>
        <v>9</v>
      </c>
    </row>
    <row r="215">
      <c r="A215" s="40">
        <v>45518.38258892361</v>
      </c>
      <c r="B215" s="41"/>
      <c r="C215" s="32" t="s">
        <v>134</v>
      </c>
      <c r="D215" s="32" t="str">
        <f t="shared" si="1"/>
        <v>Option A</v>
      </c>
      <c r="E215" s="32" t="s">
        <v>130</v>
      </c>
      <c r="F215" s="32" t="str">
        <f t="shared" si="2"/>
        <v>Option A</v>
      </c>
      <c r="G215" s="32" t="s">
        <v>135</v>
      </c>
      <c r="H215" s="42" t="str">
        <f t="shared" si="3"/>
        <v>Option B</v>
      </c>
      <c r="I215" s="32" t="s">
        <v>138</v>
      </c>
      <c r="J215" s="32" t="str">
        <f t="shared" si="4"/>
        <v>Option B</v>
      </c>
      <c r="K215" s="32" t="s">
        <v>525</v>
      </c>
      <c r="L215" s="32" t="str">
        <f t="shared" si="5"/>
        <v>Option B</v>
      </c>
      <c r="M215" s="32" t="s">
        <v>332</v>
      </c>
      <c r="N215" s="37" t="str">
        <f t="array" ref="N215">IF(ISNUMBER(XLOOKUP(M:M, My_Advanced!W:W, My_Advanced!W:W, 0)), "Only Basic", "Basic+Advanced")
</f>
        <v>Basic+Advanced</v>
      </c>
      <c r="O215" s="41"/>
      <c r="P215" s="41">
        <f>VLOOKUP(C:C,'My_Basic Key'!$C$5:$D$8,2,FALSE)</f>
        <v>1</v>
      </c>
      <c r="Q215" s="41">
        <f>VLOOKUP(E:E,'My_Basic Key'!$C$10:$D$13,2,FALSE)</f>
        <v>2</v>
      </c>
      <c r="R215" s="41">
        <f>VLOOKUP(G:G,'My_Basic Key'!$C$15:$D$18,2,FALSE)</f>
        <v>1</v>
      </c>
      <c r="S215" s="41">
        <f>VLOOKUP(I:I,'My_Basic Key'!$C$20:$D$23,2,FALSE)</f>
        <v>0</v>
      </c>
      <c r="T215" s="41">
        <f>VLOOKUP(K:K,'My_Basic Key'!$C$25:$D$28,2,FALSE)</f>
        <v>1</v>
      </c>
      <c r="U215" s="41">
        <f t="shared" si="6"/>
        <v>5</v>
      </c>
    </row>
    <row r="216">
      <c r="A216" s="40">
        <v>45518.38663105324</v>
      </c>
      <c r="B216" s="41"/>
      <c r="C216" s="32" t="s">
        <v>134</v>
      </c>
      <c r="D216" s="32" t="str">
        <f t="shared" si="1"/>
        <v>Option A</v>
      </c>
      <c r="E216" s="32" t="s">
        <v>130</v>
      </c>
      <c r="F216" s="32" t="str">
        <f t="shared" si="2"/>
        <v>Option A</v>
      </c>
      <c r="G216" s="32" t="s">
        <v>131</v>
      </c>
      <c r="H216" s="42" t="str">
        <f t="shared" si="3"/>
        <v>Option A</v>
      </c>
      <c r="I216" s="32" t="s">
        <v>138</v>
      </c>
      <c r="J216" s="32" t="str">
        <f t="shared" si="4"/>
        <v>Option B</v>
      </c>
      <c r="K216" s="32" t="s">
        <v>524</v>
      </c>
      <c r="L216" s="32" t="str">
        <f t="shared" si="5"/>
        <v>Option A</v>
      </c>
      <c r="M216" s="32" t="s">
        <v>333</v>
      </c>
      <c r="N216" s="37" t="str">
        <f t="array" ref="N216">IF(ISNUMBER(XLOOKUP(M:M, My_Advanced!W:W, My_Advanced!W:W, 0)), "Only Basic", "Basic+Advanced")
</f>
        <v>Basic+Advanced</v>
      </c>
      <c r="O216" s="41"/>
      <c r="P216" s="41">
        <f>VLOOKUP(C:C,'My_Basic Key'!$C$5:$D$8,2,FALSE)</f>
        <v>1</v>
      </c>
      <c r="Q216" s="41">
        <f>VLOOKUP(E:E,'My_Basic Key'!$C$10:$D$13,2,FALSE)</f>
        <v>2</v>
      </c>
      <c r="R216" s="41">
        <f>VLOOKUP(G:G,'My_Basic Key'!$C$15:$D$18,2,FALSE)</f>
        <v>2</v>
      </c>
      <c r="S216" s="41">
        <f>VLOOKUP(I:I,'My_Basic Key'!$C$20:$D$23,2,FALSE)</f>
        <v>0</v>
      </c>
      <c r="T216" s="41">
        <f>VLOOKUP(K:K,'My_Basic Key'!$C$25:$D$28,2,FALSE)</f>
        <v>2</v>
      </c>
      <c r="U216" s="41">
        <f t="shared" si="6"/>
        <v>7</v>
      </c>
    </row>
    <row r="217">
      <c r="A217" s="40">
        <v>45518.38907827546</v>
      </c>
      <c r="B217" s="41"/>
      <c r="C217" s="32" t="s">
        <v>134</v>
      </c>
      <c r="D217" s="32" t="str">
        <f t="shared" si="1"/>
        <v>Option A</v>
      </c>
      <c r="E217" s="32" t="s">
        <v>140</v>
      </c>
      <c r="F217" s="32" t="str">
        <f t="shared" si="2"/>
        <v>Option B</v>
      </c>
      <c r="G217" s="32" t="s">
        <v>135</v>
      </c>
      <c r="H217" s="42" t="str">
        <f t="shared" si="3"/>
        <v>Option B</v>
      </c>
      <c r="I217" s="32" t="s">
        <v>138</v>
      </c>
      <c r="J217" s="32" t="str">
        <f t="shared" si="4"/>
        <v>Option B</v>
      </c>
      <c r="K217" s="32" t="s">
        <v>524</v>
      </c>
      <c r="L217" s="32" t="str">
        <f t="shared" si="5"/>
        <v>Option A</v>
      </c>
      <c r="M217" s="32" t="s">
        <v>334</v>
      </c>
      <c r="N217" s="37" t="str">
        <f t="array" ref="N217">IF(ISNUMBER(XLOOKUP(M:M, My_Advanced!W:W, My_Advanced!W:W, 0)), "Only Basic", "Basic+Advanced")
</f>
        <v>Basic+Advanced</v>
      </c>
      <c r="O217" s="41"/>
      <c r="P217" s="41">
        <f>VLOOKUP(C:C,'My_Basic Key'!$C$5:$D$8,2,FALSE)</f>
        <v>1</v>
      </c>
      <c r="Q217" s="41">
        <f>VLOOKUP(E:E,'My_Basic Key'!$C$10:$D$13,2,FALSE)</f>
        <v>1</v>
      </c>
      <c r="R217" s="41">
        <f>VLOOKUP(G:G,'My_Basic Key'!$C$15:$D$18,2,FALSE)</f>
        <v>1</v>
      </c>
      <c r="S217" s="41">
        <f>VLOOKUP(I:I,'My_Basic Key'!$C$20:$D$23,2,FALSE)</f>
        <v>0</v>
      </c>
      <c r="T217" s="41">
        <f>VLOOKUP(K:K,'My_Basic Key'!$C$25:$D$28,2,FALSE)</f>
        <v>2</v>
      </c>
      <c r="U217" s="41">
        <f t="shared" si="6"/>
        <v>5</v>
      </c>
    </row>
    <row r="218">
      <c r="A218" s="40">
        <v>45518.39821195602</v>
      </c>
      <c r="B218" s="41"/>
      <c r="C218" s="32" t="s">
        <v>134</v>
      </c>
      <c r="D218" s="32" t="str">
        <f t="shared" si="1"/>
        <v>Option A</v>
      </c>
      <c r="E218" s="32" t="s">
        <v>130</v>
      </c>
      <c r="F218" s="32" t="str">
        <f t="shared" si="2"/>
        <v>Option A</v>
      </c>
      <c r="G218" s="32" t="s">
        <v>135</v>
      </c>
      <c r="H218" s="42" t="str">
        <f t="shared" si="3"/>
        <v>Option B</v>
      </c>
      <c r="I218" s="32" t="s">
        <v>132</v>
      </c>
      <c r="J218" s="32" t="str">
        <f t="shared" si="4"/>
        <v>Option D</v>
      </c>
      <c r="K218" s="32" t="s">
        <v>525</v>
      </c>
      <c r="L218" s="32" t="str">
        <f t="shared" si="5"/>
        <v>Option B</v>
      </c>
      <c r="M218" s="32" t="s">
        <v>335</v>
      </c>
      <c r="N218" s="37" t="str">
        <f t="array" ref="N218">IF(ISNUMBER(XLOOKUP(M:M, My_Advanced!W:W, My_Advanced!W:W, 0)), "Only Basic", "Basic+Advanced")
</f>
        <v>Basic+Advanced</v>
      </c>
      <c r="O218" s="41"/>
      <c r="P218" s="41">
        <f>VLOOKUP(C:C,'My_Basic Key'!$C$5:$D$8,2,FALSE)</f>
        <v>1</v>
      </c>
      <c r="Q218" s="41">
        <f>VLOOKUP(E:E,'My_Basic Key'!$C$10:$D$13,2,FALSE)</f>
        <v>2</v>
      </c>
      <c r="R218" s="41">
        <f>VLOOKUP(G:G,'My_Basic Key'!$C$15:$D$18,2,FALSE)</f>
        <v>1</v>
      </c>
      <c r="S218" s="41">
        <f>VLOOKUP(I:I,'My_Basic Key'!$C$20:$D$23,2,FALSE)</f>
        <v>2</v>
      </c>
      <c r="T218" s="41">
        <f>VLOOKUP(K:K,'My_Basic Key'!$C$25:$D$28,2,FALSE)</f>
        <v>1</v>
      </c>
      <c r="U218" s="41">
        <f t="shared" si="6"/>
        <v>7</v>
      </c>
    </row>
    <row r="219">
      <c r="A219" s="40">
        <v>45518.430181655094</v>
      </c>
      <c r="B219" s="41"/>
      <c r="C219" s="32" t="s">
        <v>134</v>
      </c>
      <c r="D219" s="32" t="str">
        <f t="shared" si="1"/>
        <v>Option A</v>
      </c>
      <c r="E219" s="32" t="s">
        <v>130</v>
      </c>
      <c r="F219" s="32" t="str">
        <f t="shared" si="2"/>
        <v>Option A</v>
      </c>
      <c r="G219" s="32" t="s">
        <v>143</v>
      </c>
      <c r="H219" s="42" t="str">
        <f t="shared" si="3"/>
        <v>Option C</v>
      </c>
      <c r="I219" s="32" t="s">
        <v>132</v>
      </c>
      <c r="J219" s="32" t="str">
        <f t="shared" si="4"/>
        <v>Option D</v>
      </c>
      <c r="K219" s="32" t="s">
        <v>524</v>
      </c>
      <c r="L219" s="32" t="str">
        <f t="shared" si="5"/>
        <v>Option A</v>
      </c>
      <c r="M219" s="32" t="s">
        <v>336</v>
      </c>
      <c r="N219" s="37" t="str">
        <f t="array" ref="N219">IF(ISNUMBER(XLOOKUP(M:M, My_Advanced!W:W, My_Advanced!W:W, 0)), "Only Basic", "Basic+Advanced")
</f>
        <v>Basic+Advanced</v>
      </c>
      <c r="O219" s="41"/>
      <c r="P219" s="41">
        <f>VLOOKUP(C:C,'My_Basic Key'!$C$5:$D$8,2,FALSE)</f>
        <v>1</v>
      </c>
      <c r="Q219" s="41">
        <f>VLOOKUP(E:E,'My_Basic Key'!$C$10:$D$13,2,FALSE)</f>
        <v>2</v>
      </c>
      <c r="R219" s="41">
        <f>VLOOKUP(G:G,'My_Basic Key'!$C$15:$D$18,2,FALSE)</f>
        <v>0</v>
      </c>
      <c r="S219" s="41">
        <f>VLOOKUP(I:I,'My_Basic Key'!$C$20:$D$23,2,FALSE)</f>
        <v>2</v>
      </c>
      <c r="T219" s="41">
        <f>VLOOKUP(K:K,'My_Basic Key'!$C$25:$D$28,2,FALSE)</f>
        <v>2</v>
      </c>
      <c r="U219" s="41">
        <f t="shared" si="6"/>
        <v>7</v>
      </c>
    </row>
    <row r="220">
      <c r="A220" s="40">
        <v>45518.46635756944</v>
      </c>
      <c r="B220" s="41"/>
      <c r="C220" s="32" t="s">
        <v>134</v>
      </c>
      <c r="D220" s="32" t="str">
        <f t="shared" si="1"/>
        <v>Option A</v>
      </c>
      <c r="E220" s="32" t="s">
        <v>130</v>
      </c>
      <c r="F220" s="32" t="str">
        <f t="shared" si="2"/>
        <v>Option A</v>
      </c>
      <c r="G220" s="32" t="s">
        <v>135</v>
      </c>
      <c r="H220" s="42" t="str">
        <f t="shared" si="3"/>
        <v>Option B</v>
      </c>
      <c r="I220" s="32" t="s">
        <v>132</v>
      </c>
      <c r="J220" s="32" t="str">
        <f t="shared" si="4"/>
        <v>Option D</v>
      </c>
      <c r="K220" s="32" t="s">
        <v>524</v>
      </c>
      <c r="L220" s="32" t="str">
        <f t="shared" si="5"/>
        <v>Option A</v>
      </c>
      <c r="M220" s="32" t="s">
        <v>337</v>
      </c>
      <c r="N220" s="37" t="str">
        <f t="array" ref="N220">IF(ISNUMBER(XLOOKUP(M:M, My_Advanced!W:W, My_Advanced!W:W, 0)), "Only Basic", "Basic+Advanced")
</f>
        <v>Basic+Advanced</v>
      </c>
      <c r="O220" s="41"/>
      <c r="P220" s="41">
        <f>VLOOKUP(C:C,'My_Basic Key'!$C$5:$D$8,2,FALSE)</f>
        <v>1</v>
      </c>
      <c r="Q220" s="41">
        <f>VLOOKUP(E:E,'My_Basic Key'!$C$10:$D$13,2,FALSE)</f>
        <v>2</v>
      </c>
      <c r="R220" s="41">
        <f>VLOOKUP(G:G,'My_Basic Key'!$C$15:$D$18,2,FALSE)</f>
        <v>1</v>
      </c>
      <c r="S220" s="41">
        <f>VLOOKUP(I:I,'My_Basic Key'!$C$20:$D$23,2,FALSE)</f>
        <v>2</v>
      </c>
      <c r="T220" s="41">
        <f>VLOOKUP(K:K,'My_Basic Key'!$C$25:$D$28,2,FALSE)</f>
        <v>2</v>
      </c>
      <c r="U220" s="41">
        <f t="shared" si="6"/>
        <v>8</v>
      </c>
    </row>
    <row r="221">
      <c r="A221" s="40">
        <v>45518.50157409722</v>
      </c>
      <c r="B221" s="41"/>
      <c r="C221" s="32" t="s">
        <v>129</v>
      </c>
      <c r="D221" s="32" t="str">
        <f t="shared" si="1"/>
        <v>Option B</v>
      </c>
      <c r="E221" s="32" t="s">
        <v>130</v>
      </c>
      <c r="F221" s="32" t="str">
        <f t="shared" si="2"/>
        <v>Option A</v>
      </c>
      <c r="G221" s="32" t="s">
        <v>131</v>
      </c>
      <c r="H221" s="42" t="str">
        <f t="shared" si="3"/>
        <v>Option A</v>
      </c>
      <c r="I221" s="32" t="s">
        <v>144</v>
      </c>
      <c r="J221" s="32" t="str">
        <f t="shared" si="4"/>
        <v>Option C</v>
      </c>
      <c r="K221" s="32" t="s">
        <v>524</v>
      </c>
      <c r="L221" s="32" t="str">
        <f t="shared" si="5"/>
        <v>Option A</v>
      </c>
      <c r="M221" s="32" t="s">
        <v>338</v>
      </c>
      <c r="N221" s="37" t="str">
        <f t="array" ref="N221">IF(ISNUMBER(XLOOKUP(M:M, My_Advanced!W:W, My_Advanced!W:W, 0)), "Only Basic", "Basic+Advanced")
</f>
        <v>Basic+Advanced</v>
      </c>
      <c r="O221" s="41"/>
      <c r="P221" s="41">
        <f>VLOOKUP(C:C,'My_Basic Key'!$C$5:$D$8,2,FALSE)</f>
        <v>2</v>
      </c>
      <c r="Q221" s="41">
        <f>VLOOKUP(E:E,'My_Basic Key'!$C$10:$D$13,2,FALSE)</f>
        <v>2</v>
      </c>
      <c r="R221" s="41">
        <f>VLOOKUP(G:G,'My_Basic Key'!$C$15:$D$18,2,FALSE)</f>
        <v>2</v>
      </c>
      <c r="S221" s="41">
        <f>VLOOKUP(I:I,'My_Basic Key'!$C$20:$D$23,2,FALSE)</f>
        <v>1</v>
      </c>
      <c r="T221" s="41">
        <f>VLOOKUP(K:K,'My_Basic Key'!$C$25:$D$28,2,FALSE)</f>
        <v>2</v>
      </c>
      <c r="U221" s="41">
        <f t="shared" si="6"/>
        <v>9</v>
      </c>
    </row>
    <row r="222">
      <c r="A222" s="40">
        <v>45518.51455576389</v>
      </c>
      <c r="B222" s="41"/>
      <c r="C222" s="32" t="s">
        <v>129</v>
      </c>
      <c r="D222" s="32" t="str">
        <f t="shared" si="1"/>
        <v>Option B</v>
      </c>
      <c r="E222" s="32" t="s">
        <v>130</v>
      </c>
      <c r="F222" s="32" t="str">
        <f t="shared" si="2"/>
        <v>Option A</v>
      </c>
      <c r="G222" s="32" t="s">
        <v>131</v>
      </c>
      <c r="H222" s="42" t="str">
        <f t="shared" si="3"/>
        <v>Option A</v>
      </c>
      <c r="I222" s="32" t="s">
        <v>132</v>
      </c>
      <c r="J222" s="32" t="str">
        <f t="shared" si="4"/>
        <v>Option D</v>
      </c>
      <c r="K222" s="32" t="s">
        <v>524</v>
      </c>
      <c r="L222" s="32" t="str">
        <f t="shared" si="5"/>
        <v>Option A</v>
      </c>
      <c r="M222" s="32" t="s">
        <v>339</v>
      </c>
      <c r="N222" s="37" t="str">
        <f t="array" ref="N222">IF(ISNUMBER(XLOOKUP(M:M, My_Advanced!W:W, My_Advanced!W:W, 0)), "Only Basic", "Basic+Advanced")
</f>
        <v>Basic+Advanced</v>
      </c>
      <c r="O222" s="41"/>
      <c r="P222" s="41">
        <f>VLOOKUP(C:C,'My_Basic Key'!$C$5:$D$8,2,FALSE)</f>
        <v>2</v>
      </c>
      <c r="Q222" s="41">
        <f>VLOOKUP(E:E,'My_Basic Key'!$C$10:$D$13,2,FALSE)</f>
        <v>2</v>
      </c>
      <c r="R222" s="41">
        <f>VLOOKUP(G:G,'My_Basic Key'!$C$15:$D$18,2,FALSE)</f>
        <v>2</v>
      </c>
      <c r="S222" s="41">
        <f>VLOOKUP(I:I,'My_Basic Key'!$C$20:$D$23,2,FALSE)</f>
        <v>2</v>
      </c>
      <c r="T222" s="41">
        <f>VLOOKUP(K:K,'My_Basic Key'!$C$25:$D$28,2,FALSE)</f>
        <v>2</v>
      </c>
      <c r="U222" s="41">
        <f t="shared" si="6"/>
        <v>10</v>
      </c>
    </row>
    <row r="223">
      <c r="A223" s="40">
        <v>45519.428144432866</v>
      </c>
      <c r="B223" s="41"/>
      <c r="C223" s="32" t="s">
        <v>129</v>
      </c>
      <c r="D223" s="32" t="str">
        <f t="shared" si="1"/>
        <v>Option B</v>
      </c>
      <c r="E223" s="32" t="s">
        <v>130</v>
      </c>
      <c r="F223" s="32" t="str">
        <f t="shared" si="2"/>
        <v>Option A</v>
      </c>
      <c r="G223" s="32" t="s">
        <v>131</v>
      </c>
      <c r="H223" s="42" t="str">
        <f t="shared" si="3"/>
        <v>Option A</v>
      </c>
      <c r="I223" s="32" t="s">
        <v>132</v>
      </c>
      <c r="J223" s="32" t="str">
        <f t="shared" si="4"/>
        <v>Option D</v>
      </c>
      <c r="K223" s="32" t="s">
        <v>524</v>
      </c>
      <c r="L223" s="32" t="str">
        <f t="shared" si="5"/>
        <v>Option A</v>
      </c>
      <c r="M223" s="32" t="s">
        <v>340</v>
      </c>
      <c r="N223" s="37" t="str">
        <f t="array" ref="N223">IF(ISNUMBER(XLOOKUP(M:M, My_Advanced!W:W, My_Advanced!W:W, 0)), "Only Basic", "Basic+Advanced")
</f>
        <v>Basic+Advanced</v>
      </c>
      <c r="O223" s="41"/>
      <c r="P223" s="41">
        <f>VLOOKUP(C:C,'My_Basic Key'!$C$5:$D$8,2,FALSE)</f>
        <v>2</v>
      </c>
      <c r="Q223" s="41">
        <f>VLOOKUP(E:E,'My_Basic Key'!$C$10:$D$13,2,FALSE)</f>
        <v>2</v>
      </c>
      <c r="R223" s="41">
        <f>VLOOKUP(G:G,'My_Basic Key'!$C$15:$D$18,2,FALSE)</f>
        <v>2</v>
      </c>
      <c r="S223" s="41">
        <f>VLOOKUP(I:I,'My_Basic Key'!$C$20:$D$23,2,FALSE)</f>
        <v>2</v>
      </c>
      <c r="T223" s="41">
        <f>VLOOKUP(K:K,'My_Basic Key'!$C$25:$D$28,2,FALSE)</f>
        <v>2</v>
      </c>
      <c r="U223" s="41">
        <f t="shared" si="6"/>
        <v>10</v>
      </c>
    </row>
    <row r="224">
      <c r="A224" s="40">
        <v>45519.46938915509</v>
      </c>
      <c r="B224" s="41"/>
      <c r="C224" s="32" t="s">
        <v>129</v>
      </c>
      <c r="D224" s="32" t="str">
        <f t="shared" si="1"/>
        <v>Option B</v>
      </c>
      <c r="E224" s="32" t="s">
        <v>130</v>
      </c>
      <c r="F224" s="32" t="str">
        <f t="shared" si="2"/>
        <v>Option A</v>
      </c>
      <c r="G224" s="32" t="s">
        <v>143</v>
      </c>
      <c r="H224" s="42" t="str">
        <f t="shared" si="3"/>
        <v>Option C</v>
      </c>
      <c r="I224" s="32" t="s">
        <v>132</v>
      </c>
      <c r="J224" s="32" t="str">
        <f t="shared" si="4"/>
        <v>Option D</v>
      </c>
      <c r="K224" s="32" t="s">
        <v>525</v>
      </c>
      <c r="L224" s="32" t="str">
        <f t="shared" si="5"/>
        <v>Option B</v>
      </c>
      <c r="M224" s="32" t="s">
        <v>341</v>
      </c>
      <c r="N224" s="37" t="str">
        <f t="array" ref="N224">IF(ISNUMBER(XLOOKUP(M:M, My_Advanced!W:W, My_Advanced!W:W, 0)), "Only Basic", "Basic+Advanced")
</f>
        <v>Basic+Advanced</v>
      </c>
      <c r="O224" s="41"/>
      <c r="P224" s="41">
        <f>VLOOKUP(C:C,'My_Basic Key'!$C$5:$D$8,2,FALSE)</f>
        <v>2</v>
      </c>
      <c r="Q224" s="41">
        <f>VLOOKUP(E:E,'My_Basic Key'!$C$10:$D$13,2,FALSE)</f>
        <v>2</v>
      </c>
      <c r="R224" s="41">
        <f>VLOOKUP(G:G,'My_Basic Key'!$C$15:$D$18,2,FALSE)</f>
        <v>0</v>
      </c>
      <c r="S224" s="41">
        <f>VLOOKUP(I:I,'My_Basic Key'!$C$20:$D$23,2,FALSE)</f>
        <v>2</v>
      </c>
      <c r="T224" s="41">
        <f>VLOOKUP(K:K,'My_Basic Key'!$C$25:$D$28,2,FALSE)</f>
        <v>1</v>
      </c>
      <c r="U224" s="41">
        <f t="shared" si="6"/>
        <v>7</v>
      </c>
    </row>
    <row r="225">
      <c r="A225" s="40">
        <v>45519.56966712963</v>
      </c>
      <c r="B225" s="41"/>
      <c r="C225" s="32" t="s">
        <v>129</v>
      </c>
      <c r="D225" s="32" t="str">
        <f t="shared" si="1"/>
        <v>Option B</v>
      </c>
      <c r="E225" s="32" t="s">
        <v>140</v>
      </c>
      <c r="F225" s="32" t="str">
        <f t="shared" si="2"/>
        <v>Option B</v>
      </c>
      <c r="G225" s="32" t="s">
        <v>131</v>
      </c>
      <c r="H225" s="42" t="str">
        <f t="shared" si="3"/>
        <v>Option A</v>
      </c>
      <c r="I225" s="32" t="s">
        <v>132</v>
      </c>
      <c r="J225" s="32" t="str">
        <f t="shared" si="4"/>
        <v>Option D</v>
      </c>
      <c r="K225" s="32" t="s">
        <v>524</v>
      </c>
      <c r="L225" s="32" t="str">
        <f t="shared" si="5"/>
        <v>Option A</v>
      </c>
      <c r="M225" s="32" t="s">
        <v>342</v>
      </c>
      <c r="N225" s="37" t="str">
        <f t="array" ref="N225">IF(ISNUMBER(XLOOKUP(M:M, My_Advanced!W:W, My_Advanced!W:W, 0)), "Only Basic", "Basic+Advanced")
</f>
        <v>Basic+Advanced</v>
      </c>
      <c r="O225" s="41"/>
      <c r="P225" s="41">
        <f>VLOOKUP(C:C,'My_Basic Key'!$C$5:$D$8,2,FALSE)</f>
        <v>2</v>
      </c>
      <c r="Q225" s="41">
        <f>VLOOKUP(E:E,'My_Basic Key'!$C$10:$D$13,2,FALSE)</f>
        <v>1</v>
      </c>
      <c r="R225" s="41">
        <f>VLOOKUP(G:G,'My_Basic Key'!$C$15:$D$18,2,FALSE)</f>
        <v>2</v>
      </c>
      <c r="S225" s="41">
        <f>VLOOKUP(I:I,'My_Basic Key'!$C$20:$D$23,2,FALSE)</f>
        <v>2</v>
      </c>
      <c r="T225" s="41">
        <f>VLOOKUP(K:K,'My_Basic Key'!$C$25:$D$28,2,FALSE)</f>
        <v>2</v>
      </c>
      <c r="U225" s="41">
        <f t="shared" si="6"/>
        <v>9</v>
      </c>
    </row>
    <row r="226">
      <c r="A226" s="40">
        <v>45519.61495224537</v>
      </c>
      <c r="B226" s="41"/>
      <c r="C226" s="32" t="s">
        <v>134</v>
      </c>
      <c r="D226" s="32" t="str">
        <f t="shared" si="1"/>
        <v>Option A</v>
      </c>
      <c r="E226" s="32" t="s">
        <v>130</v>
      </c>
      <c r="F226" s="32" t="str">
        <f t="shared" si="2"/>
        <v>Option A</v>
      </c>
      <c r="G226" s="32" t="s">
        <v>131</v>
      </c>
      <c r="H226" s="42" t="str">
        <f t="shared" si="3"/>
        <v>Option A</v>
      </c>
      <c r="I226" s="32" t="s">
        <v>132</v>
      </c>
      <c r="J226" s="32" t="str">
        <f t="shared" si="4"/>
        <v>Option D</v>
      </c>
      <c r="K226" s="32" t="s">
        <v>525</v>
      </c>
      <c r="L226" s="32" t="str">
        <f t="shared" si="5"/>
        <v>Option B</v>
      </c>
      <c r="M226" s="32" t="s">
        <v>343</v>
      </c>
      <c r="N226" s="37" t="str">
        <f t="array" ref="N226">IF(ISNUMBER(XLOOKUP(M:M, My_Advanced!W:W, My_Advanced!W:W, 0)), "Only Basic", "Basic+Advanced")
</f>
        <v>Basic+Advanced</v>
      </c>
      <c r="O226" s="41"/>
      <c r="P226" s="41">
        <f>VLOOKUP(C:C,'My_Basic Key'!$C$5:$D$8,2,FALSE)</f>
        <v>1</v>
      </c>
      <c r="Q226" s="41">
        <f>VLOOKUP(E:E,'My_Basic Key'!$C$10:$D$13,2,FALSE)</f>
        <v>2</v>
      </c>
      <c r="R226" s="41">
        <f>VLOOKUP(G:G,'My_Basic Key'!$C$15:$D$18,2,FALSE)</f>
        <v>2</v>
      </c>
      <c r="S226" s="41">
        <f>VLOOKUP(I:I,'My_Basic Key'!$C$20:$D$23,2,FALSE)</f>
        <v>2</v>
      </c>
      <c r="T226" s="41">
        <f>VLOOKUP(K:K,'My_Basic Key'!$C$25:$D$28,2,FALSE)</f>
        <v>1</v>
      </c>
      <c r="U226" s="41">
        <f t="shared" si="6"/>
        <v>8</v>
      </c>
    </row>
    <row r="227">
      <c r="A227" s="40">
        <v>45519.68573094907</v>
      </c>
      <c r="B227" s="41"/>
      <c r="C227" s="32" t="s">
        <v>134</v>
      </c>
      <c r="D227" s="32" t="str">
        <f t="shared" si="1"/>
        <v>Option A</v>
      </c>
      <c r="E227" s="32" t="s">
        <v>130</v>
      </c>
      <c r="F227" s="32" t="str">
        <f t="shared" si="2"/>
        <v>Option A</v>
      </c>
      <c r="G227" s="32" t="s">
        <v>131</v>
      </c>
      <c r="H227" s="42" t="str">
        <f t="shared" si="3"/>
        <v>Option A</v>
      </c>
      <c r="I227" s="32" t="s">
        <v>132</v>
      </c>
      <c r="J227" s="32" t="str">
        <f t="shared" si="4"/>
        <v>Option D</v>
      </c>
      <c r="K227" s="32" t="s">
        <v>525</v>
      </c>
      <c r="L227" s="32" t="str">
        <f t="shared" si="5"/>
        <v>Option B</v>
      </c>
      <c r="M227" s="32" t="s">
        <v>344</v>
      </c>
      <c r="N227" s="37" t="str">
        <f t="array" ref="N227">IF(ISNUMBER(XLOOKUP(M:M, My_Advanced!W:W, My_Advanced!W:W, 0)), "Only Basic", "Basic+Advanced")
</f>
        <v>Basic+Advanced</v>
      </c>
      <c r="O227" s="41"/>
      <c r="P227" s="41">
        <f>VLOOKUP(C:C,'My_Basic Key'!$C$5:$D$8,2,FALSE)</f>
        <v>1</v>
      </c>
      <c r="Q227" s="41">
        <f>VLOOKUP(E:E,'My_Basic Key'!$C$10:$D$13,2,FALSE)</f>
        <v>2</v>
      </c>
      <c r="R227" s="41">
        <f>VLOOKUP(G:G,'My_Basic Key'!$C$15:$D$18,2,FALSE)</f>
        <v>2</v>
      </c>
      <c r="S227" s="41">
        <f>VLOOKUP(I:I,'My_Basic Key'!$C$20:$D$23,2,FALSE)</f>
        <v>2</v>
      </c>
      <c r="T227" s="41">
        <f>VLOOKUP(K:K,'My_Basic Key'!$C$25:$D$28,2,FALSE)</f>
        <v>1</v>
      </c>
      <c r="U227" s="41">
        <f t="shared" si="6"/>
        <v>8</v>
      </c>
    </row>
    <row r="228">
      <c r="A228" s="40">
        <v>45519.731896377314</v>
      </c>
      <c r="B228" s="41"/>
      <c r="C228" s="32" t="s">
        <v>129</v>
      </c>
      <c r="D228" s="32" t="str">
        <f t="shared" si="1"/>
        <v>Option B</v>
      </c>
      <c r="E228" s="32" t="s">
        <v>130</v>
      </c>
      <c r="F228" s="32" t="str">
        <f t="shared" si="2"/>
        <v>Option A</v>
      </c>
      <c r="G228" s="32" t="s">
        <v>135</v>
      </c>
      <c r="H228" s="42" t="str">
        <f t="shared" si="3"/>
        <v>Option B</v>
      </c>
      <c r="I228" s="32" t="s">
        <v>132</v>
      </c>
      <c r="J228" s="32" t="str">
        <f t="shared" si="4"/>
        <v>Option D</v>
      </c>
      <c r="K228" s="32" t="s">
        <v>524</v>
      </c>
      <c r="L228" s="32" t="str">
        <f t="shared" si="5"/>
        <v>Option A</v>
      </c>
      <c r="M228" s="32" t="s">
        <v>345</v>
      </c>
      <c r="N228" s="37" t="str">
        <f t="array" ref="N228">IF(ISNUMBER(XLOOKUP(M:M, My_Advanced!W:W, My_Advanced!W:W, 0)), "Only Basic", "Basic+Advanced")
</f>
        <v>Basic+Advanced</v>
      </c>
      <c r="O228" s="41"/>
      <c r="P228" s="41">
        <f>VLOOKUP(C:C,'My_Basic Key'!$C$5:$D$8,2,FALSE)</f>
        <v>2</v>
      </c>
      <c r="Q228" s="41">
        <f>VLOOKUP(E:E,'My_Basic Key'!$C$10:$D$13,2,FALSE)</f>
        <v>2</v>
      </c>
      <c r="R228" s="41">
        <f>VLOOKUP(G:G,'My_Basic Key'!$C$15:$D$18,2,FALSE)</f>
        <v>1</v>
      </c>
      <c r="S228" s="41">
        <f>VLOOKUP(I:I,'My_Basic Key'!$C$20:$D$23,2,FALSE)</f>
        <v>2</v>
      </c>
      <c r="T228" s="41">
        <f>VLOOKUP(K:K,'My_Basic Key'!$C$25:$D$28,2,FALSE)</f>
        <v>2</v>
      </c>
      <c r="U228" s="41">
        <f t="shared" si="6"/>
        <v>9</v>
      </c>
    </row>
    <row r="229">
      <c r="A229" s="40">
        <v>45520.31267770834</v>
      </c>
      <c r="B229" s="41"/>
      <c r="C229" s="32" t="s">
        <v>134</v>
      </c>
      <c r="D229" s="32" t="str">
        <f t="shared" si="1"/>
        <v>Option A</v>
      </c>
      <c r="E229" s="32" t="s">
        <v>130</v>
      </c>
      <c r="F229" s="32" t="str">
        <f t="shared" si="2"/>
        <v>Option A</v>
      </c>
      <c r="G229" s="32" t="s">
        <v>135</v>
      </c>
      <c r="H229" s="42" t="str">
        <f t="shared" si="3"/>
        <v>Option B</v>
      </c>
      <c r="I229" s="32" t="s">
        <v>132</v>
      </c>
      <c r="J229" s="32" t="str">
        <f t="shared" si="4"/>
        <v>Option D</v>
      </c>
      <c r="K229" s="32" t="s">
        <v>524</v>
      </c>
      <c r="L229" s="32" t="str">
        <f t="shared" si="5"/>
        <v>Option A</v>
      </c>
      <c r="M229" s="32" t="s">
        <v>346</v>
      </c>
      <c r="N229" s="37" t="str">
        <f t="array" ref="N229">IF(ISNUMBER(XLOOKUP(M:M, My_Advanced!W:W, My_Advanced!W:W, 0)), "Only Basic", "Basic+Advanced")
</f>
        <v>Basic+Advanced</v>
      </c>
      <c r="O229" s="41"/>
      <c r="P229" s="41">
        <f>VLOOKUP(C:C,'My_Basic Key'!$C$5:$D$8,2,FALSE)</f>
        <v>1</v>
      </c>
      <c r="Q229" s="41">
        <f>VLOOKUP(E:E,'My_Basic Key'!$C$10:$D$13,2,FALSE)</f>
        <v>2</v>
      </c>
      <c r="R229" s="41">
        <f>VLOOKUP(G:G,'My_Basic Key'!$C$15:$D$18,2,FALSE)</f>
        <v>1</v>
      </c>
      <c r="S229" s="41">
        <f>VLOOKUP(I:I,'My_Basic Key'!$C$20:$D$23,2,FALSE)</f>
        <v>2</v>
      </c>
      <c r="T229" s="41">
        <f>VLOOKUP(K:K,'My_Basic Key'!$C$25:$D$28,2,FALSE)</f>
        <v>2</v>
      </c>
      <c r="U229" s="41">
        <f t="shared" si="6"/>
        <v>8</v>
      </c>
    </row>
    <row r="230">
      <c r="A230" s="40">
        <v>45520.398662418986</v>
      </c>
      <c r="B230" s="41"/>
      <c r="C230" s="32" t="s">
        <v>134</v>
      </c>
      <c r="D230" s="32" t="str">
        <f t="shared" si="1"/>
        <v>Option A</v>
      </c>
      <c r="E230" s="32" t="s">
        <v>130</v>
      </c>
      <c r="F230" s="32" t="str">
        <f t="shared" si="2"/>
        <v>Option A</v>
      </c>
      <c r="G230" s="32" t="s">
        <v>135</v>
      </c>
      <c r="H230" s="42" t="str">
        <f t="shared" si="3"/>
        <v>Option B</v>
      </c>
      <c r="I230" s="32" t="s">
        <v>138</v>
      </c>
      <c r="J230" s="32" t="str">
        <f t="shared" si="4"/>
        <v>Option B</v>
      </c>
      <c r="K230" s="32" t="s">
        <v>525</v>
      </c>
      <c r="L230" s="32" t="str">
        <f t="shared" si="5"/>
        <v>Option B</v>
      </c>
      <c r="M230" s="32" t="s">
        <v>347</v>
      </c>
      <c r="N230" s="37" t="str">
        <f t="array" ref="N230">IF(ISNUMBER(XLOOKUP(M:M, My_Advanced!W:W, My_Advanced!W:W, 0)), "Only Basic", "Basic+Advanced")
</f>
        <v>Basic+Advanced</v>
      </c>
      <c r="O230" s="41"/>
      <c r="P230" s="41">
        <f>VLOOKUP(C:C,'My_Basic Key'!$C$5:$D$8,2,FALSE)</f>
        <v>1</v>
      </c>
      <c r="Q230" s="41">
        <f>VLOOKUP(E:E,'My_Basic Key'!$C$10:$D$13,2,FALSE)</f>
        <v>2</v>
      </c>
      <c r="R230" s="41">
        <f>VLOOKUP(G:G,'My_Basic Key'!$C$15:$D$18,2,FALSE)</f>
        <v>1</v>
      </c>
      <c r="S230" s="41">
        <f>VLOOKUP(I:I,'My_Basic Key'!$C$20:$D$23,2,FALSE)</f>
        <v>0</v>
      </c>
      <c r="T230" s="41">
        <f>VLOOKUP(K:K,'My_Basic Key'!$C$25:$D$28,2,FALSE)</f>
        <v>1</v>
      </c>
      <c r="U230" s="41">
        <f t="shared" si="6"/>
        <v>5</v>
      </c>
    </row>
    <row r="231">
      <c r="A231" s="40">
        <v>45520.413869895834</v>
      </c>
      <c r="B231" s="41"/>
      <c r="C231" s="32" t="s">
        <v>134</v>
      </c>
      <c r="D231" s="32" t="str">
        <f t="shared" si="1"/>
        <v>Option A</v>
      </c>
      <c r="E231" s="32" t="s">
        <v>140</v>
      </c>
      <c r="F231" s="32" t="str">
        <f t="shared" si="2"/>
        <v>Option B</v>
      </c>
      <c r="G231" s="32" t="s">
        <v>131</v>
      </c>
      <c r="H231" s="42" t="str">
        <f t="shared" si="3"/>
        <v>Option A</v>
      </c>
      <c r="I231" s="32" t="s">
        <v>132</v>
      </c>
      <c r="J231" s="32" t="str">
        <f t="shared" si="4"/>
        <v>Option D</v>
      </c>
      <c r="K231" s="32" t="s">
        <v>524</v>
      </c>
      <c r="L231" s="32" t="str">
        <f t="shared" si="5"/>
        <v>Option A</v>
      </c>
      <c r="M231" s="32" t="s">
        <v>348</v>
      </c>
      <c r="N231" s="37" t="str">
        <f t="array" ref="N231">IF(ISNUMBER(XLOOKUP(M:M, My_Advanced!W:W, My_Advanced!W:W, 0)), "Only Basic", "Basic+Advanced")
</f>
        <v>Basic+Advanced</v>
      </c>
      <c r="O231" s="41"/>
      <c r="P231" s="41">
        <f>VLOOKUP(C:C,'My_Basic Key'!$C$5:$D$8,2,FALSE)</f>
        <v>1</v>
      </c>
      <c r="Q231" s="41">
        <f>VLOOKUP(E:E,'My_Basic Key'!$C$10:$D$13,2,FALSE)</f>
        <v>1</v>
      </c>
      <c r="R231" s="41">
        <f>VLOOKUP(G:G,'My_Basic Key'!$C$15:$D$18,2,FALSE)</f>
        <v>2</v>
      </c>
      <c r="S231" s="41">
        <f>VLOOKUP(I:I,'My_Basic Key'!$C$20:$D$23,2,FALSE)</f>
        <v>2</v>
      </c>
      <c r="T231" s="41">
        <f>VLOOKUP(K:K,'My_Basic Key'!$C$25:$D$28,2,FALSE)</f>
        <v>2</v>
      </c>
      <c r="U231" s="41">
        <f t="shared" si="6"/>
        <v>8</v>
      </c>
    </row>
    <row r="232">
      <c r="A232" s="40">
        <v>45520.47638328704</v>
      </c>
      <c r="B232" s="41"/>
      <c r="C232" s="32" t="s">
        <v>134</v>
      </c>
      <c r="D232" s="32" t="str">
        <f t="shared" si="1"/>
        <v>Option A</v>
      </c>
      <c r="E232" s="32" t="s">
        <v>130</v>
      </c>
      <c r="F232" s="32" t="str">
        <f t="shared" si="2"/>
        <v>Option A</v>
      </c>
      <c r="G232" s="32" t="s">
        <v>143</v>
      </c>
      <c r="H232" s="42" t="str">
        <f t="shared" si="3"/>
        <v>Option C</v>
      </c>
      <c r="I232" s="32" t="s">
        <v>132</v>
      </c>
      <c r="J232" s="32" t="str">
        <f t="shared" si="4"/>
        <v>Option D</v>
      </c>
      <c r="K232" s="32" t="s">
        <v>524</v>
      </c>
      <c r="L232" s="32" t="str">
        <f t="shared" si="5"/>
        <v>Option A</v>
      </c>
      <c r="M232" s="32" t="s">
        <v>349</v>
      </c>
      <c r="N232" s="37" t="str">
        <f t="array" ref="N232">IF(ISNUMBER(XLOOKUP(M:M, My_Advanced!W:W, My_Advanced!W:W, 0)), "Only Basic", "Basic+Advanced")
</f>
        <v>Basic+Advanced</v>
      </c>
      <c r="O232" s="41"/>
      <c r="P232" s="41">
        <f>VLOOKUP(C:C,'My_Basic Key'!$C$5:$D$8,2,FALSE)</f>
        <v>1</v>
      </c>
      <c r="Q232" s="41">
        <f>VLOOKUP(E:E,'My_Basic Key'!$C$10:$D$13,2,FALSE)</f>
        <v>2</v>
      </c>
      <c r="R232" s="41">
        <f>VLOOKUP(G:G,'My_Basic Key'!$C$15:$D$18,2,FALSE)</f>
        <v>0</v>
      </c>
      <c r="S232" s="41">
        <f>VLOOKUP(I:I,'My_Basic Key'!$C$20:$D$23,2,FALSE)</f>
        <v>2</v>
      </c>
      <c r="T232" s="41">
        <f>VLOOKUP(K:K,'My_Basic Key'!$C$25:$D$28,2,FALSE)</f>
        <v>2</v>
      </c>
      <c r="U232" s="41">
        <f t="shared" si="6"/>
        <v>7</v>
      </c>
    </row>
    <row r="233">
      <c r="A233" s="40">
        <v>45520.496165439814</v>
      </c>
      <c r="B233" s="41"/>
      <c r="C233" s="32" t="s">
        <v>129</v>
      </c>
      <c r="D233" s="32" t="str">
        <f t="shared" si="1"/>
        <v>Option B</v>
      </c>
      <c r="E233" s="32" t="s">
        <v>140</v>
      </c>
      <c r="F233" s="32" t="str">
        <f t="shared" si="2"/>
        <v>Option B</v>
      </c>
      <c r="G233" s="32" t="s">
        <v>131</v>
      </c>
      <c r="H233" s="42" t="str">
        <f t="shared" si="3"/>
        <v>Option A</v>
      </c>
      <c r="I233" s="32" t="s">
        <v>132</v>
      </c>
      <c r="J233" s="32" t="str">
        <f t="shared" si="4"/>
        <v>Option D</v>
      </c>
      <c r="K233" s="32" t="s">
        <v>524</v>
      </c>
      <c r="L233" s="32" t="str">
        <f t="shared" si="5"/>
        <v>Option A</v>
      </c>
      <c r="M233" s="32" t="s">
        <v>350</v>
      </c>
      <c r="N233" s="37" t="str">
        <f t="array" ref="N233">IF(ISNUMBER(XLOOKUP(M:M, My_Advanced!W:W, My_Advanced!W:W, 0)), "Only Basic", "Basic+Advanced")
</f>
        <v>Basic+Advanced</v>
      </c>
      <c r="O233" s="41"/>
      <c r="P233" s="41">
        <f>VLOOKUP(C:C,'My_Basic Key'!$C$5:$D$8,2,FALSE)</f>
        <v>2</v>
      </c>
      <c r="Q233" s="41">
        <f>VLOOKUP(E:E,'My_Basic Key'!$C$10:$D$13,2,FALSE)</f>
        <v>1</v>
      </c>
      <c r="R233" s="41">
        <f>VLOOKUP(G:G,'My_Basic Key'!$C$15:$D$18,2,FALSE)</f>
        <v>2</v>
      </c>
      <c r="S233" s="41">
        <f>VLOOKUP(I:I,'My_Basic Key'!$C$20:$D$23,2,FALSE)</f>
        <v>2</v>
      </c>
      <c r="T233" s="41">
        <f>VLOOKUP(K:K,'My_Basic Key'!$C$25:$D$28,2,FALSE)</f>
        <v>2</v>
      </c>
      <c r="U233" s="41">
        <f t="shared" si="6"/>
        <v>9</v>
      </c>
    </row>
    <row r="234">
      <c r="A234" s="40">
        <v>45520.53549199074</v>
      </c>
      <c r="B234" s="41"/>
      <c r="C234" s="32" t="s">
        <v>134</v>
      </c>
      <c r="D234" s="32" t="str">
        <f t="shared" si="1"/>
        <v>Option A</v>
      </c>
      <c r="E234" s="32" t="s">
        <v>140</v>
      </c>
      <c r="F234" s="32" t="str">
        <f t="shared" si="2"/>
        <v>Option B</v>
      </c>
      <c r="G234" s="32" t="s">
        <v>135</v>
      </c>
      <c r="H234" s="42" t="str">
        <f t="shared" si="3"/>
        <v>Option B</v>
      </c>
      <c r="I234" s="32" t="s">
        <v>132</v>
      </c>
      <c r="J234" s="32" t="str">
        <f t="shared" si="4"/>
        <v>Option D</v>
      </c>
      <c r="K234" s="32" t="s">
        <v>525</v>
      </c>
      <c r="L234" s="32" t="str">
        <f t="shared" si="5"/>
        <v>Option B</v>
      </c>
      <c r="M234" s="32" t="s">
        <v>351</v>
      </c>
      <c r="N234" s="37" t="str">
        <f t="array" ref="N234">IF(ISNUMBER(XLOOKUP(M:M, My_Advanced!W:W, My_Advanced!W:W, 0)), "Only Basic", "Basic+Advanced")
</f>
        <v>Basic+Advanced</v>
      </c>
      <c r="O234" s="41"/>
      <c r="P234" s="41">
        <f>VLOOKUP(C:C,'My_Basic Key'!$C$5:$D$8,2,FALSE)</f>
        <v>1</v>
      </c>
      <c r="Q234" s="41">
        <f>VLOOKUP(E:E,'My_Basic Key'!$C$10:$D$13,2,FALSE)</f>
        <v>1</v>
      </c>
      <c r="R234" s="41">
        <f>VLOOKUP(G:G,'My_Basic Key'!$C$15:$D$18,2,FALSE)</f>
        <v>1</v>
      </c>
      <c r="S234" s="41">
        <f>VLOOKUP(I:I,'My_Basic Key'!$C$20:$D$23,2,FALSE)</f>
        <v>2</v>
      </c>
      <c r="T234" s="41">
        <f>VLOOKUP(K:K,'My_Basic Key'!$C$25:$D$28,2,FALSE)</f>
        <v>1</v>
      </c>
      <c r="U234" s="41">
        <f t="shared" si="6"/>
        <v>6</v>
      </c>
    </row>
    <row r="235">
      <c r="A235" s="40">
        <v>45520.54243307871</v>
      </c>
      <c r="B235" s="41"/>
      <c r="C235" s="32" t="s">
        <v>134</v>
      </c>
      <c r="D235" s="32" t="str">
        <f t="shared" si="1"/>
        <v>Option A</v>
      </c>
      <c r="E235" s="32" t="s">
        <v>130</v>
      </c>
      <c r="F235" s="32" t="str">
        <f t="shared" si="2"/>
        <v>Option A</v>
      </c>
      <c r="G235" s="32" t="s">
        <v>135</v>
      </c>
      <c r="H235" s="42" t="str">
        <f t="shared" si="3"/>
        <v>Option B</v>
      </c>
      <c r="I235" s="32" t="s">
        <v>132</v>
      </c>
      <c r="J235" s="32" t="str">
        <f t="shared" si="4"/>
        <v>Option D</v>
      </c>
      <c r="K235" s="32" t="s">
        <v>524</v>
      </c>
      <c r="L235" s="32" t="str">
        <f t="shared" si="5"/>
        <v>Option A</v>
      </c>
      <c r="M235" s="32" t="s">
        <v>352</v>
      </c>
      <c r="N235" s="37" t="str">
        <f t="array" ref="N235">IF(ISNUMBER(XLOOKUP(M:M, My_Advanced!W:W, My_Advanced!W:W, 0)), "Only Basic", "Basic+Advanced")
</f>
        <v>Basic+Advanced</v>
      </c>
      <c r="O235" s="41"/>
      <c r="P235" s="41">
        <f>VLOOKUP(C:C,'My_Basic Key'!$C$5:$D$8,2,FALSE)</f>
        <v>1</v>
      </c>
      <c r="Q235" s="41">
        <f>VLOOKUP(E:E,'My_Basic Key'!$C$10:$D$13,2,FALSE)</f>
        <v>2</v>
      </c>
      <c r="R235" s="41">
        <f>VLOOKUP(G:G,'My_Basic Key'!$C$15:$D$18,2,FALSE)</f>
        <v>1</v>
      </c>
      <c r="S235" s="41">
        <f>VLOOKUP(I:I,'My_Basic Key'!$C$20:$D$23,2,FALSE)</f>
        <v>2</v>
      </c>
      <c r="T235" s="41">
        <f>VLOOKUP(K:K,'My_Basic Key'!$C$25:$D$28,2,FALSE)</f>
        <v>2</v>
      </c>
      <c r="U235" s="41">
        <f t="shared" si="6"/>
        <v>8</v>
      </c>
    </row>
    <row r="236">
      <c r="A236" s="40">
        <v>45520.626950543985</v>
      </c>
      <c r="B236" s="41"/>
      <c r="C236" s="32" t="s">
        <v>134</v>
      </c>
      <c r="D236" s="32" t="str">
        <f t="shared" si="1"/>
        <v>Option A</v>
      </c>
      <c r="E236" s="32" t="s">
        <v>140</v>
      </c>
      <c r="F236" s="32" t="str">
        <f t="shared" si="2"/>
        <v>Option B</v>
      </c>
      <c r="G236" s="32" t="s">
        <v>135</v>
      </c>
      <c r="H236" s="42" t="str">
        <f t="shared" si="3"/>
        <v>Option B</v>
      </c>
      <c r="I236" s="32" t="s">
        <v>132</v>
      </c>
      <c r="J236" s="32" t="str">
        <f t="shared" si="4"/>
        <v>Option D</v>
      </c>
      <c r="K236" s="32" t="s">
        <v>525</v>
      </c>
      <c r="L236" s="32" t="str">
        <f t="shared" si="5"/>
        <v>Option B</v>
      </c>
      <c r="M236" s="32" t="s">
        <v>353</v>
      </c>
      <c r="N236" s="37" t="str">
        <f t="array" ref="N236">IF(ISNUMBER(XLOOKUP(M:M, My_Advanced!W:W, My_Advanced!W:W, 0)), "Only Basic", "Basic+Advanced")
</f>
        <v>Basic+Advanced</v>
      </c>
      <c r="O236" s="41"/>
      <c r="P236" s="41">
        <f>VLOOKUP(C:C,'My_Basic Key'!$C$5:$D$8,2,FALSE)</f>
        <v>1</v>
      </c>
      <c r="Q236" s="41">
        <f>VLOOKUP(E:E,'My_Basic Key'!$C$10:$D$13,2,FALSE)</f>
        <v>1</v>
      </c>
      <c r="R236" s="41">
        <f>VLOOKUP(G:G,'My_Basic Key'!$C$15:$D$18,2,FALSE)</f>
        <v>1</v>
      </c>
      <c r="S236" s="41">
        <f>VLOOKUP(I:I,'My_Basic Key'!$C$20:$D$23,2,FALSE)</f>
        <v>2</v>
      </c>
      <c r="T236" s="41">
        <f>VLOOKUP(K:K,'My_Basic Key'!$C$25:$D$28,2,FALSE)</f>
        <v>1</v>
      </c>
      <c r="U236" s="41">
        <f t="shared" si="6"/>
        <v>6</v>
      </c>
    </row>
    <row r="237">
      <c r="A237" s="40">
        <v>45520.630581875</v>
      </c>
      <c r="B237" s="41"/>
      <c r="C237" s="32" t="s">
        <v>129</v>
      </c>
      <c r="D237" s="32" t="str">
        <f t="shared" si="1"/>
        <v>Option B</v>
      </c>
      <c r="E237" s="32" t="s">
        <v>130</v>
      </c>
      <c r="F237" s="32" t="str">
        <f t="shared" si="2"/>
        <v>Option A</v>
      </c>
      <c r="G237" s="32" t="s">
        <v>131</v>
      </c>
      <c r="H237" s="42" t="str">
        <f t="shared" si="3"/>
        <v>Option A</v>
      </c>
      <c r="I237" s="32" t="s">
        <v>132</v>
      </c>
      <c r="J237" s="32" t="str">
        <f t="shared" si="4"/>
        <v>Option D</v>
      </c>
      <c r="K237" s="32" t="s">
        <v>524</v>
      </c>
      <c r="L237" s="32" t="str">
        <f t="shared" si="5"/>
        <v>Option A</v>
      </c>
      <c r="M237" s="32" t="s">
        <v>354</v>
      </c>
      <c r="N237" s="37" t="str">
        <f t="array" ref="N237">IF(ISNUMBER(XLOOKUP(M:M, My_Advanced!W:W, My_Advanced!W:W, 0)), "Only Basic", "Basic+Advanced")
</f>
        <v>Basic+Advanced</v>
      </c>
      <c r="O237" s="41"/>
      <c r="P237" s="41">
        <f>VLOOKUP(C:C,'My_Basic Key'!$C$5:$D$8,2,FALSE)</f>
        <v>2</v>
      </c>
      <c r="Q237" s="41">
        <f>VLOOKUP(E:E,'My_Basic Key'!$C$10:$D$13,2,FALSE)</f>
        <v>2</v>
      </c>
      <c r="R237" s="41">
        <f>VLOOKUP(G:G,'My_Basic Key'!$C$15:$D$18,2,FALSE)</f>
        <v>2</v>
      </c>
      <c r="S237" s="41">
        <f>VLOOKUP(I:I,'My_Basic Key'!$C$20:$D$23,2,FALSE)</f>
        <v>2</v>
      </c>
      <c r="T237" s="41">
        <f>VLOOKUP(K:K,'My_Basic Key'!$C$25:$D$28,2,FALSE)</f>
        <v>2</v>
      </c>
      <c r="U237" s="41">
        <f t="shared" si="6"/>
        <v>10</v>
      </c>
    </row>
    <row r="238">
      <c r="A238" s="40">
        <v>45520.63885931713</v>
      </c>
      <c r="B238" s="41"/>
      <c r="C238" s="32" t="s">
        <v>129</v>
      </c>
      <c r="D238" s="32" t="str">
        <f t="shared" si="1"/>
        <v>Option B</v>
      </c>
      <c r="E238" s="32" t="s">
        <v>140</v>
      </c>
      <c r="F238" s="32" t="str">
        <f t="shared" si="2"/>
        <v>Option B</v>
      </c>
      <c r="G238" s="32" t="s">
        <v>131</v>
      </c>
      <c r="H238" s="42" t="str">
        <f t="shared" si="3"/>
        <v>Option A</v>
      </c>
      <c r="I238" s="32" t="s">
        <v>132</v>
      </c>
      <c r="J238" s="32" t="str">
        <f t="shared" si="4"/>
        <v>Option D</v>
      </c>
      <c r="K238" s="32" t="s">
        <v>524</v>
      </c>
      <c r="L238" s="32" t="str">
        <f t="shared" si="5"/>
        <v>Option A</v>
      </c>
      <c r="M238" s="32" t="s">
        <v>355</v>
      </c>
      <c r="N238" s="37" t="str">
        <f t="array" ref="N238">IF(ISNUMBER(XLOOKUP(M:M, My_Advanced!W:W, My_Advanced!W:W, 0)), "Only Basic", "Basic+Advanced")
</f>
        <v>Basic+Advanced</v>
      </c>
      <c r="O238" s="41"/>
      <c r="P238" s="41">
        <f>VLOOKUP(C:C,'My_Basic Key'!$C$5:$D$8,2,FALSE)</f>
        <v>2</v>
      </c>
      <c r="Q238" s="41">
        <f>VLOOKUP(E:E,'My_Basic Key'!$C$10:$D$13,2,FALSE)</f>
        <v>1</v>
      </c>
      <c r="R238" s="41">
        <f>VLOOKUP(G:G,'My_Basic Key'!$C$15:$D$18,2,FALSE)</f>
        <v>2</v>
      </c>
      <c r="S238" s="41">
        <f>VLOOKUP(I:I,'My_Basic Key'!$C$20:$D$23,2,FALSE)</f>
        <v>2</v>
      </c>
      <c r="T238" s="41">
        <f>VLOOKUP(K:K,'My_Basic Key'!$C$25:$D$28,2,FALSE)</f>
        <v>2</v>
      </c>
      <c r="U238" s="41">
        <f t="shared" si="6"/>
        <v>9</v>
      </c>
    </row>
    <row r="239">
      <c r="A239" s="40">
        <v>45520.67408540509</v>
      </c>
      <c r="B239" s="41"/>
      <c r="C239" s="32" t="s">
        <v>134</v>
      </c>
      <c r="D239" s="32" t="str">
        <f t="shared" si="1"/>
        <v>Option A</v>
      </c>
      <c r="E239" s="32" t="s">
        <v>130</v>
      </c>
      <c r="F239" s="32" t="str">
        <f t="shared" si="2"/>
        <v>Option A</v>
      </c>
      <c r="G239" s="32" t="s">
        <v>135</v>
      </c>
      <c r="H239" s="42" t="str">
        <f t="shared" si="3"/>
        <v>Option B</v>
      </c>
      <c r="I239" s="32" t="s">
        <v>132</v>
      </c>
      <c r="J239" s="32" t="str">
        <f t="shared" si="4"/>
        <v>Option D</v>
      </c>
      <c r="K239" s="32" t="s">
        <v>525</v>
      </c>
      <c r="L239" s="32" t="str">
        <f t="shared" si="5"/>
        <v>Option B</v>
      </c>
      <c r="M239" s="32" t="s">
        <v>356</v>
      </c>
      <c r="N239" s="37" t="str">
        <f t="array" ref="N239">IF(ISNUMBER(XLOOKUP(M:M, My_Advanced!W:W, My_Advanced!W:W, 0)), "Only Basic", "Basic+Advanced")
</f>
        <v>Basic+Advanced</v>
      </c>
      <c r="O239" s="41"/>
      <c r="P239" s="41">
        <f>VLOOKUP(C:C,'My_Basic Key'!$C$5:$D$8,2,FALSE)</f>
        <v>1</v>
      </c>
      <c r="Q239" s="41">
        <f>VLOOKUP(E:E,'My_Basic Key'!$C$10:$D$13,2,FALSE)</f>
        <v>2</v>
      </c>
      <c r="R239" s="41">
        <f>VLOOKUP(G:G,'My_Basic Key'!$C$15:$D$18,2,FALSE)</f>
        <v>1</v>
      </c>
      <c r="S239" s="41">
        <f>VLOOKUP(I:I,'My_Basic Key'!$C$20:$D$23,2,FALSE)</f>
        <v>2</v>
      </c>
      <c r="T239" s="41">
        <f>VLOOKUP(K:K,'My_Basic Key'!$C$25:$D$28,2,FALSE)</f>
        <v>1</v>
      </c>
      <c r="U239" s="41">
        <f t="shared" si="6"/>
        <v>7</v>
      </c>
    </row>
    <row r="240">
      <c r="A240" s="40">
        <v>45520.72631884259</v>
      </c>
      <c r="B240" s="41"/>
      <c r="C240" s="32" t="s">
        <v>134</v>
      </c>
      <c r="D240" s="32" t="str">
        <f t="shared" si="1"/>
        <v>Option A</v>
      </c>
      <c r="E240" s="32" t="s">
        <v>130</v>
      </c>
      <c r="F240" s="32" t="str">
        <f t="shared" si="2"/>
        <v>Option A</v>
      </c>
      <c r="G240" s="32" t="s">
        <v>135</v>
      </c>
      <c r="H240" s="42" t="str">
        <f t="shared" si="3"/>
        <v>Option B</v>
      </c>
      <c r="I240" s="32" t="s">
        <v>132</v>
      </c>
      <c r="J240" s="32" t="str">
        <f t="shared" si="4"/>
        <v>Option D</v>
      </c>
      <c r="K240" s="32" t="s">
        <v>524</v>
      </c>
      <c r="L240" s="32" t="str">
        <f t="shared" si="5"/>
        <v>Option A</v>
      </c>
      <c r="M240" s="32" t="s">
        <v>357</v>
      </c>
      <c r="N240" s="37" t="str">
        <f t="array" ref="N240">IF(ISNUMBER(XLOOKUP(M:M, My_Advanced!W:W, My_Advanced!W:W, 0)), "Only Basic", "Basic+Advanced")
</f>
        <v>Basic+Advanced</v>
      </c>
      <c r="O240" s="41"/>
      <c r="P240" s="41">
        <f>VLOOKUP(C:C,'My_Basic Key'!$C$5:$D$8,2,FALSE)</f>
        <v>1</v>
      </c>
      <c r="Q240" s="41">
        <f>VLOOKUP(E:E,'My_Basic Key'!$C$10:$D$13,2,FALSE)</f>
        <v>2</v>
      </c>
      <c r="R240" s="41">
        <f>VLOOKUP(G:G,'My_Basic Key'!$C$15:$D$18,2,FALSE)</f>
        <v>1</v>
      </c>
      <c r="S240" s="41">
        <f>VLOOKUP(I:I,'My_Basic Key'!$C$20:$D$23,2,FALSE)</f>
        <v>2</v>
      </c>
      <c r="T240" s="41">
        <f>VLOOKUP(K:K,'My_Basic Key'!$C$25:$D$28,2,FALSE)</f>
        <v>2</v>
      </c>
      <c r="U240" s="41">
        <f t="shared" si="6"/>
        <v>8</v>
      </c>
    </row>
    <row r="241">
      <c r="A241" s="40">
        <v>45520.73033965278</v>
      </c>
      <c r="B241" s="41"/>
      <c r="C241" s="32" t="s">
        <v>129</v>
      </c>
      <c r="D241" s="32" t="str">
        <f t="shared" si="1"/>
        <v>Option B</v>
      </c>
      <c r="E241" s="32" t="s">
        <v>140</v>
      </c>
      <c r="F241" s="32" t="str">
        <f t="shared" si="2"/>
        <v>Option B</v>
      </c>
      <c r="G241" s="32" t="s">
        <v>135</v>
      </c>
      <c r="H241" s="42" t="str">
        <f t="shared" si="3"/>
        <v>Option B</v>
      </c>
      <c r="I241" s="32" t="s">
        <v>132</v>
      </c>
      <c r="J241" s="32" t="str">
        <f t="shared" si="4"/>
        <v>Option D</v>
      </c>
      <c r="K241" s="32" t="s">
        <v>527</v>
      </c>
      <c r="L241" s="32" t="str">
        <f t="shared" si="5"/>
        <v>Option C</v>
      </c>
      <c r="M241" s="32" t="s">
        <v>358</v>
      </c>
      <c r="N241" s="37" t="str">
        <f t="array" ref="N241">IF(ISNUMBER(XLOOKUP(M:M, My_Advanced!W:W, My_Advanced!W:W, 0)), "Only Basic", "Basic+Advanced")
</f>
        <v>Basic+Advanced</v>
      </c>
      <c r="O241" s="41"/>
      <c r="P241" s="41">
        <f>VLOOKUP(C:C,'My_Basic Key'!$C$5:$D$8,2,FALSE)</f>
        <v>2</v>
      </c>
      <c r="Q241" s="41">
        <f>VLOOKUP(E:E,'My_Basic Key'!$C$10:$D$13,2,FALSE)</f>
        <v>1</v>
      </c>
      <c r="R241" s="41">
        <f>VLOOKUP(G:G,'My_Basic Key'!$C$15:$D$18,2,FALSE)</f>
        <v>1</v>
      </c>
      <c r="S241" s="41">
        <f>VLOOKUP(I:I,'My_Basic Key'!$C$20:$D$23,2,FALSE)</f>
        <v>2</v>
      </c>
      <c r="T241" s="41">
        <f>VLOOKUP(K:K,'My_Basic Key'!$C$25:$D$28,2,FALSE)</f>
        <v>0</v>
      </c>
      <c r="U241" s="41">
        <f t="shared" si="6"/>
        <v>6</v>
      </c>
    </row>
    <row r="242">
      <c r="A242" s="40">
        <v>45520.76861865741</v>
      </c>
      <c r="B242" s="41"/>
      <c r="C242" s="32" t="s">
        <v>134</v>
      </c>
      <c r="D242" s="32" t="str">
        <f t="shared" si="1"/>
        <v>Option A</v>
      </c>
      <c r="E242" s="32" t="s">
        <v>130</v>
      </c>
      <c r="F242" s="32" t="str">
        <f t="shared" si="2"/>
        <v>Option A</v>
      </c>
      <c r="G242" s="32" t="s">
        <v>135</v>
      </c>
      <c r="H242" s="42" t="str">
        <f t="shared" si="3"/>
        <v>Option B</v>
      </c>
      <c r="I242" s="32" t="s">
        <v>138</v>
      </c>
      <c r="J242" s="32" t="str">
        <f t="shared" si="4"/>
        <v>Option B</v>
      </c>
      <c r="K242" s="32" t="s">
        <v>524</v>
      </c>
      <c r="L242" s="32" t="str">
        <f t="shared" si="5"/>
        <v>Option A</v>
      </c>
      <c r="M242" s="32" t="s">
        <v>359</v>
      </c>
      <c r="N242" s="37" t="str">
        <f t="array" ref="N242">IF(ISNUMBER(XLOOKUP(M:M, My_Advanced!W:W, My_Advanced!W:W, 0)), "Only Basic", "Basic+Advanced")
</f>
        <v>Basic+Advanced</v>
      </c>
      <c r="O242" s="41"/>
      <c r="P242" s="41">
        <f>VLOOKUP(C:C,'My_Basic Key'!$C$5:$D$8,2,FALSE)</f>
        <v>1</v>
      </c>
      <c r="Q242" s="41">
        <f>VLOOKUP(E:E,'My_Basic Key'!$C$10:$D$13,2,FALSE)</f>
        <v>2</v>
      </c>
      <c r="R242" s="41">
        <f>VLOOKUP(G:G,'My_Basic Key'!$C$15:$D$18,2,FALSE)</f>
        <v>1</v>
      </c>
      <c r="S242" s="41">
        <f>VLOOKUP(I:I,'My_Basic Key'!$C$20:$D$23,2,FALSE)</f>
        <v>0</v>
      </c>
      <c r="T242" s="41">
        <f>VLOOKUP(K:K,'My_Basic Key'!$C$25:$D$28,2,FALSE)</f>
        <v>2</v>
      </c>
      <c r="U242" s="41">
        <f t="shared" si="6"/>
        <v>6</v>
      </c>
    </row>
    <row r="243">
      <c r="A243" s="40">
        <v>45521.53482869213</v>
      </c>
      <c r="B243" s="41"/>
      <c r="C243" s="32" t="s">
        <v>129</v>
      </c>
      <c r="D243" s="32" t="str">
        <f t="shared" si="1"/>
        <v>Option B</v>
      </c>
      <c r="E243" s="32" t="s">
        <v>140</v>
      </c>
      <c r="F243" s="32" t="str">
        <f t="shared" si="2"/>
        <v>Option B</v>
      </c>
      <c r="G243" s="32" t="s">
        <v>135</v>
      </c>
      <c r="H243" s="42" t="str">
        <f t="shared" si="3"/>
        <v>Option B</v>
      </c>
      <c r="I243" s="32" t="s">
        <v>132</v>
      </c>
      <c r="J243" s="32" t="str">
        <f t="shared" si="4"/>
        <v>Option D</v>
      </c>
      <c r="K243" s="32" t="s">
        <v>524</v>
      </c>
      <c r="L243" s="32" t="str">
        <f t="shared" si="5"/>
        <v>Option A</v>
      </c>
      <c r="M243" s="32" t="s">
        <v>360</v>
      </c>
      <c r="N243" s="37" t="str">
        <f t="array" ref="N243">IF(ISNUMBER(XLOOKUP(M:M, My_Advanced!W:W, My_Advanced!W:W, 0)), "Only Basic", "Basic+Advanced")
</f>
        <v>Basic+Advanced</v>
      </c>
      <c r="O243" s="41"/>
      <c r="P243" s="41">
        <f>VLOOKUP(C:C,'My_Basic Key'!$C$5:$D$8,2,FALSE)</f>
        <v>2</v>
      </c>
      <c r="Q243" s="41">
        <f>VLOOKUP(E:E,'My_Basic Key'!$C$10:$D$13,2,FALSE)</f>
        <v>1</v>
      </c>
      <c r="R243" s="41">
        <f>VLOOKUP(G:G,'My_Basic Key'!$C$15:$D$18,2,FALSE)</f>
        <v>1</v>
      </c>
      <c r="S243" s="41">
        <f>VLOOKUP(I:I,'My_Basic Key'!$C$20:$D$23,2,FALSE)</f>
        <v>2</v>
      </c>
      <c r="T243" s="41">
        <f>VLOOKUP(K:K,'My_Basic Key'!$C$25:$D$28,2,FALSE)</f>
        <v>2</v>
      </c>
      <c r="U243" s="41">
        <f t="shared" si="6"/>
        <v>8</v>
      </c>
    </row>
    <row r="244">
      <c r="A244" s="40">
        <v>45521.5641934375</v>
      </c>
      <c r="B244" s="41"/>
      <c r="C244" s="32" t="s">
        <v>134</v>
      </c>
      <c r="D244" s="32" t="str">
        <f t="shared" si="1"/>
        <v>Option A</v>
      </c>
      <c r="E244" s="32" t="s">
        <v>140</v>
      </c>
      <c r="F244" s="32" t="str">
        <f t="shared" si="2"/>
        <v>Option B</v>
      </c>
      <c r="G244" s="32" t="s">
        <v>131</v>
      </c>
      <c r="H244" s="42" t="str">
        <f t="shared" si="3"/>
        <v>Option A</v>
      </c>
      <c r="I244" s="32" t="s">
        <v>144</v>
      </c>
      <c r="J244" s="32" t="str">
        <f t="shared" si="4"/>
        <v>Option C</v>
      </c>
      <c r="K244" s="32" t="s">
        <v>524</v>
      </c>
      <c r="L244" s="32" t="str">
        <f t="shared" si="5"/>
        <v>Option A</v>
      </c>
      <c r="M244" s="32" t="s">
        <v>361</v>
      </c>
      <c r="N244" s="37" t="str">
        <f t="array" ref="N244">IF(ISNUMBER(XLOOKUP(M:M, My_Advanced!W:W, My_Advanced!W:W, 0)), "Only Basic", "Basic+Advanced")
</f>
        <v>Basic+Advanced</v>
      </c>
      <c r="O244" s="41"/>
      <c r="P244" s="41">
        <f>VLOOKUP(C:C,'My_Basic Key'!$C$5:$D$8,2,FALSE)</f>
        <v>1</v>
      </c>
      <c r="Q244" s="41">
        <f>VLOOKUP(E:E,'My_Basic Key'!$C$10:$D$13,2,FALSE)</f>
        <v>1</v>
      </c>
      <c r="R244" s="41">
        <f>VLOOKUP(G:G,'My_Basic Key'!$C$15:$D$18,2,FALSE)</f>
        <v>2</v>
      </c>
      <c r="S244" s="41">
        <f>VLOOKUP(I:I,'My_Basic Key'!$C$20:$D$23,2,FALSE)</f>
        <v>1</v>
      </c>
      <c r="T244" s="41">
        <f>VLOOKUP(K:K,'My_Basic Key'!$C$25:$D$28,2,FALSE)</f>
        <v>2</v>
      </c>
      <c r="U244" s="41">
        <f t="shared" si="6"/>
        <v>7</v>
      </c>
    </row>
    <row r="245">
      <c r="A245" s="40">
        <v>45521.60200221065</v>
      </c>
      <c r="B245" s="41"/>
      <c r="C245" s="32" t="s">
        <v>134</v>
      </c>
      <c r="D245" s="32" t="str">
        <f t="shared" si="1"/>
        <v>Option A</v>
      </c>
      <c r="E245" s="32" t="s">
        <v>140</v>
      </c>
      <c r="F245" s="32" t="str">
        <f t="shared" si="2"/>
        <v>Option B</v>
      </c>
      <c r="G245" s="32" t="s">
        <v>135</v>
      </c>
      <c r="H245" s="42" t="str">
        <f t="shared" si="3"/>
        <v>Option B</v>
      </c>
      <c r="I245" s="32" t="s">
        <v>132</v>
      </c>
      <c r="J245" s="32" t="str">
        <f t="shared" si="4"/>
        <v>Option D</v>
      </c>
      <c r="K245" s="32" t="s">
        <v>525</v>
      </c>
      <c r="L245" s="32" t="str">
        <f t="shared" si="5"/>
        <v>Option B</v>
      </c>
      <c r="M245" s="32" t="s">
        <v>362</v>
      </c>
      <c r="N245" s="37" t="str">
        <f t="array" ref="N245">IF(ISNUMBER(XLOOKUP(M:M, My_Advanced!W:W, My_Advanced!W:W, 0)), "Only Basic", "Basic+Advanced")
</f>
        <v>Basic+Advanced</v>
      </c>
      <c r="O245" s="41"/>
      <c r="P245" s="41">
        <f>VLOOKUP(C:C,'My_Basic Key'!$C$5:$D$8,2,FALSE)</f>
        <v>1</v>
      </c>
      <c r="Q245" s="41">
        <f>VLOOKUP(E:E,'My_Basic Key'!$C$10:$D$13,2,FALSE)</f>
        <v>1</v>
      </c>
      <c r="R245" s="41">
        <f>VLOOKUP(G:G,'My_Basic Key'!$C$15:$D$18,2,FALSE)</f>
        <v>1</v>
      </c>
      <c r="S245" s="41">
        <f>VLOOKUP(I:I,'My_Basic Key'!$C$20:$D$23,2,FALSE)</f>
        <v>2</v>
      </c>
      <c r="T245" s="41">
        <f>VLOOKUP(K:K,'My_Basic Key'!$C$25:$D$28,2,FALSE)</f>
        <v>1</v>
      </c>
      <c r="U245" s="41">
        <f t="shared" si="6"/>
        <v>6</v>
      </c>
    </row>
    <row r="246">
      <c r="A246" s="40">
        <v>45521.60284663194</v>
      </c>
      <c r="B246" s="41"/>
      <c r="C246" s="32" t="s">
        <v>129</v>
      </c>
      <c r="D246" s="32" t="str">
        <f t="shared" si="1"/>
        <v>Option B</v>
      </c>
      <c r="E246" s="32" t="s">
        <v>130</v>
      </c>
      <c r="F246" s="32" t="str">
        <f t="shared" si="2"/>
        <v>Option A</v>
      </c>
      <c r="G246" s="32" t="s">
        <v>135</v>
      </c>
      <c r="H246" s="42" t="str">
        <f t="shared" si="3"/>
        <v>Option B</v>
      </c>
      <c r="I246" s="32" t="s">
        <v>132</v>
      </c>
      <c r="J246" s="32" t="str">
        <f t="shared" si="4"/>
        <v>Option D</v>
      </c>
      <c r="K246" s="32" t="s">
        <v>524</v>
      </c>
      <c r="L246" s="32" t="str">
        <f t="shared" si="5"/>
        <v>Option A</v>
      </c>
      <c r="M246" s="32" t="s">
        <v>363</v>
      </c>
      <c r="N246" s="37" t="str">
        <f t="array" ref="N246">IF(ISNUMBER(XLOOKUP(M:M, My_Advanced!W:W, My_Advanced!W:W, 0)), "Only Basic", "Basic+Advanced")
</f>
        <v>Basic+Advanced</v>
      </c>
      <c r="O246" s="41"/>
      <c r="P246" s="41">
        <f>VLOOKUP(C:C,'My_Basic Key'!$C$5:$D$8,2,FALSE)</f>
        <v>2</v>
      </c>
      <c r="Q246" s="41">
        <f>VLOOKUP(E:E,'My_Basic Key'!$C$10:$D$13,2,FALSE)</f>
        <v>2</v>
      </c>
      <c r="R246" s="41">
        <f>VLOOKUP(G:G,'My_Basic Key'!$C$15:$D$18,2,FALSE)</f>
        <v>1</v>
      </c>
      <c r="S246" s="41">
        <f>VLOOKUP(I:I,'My_Basic Key'!$C$20:$D$23,2,FALSE)</f>
        <v>2</v>
      </c>
      <c r="T246" s="41">
        <f>VLOOKUP(K:K,'My_Basic Key'!$C$25:$D$28,2,FALSE)</f>
        <v>2</v>
      </c>
      <c r="U246" s="41">
        <f t="shared" si="6"/>
        <v>9</v>
      </c>
    </row>
    <row r="247">
      <c r="A247" s="40">
        <v>45521.62883065973</v>
      </c>
      <c r="B247" s="41"/>
      <c r="C247" s="32" t="s">
        <v>134</v>
      </c>
      <c r="D247" s="32" t="str">
        <f t="shared" si="1"/>
        <v>Option A</v>
      </c>
      <c r="E247" s="32" t="s">
        <v>130</v>
      </c>
      <c r="F247" s="32" t="str">
        <f t="shared" si="2"/>
        <v>Option A</v>
      </c>
      <c r="G247" s="32" t="s">
        <v>135</v>
      </c>
      <c r="H247" s="42" t="str">
        <f t="shared" si="3"/>
        <v>Option B</v>
      </c>
      <c r="I247" s="32" t="s">
        <v>132</v>
      </c>
      <c r="J247" s="32" t="str">
        <f t="shared" si="4"/>
        <v>Option D</v>
      </c>
      <c r="K247" s="32" t="s">
        <v>525</v>
      </c>
      <c r="L247" s="32" t="str">
        <f t="shared" si="5"/>
        <v>Option B</v>
      </c>
      <c r="M247" s="32" t="s">
        <v>364</v>
      </c>
      <c r="N247" s="37" t="str">
        <f t="array" ref="N247">IF(ISNUMBER(XLOOKUP(M:M, My_Advanced!W:W, My_Advanced!W:W, 0)), "Only Basic", "Basic+Advanced")
</f>
        <v>Basic+Advanced</v>
      </c>
      <c r="O247" s="41"/>
      <c r="P247" s="41">
        <f>VLOOKUP(C:C,'My_Basic Key'!$C$5:$D$8,2,FALSE)</f>
        <v>1</v>
      </c>
      <c r="Q247" s="41">
        <f>VLOOKUP(E:E,'My_Basic Key'!$C$10:$D$13,2,FALSE)</f>
        <v>2</v>
      </c>
      <c r="R247" s="41">
        <f>VLOOKUP(G:G,'My_Basic Key'!$C$15:$D$18,2,FALSE)</f>
        <v>1</v>
      </c>
      <c r="S247" s="41">
        <f>VLOOKUP(I:I,'My_Basic Key'!$C$20:$D$23,2,FALSE)</f>
        <v>2</v>
      </c>
      <c r="T247" s="41">
        <f>VLOOKUP(K:K,'My_Basic Key'!$C$25:$D$28,2,FALSE)</f>
        <v>1</v>
      </c>
      <c r="U247" s="41">
        <f t="shared" si="6"/>
        <v>7</v>
      </c>
    </row>
    <row r="248">
      <c r="A248" s="40">
        <v>45523.32342621528</v>
      </c>
      <c r="B248" s="41"/>
      <c r="C248" s="32" t="s">
        <v>129</v>
      </c>
      <c r="D248" s="32" t="str">
        <f t="shared" si="1"/>
        <v>Option B</v>
      </c>
      <c r="E248" s="32" t="s">
        <v>140</v>
      </c>
      <c r="F248" s="32" t="str">
        <f t="shared" si="2"/>
        <v>Option B</v>
      </c>
      <c r="G248" s="32" t="s">
        <v>131</v>
      </c>
      <c r="H248" s="42" t="str">
        <f t="shared" si="3"/>
        <v>Option A</v>
      </c>
      <c r="I248" s="32" t="s">
        <v>132</v>
      </c>
      <c r="J248" s="32" t="str">
        <f t="shared" si="4"/>
        <v>Option D</v>
      </c>
      <c r="K248" s="32" t="s">
        <v>524</v>
      </c>
      <c r="L248" s="32" t="str">
        <f t="shared" si="5"/>
        <v>Option A</v>
      </c>
      <c r="M248" s="32" t="s">
        <v>365</v>
      </c>
      <c r="N248" s="37" t="str">
        <f t="array" ref="N248">IF(ISNUMBER(XLOOKUP(M:M, My_Advanced!W:W, My_Advanced!W:W, 0)), "Only Basic", "Basic+Advanced")
</f>
        <v>Basic+Advanced</v>
      </c>
      <c r="O248" s="41"/>
      <c r="P248" s="41">
        <f>VLOOKUP(C:C,'My_Basic Key'!$C$5:$D$8,2,FALSE)</f>
        <v>2</v>
      </c>
      <c r="Q248" s="41">
        <f>VLOOKUP(E:E,'My_Basic Key'!$C$10:$D$13,2,FALSE)</f>
        <v>1</v>
      </c>
      <c r="R248" s="41">
        <f>VLOOKUP(G:G,'My_Basic Key'!$C$15:$D$18,2,FALSE)</f>
        <v>2</v>
      </c>
      <c r="S248" s="41">
        <f>VLOOKUP(I:I,'My_Basic Key'!$C$20:$D$23,2,FALSE)</f>
        <v>2</v>
      </c>
      <c r="T248" s="41">
        <f>VLOOKUP(K:K,'My_Basic Key'!$C$25:$D$28,2,FALSE)</f>
        <v>2</v>
      </c>
      <c r="U248" s="41">
        <f t="shared" si="6"/>
        <v>9</v>
      </c>
    </row>
    <row r="249">
      <c r="A249" s="40">
        <v>45523.32456833334</v>
      </c>
      <c r="B249" s="41"/>
      <c r="C249" s="32" t="s">
        <v>129</v>
      </c>
      <c r="D249" s="32" t="str">
        <f t="shared" si="1"/>
        <v>Option B</v>
      </c>
      <c r="E249" s="32" t="s">
        <v>140</v>
      </c>
      <c r="F249" s="32" t="str">
        <f t="shared" si="2"/>
        <v>Option B</v>
      </c>
      <c r="G249" s="32" t="s">
        <v>131</v>
      </c>
      <c r="H249" s="42" t="str">
        <f t="shared" si="3"/>
        <v>Option A</v>
      </c>
      <c r="I249" s="32" t="s">
        <v>132</v>
      </c>
      <c r="J249" s="32" t="str">
        <f t="shared" si="4"/>
        <v>Option D</v>
      </c>
      <c r="K249" s="32" t="s">
        <v>524</v>
      </c>
      <c r="L249" s="32" t="str">
        <f t="shared" si="5"/>
        <v>Option A</v>
      </c>
      <c r="M249" s="32" t="s">
        <v>365</v>
      </c>
      <c r="N249" s="37" t="str">
        <f t="array" ref="N249">IF(ISNUMBER(XLOOKUP(M:M, My_Advanced!W:W, My_Advanced!W:W, 0)), "Only Basic", "Basic+Advanced")
</f>
        <v>Basic+Advanced</v>
      </c>
      <c r="O249" s="41"/>
      <c r="P249" s="41">
        <f>VLOOKUP(C:C,'My_Basic Key'!$C$5:$D$8,2,FALSE)</f>
        <v>2</v>
      </c>
      <c r="Q249" s="41">
        <f>VLOOKUP(E:E,'My_Basic Key'!$C$10:$D$13,2,FALSE)</f>
        <v>1</v>
      </c>
      <c r="R249" s="41">
        <f>VLOOKUP(G:G,'My_Basic Key'!$C$15:$D$18,2,FALSE)</f>
        <v>2</v>
      </c>
      <c r="S249" s="41">
        <f>VLOOKUP(I:I,'My_Basic Key'!$C$20:$D$23,2,FALSE)</f>
        <v>2</v>
      </c>
      <c r="T249" s="41">
        <f>VLOOKUP(K:K,'My_Basic Key'!$C$25:$D$28,2,FALSE)</f>
        <v>2</v>
      </c>
      <c r="U249" s="41">
        <f t="shared" si="6"/>
        <v>9</v>
      </c>
    </row>
    <row r="250">
      <c r="A250" s="40">
        <v>45523.955722962965</v>
      </c>
      <c r="B250" s="41"/>
      <c r="C250" s="32" t="s">
        <v>129</v>
      </c>
      <c r="D250" s="32" t="str">
        <f t="shared" si="1"/>
        <v>Option B</v>
      </c>
      <c r="E250" s="32" t="s">
        <v>140</v>
      </c>
      <c r="F250" s="32" t="str">
        <f t="shared" si="2"/>
        <v>Option B</v>
      </c>
      <c r="G250" s="32" t="s">
        <v>135</v>
      </c>
      <c r="H250" s="42" t="str">
        <f t="shared" si="3"/>
        <v>Option B</v>
      </c>
      <c r="I250" s="32" t="s">
        <v>138</v>
      </c>
      <c r="J250" s="32" t="str">
        <f t="shared" si="4"/>
        <v>Option B</v>
      </c>
      <c r="K250" s="32" t="s">
        <v>524</v>
      </c>
      <c r="L250" s="32" t="str">
        <f t="shared" si="5"/>
        <v>Option A</v>
      </c>
      <c r="M250" s="32" t="s">
        <v>366</v>
      </c>
      <c r="N250" s="37" t="str">
        <f t="array" ref="N250">IF(ISNUMBER(XLOOKUP(M:M, My_Advanced!W:W, My_Advanced!W:W, 0)), "Only Basic", "Basic+Advanced")
</f>
        <v>Basic+Advanced</v>
      </c>
      <c r="O250" s="41"/>
      <c r="P250" s="41">
        <f>VLOOKUP(C:C,'My_Basic Key'!$C$5:$D$8,2,FALSE)</f>
        <v>2</v>
      </c>
      <c r="Q250" s="41">
        <f>VLOOKUP(E:E,'My_Basic Key'!$C$10:$D$13,2,FALSE)</f>
        <v>1</v>
      </c>
      <c r="R250" s="41">
        <f>VLOOKUP(G:G,'My_Basic Key'!$C$15:$D$18,2,FALSE)</f>
        <v>1</v>
      </c>
      <c r="S250" s="41">
        <f>VLOOKUP(I:I,'My_Basic Key'!$C$20:$D$23,2,FALSE)</f>
        <v>0</v>
      </c>
      <c r="T250" s="41">
        <f>VLOOKUP(K:K,'My_Basic Key'!$C$25:$D$28,2,FALSE)</f>
        <v>2</v>
      </c>
      <c r="U250" s="41">
        <f t="shared" si="6"/>
        <v>6</v>
      </c>
    </row>
    <row r="251">
      <c r="A251" s="40">
        <v>45525.390601886575</v>
      </c>
      <c r="B251" s="41"/>
      <c r="C251" s="32" t="s">
        <v>134</v>
      </c>
      <c r="D251" s="32" t="str">
        <f t="shared" si="1"/>
        <v>Option A</v>
      </c>
      <c r="E251" s="32" t="s">
        <v>140</v>
      </c>
      <c r="F251" s="32" t="str">
        <f t="shared" si="2"/>
        <v>Option B</v>
      </c>
      <c r="G251" s="32" t="s">
        <v>131</v>
      </c>
      <c r="H251" s="42" t="str">
        <f t="shared" si="3"/>
        <v>Option A</v>
      </c>
      <c r="I251" s="32" t="s">
        <v>132</v>
      </c>
      <c r="J251" s="32" t="str">
        <f t="shared" si="4"/>
        <v>Option D</v>
      </c>
      <c r="K251" s="32" t="s">
        <v>524</v>
      </c>
      <c r="L251" s="32" t="str">
        <f t="shared" si="5"/>
        <v>Option A</v>
      </c>
      <c r="M251" s="32" t="s">
        <v>367</v>
      </c>
      <c r="N251" s="37" t="str">
        <f t="array" ref="N251">IF(ISNUMBER(XLOOKUP(M:M, My_Advanced!W:W, My_Advanced!W:W, 0)), "Only Basic", "Basic+Advanced")
</f>
        <v>Basic+Advanced</v>
      </c>
      <c r="O251" s="41"/>
      <c r="P251" s="41">
        <f>VLOOKUP(C:C,'My_Basic Key'!$C$5:$D$8,2,FALSE)</f>
        <v>1</v>
      </c>
      <c r="Q251" s="41">
        <f>VLOOKUP(E:E,'My_Basic Key'!$C$10:$D$13,2,FALSE)</f>
        <v>1</v>
      </c>
      <c r="R251" s="41">
        <f>VLOOKUP(G:G,'My_Basic Key'!$C$15:$D$18,2,FALSE)</f>
        <v>2</v>
      </c>
      <c r="S251" s="41">
        <f>VLOOKUP(I:I,'My_Basic Key'!$C$20:$D$23,2,FALSE)</f>
        <v>2</v>
      </c>
      <c r="T251" s="41">
        <f>VLOOKUP(K:K,'My_Basic Key'!$C$25:$D$28,2,FALSE)</f>
        <v>2</v>
      </c>
      <c r="U251" s="41">
        <f t="shared" si="6"/>
        <v>8</v>
      </c>
    </row>
    <row r="252">
      <c r="A252" s="40">
        <v>45525.391774918986</v>
      </c>
      <c r="B252" s="41"/>
      <c r="C252" s="32" t="s">
        <v>134</v>
      </c>
      <c r="D252" s="32" t="str">
        <f t="shared" si="1"/>
        <v>Option A</v>
      </c>
      <c r="E252" s="32" t="s">
        <v>140</v>
      </c>
      <c r="F252" s="32" t="str">
        <f t="shared" si="2"/>
        <v>Option B</v>
      </c>
      <c r="G252" s="32" t="s">
        <v>135</v>
      </c>
      <c r="H252" s="42" t="str">
        <f t="shared" si="3"/>
        <v>Option B</v>
      </c>
      <c r="I252" s="32" t="s">
        <v>132</v>
      </c>
      <c r="J252" s="32" t="str">
        <f t="shared" si="4"/>
        <v>Option D</v>
      </c>
      <c r="K252" s="32" t="s">
        <v>527</v>
      </c>
      <c r="L252" s="32" t="str">
        <f t="shared" si="5"/>
        <v>Option C</v>
      </c>
      <c r="M252" s="32" t="s">
        <v>368</v>
      </c>
      <c r="N252" s="37" t="str">
        <f t="array" ref="N252">IF(ISNUMBER(XLOOKUP(M:M, My_Advanced!W:W, My_Advanced!W:W, 0)), "Only Basic", "Basic+Advanced")
</f>
        <v>Basic+Advanced</v>
      </c>
      <c r="O252" s="41"/>
      <c r="P252" s="41">
        <f>VLOOKUP(C:C,'My_Basic Key'!$C$5:$D$8,2,FALSE)</f>
        <v>1</v>
      </c>
      <c r="Q252" s="41">
        <f>VLOOKUP(E:E,'My_Basic Key'!$C$10:$D$13,2,FALSE)</f>
        <v>1</v>
      </c>
      <c r="R252" s="41">
        <f>VLOOKUP(G:G,'My_Basic Key'!$C$15:$D$18,2,FALSE)</f>
        <v>1</v>
      </c>
      <c r="S252" s="41">
        <f>VLOOKUP(I:I,'My_Basic Key'!$C$20:$D$23,2,FALSE)</f>
        <v>2</v>
      </c>
      <c r="T252" s="41">
        <f>VLOOKUP(K:K,'My_Basic Key'!$C$25:$D$28,2,FALSE)</f>
        <v>0</v>
      </c>
      <c r="U252" s="41">
        <f t="shared" si="6"/>
        <v>5</v>
      </c>
    </row>
    <row r="253">
      <c r="A253" s="40">
        <v>45525.39200201389</v>
      </c>
      <c r="B253" s="41"/>
      <c r="C253" s="32" t="s">
        <v>134</v>
      </c>
      <c r="D253" s="32" t="str">
        <f t="shared" si="1"/>
        <v>Option A</v>
      </c>
      <c r="E253" s="32" t="s">
        <v>130</v>
      </c>
      <c r="F253" s="32" t="str">
        <f t="shared" si="2"/>
        <v>Option A</v>
      </c>
      <c r="G253" s="32" t="s">
        <v>135</v>
      </c>
      <c r="H253" s="42" t="str">
        <f t="shared" si="3"/>
        <v>Option B</v>
      </c>
      <c r="I253" s="32" t="s">
        <v>138</v>
      </c>
      <c r="J253" s="32" t="str">
        <f t="shared" si="4"/>
        <v>Option B</v>
      </c>
      <c r="K253" s="32" t="s">
        <v>525</v>
      </c>
      <c r="L253" s="32" t="str">
        <f t="shared" si="5"/>
        <v>Option B</v>
      </c>
      <c r="M253" s="32" t="s">
        <v>369</v>
      </c>
      <c r="N253" s="37" t="str">
        <f t="array" ref="N253">IF(ISNUMBER(XLOOKUP(M:M, My_Advanced!W:W, My_Advanced!W:W, 0)), "Only Basic", "Basic+Advanced")
</f>
        <v>Basic+Advanced</v>
      </c>
      <c r="O253" s="41"/>
      <c r="P253" s="41">
        <f>VLOOKUP(C:C,'My_Basic Key'!$C$5:$D$8,2,FALSE)</f>
        <v>1</v>
      </c>
      <c r="Q253" s="41">
        <f>VLOOKUP(E:E,'My_Basic Key'!$C$10:$D$13,2,FALSE)</f>
        <v>2</v>
      </c>
      <c r="R253" s="41">
        <f>VLOOKUP(G:G,'My_Basic Key'!$C$15:$D$18,2,FALSE)</f>
        <v>1</v>
      </c>
      <c r="S253" s="41">
        <f>VLOOKUP(I:I,'My_Basic Key'!$C$20:$D$23,2,FALSE)</f>
        <v>0</v>
      </c>
      <c r="T253" s="41">
        <f>VLOOKUP(K:K,'My_Basic Key'!$C$25:$D$28,2,FALSE)</f>
        <v>1</v>
      </c>
      <c r="U253" s="41">
        <f t="shared" si="6"/>
        <v>5</v>
      </c>
    </row>
    <row r="254">
      <c r="A254" s="40">
        <v>45525.41113818287</v>
      </c>
      <c r="B254" s="41"/>
      <c r="C254" s="32" t="s">
        <v>129</v>
      </c>
      <c r="D254" s="32" t="str">
        <f t="shared" si="1"/>
        <v>Option B</v>
      </c>
      <c r="E254" s="32" t="s">
        <v>130</v>
      </c>
      <c r="F254" s="32" t="str">
        <f t="shared" si="2"/>
        <v>Option A</v>
      </c>
      <c r="G254" s="32" t="s">
        <v>135</v>
      </c>
      <c r="H254" s="42" t="str">
        <f t="shared" si="3"/>
        <v>Option B</v>
      </c>
      <c r="I254" s="32" t="s">
        <v>132</v>
      </c>
      <c r="J254" s="32" t="str">
        <f t="shared" si="4"/>
        <v>Option D</v>
      </c>
      <c r="K254" s="32" t="s">
        <v>524</v>
      </c>
      <c r="L254" s="32" t="str">
        <f t="shared" si="5"/>
        <v>Option A</v>
      </c>
      <c r="M254" s="32" t="s">
        <v>370</v>
      </c>
      <c r="N254" s="37" t="str">
        <f t="array" ref="N254">IF(ISNUMBER(XLOOKUP(M:M, My_Advanced!W:W, My_Advanced!W:W, 0)), "Only Basic", "Basic+Advanced")
</f>
        <v>Basic+Advanced</v>
      </c>
      <c r="O254" s="41"/>
      <c r="P254" s="41">
        <f>VLOOKUP(C:C,'My_Basic Key'!$C$5:$D$8,2,FALSE)</f>
        <v>2</v>
      </c>
      <c r="Q254" s="41">
        <f>VLOOKUP(E:E,'My_Basic Key'!$C$10:$D$13,2,FALSE)</f>
        <v>2</v>
      </c>
      <c r="R254" s="41">
        <f>VLOOKUP(G:G,'My_Basic Key'!$C$15:$D$18,2,FALSE)</f>
        <v>1</v>
      </c>
      <c r="S254" s="41">
        <f>VLOOKUP(I:I,'My_Basic Key'!$C$20:$D$23,2,FALSE)</f>
        <v>2</v>
      </c>
      <c r="T254" s="41">
        <f>VLOOKUP(K:K,'My_Basic Key'!$C$25:$D$28,2,FALSE)</f>
        <v>2</v>
      </c>
      <c r="U254" s="41">
        <f t="shared" si="6"/>
        <v>9</v>
      </c>
    </row>
    <row r="255">
      <c r="A255" s="40">
        <v>45525.415672766205</v>
      </c>
      <c r="B255" s="41"/>
      <c r="C255" s="32" t="s">
        <v>134</v>
      </c>
      <c r="D255" s="32" t="str">
        <f t="shared" si="1"/>
        <v>Option A</v>
      </c>
      <c r="E255" s="32" t="s">
        <v>130</v>
      </c>
      <c r="F255" s="32" t="str">
        <f t="shared" si="2"/>
        <v>Option A</v>
      </c>
      <c r="G255" s="32" t="s">
        <v>135</v>
      </c>
      <c r="H255" s="42" t="str">
        <f t="shared" si="3"/>
        <v>Option B</v>
      </c>
      <c r="I255" s="32" t="s">
        <v>132</v>
      </c>
      <c r="J255" s="32" t="str">
        <f t="shared" si="4"/>
        <v>Option D</v>
      </c>
      <c r="K255" s="32" t="s">
        <v>524</v>
      </c>
      <c r="L255" s="32" t="str">
        <f t="shared" si="5"/>
        <v>Option A</v>
      </c>
      <c r="M255" s="32" t="s">
        <v>371</v>
      </c>
      <c r="N255" s="37" t="str">
        <f t="array" ref="N255">IF(ISNUMBER(XLOOKUP(M:M, My_Advanced!W:W, My_Advanced!W:W, 0)), "Only Basic", "Basic+Advanced")
</f>
        <v>Basic+Advanced</v>
      </c>
      <c r="O255" s="41"/>
      <c r="P255" s="41">
        <f>VLOOKUP(C:C,'My_Basic Key'!$C$5:$D$8,2,FALSE)</f>
        <v>1</v>
      </c>
      <c r="Q255" s="41">
        <f>VLOOKUP(E:E,'My_Basic Key'!$C$10:$D$13,2,FALSE)</f>
        <v>2</v>
      </c>
      <c r="R255" s="41">
        <f>VLOOKUP(G:G,'My_Basic Key'!$C$15:$D$18,2,FALSE)</f>
        <v>1</v>
      </c>
      <c r="S255" s="41">
        <f>VLOOKUP(I:I,'My_Basic Key'!$C$20:$D$23,2,FALSE)</f>
        <v>2</v>
      </c>
      <c r="T255" s="41">
        <f>VLOOKUP(K:K,'My_Basic Key'!$C$25:$D$28,2,FALSE)</f>
        <v>2</v>
      </c>
      <c r="U255" s="41">
        <f t="shared" si="6"/>
        <v>8</v>
      </c>
    </row>
    <row r="256">
      <c r="A256" s="40">
        <v>45525.41775090278</v>
      </c>
      <c r="B256" s="41"/>
      <c r="C256" s="32" t="s">
        <v>134</v>
      </c>
      <c r="D256" s="32" t="str">
        <f t="shared" si="1"/>
        <v>Option A</v>
      </c>
      <c r="E256" s="32" t="s">
        <v>140</v>
      </c>
      <c r="F256" s="32" t="str">
        <f t="shared" si="2"/>
        <v>Option B</v>
      </c>
      <c r="G256" s="32" t="s">
        <v>135</v>
      </c>
      <c r="H256" s="42" t="str">
        <f t="shared" si="3"/>
        <v>Option B</v>
      </c>
      <c r="I256" s="32" t="s">
        <v>132</v>
      </c>
      <c r="J256" s="32" t="str">
        <f t="shared" si="4"/>
        <v>Option D</v>
      </c>
      <c r="K256" s="32" t="s">
        <v>525</v>
      </c>
      <c r="L256" s="32" t="str">
        <f t="shared" si="5"/>
        <v>Option B</v>
      </c>
      <c r="M256" s="32" t="s">
        <v>372</v>
      </c>
      <c r="N256" s="37" t="str">
        <f t="array" ref="N256">IF(ISNUMBER(XLOOKUP(M:M, My_Advanced!W:W, My_Advanced!W:W, 0)), "Only Basic", "Basic+Advanced")
</f>
        <v>Basic+Advanced</v>
      </c>
      <c r="O256" s="41"/>
      <c r="P256" s="41">
        <f>VLOOKUP(C:C,'My_Basic Key'!$C$5:$D$8,2,FALSE)</f>
        <v>1</v>
      </c>
      <c r="Q256" s="41">
        <f>VLOOKUP(E:E,'My_Basic Key'!$C$10:$D$13,2,FALSE)</f>
        <v>1</v>
      </c>
      <c r="R256" s="41">
        <f>VLOOKUP(G:G,'My_Basic Key'!$C$15:$D$18,2,FALSE)</f>
        <v>1</v>
      </c>
      <c r="S256" s="41">
        <f>VLOOKUP(I:I,'My_Basic Key'!$C$20:$D$23,2,FALSE)</f>
        <v>2</v>
      </c>
      <c r="T256" s="41">
        <f>VLOOKUP(K:K,'My_Basic Key'!$C$25:$D$28,2,FALSE)</f>
        <v>1</v>
      </c>
      <c r="U256" s="41">
        <f t="shared" si="6"/>
        <v>6</v>
      </c>
    </row>
    <row r="257">
      <c r="A257" s="40">
        <v>45525.42564890046</v>
      </c>
      <c r="B257" s="41"/>
      <c r="C257" s="32" t="s">
        <v>129</v>
      </c>
      <c r="D257" s="32" t="str">
        <f t="shared" si="1"/>
        <v>Option B</v>
      </c>
      <c r="E257" s="32" t="s">
        <v>130</v>
      </c>
      <c r="F257" s="32" t="str">
        <f t="shared" si="2"/>
        <v>Option A</v>
      </c>
      <c r="G257" s="32" t="s">
        <v>135</v>
      </c>
      <c r="H257" s="42" t="str">
        <f t="shared" si="3"/>
        <v>Option B</v>
      </c>
      <c r="I257" s="32" t="s">
        <v>138</v>
      </c>
      <c r="J257" s="32" t="str">
        <f t="shared" si="4"/>
        <v>Option B</v>
      </c>
      <c r="K257" s="32" t="s">
        <v>524</v>
      </c>
      <c r="L257" s="32" t="str">
        <f t="shared" si="5"/>
        <v>Option A</v>
      </c>
      <c r="M257" s="32" t="s">
        <v>373</v>
      </c>
      <c r="N257" s="37" t="str">
        <f t="array" ref="N257">IF(ISNUMBER(XLOOKUP(M:M, My_Advanced!W:W, My_Advanced!W:W, 0)), "Only Basic", "Basic+Advanced")
</f>
        <v>Basic+Advanced</v>
      </c>
      <c r="O257" s="41"/>
      <c r="P257" s="41">
        <f>VLOOKUP(C:C,'My_Basic Key'!$C$5:$D$8,2,FALSE)</f>
        <v>2</v>
      </c>
      <c r="Q257" s="41">
        <f>VLOOKUP(E:E,'My_Basic Key'!$C$10:$D$13,2,FALSE)</f>
        <v>2</v>
      </c>
      <c r="R257" s="41">
        <f>VLOOKUP(G:G,'My_Basic Key'!$C$15:$D$18,2,FALSE)</f>
        <v>1</v>
      </c>
      <c r="S257" s="41">
        <f>VLOOKUP(I:I,'My_Basic Key'!$C$20:$D$23,2,FALSE)</f>
        <v>0</v>
      </c>
      <c r="T257" s="41">
        <f>VLOOKUP(K:K,'My_Basic Key'!$C$25:$D$28,2,FALSE)</f>
        <v>2</v>
      </c>
      <c r="U257" s="41">
        <f t="shared" si="6"/>
        <v>7</v>
      </c>
    </row>
    <row r="258">
      <c r="A258" s="40">
        <v>45525.426025451394</v>
      </c>
      <c r="B258" s="41"/>
      <c r="C258" s="32" t="s">
        <v>134</v>
      </c>
      <c r="D258" s="32" t="str">
        <f t="shared" si="1"/>
        <v>Option A</v>
      </c>
      <c r="E258" s="32" t="s">
        <v>130</v>
      </c>
      <c r="F258" s="32" t="str">
        <f t="shared" si="2"/>
        <v>Option A</v>
      </c>
      <c r="G258" s="32" t="s">
        <v>131</v>
      </c>
      <c r="H258" s="42" t="str">
        <f t="shared" si="3"/>
        <v>Option A</v>
      </c>
      <c r="I258" s="32" t="s">
        <v>132</v>
      </c>
      <c r="J258" s="32" t="str">
        <f t="shared" si="4"/>
        <v>Option D</v>
      </c>
      <c r="K258" s="32" t="s">
        <v>524</v>
      </c>
      <c r="L258" s="32" t="str">
        <f t="shared" si="5"/>
        <v>Option A</v>
      </c>
      <c r="M258" s="32" t="s">
        <v>374</v>
      </c>
      <c r="N258" s="37" t="str">
        <f t="array" ref="N258">IF(ISNUMBER(XLOOKUP(M:M, My_Advanced!W:W, My_Advanced!W:W, 0)), "Only Basic", "Basic+Advanced")
</f>
        <v>Basic+Advanced</v>
      </c>
      <c r="O258" s="41"/>
      <c r="P258" s="41">
        <f>VLOOKUP(C:C,'My_Basic Key'!$C$5:$D$8,2,FALSE)</f>
        <v>1</v>
      </c>
      <c r="Q258" s="41">
        <f>VLOOKUP(E:E,'My_Basic Key'!$C$10:$D$13,2,FALSE)</f>
        <v>2</v>
      </c>
      <c r="R258" s="41">
        <f>VLOOKUP(G:G,'My_Basic Key'!$C$15:$D$18,2,FALSE)</f>
        <v>2</v>
      </c>
      <c r="S258" s="41">
        <f>VLOOKUP(I:I,'My_Basic Key'!$C$20:$D$23,2,FALSE)</f>
        <v>2</v>
      </c>
      <c r="T258" s="41">
        <f>VLOOKUP(K:K,'My_Basic Key'!$C$25:$D$28,2,FALSE)</f>
        <v>2</v>
      </c>
      <c r="U258" s="41">
        <f t="shared" si="6"/>
        <v>9</v>
      </c>
    </row>
    <row r="259">
      <c r="A259" s="40">
        <v>45525.4336291088</v>
      </c>
      <c r="B259" s="41"/>
      <c r="C259" s="32" t="s">
        <v>129</v>
      </c>
      <c r="D259" s="32" t="str">
        <f t="shared" si="1"/>
        <v>Option B</v>
      </c>
      <c r="E259" s="32" t="s">
        <v>130</v>
      </c>
      <c r="F259" s="32" t="str">
        <f t="shared" si="2"/>
        <v>Option A</v>
      </c>
      <c r="G259" s="32" t="s">
        <v>135</v>
      </c>
      <c r="H259" s="42" t="str">
        <f t="shared" si="3"/>
        <v>Option B</v>
      </c>
      <c r="I259" s="32" t="s">
        <v>132</v>
      </c>
      <c r="J259" s="32" t="str">
        <f t="shared" si="4"/>
        <v>Option D</v>
      </c>
      <c r="K259" s="32" t="s">
        <v>524</v>
      </c>
      <c r="L259" s="32" t="str">
        <f t="shared" si="5"/>
        <v>Option A</v>
      </c>
      <c r="M259" s="32" t="s">
        <v>375</v>
      </c>
      <c r="N259" s="37" t="str">
        <f t="array" ref="N259">IF(ISNUMBER(XLOOKUP(M:M, My_Advanced!W:W, My_Advanced!W:W, 0)), "Only Basic", "Basic+Advanced")
</f>
        <v>Basic+Advanced</v>
      </c>
      <c r="O259" s="41"/>
      <c r="P259" s="41">
        <f>VLOOKUP(C:C,'My_Basic Key'!$C$5:$D$8,2,FALSE)</f>
        <v>2</v>
      </c>
      <c r="Q259" s="41">
        <f>VLOOKUP(E:E,'My_Basic Key'!$C$10:$D$13,2,FALSE)</f>
        <v>2</v>
      </c>
      <c r="R259" s="41">
        <f>VLOOKUP(G:G,'My_Basic Key'!$C$15:$D$18,2,FALSE)</f>
        <v>1</v>
      </c>
      <c r="S259" s="41">
        <f>VLOOKUP(I:I,'My_Basic Key'!$C$20:$D$23,2,FALSE)</f>
        <v>2</v>
      </c>
      <c r="T259" s="41">
        <f>VLOOKUP(K:K,'My_Basic Key'!$C$25:$D$28,2,FALSE)</f>
        <v>2</v>
      </c>
      <c r="U259" s="41">
        <f t="shared" si="6"/>
        <v>9</v>
      </c>
    </row>
    <row r="260">
      <c r="A260" s="40">
        <v>45525.43789884259</v>
      </c>
      <c r="B260" s="41"/>
      <c r="C260" s="32" t="s">
        <v>129</v>
      </c>
      <c r="D260" s="32" t="str">
        <f t="shared" si="1"/>
        <v>Option B</v>
      </c>
      <c r="E260" s="32" t="s">
        <v>140</v>
      </c>
      <c r="F260" s="32" t="str">
        <f t="shared" si="2"/>
        <v>Option B</v>
      </c>
      <c r="G260" s="32" t="s">
        <v>131</v>
      </c>
      <c r="H260" s="42" t="str">
        <f t="shared" si="3"/>
        <v>Option A</v>
      </c>
      <c r="I260" s="32" t="s">
        <v>138</v>
      </c>
      <c r="J260" s="32" t="str">
        <f t="shared" si="4"/>
        <v>Option B</v>
      </c>
      <c r="K260" s="32" t="s">
        <v>524</v>
      </c>
      <c r="L260" s="32" t="str">
        <f t="shared" si="5"/>
        <v>Option A</v>
      </c>
      <c r="M260" s="32" t="s">
        <v>376</v>
      </c>
      <c r="N260" s="37" t="str">
        <f t="array" ref="N260">IF(ISNUMBER(XLOOKUP(M:M, My_Advanced!W:W, My_Advanced!W:W, 0)), "Only Basic", "Basic+Advanced")
</f>
        <v>Basic+Advanced</v>
      </c>
      <c r="O260" s="41"/>
      <c r="P260" s="41">
        <f>VLOOKUP(C:C,'My_Basic Key'!$C$5:$D$8,2,FALSE)</f>
        <v>2</v>
      </c>
      <c r="Q260" s="41">
        <f>VLOOKUP(E:E,'My_Basic Key'!$C$10:$D$13,2,FALSE)</f>
        <v>1</v>
      </c>
      <c r="R260" s="41">
        <f>VLOOKUP(G:G,'My_Basic Key'!$C$15:$D$18,2,FALSE)</f>
        <v>2</v>
      </c>
      <c r="S260" s="41">
        <f>VLOOKUP(I:I,'My_Basic Key'!$C$20:$D$23,2,FALSE)</f>
        <v>0</v>
      </c>
      <c r="T260" s="41">
        <f>VLOOKUP(K:K,'My_Basic Key'!$C$25:$D$28,2,FALSE)</f>
        <v>2</v>
      </c>
      <c r="U260" s="41">
        <f t="shared" si="6"/>
        <v>7</v>
      </c>
    </row>
    <row r="261">
      <c r="A261" s="40">
        <v>45525.451062430555</v>
      </c>
      <c r="B261" s="41"/>
      <c r="C261" s="32" t="s">
        <v>134</v>
      </c>
      <c r="D261" s="32" t="str">
        <f t="shared" si="1"/>
        <v>Option A</v>
      </c>
      <c r="E261" s="32" t="s">
        <v>130</v>
      </c>
      <c r="F261" s="32" t="str">
        <f t="shared" si="2"/>
        <v>Option A</v>
      </c>
      <c r="G261" s="32" t="s">
        <v>135</v>
      </c>
      <c r="H261" s="42" t="str">
        <f t="shared" si="3"/>
        <v>Option B</v>
      </c>
      <c r="I261" s="32" t="s">
        <v>132</v>
      </c>
      <c r="J261" s="32" t="str">
        <f t="shared" si="4"/>
        <v>Option D</v>
      </c>
      <c r="K261" s="32" t="s">
        <v>525</v>
      </c>
      <c r="L261" s="32" t="str">
        <f t="shared" si="5"/>
        <v>Option B</v>
      </c>
      <c r="M261" s="32" t="s">
        <v>377</v>
      </c>
      <c r="N261" s="37" t="str">
        <f t="array" ref="N261">IF(ISNUMBER(XLOOKUP(M:M, My_Advanced!W:W, My_Advanced!W:W, 0)), "Only Basic", "Basic+Advanced")
</f>
        <v>Basic+Advanced</v>
      </c>
      <c r="O261" s="41"/>
      <c r="P261" s="41">
        <f>VLOOKUP(C:C,'My_Basic Key'!$C$5:$D$8,2,FALSE)</f>
        <v>1</v>
      </c>
      <c r="Q261" s="41">
        <f>VLOOKUP(E:E,'My_Basic Key'!$C$10:$D$13,2,FALSE)</f>
        <v>2</v>
      </c>
      <c r="R261" s="41">
        <f>VLOOKUP(G:G,'My_Basic Key'!$C$15:$D$18,2,FALSE)</f>
        <v>1</v>
      </c>
      <c r="S261" s="41">
        <f>VLOOKUP(I:I,'My_Basic Key'!$C$20:$D$23,2,FALSE)</f>
        <v>2</v>
      </c>
      <c r="T261" s="41">
        <f>VLOOKUP(K:K,'My_Basic Key'!$C$25:$D$28,2,FALSE)</f>
        <v>1</v>
      </c>
      <c r="U261" s="41">
        <f t="shared" si="6"/>
        <v>7</v>
      </c>
    </row>
    <row r="262">
      <c r="A262" s="40">
        <v>45525.45928030093</v>
      </c>
      <c r="B262" s="41"/>
      <c r="C262" s="32" t="s">
        <v>129</v>
      </c>
      <c r="D262" s="32" t="str">
        <f t="shared" si="1"/>
        <v>Option B</v>
      </c>
      <c r="E262" s="32" t="s">
        <v>130</v>
      </c>
      <c r="F262" s="32" t="str">
        <f t="shared" si="2"/>
        <v>Option A</v>
      </c>
      <c r="G262" s="32" t="s">
        <v>135</v>
      </c>
      <c r="H262" s="42" t="str">
        <f t="shared" si="3"/>
        <v>Option B</v>
      </c>
      <c r="I262" s="32" t="s">
        <v>132</v>
      </c>
      <c r="J262" s="32" t="str">
        <f t="shared" si="4"/>
        <v>Option D</v>
      </c>
      <c r="K262" s="32" t="s">
        <v>524</v>
      </c>
      <c r="L262" s="32" t="str">
        <f t="shared" si="5"/>
        <v>Option A</v>
      </c>
      <c r="M262" s="32" t="s">
        <v>378</v>
      </c>
      <c r="N262" s="37" t="str">
        <f t="array" ref="N262">IF(ISNUMBER(XLOOKUP(M:M, My_Advanced!W:W, My_Advanced!W:W, 0)), "Only Basic", "Basic+Advanced")
</f>
        <v>Basic+Advanced</v>
      </c>
      <c r="O262" s="41"/>
      <c r="P262" s="41">
        <f>VLOOKUP(C:C,'My_Basic Key'!$C$5:$D$8,2,FALSE)</f>
        <v>2</v>
      </c>
      <c r="Q262" s="41">
        <f>VLOOKUP(E:E,'My_Basic Key'!$C$10:$D$13,2,FALSE)</f>
        <v>2</v>
      </c>
      <c r="R262" s="41">
        <f>VLOOKUP(G:G,'My_Basic Key'!$C$15:$D$18,2,FALSE)</f>
        <v>1</v>
      </c>
      <c r="S262" s="41">
        <f>VLOOKUP(I:I,'My_Basic Key'!$C$20:$D$23,2,FALSE)</f>
        <v>2</v>
      </c>
      <c r="T262" s="41">
        <f>VLOOKUP(K:K,'My_Basic Key'!$C$25:$D$28,2,FALSE)</f>
        <v>2</v>
      </c>
      <c r="U262" s="41">
        <f t="shared" si="6"/>
        <v>9</v>
      </c>
    </row>
    <row r="263">
      <c r="A263" s="40">
        <v>45525.471115231485</v>
      </c>
      <c r="B263" s="41"/>
      <c r="C263" s="32" t="s">
        <v>129</v>
      </c>
      <c r="D263" s="32" t="str">
        <f t="shared" si="1"/>
        <v>Option B</v>
      </c>
      <c r="E263" s="32" t="s">
        <v>140</v>
      </c>
      <c r="F263" s="32" t="str">
        <f t="shared" si="2"/>
        <v>Option B</v>
      </c>
      <c r="G263" s="32" t="s">
        <v>135</v>
      </c>
      <c r="H263" s="42" t="str">
        <f t="shared" si="3"/>
        <v>Option B</v>
      </c>
      <c r="I263" s="32" t="s">
        <v>144</v>
      </c>
      <c r="J263" s="32" t="str">
        <f t="shared" si="4"/>
        <v>Option C</v>
      </c>
      <c r="K263" s="32" t="s">
        <v>524</v>
      </c>
      <c r="L263" s="32" t="str">
        <f t="shared" si="5"/>
        <v>Option A</v>
      </c>
      <c r="M263" s="32" t="s">
        <v>379</v>
      </c>
      <c r="N263" s="37" t="str">
        <f t="array" ref="N263">IF(ISNUMBER(XLOOKUP(M:M, My_Advanced!W:W, My_Advanced!W:W, 0)), "Only Basic", "Basic+Advanced")
</f>
        <v>Basic+Advanced</v>
      </c>
      <c r="O263" s="41"/>
      <c r="P263" s="41">
        <f>VLOOKUP(C:C,'My_Basic Key'!$C$5:$D$8,2,FALSE)</f>
        <v>2</v>
      </c>
      <c r="Q263" s="41">
        <f>VLOOKUP(E:E,'My_Basic Key'!$C$10:$D$13,2,FALSE)</f>
        <v>1</v>
      </c>
      <c r="R263" s="41">
        <f>VLOOKUP(G:G,'My_Basic Key'!$C$15:$D$18,2,FALSE)</f>
        <v>1</v>
      </c>
      <c r="S263" s="41">
        <f>VLOOKUP(I:I,'My_Basic Key'!$C$20:$D$23,2,FALSE)</f>
        <v>1</v>
      </c>
      <c r="T263" s="41">
        <f>VLOOKUP(K:K,'My_Basic Key'!$C$25:$D$28,2,FALSE)</f>
        <v>2</v>
      </c>
      <c r="U263" s="41">
        <f t="shared" si="6"/>
        <v>7</v>
      </c>
    </row>
    <row r="264">
      <c r="A264" s="40">
        <v>45525.48039185185</v>
      </c>
      <c r="B264" s="41"/>
      <c r="C264" s="32" t="s">
        <v>134</v>
      </c>
      <c r="D264" s="32" t="str">
        <f t="shared" si="1"/>
        <v>Option A</v>
      </c>
      <c r="E264" s="32" t="s">
        <v>140</v>
      </c>
      <c r="F264" s="32" t="str">
        <f t="shared" si="2"/>
        <v>Option B</v>
      </c>
      <c r="G264" s="32" t="s">
        <v>135</v>
      </c>
      <c r="H264" s="42" t="str">
        <f t="shared" si="3"/>
        <v>Option B</v>
      </c>
      <c r="I264" s="32" t="s">
        <v>132</v>
      </c>
      <c r="J264" s="32" t="str">
        <f t="shared" si="4"/>
        <v>Option D</v>
      </c>
      <c r="K264" s="32" t="s">
        <v>525</v>
      </c>
      <c r="L264" s="32" t="str">
        <f t="shared" si="5"/>
        <v>Option B</v>
      </c>
      <c r="M264" s="32" t="s">
        <v>380</v>
      </c>
      <c r="N264" s="37" t="str">
        <f t="array" ref="N264">IF(ISNUMBER(XLOOKUP(M:M, My_Advanced!W:W, My_Advanced!W:W, 0)), "Only Basic", "Basic+Advanced")
</f>
        <v>Basic+Advanced</v>
      </c>
      <c r="O264" s="41"/>
      <c r="P264" s="41">
        <f>VLOOKUP(C:C,'My_Basic Key'!$C$5:$D$8,2,FALSE)</f>
        <v>1</v>
      </c>
      <c r="Q264" s="41">
        <f>VLOOKUP(E:E,'My_Basic Key'!$C$10:$D$13,2,FALSE)</f>
        <v>1</v>
      </c>
      <c r="R264" s="41">
        <f>VLOOKUP(G:G,'My_Basic Key'!$C$15:$D$18,2,FALSE)</f>
        <v>1</v>
      </c>
      <c r="S264" s="41">
        <f>VLOOKUP(I:I,'My_Basic Key'!$C$20:$D$23,2,FALSE)</f>
        <v>2</v>
      </c>
      <c r="T264" s="41">
        <f>VLOOKUP(K:K,'My_Basic Key'!$C$25:$D$28,2,FALSE)</f>
        <v>1</v>
      </c>
      <c r="U264" s="41">
        <f t="shared" si="6"/>
        <v>6</v>
      </c>
    </row>
    <row r="265">
      <c r="A265" s="40">
        <v>45525.49823912037</v>
      </c>
      <c r="B265" s="41"/>
      <c r="C265" s="32" t="s">
        <v>134</v>
      </c>
      <c r="D265" s="32" t="str">
        <f t="shared" si="1"/>
        <v>Option A</v>
      </c>
      <c r="E265" s="32" t="s">
        <v>130</v>
      </c>
      <c r="F265" s="32" t="str">
        <f t="shared" si="2"/>
        <v>Option A</v>
      </c>
      <c r="G265" s="32" t="s">
        <v>131</v>
      </c>
      <c r="H265" s="42" t="str">
        <f t="shared" si="3"/>
        <v>Option A</v>
      </c>
      <c r="I265" s="32" t="s">
        <v>132</v>
      </c>
      <c r="J265" s="32" t="str">
        <f t="shared" si="4"/>
        <v>Option D</v>
      </c>
      <c r="K265" s="32" t="s">
        <v>524</v>
      </c>
      <c r="L265" s="32" t="str">
        <f t="shared" si="5"/>
        <v>Option A</v>
      </c>
      <c r="M265" s="32" t="s">
        <v>381</v>
      </c>
      <c r="N265" s="37" t="str">
        <f t="array" ref="N265">IF(ISNUMBER(XLOOKUP(M:M, My_Advanced!W:W, My_Advanced!W:W, 0)), "Only Basic", "Basic+Advanced")
</f>
        <v>Basic+Advanced</v>
      </c>
      <c r="O265" s="41"/>
      <c r="P265" s="41">
        <f>VLOOKUP(C:C,'My_Basic Key'!$C$5:$D$8,2,FALSE)</f>
        <v>1</v>
      </c>
      <c r="Q265" s="41">
        <f>VLOOKUP(E:E,'My_Basic Key'!$C$10:$D$13,2,FALSE)</f>
        <v>2</v>
      </c>
      <c r="R265" s="41">
        <f>VLOOKUP(G:G,'My_Basic Key'!$C$15:$D$18,2,FALSE)</f>
        <v>2</v>
      </c>
      <c r="S265" s="41">
        <f>VLOOKUP(I:I,'My_Basic Key'!$C$20:$D$23,2,FALSE)</f>
        <v>2</v>
      </c>
      <c r="T265" s="41">
        <f>VLOOKUP(K:K,'My_Basic Key'!$C$25:$D$28,2,FALSE)</f>
        <v>2</v>
      </c>
      <c r="U265" s="41">
        <f t="shared" si="6"/>
        <v>9</v>
      </c>
    </row>
    <row r="266">
      <c r="A266" s="40">
        <v>45525.585951388886</v>
      </c>
      <c r="B266" s="41"/>
      <c r="C266" s="32" t="s">
        <v>142</v>
      </c>
      <c r="D266" s="32" t="str">
        <f t="shared" si="1"/>
        <v>Option C</v>
      </c>
      <c r="E266" s="32" t="s">
        <v>140</v>
      </c>
      <c r="F266" s="32" t="str">
        <f t="shared" si="2"/>
        <v>Option B</v>
      </c>
      <c r="G266" s="32" t="s">
        <v>131</v>
      </c>
      <c r="H266" s="42" t="str">
        <f t="shared" si="3"/>
        <v>Option A</v>
      </c>
      <c r="I266" s="32" t="s">
        <v>132</v>
      </c>
      <c r="J266" s="32" t="str">
        <f t="shared" si="4"/>
        <v>Option D</v>
      </c>
      <c r="K266" s="32" t="s">
        <v>525</v>
      </c>
      <c r="L266" s="32" t="str">
        <f t="shared" si="5"/>
        <v>Option B</v>
      </c>
      <c r="M266" s="32" t="s">
        <v>382</v>
      </c>
      <c r="N266" s="37" t="str">
        <f t="array" ref="N266">IF(ISNUMBER(XLOOKUP(M:M, My_Advanced!W:W, My_Advanced!W:W, 0)), "Only Basic", "Basic+Advanced")
</f>
        <v>Basic+Advanced</v>
      </c>
      <c r="O266" s="41"/>
      <c r="P266" s="41">
        <f>VLOOKUP(C:C,'My_Basic Key'!$C$5:$D$8,2,FALSE)</f>
        <v>-1</v>
      </c>
      <c r="Q266" s="41">
        <f>VLOOKUP(E:E,'My_Basic Key'!$C$10:$D$13,2,FALSE)</f>
        <v>1</v>
      </c>
      <c r="R266" s="41">
        <f>VLOOKUP(G:G,'My_Basic Key'!$C$15:$D$18,2,FALSE)</f>
        <v>2</v>
      </c>
      <c r="S266" s="41">
        <f>VLOOKUP(I:I,'My_Basic Key'!$C$20:$D$23,2,FALSE)</f>
        <v>2</v>
      </c>
      <c r="T266" s="41">
        <f>VLOOKUP(K:K,'My_Basic Key'!$C$25:$D$28,2,FALSE)</f>
        <v>1</v>
      </c>
      <c r="U266" s="41">
        <f t="shared" si="6"/>
        <v>5</v>
      </c>
    </row>
    <row r="267">
      <c r="A267" s="40">
        <v>45525.67322167824</v>
      </c>
      <c r="B267" s="41"/>
      <c r="C267" s="32" t="s">
        <v>129</v>
      </c>
      <c r="D267" s="32" t="str">
        <f t="shared" si="1"/>
        <v>Option B</v>
      </c>
      <c r="E267" s="32" t="s">
        <v>130</v>
      </c>
      <c r="F267" s="32" t="str">
        <f t="shared" si="2"/>
        <v>Option A</v>
      </c>
      <c r="G267" s="32" t="s">
        <v>135</v>
      </c>
      <c r="H267" s="42" t="str">
        <f t="shared" si="3"/>
        <v>Option B</v>
      </c>
      <c r="I267" s="32" t="s">
        <v>132</v>
      </c>
      <c r="J267" s="32" t="str">
        <f t="shared" si="4"/>
        <v>Option D</v>
      </c>
      <c r="K267" s="32" t="s">
        <v>524</v>
      </c>
      <c r="L267" s="32" t="str">
        <f t="shared" si="5"/>
        <v>Option A</v>
      </c>
      <c r="M267" s="32" t="s">
        <v>383</v>
      </c>
      <c r="N267" s="37" t="str">
        <f t="array" ref="N267">IF(ISNUMBER(XLOOKUP(M:M, My_Advanced!W:W, My_Advanced!W:W, 0)), "Only Basic", "Basic+Advanced")
</f>
        <v>Basic+Advanced</v>
      </c>
      <c r="O267" s="41"/>
      <c r="P267" s="41">
        <f>VLOOKUP(C:C,'My_Basic Key'!$C$5:$D$8,2,FALSE)</f>
        <v>2</v>
      </c>
      <c r="Q267" s="41">
        <f>VLOOKUP(E:E,'My_Basic Key'!$C$10:$D$13,2,FALSE)</f>
        <v>2</v>
      </c>
      <c r="R267" s="41">
        <f>VLOOKUP(G:G,'My_Basic Key'!$C$15:$D$18,2,FALSE)</f>
        <v>1</v>
      </c>
      <c r="S267" s="41">
        <f>VLOOKUP(I:I,'My_Basic Key'!$C$20:$D$23,2,FALSE)</f>
        <v>2</v>
      </c>
      <c r="T267" s="41">
        <f>VLOOKUP(K:K,'My_Basic Key'!$C$25:$D$28,2,FALSE)</f>
        <v>2</v>
      </c>
      <c r="U267" s="41">
        <f t="shared" si="6"/>
        <v>9</v>
      </c>
    </row>
    <row r="268">
      <c r="A268" s="40">
        <v>45526.473607395834</v>
      </c>
      <c r="B268" s="41"/>
      <c r="C268" s="32" t="s">
        <v>134</v>
      </c>
      <c r="D268" s="32" t="str">
        <f t="shared" si="1"/>
        <v>Option A</v>
      </c>
      <c r="E268" s="32" t="s">
        <v>130</v>
      </c>
      <c r="F268" s="32" t="str">
        <f t="shared" si="2"/>
        <v>Option A</v>
      </c>
      <c r="G268" s="32" t="s">
        <v>135</v>
      </c>
      <c r="H268" s="42" t="str">
        <f t="shared" si="3"/>
        <v>Option B</v>
      </c>
      <c r="I268" s="32" t="s">
        <v>132</v>
      </c>
      <c r="J268" s="32" t="str">
        <f t="shared" si="4"/>
        <v>Option D</v>
      </c>
      <c r="K268" s="32" t="s">
        <v>525</v>
      </c>
      <c r="L268" s="32" t="str">
        <f t="shared" si="5"/>
        <v>Option B</v>
      </c>
      <c r="M268" s="32" t="s">
        <v>384</v>
      </c>
      <c r="N268" s="37" t="str">
        <f t="array" ref="N268">IF(ISNUMBER(XLOOKUP(M:M, My_Advanced!W:W, My_Advanced!W:W, 0)), "Only Basic", "Basic+Advanced")
</f>
        <v>Only Basic</v>
      </c>
      <c r="O268" s="41"/>
      <c r="P268" s="41">
        <f>VLOOKUP(C:C,'My_Basic Key'!$C$5:$D$8,2,FALSE)</f>
        <v>1</v>
      </c>
      <c r="Q268" s="41">
        <f>VLOOKUP(E:E,'My_Basic Key'!$C$10:$D$13,2,FALSE)</f>
        <v>2</v>
      </c>
      <c r="R268" s="41">
        <f>VLOOKUP(G:G,'My_Basic Key'!$C$15:$D$18,2,FALSE)</f>
        <v>1</v>
      </c>
      <c r="S268" s="41">
        <f>VLOOKUP(I:I,'My_Basic Key'!$C$20:$D$23,2,FALSE)</f>
        <v>2</v>
      </c>
      <c r="T268" s="41">
        <f>VLOOKUP(K:K,'My_Basic Key'!$C$25:$D$28,2,FALSE)</f>
        <v>1</v>
      </c>
      <c r="U268" s="41">
        <f t="shared" si="6"/>
        <v>7</v>
      </c>
    </row>
    <row r="269">
      <c r="A269" s="40">
        <v>45526.52720539352</v>
      </c>
      <c r="B269" s="41"/>
      <c r="C269" s="32" t="s">
        <v>134</v>
      </c>
      <c r="D269" s="32" t="str">
        <f t="shared" si="1"/>
        <v>Option A</v>
      </c>
      <c r="E269" s="32" t="s">
        <v>130</v>
      </c>
      <c r="F269" s="32" t="str">
        <f t="shared" si="2"/>
        <v>Option A</v>
      </c>
      <c r="G269" s="32" t="s">
        <v>131</v>
      </c>
      <c r="H269" s="42" t="str">
        <f t="shared" si="3"/>
        <v>Option A</v>
      </c>
      <c r="I269" s="32" t="s">
        <v>132</v>
      </c>
      <c r="J269" s="32" t="str">
        <f t="shared" si="4"/>
        <v>Option D</v>
      </c>
      <c r="K269" s="32" t="s">
        <v>524</v>
      </c>
      <c r="L269" s="32" t="str">
        <f t="shared" si="5"/>
        <v>Option A</v>
      </c>
      <c r="M269" s="32" t="s">
        <v>385</v>
      </c>
      <c r="N269" s="37" t="str">
        <f t="array" ref="N269">IF(ISNUMBER(XLOOKUP(M:M, My_Advanced!W:W, My_Advanced!W:W, 0)), "Only Basic", "Basic+Advanced")
</f>
        <v>Basic+Advanced</v>
      </c>
      <c r="O269" s="41"/>
      <c r="P269" s="41">
        <f>VLOOKUP(C:C,'My_Basic Key'!$C$5:$D$8,2,FALSE)</f>
        <v>1</v>
      </c>
      <c r="Q269" s="41">
        <f>VLOOKUP(E:E,'My_Basic Key'!$C$10:$D$13,2,FALSE)</f>
        <v>2</v>
      </c>
      <c r="R269" s="41">
        <f>VLOOKUP(G:G,'My_Basic Key'!$C$15:$D$18,2,FALSE)</f>
        <v>2</v>
      </c>
      <c r="S269" s="41">
        <f>VLOOKUP(I:I,'My_Basic Key'!$C$20:$D$23,2,FALSE)</f>
        <v>2</v>
      </c>
      <c r="T269" s="41">
        <f>VLOOKUP(K:K,'My_Basic Key'!$C$25:$D$28,2,FALSE)</f>
        <v>2</v>
      </c>
      <c r="U269" s="41">
        <f t="shared" si="6"/>
        <v>9</v>
      </c>
    </row>
    <row r="270">
      <c r="A270" s="40">
        <v>45526.60334645833</v>
      </c>
      <c r="B270" s="41"/>
      <c r="C270" s="32" t="s">
        <v>129</v>
      </c>
      <c r="D270" s="32" t="str">
        <f t="shared" si="1"/>
        <v>Option B</v>
      </c>
      <c r="E270" s="32" t="s">
        <v>130</v>
      </c>
      <c r="F270" s="32" t="str">
        <f t="shared" si="2"/>
        <v>Option A</v>
      </c>
      <c r="G270" s="32" t="s">
        <v>135</v>
      </c>
      <c r="H270" s="42" t="str">
        <f t="shared" si="3"/>
        <v>Option B</v>
      </c>
      <c r="I270" s="32" t="s">
        <v>132</v>
      </c>
      <c r="J270" s="32" t="str">
        <f t="shared" si="4"/>
        <v>Option D</v>
      </c>
      <c r="K270" s="32" t="s">
        <v>524</v>
      </c>
      <c r="L270" s="32" t="str">
        <f t="shared" si="5"/>
        <v>Option A</v>
      </c>
      <c r="M270" s="32" t="s">
        <v>386</v>
      </c>
      <c r="N270" s="37" t="str">
        <f t="array" ref="N270">IF(ISNUMBER(XLOOKUP(M:M, My_Advanced!W:W, My_Advanced!W:W, 0)), "Only Basic", "Basic+Advanced")
</f>
        <v>Basic+Advanced</v>
      </c>
      <c r="O270" s="41"/>
      <c r="P270" s="41">
        <f>VLOOKUP(C:C,'My_Basic Key'!$C$5:$D$8,2,FALSE)</f>
        <v>2</v>
      </c>
      <c r="Q270" s="41">
        <f>VLOOKUP(E:E,'My_Basic Key'!$C$10:$D$13,2,FALSE)</f>
        <v>2</v>
      </c>
      <c r="R270" s="41">
        <f>VLOOKUP(G:G,'My_Basic Key'!$C$15:$D$18,2,FALSE)</f>
        <v>1</v>
      </c>
      <c r="S270" s="41">
        <f>VLOOKUP(I:I,'My_Basic Key'!$C$20:$D$23,2,FALSE)</f>
        <v>2</v>
      </c>
      <c r="T270" s="41">
        <f>VLOOKUP(K:K,'My_Basic Key'!$C$25:$D$28,2,FALSE)</f>
        <v>2</v>
      </c>
      <c r="U270" s="41">
        <f t="shared" si="6"/>
        <v>9</v>
      </c>
    </row>
    <row r="271">
      <c r="A271" s="40">
        <v>45527.46147934027</v>
      </c>
      <c r="B271" s="41"/>
      <c r="C271" s="32" t="s">
        <v>134</v>
      </c>
      <c r="D271" s="32" t="str">
        <f t="shared" si="1"/>
        <v>Option A</v>
      </c>
      <c r="E271" s="32" t="s">
        <v>130</v>
      </c>
      <c r="F271" s="32" t="str">
        <f t="shared" si="2"/>
        <v>Option A</v>
      </c>
      <c r="G271" s="32" t="s">
        <v>131</v>
      </c>
      <c r="H271" s="42" t="str">
        <f t="shared" si="3"/>
        <v>Option A</v>
      </c>
      <c r="I271" s="32" t="s">
        <v>132</v>
      </c>
      <c r="J271" s="32" t="str">
        <f t="shared" si="4"/>
        <v>Option D</v>
      </c>
      <c r="K271" s="32" t="s">
        <v>524</v>
      </c>
      <c r="L271" s="32" t="str">
        <f t="shared" si="5"/>
        <v>Option A</v>
      </c>
      <c r="M271" s="32" t="s">
        <v>216</v>
      </c>
      <c r="N271" s="37" t="str">
        <f t="array" ref="N271">IF(ISNUMBER(XLOOKUP(M:M, My_Advanced!W:W, My_Advanced!W:W, 0)), "Only Basic", "Basic+Advanced")
</f>
        <v>Basic+Advanced</v>
      </c>
      <c r="O271" s="41"/>
      <c r="P271" s="41">
        <f>VLOOKUP(C:C,'My_Basic Key'!$C$5:$D$8,2,FALSE)</f>
        <v>1</v>
      </c>
      <c r="Q271" s="41">
        <f>VLOOKUP(E:E,'My_Basic Key'!$C$10:$D$13,2,FALSE)</f>
        <v>2</v>
      </c>
      <c r="R271" s="41">
        <f>VLOOKUP(G:G,'My_Basic Key'!$C$15:$D$18,2,FALSE)</f>
        <v>2</v>
      </c>
      <c r="S271" s="41">
        <f>VLOOKUP(I:I,'My_Basic Key'!$C$20:$D$23,2,FALSE)</f>
        <v>2</v>
      </c>
      <c r="T271" s="41">
        <f>VLOOKUP(K:K,'My_Basic Key'!$C$25:$D$28,2,FALSE)</f>
        <v>2</v>
      </c>
      <c r="U271" s="41">
        <f t="shared" si="6"/>
        <v>9</v>
      </c>
    </row>
    <row r="272">
      <c r="A272" s="40">
        <v>45527.46347180556</v>
      </c>
      <c r="B272" s="41"/>
      <c r="C272" s="32" t="s">
        <v>134</v>
      </c>
      <c r="D272" s="32" t="str">
        <f t="shared" si="1"/>
        <v>Option A</v>
      </c>
      <c r="E272" s="32" t="s">
        <v>130</v>
      </c>
      <c r="F272" s="32" t="str">
        <f t="shared" si="2"/>
        <v>Option A</v>
      </c>
      <c r="G272" s="32" t="s">
        <v>131</v>
      </c>
      <c r="H272" s="42" t="str">
        <f t="shared" si="3"/>
        <v>Option A</v>
      </c>
      <c r="I272" s="32" t="s">
        <v>132</v>
      </c>
      <c r="J272" s="32" t="str">
        <f t="shared" si="4"/>
        <v>Option D</v>
      </c>
      <c r="K272" s="32" t="s">
        <v>524</v>
      </c>
      <c r="L272" s="32" t="str">
        <f t="shared" si="5"/>
        <v>Option A</v>
      </c>
      <c r="M272" s="32" t="s">
        <v>387</v>
      </c>
      <c r="N272" s="37" t="str">
        <f t="array" ref="N272">IF(ISNUMBER(XLOOKUP(M:M, My_Advanced!W:W, My_Advanced!W:W, 0)), "Only Basic", "Basic+Advanced")
</f>
        <v>Basic+Advanced</v>
      </c>
      <c r="O272" s="41"/>
      <c r="P272" s="41">
        <f>VLOOKUP(C:C,'My_Basic Key'!$C$5:$D$8,2,FALSE)</f>
        <v>1</v>
      </c>
      <c r="Q272" s="41">
        <f>VLOOKUP(E:E,'My_Basic Key'!$C$10:$D$13,2,FALSE)</f>
        <v>2</v>
      </c>
      <c r="R272" s="41">
        <f>VLOOKUP(G:G,'My_Basic Key'!$C$15:$D$18,2,FALSE)</f>
        <v>2</v>
      </c>
      <c r="S272" s="41">
        <f>VLOOKUP(I:I,'My_Basic Key'!$C$20:$D$23,2,FALSE)</f>
        <v>2</v>
      </c>
      <c r="T272" s="41">
        <f>VLOOKUP(K:K,'My_Basic Key'!$C$25:$D$28,2,FALSE)</f>
        <v>2</v>
      </c>
      <c r="U272" s="41">
        <f t="shared" si="6"/>
        <v>9</v>
      </c>
    </row>
    <row r="273">
      <c r="A273" s="40">
        <v>45527.46591290509</v>
      </c>
      <c r="B273" s="41"/>
      <c r="C273" s="32" t="s">
        <v>134</v>
      </c>
      <c r="D273" s="32" t="str">
        <f t="shared" si="1"/>
        <v>Option A</v>
      </c>
      <c r="E273" s="32" t="s">
        <v>130</v>
      </c>
      <c r="F273" s="32" t="str">
        <f t="shared" si="2"/>
        <v>Option A</v>
      </c>
      <c r="G273" s="32" t="s">
        <v>135</v>
      </c>
      <c r="H273" s="42" t="str">
        <f t="shared" si="3"/>
        <v>Option B</v>
      </c>
      <c r="I273" s="32" t="s">
        <v>132</v>
      </c>
      <c r="J273" s="32" t="str">
        <f t="shared" si="4"/>
        <v>Option D</v>
      </c>
      <c r="K273" s="32" t="s">
        <v>524</v>
      </c>
      <c r="L273" s="32" t="str">
        <f t="shared" si="5"/>
        <v>Option A</v>
      </c>
      <c r="M273" s="32" t="s">
        <v>388</v>
      </c>
      <c r="N273" s="37" t="str">
        <f t="array" ref="N273">IF(ISNUMBER(XLOOKUP(M:M, My_Advanced!W:W, My_Advanced!W:W, 0)), "Only Basic", "Basic+Advanced")
</f>
        <v>Basic+Advanced</v>
      </c>
      <c r="O273" s="41"/>
      <c r="P273" s="41">
        <f>VLOOKUP(C:C,'My_Basic Key'!$C$5:$D$8,2,FALSE)</f>
        <v>1</v>
      </c>
      <c r="Q273" s="41">
        <f>VLOOKUP(E:E,'My_Basic Key'!$C$10:$D$13,2,FALSE)</f>
        <v>2</v>
      </c>
      <c r="R273" s="41">
        <f>VLOOKUP(G:G,'My_Basic Key'!$C$15:$D$18,2,FALSE)</f>
        <v>1</v>
      </c>
      <c r="S273" s="41">
        <f>VLOOKUP(I:I,'My_Basic Key'!$C$20:$D$23,2,FALSE)</f>
        <v>2</v>
      </c>
      <c r="T273" s="41">
        <f>VLOOKUP(K:K,'My_Basic Key'!$C$25:$D$28,2,FALSE)</f>
        <v>2</v>
      </c>
      <c r="U273" s="41">
        <f t="shared" si="6"/>
        <v>8</v>
      </c>
    </row>
    <row r="274">
      <c r="A274" s="40">
        <v>45527.57690703704</v>
      </c>
      <c r="B274" s="41"/>
      <c r="C274" s="32" t="s">
        <v>134</v>
      </c>
      <c r="D274" s="32" t="str">
        <f t="shared" si="1"/>
        <v>Option A</v>
      </c>
      <c r="E274" s="32" t="s">
        <v>130</v>
      </c>
      <c r="F274" s="32" t="str">
        <f t="shared" si="2"/>
        <v>Option A</v>
      </c>
      <c r="G274" s="32" t="s">
        <v>135</v>
      </c>
      <c r="H274" s="42" t="str">
        <f t="shared" si="3"/>
        <v>Option B</v>
      </c>
      <c r="I274" s="32" t="s">
        <v>132</v>
      </c>
      <c r="J274" s="32" t="str">
        <f t="shared" si="4"/>
        <v>Option D</v>
      </c>
      <c r="K274" s="32" t="s">
        <v>525</v>
      </c>
      <c r="L274" s="32" t="str">
        <f t="shared" si="5"/>
        <v>Option B</v>
      </c>
      <c r="M274" s="41" t="s">
        <v>389</v>
      </c>
      <c r="N274" s="37" t="str">
        <f t="array" ref="N274">IF(ISNUMBER(XLOOKUP(M:M, My_Advanced!W:W, My_Advanced!W:W, 0)), "Only Basic", "Basic+Advanced")
</f>
        <v>Basic+Advanced</v>
      </c>
      <c r="O274" s="41"/>
      <c r="P274" s="41">
        <f>VLOOKUP(C:C,'My_Basic Key'!$C$5:$D$8,2,FALSE)</f>
        <v>1</v>
      </c>
      <c r="Q274" s="41">
        <f>VLOOKUP(E:E,'My_Basic Key'!$C$10:$D$13,2,FALSE)</f>
        <v>2</v>
      </c>
      <c r="R274" s="41">
        <f>VLOOKUP(G:G,'My_Basic Key'!$C$15:$D$18,2,FALSE)</f>
        <v>1</v>
      </c>
      <c r="S274" s="41">
        <f>VLOOKUP(I:I,'My_Basic Key'!$C$20:$D$23,2,FALSE)</f>
        <v>2</v>
      </c>
      <c r="T274" s="41">
        <f>VLOOKUP(K:K,'My_Basic Key'!$C$25:$D$28,2,FALSE)</f>
        <v>1</v>
      </c>
      <c r="U274" s="41">
        <f t="shared" si="6"/>
        <v>7</v>
      </c>
    </row>
    <row r="275">
      <c r="A275" s="40">
        <v>45527.57813142361</v>
      </c>
      <c r="B275" s="41"/>
      <c r="C275" s="32" t="s">
        <v>134</v>
      </c>
      <c r="D275" s="32" t="str">
        <f t="shared" si="1"/>
        <v>Option A</v>
      </c>
      <c r="E275" s="32" t="s">
        <v>130</v>
      </c>
      <c r="F275" s="32" t="str">
        <f t="shared" si="2"/>
        <v>Option A</v>
      </c>
      <c r="G275" s="32" t="s">
        <v>143</v>
      </c>
      <c r="H275" s="42" t="str">
        <f t="shared" si="3"/>
        <v>Option C</v>
      </c>
      <c r="I275" s="32" t="s">
        <v>132</v>
      </c>
      <c r="J275" s="32" t="str">
        <f t="shared" si="4"/>
        <v>Option D</v>
      </c>
      <c r="K275" s="32" t="s">
        <v>525</v>
      </c>
      <c r="L275" s="32" t="str">
        <f t="shared" si="5"/>
        <v>Option B</v>
      </c>
      <c r="M275" s="32" t="s">
        <v>390</v>
      </c>
      <c r="N275" s="37" t="str">
        <f t="array" ref="N275">IF(ISNUMBER(XLOOKUP(M:M, My_Advanced!W:W, My_Advanced!W:W, 0)), "Only Basic", "Basic+Advanced")
</f>
        <v>Basic+Advanced</v>
      </c>
      <c r="O275" s="41"/>
      <c r="P275" s="41">
        <f>VLOOKUP(C:C,'My_Basic Key'!$C$5:$D$8,2,FALSE)</f>
        <v>1</v>
      </c>
      <c r="Q275" s="41">
        <f>VLOOKUP(E:E,'My_Basic Key'!$C$10:$D$13,2,FALSE)</f>
        <v>2</v>
      </c>
      <c r="R275" s="41">
        <f>VLOOKUP(G:G,'My_Basic Key'!$C$15:$D$18,2,FALSE)</f>
        <v>0</v>
      </c>
      <c r="S275" s="41">
        <f>VLOOKUP(I:I,'My_Basic Key'!$C$20:$D$23,2,FALSE)</f>
        <v>2</v>
      </c>
      <c r="T275" s="41">
        <f>VLOOKUP(K:K,'My_Basic Key'!$C$25:$D$28,2,FALSE)</f>
        <v>1</v>
      </c>
      <c r="U275" s="41">
        <f t="shared" si="6"/>
        <v>6</v>
      </c>
    </row>
    <row r="276">
      <c r="A276" s="40">
        <v>45527.590664097224</v>
      </c>
      <c r="B276" s="41"/>
      <c r="C276" s="32" t="s">
        <v>134</v>
      </c>
      <c r="D276" s="32" t="str">
        <f t="shared" si="1"/>
        <v>Option A</v>
      </c>
      <c r="E276" s="32" t="s">
        <v>130</v>
      </c>
      <c r="F276" s="32" t="str">
        <f t="shared" si="2"/>
        <v>Option A</v>
      </c>
      <c r="G276" s="32" t="s">
        <v>135</v>
      </c>
      <c r="H276" s="42" t="str">
        <f t="shared" si="3"/>
        <v>Option B</v>
      </c>
      <c r="I276" s="32" t="s">
        <v>132</v>
      </c>
      <c r="J276" s="32" t="str">
        <f t="shared" si="4"/>
        <v>Option D</v>
      </c>
      <c r="K276" s="32" t="s">
        <v>524</v>
      </c>
      <c r="L276" s="32" t="str">
        <f t="shared" si="5"/>
        <v>Option A</v>
      </c>
      <c r="M276" s="32" t="s">
        <v>391</v>
      </c>
      <c r="N276" s="37" t="str">
        <f t="array" ref="N276">IF(ISNUMBER(XLOOKUP(M:M, My_Advanced!W:W, My_Advanced!W:W, 0)), "Only Basic", "Basic+Advanced")
</f>
        <v>Basic+Advanced</v>
      </c>
      <c r="O276" s="41"/>
      <c r="P276" s="41">
        <f>VLOOKUP(C:C,'My_Basic Key'!$C$5:$D$8,2,FALSE)</f>
        <v>1</v>
      </c>
      <c r="Q276" s="41">
        <f>VLOOKUP(E:E,'My_Basic Key'!$C$10:$D$13,2,FALSE)</f>
        <v>2</v>
      </c>
      <c r="R276" s="41">
        <f>VLOOKUP(G:G,'My_Basic Key'!$C$15:$D$18,2,FALSE)</f>
        <v>1</v>
      </c>
      <c r="S276" s="41">
        <f>VLOOKUP(I:I,'My_Basic Key'!$C$20:$D$23,2,FALSE)</f>
        <v>2</v>
      </c>
      <c r="T276" s="41">
        <f>VLOOKUP(K:K,'My_Basic Key'!$C$25:$D$28,2,FALSE)</f>
        <v>2</v>
      </c>
      <c r="U276" s="41">
        <f t="shared" si="6"/>
        <v>8</v>
      </c>
    </row>
    <row r="277">
      <c r="A277" s="40">
        <v>45527.604058425924</v>
      </c>
      <c r="B277" s="41"/>
      <c r="C277" s="32" t="s">
        <v>134</v>
      </c>
      <c r="D277" s="32" t="str">
        <f t="shared" si="1"/>
        <v>Option A</v>
      </c>
      <c r="E277" s="32" t="s">
        <v>130</v>
      </c>
      <c r="F277" s="32" t="str">
        <f t="shared" si="2"/>
        <v>Option A</v>
      </c>
      <c r="G277" s="32" t="s">
        <v>135</v>
      </c>
      <c r="H277" s="42" t="str">
        <f t="shared" si="3"/>
        <v>Option B</v>
      </c>
      <c r="I277" s="32" t="s">
        <v>132</v>
      </c>
      <c r="J277" s="32" t="str">
        <f t="shared" si="4"/>
        <v>Option D</v>
      </c>
      <c r="K277" s="32" t="s">
        <v>524</v>
      </c>
      <c r="L277" s="32" t="str">
        <f t="shared" si="5"/>
        <v>Option A</v>
      </c>
      <c r="M277" s="32" t="s">
        <v>392</v>
      </c>
      <c r="N277" s="37" t="str">
        <f t="array" ref="N277">IF(ISNUMBER(XLOOKUP(M:M, My_Advanced!W:W, My_Advanced!W:W, 0)), "Only Basic", "Basic+Advanced")
</f>
        <v>Basic+Advanced</v>
      </c>
      <c r="O277" s="41"/>
      <c r="P277" s="41">
        <f>VLOOKUP(C:C,'My_Basic Key'!$C$5:$D$8,2,FALSE)</f>
        <v>1</v>
      </c>
      <c r="Q277" s="41">
        <f>VLOOKUP(E:E,'My_Basic Key'!$C$10:$D$13,2,FALSE)</f>
        <v>2</v>
      </c>
      <c r="R277" s="41">
        <f>VLOOKUP(G:G,'My_Basic Key'!$C$15:$D$18,2,FALSE)</f>
        <v>1</v>
      </c>
      <c r="S277" s="41">
        <f>VLOOKUP(I:I,'My_Basic Key'!$C$20:$D$23,2,FALSE)</f>
        <v>2</v>
      </c>
      <c r="T277" s="41">
        <f>VLOOKUP(K:K,'My_Basic Key'!$C$25:$D$28,2,FALSE)</f>
        <v>2</v>
      </c>
      <c r="U277" s="41">
        <f t="shared" si="6"/>
        <v>8</v>
      </c>
    </row>
    <row r="278">
      <c r="A278" s="40">
        <v>45527.611559247685</v>
      </c>
      <c r="B278" s="41"/>
      <c r="C278" s="32" t="s">
        <v>129</v>
      </c>
      <c r="D278" s="32" t="str">
        <f t="shared" si="1"/>
        <v>Option B</v>
      </c>
      <c r="E278" s="32" t="s">
        <v>130</v>
      </c>
      <c r="F278" s="32" t="str">
        <f t="shared" si="2"/>
        <v>Option A</v>
      </c>
      <c r="G278" s="32" t="s">
        <v>131</v>
      </c>
      <c r="H278" s="42" t="str">
        <f t="shared" si="3"/>
        <v>Option A</v>
      </c>
      <c r="I278" s="32" t="s">
        <v>132</v>
      </c>
      <c r="J278" s="32" t="str">
        <f t="shared" si="4"/>
        <v>Option D</v>
      </c>
      <c r="K278" s="32" t="s">
        <v>525</v>
      </c>
      <c r="L278" s="32" t="str">
        <f t="shared" si="5"/>
        <v>Option B</v>
      </c>
      <c r="M278" s="41" t="s">
        <v>393</v>
      </c>
      <c r="N278" s="37" t="str">
        <f t="array" ref="N278">IF(ISNUMBER(XLOOKUP(M:M, My_Advanced!W:W, My_Advanced!W:W, 0)), "Only Basic", "Basic+Advanced")
</f>
        <v>Basic+Advanced</v>
      </c>
      <c r="O278" s="41"/>
      <c r="P278" s="41">
        <f>VLOOKUP(C:C,'My_Basic Key'!$C$5:$D$8,2,FALSE)</f>
        <v>2</v>
      </c>
      <c r="Q278" s="41">
        <f>VLOOKUP(E:E,'My_Basic Key'!$C$10:$D$13,2,FALSE)</f>
        <v>2</v>
      </c>
      <c r="R278" s="41">
        <f>VLOOKUP(G:G,'My_Basic Key'!$C$15:$D$18,2,FALSE)</f>
        <v>2</v>
      </c>
      <c r="S278" s="41">
        <f>VLOOKUP(I:I,'My_Basic Key'!$C$20:$D$23,2,FALSE)</f>
        <v>2</v>
      </c>
      <c r="T278" s="41">
        <f>VLOOKUP(K:K,'My_Basic Key'!$C$25:$D$28,2,FALSE)</f>
        <v>1</v>
      </c>
      <c r="U278" s="41">
        <f t="shared" si="6"/>
        <v>9</v>
      </c>
    </row>
    <row r="279">
      <c r="A279" s="40">
        <v>45527.615739444445</v>
      </c>
      <c r="B279" s="41"/>
      <c r="C279" s="32" t="s">
        <v>134</v>
      </c>
      <c r="D279" s="32" t="str">
        <f t="shared" si="1"/>
        <v>Option A</v>
      </c>
      <c r="E279" s="32" t="s">
        <v>130</v>
      </c>
      <c r="F279" s="32" t="str">
        <f t="shared" si="2"/>
        <v>Option A</v>
      </c>
      <c r="G279" s="32" t="s">
        <v>135</v>
      </c>
      <c r="H279" s="42" t="str">
        <f t="shared" si="3"/>
        <v>Option B</v>
      </c>
      <c r="I279" s="32" t="s">
        <v>132</v>
      </c>
      <c r="J279" s="32" t="str">
        <f t="shared" si="4"/>
        <v>Option D</v>
      </c>
      <c r="K279" s="32" t="s">
        <v>525</v>
      </c>
      <c r="L279" s="32" t="str">
        <f t="shared" si="5"/>
        <v>Option B</v>
      </c>
      <c r="M279" s="32" t="s">
        <v>394</v>
      </c>
      <c r="N279" s="37" t="str">
        <f t="array" ref="N279">IF(ISNUMBER(XLOOKUP(M:M, My_Advanced!W:W, My_Advanced!W:W, 0)), "Only Basic", "Basic+Advanced")
</f>
        <v>Basic+Advanced</v>
      </c>
      <c r="O279" s="41"/>
      <c r="P279" s="41">
        <f>VLOOKUP(C:C,'My_Basic Key'!$C$5:$D$8,2,FALSE)</f>
        <v>1</v>
      </c>
      <c r="Q279" s="41">
        <f>VLOOKUP(E:E,'My_Basic Key'!$C$10:$D$13,2,FALSE)</f>
        <v>2</v>
      </c>
      <c r="R279" s="41">
        <f>VLOOKUP(G:G,'My_Basic Key'!$C$15:$D$18,2,FALSE)</f>
        <v>1</v>
      </c>
      <c r="S279" s="41">
        <f>VLOOKUP(I:I,'My_Basic Key'!$C$20:$D$23,2,FALSE)</f>
        <v>2</v>
      </c>
      <c r="T279" s="41">
        <f>VLOOKUP(K:K,'My_Basic Key'!$C$25:$D$28,2,FALSE)</f>
        <v>1</v>
      </c>
      <c r="U279" s="41">
        <f t="shared" si="6"/>
        <v>7</v>
      </c>
    </row>
    <row r="280">
      <c r="A280" s="40">
        <v>45527.715754652774</v>
      </c>
      <c r="B280" s="41"/>
      <c r="C280" s="32" t="s">
        <v>134</v>
      </c>
      <c r="D280" s="32" t="str">
        <f t="shared" si="1"/>
        <v>Option A</v>
      </c>
      <c r="E280" s="32" t="s">
        <v>130</v>
      </c>
      <c r="F280" s="32" t="str">
        <f t="shared" si="2"/>
        <v>Option A</v>
      </c>
      <c r="G280" s="32" t="s">
        <v>131</v>
      </c>
      <c r="H280" s="42" t="str">
        <f t="shared" si="3"/>
        <v>Option A</v>
      </c>
      <c r="I280" s="32" t="s">
        <v>132</v>
      </c>
      <c r="J280" s="32" t="str">
        <f t="shared" si="4"/>
        <v>Option D</v>
      </c>
      <c r="K280" s="32" t="s">
        <v>524</v>
      </c>
      <c r="L280" s="32" t="str">
        <f t="shared" si="5"/>
        <v>Option A</v>
      </c>
      <c r="M280" s="32" t="s">
        <v>395</v>
      </c>
      <c r="N280" s="37" t="str">
        <f t="array" ref="N280">IF(ISNUMBER(XLOOKUP(M:M, My_Advanced!W:W, My_Advanced!W:W, 0)), "Only Basic", "Basic+Advanced")
</f>
        <v>Basic+Advanced</v>
      </c>
      <c r="O280" s="41"/>
      <c r="P280" s="41">
        <f>VLOOKUP(C:C,'My_Basic Key'!$C$5:$D$8,2,FALSE)</f>
        <v>1</v>
      </c>
      <c r="Q280" s="41">
        <f>VLOOKUP(E:E,'My_Basic Key'!$C$10:$D$13,2,FALSE)</f>
        <v>2</v>
      </c>
      <c r="R280" s="41">
        <f>VLOOKUP(G:G,'My_Basic Key'!$C$15:$D$18,2,FALSE)</f>
        <v>2</v>
      </c>
      <c r="S280" s="41">
        <f>VLOOKUP(I:I,'My_Basic Key'!$C$20:$D$23,2,FALSE)</f>
        <v>2</v>
      </c>
      <c r="T280" s="41">
        <f>VLOOKUP(K:K,'My_Basic Key'!$C$25:$D$28,2,FALSE)</f>
        <v>2</v>
      </c>
      <c r="U280" s="41">
        <f t="shared" si="6"/>
        <v>9</v>
      </c>
    </row>
    <row r="281">
      <c r="A281" s="40">
        <v>45527.75027967592</v>
      </c>
      <c r="B281" s="41"/>
      <c r="C281" s="32" t="s">
        <v>134</v>
      </c>
      <c r="D281" s="32" t="str">
        <f t="shared" si="1"/>
        <v>Option A</v>
      </c>
      <c r="E281" s="32" t="s">
        <v>140</v>
      </c>
      <c r="F281" s="32" t="str">
        <f t="shared" si="2"/>
        <v>Option B</v>
      </c>
      <c r="G281" s="32" t="s">
        <v>135</v>
      </c>
      <c r="H281" s="42" t="str">
        <f t="shared" si="3"/>
        <v>Option B</v>
      </c>
      <c r="I281" s="32" t="s">
        <v>132</v>
      </c>
      <c r="J281" s="32" t="str">
        <f t="shared" si="4"/>
        <v>Option D</v>
      </c>
      <c r="K281" s="32" t="s">
        <v>525</v>
      </c>
      <c r="L281" s="32" t="str">
        <f t="shared" si="5"/>
        <v>Option B</v>
      </c>
      <c r="M281" s="32" t="s">
        <v>396</v>
      </c>
      <c r="N281" s="37" t="str">
        <f t="array" ref="N281">IF(ISNUMBER(XLOOKUP(M:M, My_Advanced!W:W, My_Advanced!W:W, 0)), "Only Basic", "Basic+Advanced")
</f>
        <v>Basic+Advanced</v>
      </c>
      <c r="O281" s="41"/>
      <c r="P281" s="41">
        <f>VLOOKUP(C:C,'My_Basic Key'!$C$5:$D$8,2,FALSE)</f>
        <v>1</v>
      </c>
      <c r="Q281" s="41">
        <f>VLOOKUP(E:E,'My_Basic Key'!$C$10:$D$13,2,FALSE)</f>
        <v>1</v>
      </c>
      <c r="R281" s="41">
        <f>VLOOKUP(G:G,'My_Basic Key'!$C$15:$D$18,2,FALSE)</f>
        <v>1</v>
      </c>
      <c r="S281" s="41">
        <f>VLOOKUP(I:I,'My_Basic Key'!$C$20:$D$23,2,FALSE)</f>
        <v>2</v>
      </c>
      <c r="T281" s="41">
        <f>VLOOKUP(K:K,'My_Basic Key'!$C$25:$D$28,2,FALSE)</f>
        <v>1</v>
      </c>
      <c r="U281" s="41">
        <f t="shared" si="6"/>
        <v>6</v>
      </c>
    </row>
    <row r="282">
      <c r="A282" s="40">
        <v>45527.755697500004</v>
      </c>
      <c r="B282" s="41"/>
      <c r="C282" s="32" t="s">
        <v>134</v>
      </c>
      <c r="D282" s="32" t="str">
        <f t="shared" si="1"/>
        <v>Option A</v>
      </c>
      <c r="E282" s="32" t="s">
        <v>130</v>
      </c>
      <c r="F282" s="32" t="str">
        <f t="shared" si="2"/>
        <v>Option A</v>
      </c>
      <c r="G282" s="32" t="s">
        <v>131</v>
      </c>
      <c r="H282" s="42" t="str">
        <f t="shared" si="3"/>
        <v>Option A</v>
      </c>
      <c r="I282" s="32" t="s">
        <v>144</v>
      </c>
      <c r="J282" s="32" t="str">
        <f t="shared" si="4"/>
        <v>Option C</v>
      </c>
      <c r="K282" s="32" t="s">
        <v>525</v>
      </c>
      <c r="L282" s="32" t="str">
        <f t="shared" si="5"/>
        <v>Option B</v>
      </c>
      <c r="M282" s="32" t="s">
        <v>397</v>
      </c>
      <c r="N282" s="37" t="str">
        <f t="array" ref="N282">IF(ISNUMBER(XLOOKUP(M:M, My_Advanced!W:W, My_Advanced!W:W, 0)), "Only Basic", "Basic+Advanced")
</f>
        <v>Basic+Advanced</v>
      </c>
      <c r="O282" s="41"/>
      <c r="P282" s="41">
        <f>VLOOKUP(C:C,'My_Basic Key'!$C$5:$D$8,2,FALSE)</f>
        <v>1</v>
      </c>
      <c r="Q282" s="41">
        <f>VLOOKUP(E:E,'My_Basic Key'!$C$10:$D$13,2,FALSE)</f>
        <v>2</v>
      </c>
      <c r="R282" s="41">
        <f>VLOOKUP(G:G,'My_Basic Key'!$C$15:$D$18,2,FALSE)</f>
        <v>2</v>
      </c>
      <c r="S282" s="41">
        <f>VLOOKUP(I:I,'My_Basic Key'!$C$20:$D$23,2,FALSE)</f>
        <v>1</v>
      </c>
      <c r="T282" s="41">
        <f>VLOOKUP(K:K,'My_Basic Key'!$C$25:$D$28,2,FALSE)</f>
        <v>1</v>
      </c>
      <c r="U282" s="41">
        <f t="shared" si="6"/>
        <v>7</v>
      </c>
    </row>
    <row r="283">
      <c r="A283" s="40">
        <v>45527.80402085648</v>
      </c>
      <c r="B283" s="41"/>
      <c r="C283" s="32" t="s">
        <v>134</v>
      </c>
      <c r="D283" s="32" t="str">
        <f t="shared" si="1"/>
        <v>Option A</v>
      </c>
      <c r="E283" s="32" t="s">
        <v>140</v>
      </c>
      <c r="F283" s="32" t="str">
        <f t="shared" si="2"/>
        <v>Option B</v>
      </c>
      <c r="G283" s="32" t="s">
        <v>143</v>
      </c>
      <c r="H283" s="42" t="str">
        <f t="shared" si="3"/>
        <v>Option C</v>
      </c>
      <c r="I283" s="32" t="s">
        <v>138</v>
      </c>
      <c r="J283" s="32" t="str">
        <f t="shared" si="4"/>
        <v>Option B</v>
      </c>
      <c r="K283" s="32" t="s">
        <v>525</v>
      </c>
      <c r="L283" s="32" t="str">
        <f t="shared" si="5"/>
        <v>Option B</v>
      </c>
      <c r="M283" s="41" t="s">
        <v>398</v>
      </c>
      <c r="N283" s="37" t="str">
        <f t="array" ref="N283">IF(ISNUMBER(XLOOKUP(M:M, My_Advanced!W:W, My_Advanced!W:W, 0)), "Only Basic", "Basic+Advanced")
</f>
        <v>Basic+Advanced</v>
      </c>
      <c r="O283" s="41"/>
      <c r="P283" s="41">
        <f>VLOOKUP(C:C,'My_Basic Key'!$C$5:$D$8,2,FALSE)</f>
        <v>1</v>
      </c>
      <c r="Q283" s="41">
        <f>VLOOKUP(E:E,'My_Basic Key'!$C$10:$D$13,2,FALSE)</f>
        <v>1</v>
      </c>
      <c r="R283" s="41">
        <f>VLOOKUP(G:G,'My_Basic Key'!$C$15:$D$18,2,FALSE)</f>
        <v>0</v>
      </c>
      <c r="S283" s="41">
        <f>VLOOKUP(I:I,'My_Basic Key'!$C$20:$D$23,2,FALSE)</f>
        <v>0</v>
      </c>
      <c r="T283" s="41">
        <f>VLOOKUP(K:K,'My_Basic Key'!$C$25:$D$28,2,FALSE)</f>
        <v>1</v>
      </c>
      <c r="U283" s="41">
        <f t="shared" si="6"/>
        <v>3</v>
      </c>
    </row>
    <row r="284">
      <c r="A284" s="40">
        <v>45527.82415071759</v>
      </c>
      <c r="B284" s="41"/>
      <c r="C284" s="32" t="s">
        <v>134</v>
      </c>
      <c r="D284" s="32" t="str">
        <f t="shared" si="1"/>
        <v>Option A</v>
      </c>
      <c r="E284" s="32" t="s">
        <v>130</v>
      </c>
      <c r="F284" s="32" t="str">
        <f t="shared" si="2"/>
        <v>Option A</v>
      </c>
      <c r="G284" s="32" t="s">
        <v>131</v>
      </c>
      <c r="H284" s="42" t="str">
        <f t="shared" si="3"/>
        <v>Option A</v>
      </c>
      <c r="I284" s="32" t="s">
        <v>132</v>
      </c>
      <c r="J284" s="32" t="str">
        <f t="shared" si="4"/>
        <v>Option D</v>
      </c>
      <c r="K284" s="32" t="s">
        <v>524</v>
      </c>
      <c r="L284" s="32" t="str">
        <f t="shared" si="5"/>
        <v>Option A</v>
      </c>
      <c r="M284" s="32" t="s">
        <v>399</v>
      </c>
      <c r="N284" s="37" t="str">
        <f t="array" ref="N284">IF(ISNUMBER(XLOOKUP(M:M, My_Advanced!W:W, My_Advanced!W:W, 0)), "Only Basic", "Basic+Advanced")
</f>
        <v>Basic+Advanced</v>
      </c>
      <c r="O284" s="41"/>
      <c r="P284" s="41">
        <f>VLOOKUP(C:C,'My_Basic Key'!$C$5:$D$8,2,FALSE)</f>
        <v>1</v>
      </c>
      <c r="Q284" s="41">
        <f>VLOOKUP(E:E,'My_Basic Key'!$C$10:$D$13,2,FALSE)</f>
        <v>2</v>
      </c>
      <c r="R284" s="41">
        <f>VLOOKUP(G:G,'My_Basic Key'!$C$15:$D$18,2,FALSE)</f>
        <v>2</v>
      </c>
      <c r="S284" s="41">
        <f>VLOOKUP(I:I,'My_Basic Key'!$C$20:$D$23,2,FALSE)</f>
        <v>2</v>
      </c>
      <c r="T284" s="41">
        <f>VLOOKUP(K:K,'My_Basic Key'!$C$25:$D$28,2,FALSE)</f>
        <v>2</v>
      </c>
      <c r="U284" s="41">
        <f t="shared" si="6"/>
        <v>9</v>
      </c>
    </row>
    <row r="285">
      <c r="A285" s="40">
        <v>45527.90065758102</v>
      </c>
      <c r="B285" s="41"/>
      <c r="C285" s="32" t="s">
        <v>134</v>
      </c>
      <c r="D285" s="32" t="str">
        <f t="shared" si="1"/>
        <v>Option A</v>
      </c>
      <c r="E285" s="32" t="s">
        <v>130</v>
      </c>
      <c r="F285" s="32" t="str">
        <f t="shared" si="2"/>
        <v>Option A</v>
      </c>
      <c r="G285" s="32" t="s">
        <v>135</v>
      </c>
      <c r="H285" s="42" t="str">
        <f t="shared" si="3"/>
        <v>Option B</v>
      </c>
      <c r="I285" s="32" t="s">
        <v>132</v>
      </c>
      <c r="J285" s="32" t="str">
        <f t="shared" si="4"/>
        <v>Option D</v>
      </c>
      <c r="K285" s="32" t="s">
        <v>524</v>
      </c>
      <c r="L285" s="32" t="str">
        <f t="shared" si="5"/>
        <v>Option A</v>
      </c>
      <c r="M285" s="32" t="s">
        <v>400</v>
      </c>
      <c r="N285" s="37" t="str">
        <f t="array" ref="N285">IF(ISNUMBER(XLOOKUP(M:M, My_Advanced!W:W, My_Advanced!W:W, 0)), "Only Basic", "Basic+Advanced")
</f>
        <v>Basic+Advanced</v>
      </c>
      <c r="O285" s="41"/>
      <c r="P285" s="41">
        <f>VLOOKUP(C:C,'My_Basic Key'!$C$5:$D$8,2,FALSE)</f>
        <v>1</v>
      </c>
      <c r="Q285" s="41">
        <f>VLOOKUP(E:E,'My_Basic Key'!$C$10:$D$13,2,FALSE)</f>
        <v>2</v>
      </c>
      <c r="R285" s="41">
        <f>VLOOKUP(G:G,'My_Basic Key'!$C$15:$D$18,2,FALSE)</f>
        <v>1</v>
      </c>
      <c r="S285" s="41">
        <f>VLOOKUP(I:I,'My_Basic Key'!$C$20:$D$23,2,FALSE)</f>
        <v>2</v>
      </c>
      <c r="T285" s="41">
        <f>VLOOKUP(K:K,'My_Basic Key'!$C$25:$D$28,2,FALSE)</f>
        <v>2</v>
      </c>
      <c r="U285" s="41">
        <f t="shared" si="6"/>
        <v>8</v>
      </c>
    </row>
    <row r="286">
      <c r="A286" s="40">
        <v>45527.958537453706</v>
      </c>
      <c r="B286" s="41"/>
      <c r="C286" s="32" t="s">
        <v>129</v>
      </c>
      <c r="D286" s="32" t="str">
        <f t="shared" si="1"/>
        <v>Option B</v>
      </c>
      <c r="E286" s="32" t="s">
        <v>130</v>
      </c>
      <c r="F286" s="32" t="str">
        <f t="shared" si="2"/>
        <v>Option A</v>
      </c>
      <c r="G286" s="32" t="s">
        <v>135</v>
      </c>
      <c r="H286" s="42" t="str">
        <f t="shared" si="3"/>
        <v>Option B</v>
      </c>
      <c r="I286" s="32" t="s">
        <v>132</v>
      </c>
      <c r="J286" s="32" t="str">
        <f t="shared" si="4"/>
        <v>Option D</v>
      </c>
      <c r="K286" s="32" t="s">
        <v>524</v>
      </c>
      <c r="L286" s="32" t="str">
        <f t="shared" si="5"/>
        <v>Option A</v>
      </c>
      <c r="M286" s="41" t="s">
        <v>401</v>
      </c>
      <c r="N286" s="37" t="str">
        <f t="array" ref="N286">IF(ISNUMBER(XLOOKUP(M:M, My_Advanced!W:W, My_Advanced!W:W, 0)), "Only Basic", "Basic+Advanced")
</f>
        <v>Basic+Advanced</v>
      </c>
      <c r="O286" s="41"/>
      <c r="P286" s="41">
        <f>VLOOKUP(C:C,'My_Basic Key'!$C$5:$D$8,2,FALSE)</f>
        <v>2</v>
      </c>
      <c r="Q286" s="41">
        <f>VLOOKUP(E:E,'My_Basic Key'!$C$10:$D$13,2,FALSE)</f>
        <v>2</v>
      </c>
      <c r="R286" s="41">
        <f>VLOOKUP(G:G,'My_Basic Key'!$C$15:$D$18,2,FALSE)</f>
        <v>1</v>
      </c>
      <c r="S286" s="41">
        <f>VLOOKUP(I:I,'My_Basic Key'!$C$20:$D$23,2,FALSE)</f>
        <v>2</v>
      </c>
      <c r="T286" s="41">
        <f>VLOOKUP(K:K,'My_Basic Key'!$C$25:$D$28,2,FALSE)</f>
        <v>2</v>
      </c>
      <c r="U286" s="41">
        <f t="shared" si="6"/>
        <v>9</v>
      </c>
    </row>
    <row r="287">
      <c r="A287" s="40">
        <v>45527.9826828588</v>
      </c>
      <c r="B287" s="41"/>
      <c r="C287" s="32" t="s">
        <v>134</v>
      </c>
      <c r="D287" s="32" t="str">
        <f t="shared" si="1"/>
        <v>Option A</v>
      </c>
      <c r="E287" s="32" t="s">
        <v>130</v>
      </c>
      <c r="F287" s="32" t="str">
        <f t="shared" si="2"/>
        <v>Option A</v>
      </c>
      <c r="G287" s="32" t="s">
        <v>135</v>
      </c>
      <c r="H287" s="42" t="str">
        <f t="shared" si="3"/>
        <v>Option B</v>
      </c>
      <c r="I287" s="32" t="s">
        <v>132</v>
      </c>
      <c r="J287" s="32" t="str">
        <f t="shared" si="4"/>
        <v>Option D</v>
      </c>
      <c r="K287" s="32" t="s">
        <v>525</v>
      </c>
      <c r="L287" s="32" t="str">
        <f t="shared" si="5"/>
        <v>Option B</v>
      </c>
      <c r="M287" s="32" t="s">
        <v>394</v>
      </c>
      <c r="N287" s="37" t="str">
        <f t="array" ref="N287">IF(ISNUMBER(XLOOKUP(M:M, My_Advanced!W:W, My_Advanced!W:W, 0)), "Only Basic", "Basic+Advanced")
</f>
        <v>Basic+Advanced</v>
      </c>
      <c r="O287" s="41"/>
      <c r="P287" s="41">
        <f>VLOOKUP(C:C,'My_Basic Key'!$C$5:$D$8,2,FALSE)</f>
        <v>1</v>
      </c>
      <c r="Q287" s="41">
        <f>VLOOKUP(E:E,'My_Basic Key'!$C$10:$D$13,2,FALSE)</f>
        <v>2</v>
      </c>
      <c r="R287" s="41">
        <f>VLOOKUP(G:G,'My_Basic Key'!$C$15:$D$18,2,FALSE)</f>
        <v>1</v>
      </c>
      <c r="S287" s="41">
        <f>VLOOKUP(I:I,'My_Basic Key'!$C$20:$D$23,2,FALSE)</f>
        <v>2</v>
      </c>
      <c r="T287" s="41">
        <f>VLOOKUP(K:K,'My_Basic Key'!$C$25:$D$28,2,FALSE)</f>
        <v>1</v>
      </c>
      <c r="U287" s="41">
        <f t="shared" si="6"/>
        <v>7</v>
      </c>
    </row>
    <row r="288">
      <c r="A288" s="40">
        <v>45527.99951601852</v>
      </c>
      <c r="B288" s="41"/>
      <c r="C288" s="32" t="s">
        <v>129</v>
      </c>
      <c r="D288" s="32" t="str">
        <f t="shared" si="1"/>
        <v>Option B</v>
      </c>
      <c r="E288" s="32" t="s">
        <v>140</v>
      </c>
      <c r="F288" s="32" t="str">
        <f t="shared" si="2"/>
        <v>Option B</v>
      </c>
      <c r="G288" s="32" t="s">
        <v>131</v>
      </c>
      <c r="H288" s="42" t="str">
        <f t="shared" si="3"/>
        <v>Option A</v>
      </c>
      <c r="I288" s="32" t="s">
        <v>144</v>
      </c>
      <c r="J288" s="32" t="str">
        <f t="shared" si="4"/>
        <v>Option C</v>
      </c>
      <c r="K288" s="32" t="s">
        <v>524</v>
      </c>
      <c r="L288" s="32" t="str">
        <f t="shared" si="5"/>
        <v>Option A</v>
      </c>
      <c r="M288" s="32" t="s">
        <v>402</v>
      </c>
      <c r="N288" s="37" t="str">
        <f t="array" ref="N288">IF(ISNUMBER(XLOOKUP(M:M, My_Advanced!W:W, My_Advanced!W:W, 0)), "Only Basic", "Basic+Advanced")
</f>
        <v>Basic+Advanced</v>
      </c>
      <c r="O288" s="41"/>
      <c r="P288" s="41">
        <f>VLOOKUP(C:C,'My_Basic Key'!$C$5:$D$8,2,FALSE)</f>
        <v>2</v>
      </c>
      <c r="Q288" s="41">
        <f>VLOOKUP(E:E,'My_Basic Key'!$C$10:$D$13,2,FALSE)</f>
        <v>1</v>
      </c>
      <c r="R288" s="41">
        <f>VLOOKUP(G:G,'My_Basic Key'!$C$15:$D$18,2,FALSE)</f>
        <v>2</v>
      </c>
      <c r="S288" s="41">
        <f>VLOOKUP(I:I,'My_Basic Key'!$C$20:$D$23,2,FALSE)</f>
        <v>1</v>
      </c>
      <c r="T288" s="41">
        <f>VLOOKUP(K:K,'My_Basic Key'!$C$25:$D$28,2,FALSE)</f>
        <v>2</v>
      </c>
      <c r="U288" s="41">
        <f t="shared" si="6"/>
        <v>8</v>
      </c>
    </row>
    <row r="289">
      <c r="A289" s="40">
        <v>45528.028008379624</v>
      </c>
      <c r="B289" s="41"/>
      <c r="C289" s="32" t="s">
        <v>129</v>
      </c>
      <c r="D289" s="32" t="str">
        <f t="shared" si="1"/>
        <v>Option B</v>
      </c>
      <c r="E289" s="32" t="s">
        <v>140</v>
      </c>
      <c r="F289" s="32" t="str">
        <f t="shared" si="2"/>
        <v>Option B</v>
      </c>
      <c r="G289" s="32" t="s">
        <v>143</v>
      </c>
      <c r="H289" s="42" t="str">
        <f t="shared" si="3"/>
        <v>Option C</v>
      </c>
      <c r="I289" s="32" t="s">
        <v>138</v>
      </c>
      <c r="J289" s="32" t="str">
        <f t="shared" si="4"/>
        <v>Option B</v>
      </c>
      <c r="K289" s="32" t="s">
        <v>524</v>
      </c>
      <c r="L289" s="32" t="str">
        <f t="shared" si="5"/>
        <v>Option A</v>
      </c>
      <c r="M289" s="32" t="s">
        <v>403</v>
      </c>
      <c r="N289" s="37" t="str">
        <f t="array" ref="N289">IF(ISNUMBER(XLOOKUP(M:M, My_Advanced!W:W, My_Advanced!W:W, 0)), "Only Basic", "Basic+Advanced")
</f>
        <v>Basic+Advanced</v>
      </c>
      <c r="O289" s="41"/>
      <c r="P289" s="41">
        <f>VLOOKUP(C:C,'My_Basic Key'!$C$5:$D$8,2,FALSE)</f>
        <v>2</v>
      </c>
      <c r="Q289" s="41">
        <f>VLOOKUP(E:E,'My_Basic Key'!$C$10:$D$13,2,FALSE)</f>
        <v>1</v>
      </c>
      <c r="R289" s="41">
        <f>VLOOKUP(G:G,'My_Basic Key'!$C$15:$D$18,2,FALSE)</f>
        <v>0</v>
      </c>
      <c r="S289" s="41">
        <f>VLOOKUP(I:I,'My_Basic Key'!$C$20:$D$23,2,FALSE)</f>
        <v>0</v>
      </c>
      <c r="T289" s="41">
        <f>VLOOKUP(K:K,'My_Basic Key'!$C$25:$D$28,2,FALSE)</f>
        <v>2</v>
      </c>
      <c r="U289" s="41">
        <f t="shared" si="6"/>
        <v>5</v>
      </c>
    </row>
    <row r="290">
      <c r="A290" s="40">
        <v>45528.401552256946</v>
      </c>
      <c r="B290" s="41"/>
      <c r="C290" s="32" t="s">
        <v>134</v>
      </c>
      <c r="D290" s="32" t="str">
        <f t="shared" si="1"/>
        <v>Option A</v>
      </c>
      <c r="E290" s="32" t="s">
        <v>140</v>
      </c>
      <c r="F290" s="32" t="str">
        <f t="shared" si="2"/>
        <v>Option B</v>
      </c>
      <c r="G290" s="32" t="s">
        <v>135</v>
      </c>
      <c r="H290" s="42" t="str">
        <f t="shared" si="3"/>
        <v>Option B</v>
      </c>
      <c r="I290" s="32" t="s">
        <v>132</v>
      </c>
      <c r="J290" s="32" t="str">
        <f t="shared" si="4"/>
        <v>Option D</v>
      </c>
      <c r="K290" s="32" t="s">
        <v>525</v>
      </c>
      <c r="L290" s="32" t="str">
        <f t="shared" si="5"/>
        <v>Option B</v>
      </c>
      <c r="M290" s="32" t="s">
        <v>404</v>
      </c>
      <c r="N290" s="37" t="str">
        <f t="array" ref="N290">IF(ISNUMBER(XLOOKUP(M:M, My_Advanced!W:W, My_Advanced!W:W, 0)), "Only Basic", "Basic+Advanced")
</f>
        <v>Basic+Advanced</v>
      </c>
      <c r="O290" s="41"/>
      <c r="P290" s="41">
        <f>VLOOKUP(C:C,'My_Basic Key'!$C$5:$D$8,2,FALSE)</f>
        <v>1</v>
      </c>
      <c r="Q290" s="41">
        <f>VLOOKUP(E:E,'My_Basic Key'!$C$10:$D$13,2,FALSE)</f>
        <v>1</v>
      </c>
      <c r="R290" s="41">
        <f>VLOOKUP(G:G,'My_Basic Key'!$C$15:$D$18,2,FALSE)</f>
        <v>1</v>
      </c>
      <c r="S290" s="41">
        <f>VLOOKUP(I:I,'My_Basic Key'!$C$20:$D$23,2,FALSE)</f>
        <v>2</v>
      </c>
      <c r="T290" s="41">
        <f>VLOOKUP(K:K,'My_Basic Key'!$C$25:$D$28,2,FALSE)</f>
        <v>1</v>
      </c>
      <c r="U290" s="41">
        <f t="shared" si="6"/>
        <v>6</v>
      </c>
    </row>
    <row r="291">
      <c r="A291" s="40">
        <v>45528.60417025463</v>
      </c>
      <c r="B291" s="41"/>
      <c r="C291" s="32" t="s">
        <v>129</v>
      </c>
      <c r="D291" s="32" t="str">
        <f t="shared" si="1"/>
        <v>Option B</v>
      </c>
      <c r="E291" s="32" t="s">
        <v>130</v>
      </c>
      <c r="F291" s="32" t="str">
        <f t="shared" si="2"/>
        <v>Option A</v>
      </c>
      <c r="G291" s="32" t="s">
        <v>131</v>
      </c>
      <c r="H291" s="42" t="str">
        <f t="shared" si="3"/>
        <v>Option A</v>
      </c>
      <c r="I291" s="32" t="s">
        <v>132</v>
      </c>
      <c r="J291" s="32" t="str">
        <f t="shared" si="4"/>
        <v>Option D</v>
      </c>
      <c r="K291" s="32" t="s">
        <v>524</v>
      </c>
      <c r="L291" s="32" t="str">
        <f t="shared" si="5"/>
        <v>Option A</v>
      </c>
      <c r="M291" s="32" t="s">
        <v>405</v>
      </c>
      <c r="N291" s="37" t="str">
        <f t="array" ref="N291">IF(ISNUMBER(XLOOKUP(M:M, My_Advanced!W:W, My_Advanced!W:W, 0)), "Only Basic", "Basic+Advanced")
</f>
        <v>Basic+Advanced</v>
      </c>
      <c r="O291" s="41"/>
      <c r="P291" s="41">
        <f>VLOOKUP(C:C,'My_Basic Key'!$C$5:$D$8,2,FALSE)</f>
        <v>2</v>
      </c>
      <c r="Q291" s="41">
        <f>VLOOKUP(E:E,'My_Basic Key'!$C$10:$D$13,2,FALSE)</f>
        <v>2</v>
      </c>
      <c r="R291" s="41">
        <f>VLOOKUP(G:G,'My_Basic Key'!$C$15:$D$18,2,FALSE)</f>
        <v>2</v>
      </c>
      <c r="S291" s="41">
        <f>VLOOKUP(I:I,'My_Basic Key'!$C$20:$D$23,2,FALSE)</f>
        <v>2</v>
      </c>
      <c r="T291" s="41">
        <f>VLOOKUP(K:K,'My_Basic Key'!$C$25:$D$28,2,FALSE)</f>
        <v>2</v>
      </c>
      <c r="U291" s="41">
        <f t="shared" si="6"/>
        <v>10</v>
      </c>
    </row>
    <row r="292">
      <c r="A292" s="40">
        <v>45528.60535561343</v>
      </c>
      <c r="B292" s="41"/>
      <c r="C292" s="32" t="s">
        <v>129</v>
      </c>
      <c r="D292" s="32" t="str">
        <f t="shared" si="1"/>
        <v>Option B</v>
      </c>
      <c r="E292" s="32" t="s">
        <v>130</v>
      </c>
      <c r="F292" s="32" t="str">
        <f t="shared" si="2"/>
        <v>Option A</v>
      </c>
      <c r="G292" s="32" t="s">
        <v>135</v>
      </c>
      <c r="H292" s="42" t="str">
        <f t="shared" si="3"/>
        <v>Option B</v>
      </c>
      <c r="I292" s="32" t="s">
        <v>132</v>
      </c>
      <c r="J292" s="32" t="str">
        <f t="shared" si="4"/>
        <v>Option D</v>
      </c>
      <c r="K292" s="32" t="s">
        <v>524</v>
      </c>
      <c r="L292" s="32" t="str">
        <f t="shared" si="5"/>
        <v>Option A</v>
      </c>
      <c r="M292" s="32" t="s">
        <v>497</v>
      </c>
      <c r="N292" s="37" t="str">
        <f t="array" ref="N292">IF(ISNUMBER(XLOOKUP(M:M, My_Advanced!W:W, My_Advanced!W:W, 0)), "Only Basic", "Basic+Advanced")
</f>
        <v>Basic+Advanced</v>
      </c>
      <c r="O292" s="41"/>
      <c r="P292" s="41">
        <f>VLOOKUP(C:C,'My_Basic Key'!$C$5:$D$8,2,FALSE)</f>
        <v>2</v>
      </c>
      <c r="Q292" s="41">
        <f>VLOOKUP(E:E,'My_Basic Key'!$C$10:$D$13,2,FALSE)</f>
        <v>2</v>
      </c>
      <c r="R292" s="41">
        <f>VLOOKUP(G:G,'My_Basic Key'!$C$15:$D$18,2,FALSE)</f>
        <v>1</v>
      </c>
      <c r="S292" s="41">
        <f>VLOOKUP(I:I,'My_Basic Key'!$C$20:$D$23,2,FALSE)</f>
        <v>2</v>
      </c>
      <c r="T292" s="41">
        <f>VLOOKUP(K:K,'My_Basic Key'!$C$25:$D$28,2,FALSE)</f>
        <v>2</v>
      </c>
      <c r="U292" s="41">
        <f t="shared" si="6"/>
        <v>9</v>
      </c>
    </row>
    <row r="293">
      <c r="A293" s="40">
        <v>45528.6163484375</v>
      </c>
      <c r="B293" s="41"/>
      <c r="C293" s="32" t="s">
        <v>134</v>
      </c>
      <c r="D293" s="32" t="str">
        <f t="shared" si="1"/>
        <v>Option A</v>
      </c>
      <c r="E293" s="32" t="s">
        <v>130</v>
      </c>
      <c r="F293" s="32" t="str">
        <f t="shared" si="2"/>
        <v>Option A</v>
      </c>
      <c r="G293" s="32" t="s">
        <v>131</v>
      </c>
      <c r="H293" s="42" t="str">
        <f t="shared" si="3"/>
        <v>Option A</v>
      </c>
      <c r="I293" s="32" t="s">
        <v>132</v>
      </c>
      <c r="J293" s="32" t="str">
        <f t="shared" si="4"/>
        <v>Option D</v>
      </c>
      <c r="K293" s="32" t="s">
        <v>524</v>
      </c>
      <c r="L293" s="32" t="str">
        <f t="shared" si="5"/>
        <v>Option A</v>
      </c>
      <c r="M293" s="32" t="s">
        <v>407</v>
      </c>
      <c r="N293" s="37" t="str">
        <f t="array" ref="N293">IF(ISNUMBER(XLOOKUP(M:M, My_Advanced!W:W, My_Advanced!W:W, 0)), "Only Basic", "Basic+Advanced")
</f>
        <v>Basic+Advanced</v>
      </c>
      <c r="O293" s="41"/>
      <c r="P293" s="41">
        <f>VLOOKUP(C:C,'My_Basic Key'!$C$5:$D$8,2,FALSE)</f>
        <v>1</v>
      </c>
      <c r="Q293" s="41">
        <f>VLOOKUP(E:E,'My_Basic Key'!$C$10:$D$13,2,FALSE)</f>
        <v>2</v>
      </c>
      <c r="R293" s="41">
        <f>VLOOKUP(G:G,'My_Basic Key'!$C$15:$D$18,2,FALSE)</f>
        <v>2</v>
      </c>
      <c r="S293" s="41">
        <f>VLOOKUP(I:I,'My_Basic Key'!$C$20:$D$23,2,FALSE)</f>
        <v>2</v>
      </c>
      <c r="T293" s="41">
        <f>VLOOKUP(K:K,'My_Basic Key'!$C$25:$D$28,2,FALSE)</f>
        <v>2</v>
      </c>
      <c r="U293" s="41">
        <f t="shared" si="6"/>
        <v>9</v>
      </c>
    </row>
    <row r="294">
      <c r="A294" s="40">
        <v>45528.77013092593</v>
      </c>
      <c r="B294" s="41"/>
      <c r="C294" s="32" t="s">
        <v>134</v>
      </c>
      <c r="D294" s="32" t="str">
        <f t="shared" si="1"/>
        <v>Option A</v>
      </c>
      <c r="E294" s="32" t="s">
        <v>130</v>
      </c>
      <c r="F294" s="32" t="str">
        <f t="shared" si="2"/>
        <v>Option A</v>
      </c>
      <c r="G294" s="32" t="s">
        <v>143</v>
      </c>
      <c r="H294" s="42" t="str">
        <f t="shared" si="3"/>
        <v>Option C</v>
      </c>
      <c r="I294" s="32" t="s">
        <v>132</v>
      </c>
      <c r="J294" s="32" t="str">
        <f t="shared" si="4"/>
        <v>Option D</v>
      </c>
      <c r="K294" s="32" t="s">
        <v>524</v>
      </c>
      <c r="L294" s="32" t="str">
        <f t="shared" si="5"/>
        <v>Option A</v>
      </c>
      <c r="M294" s="32" t="s">
        <v>408</v>
      </c>
      <c r="N294" s="37" t="str">
        <f t="array" ref="N294">IF(ISNUMBER(XLOOKUP(M:M, My_Advanced!W:W, My_Advanced!W:W, 0)), "Only Basic", "Basic+Advanced")
</f>
        <v>Basic+Advanced</v>
      </c>
      <c r="O294" s="41"/>
      <c r="P294" s="41">
        <f>VLOOKUP(C:C,'My_Basic Key'!$C$5:$D$8,2,FALSE)</f>
        <v>1</v>
      </c>
      <c r="Q294" s="41">
        <f>VLOOKUP(E:E,'My_Basic Key'!$C$10:$D$13,2,FALSE)</f>
        <v>2</v>
      </c>
      <c r="R294" s="41">
        <f>VLOOKUP(G:G,'My_Basic Key'!$C$15:$D$18,2,FALSE)</f>
        <v>0</v>
      </c>
      <c r="S294" s="41">
        <f>VLOOKUP(I:I,'My_Basic Key'!$C$20:$D$23,2,FALSE)</f>
        <v>2</v>
      </c>
      <c r="T294" s="41">
        <f>VLOOKUP(K:K,'My_Basic Key'!$C$25:$D$28,2,FALSE)</f>
        <v>2</v>
      </c>
      <c r="U294" s="41">
        <f t="shared" si="6"/>
        <v>7</v>
      </c>
    </row>
    <row r="295">
      <c r="A295" s="40">
        <v>45529.31581049769</v>
      </c>
      <c r="B295" s="41"/>
      <c r="C295" s="32" t="s">
        <v>134</v>
      </c>
      <c r="D295" s="32" t="str">
        <f t="shared" si="1"/>
        <v>Option A</v>
      </c>
      <c r="E295" s="32" t="s">
        <v>130</v>
      </c>
      <c r="F295" s="32" t="str">
        <f t="shared" si="2"/>
        <v>Option A</v>
      </c>
      <c r="G295" s="32" t="s">
        <v>135</v>
      </c>
      <c r="H295" s="42" t="str">
        <f t="shared" si="3"/>
        <v>Option B</v>
      </c>
      <c r="I295" s="32" t="s">
        <v>132</v>
      </c>
      <c r="J295" s="32" t="str">
        <f t="shared" si="4"/>
        <v>Option D</v>
      </c>
      <c r="K295" s="32" t="s">
        <v>525</v>
      </c>
      <c r="L295" s="32" t="str">
        <f t="shared" si="5"/>
        <v>Option B</v>
      </c>
      <c r="M295" s="32" t="s">
        <v>409</v>
      </c>
      <c r="N295" s="37" t="str">
        <f t="array" ref="N295">IF(ISNUMBER(XLOOKUP(M:M, My_Advanced!W:W, My_Advanced!W:W, 0)), "Only Basic", "Basic+Advanced")
</f>
        <v>Basic+Advanced</v>
      </c>
      <c r="O295" s="41"/>
      <c r="P295" s="41">
        <f>VLOOKUP(C:C,'My_Basic Key'!$C$5:$D$8,2,FALSE)</f>
        <v>1</v>
      </c>
      <c r="Q295" s="41">
        <f>VLOOKUP(E:E,'My_Basic Key'!$C$10:$D$13,2,FALSE)</f>
        <v>2</v>
      </c>
      <c r="R295" s="41">
        <f>VLOOKUP(G:G,'My_Basic Key'!$C$15:$D$18,2,FALSE)</f>
        <v>1</v>
      </c>
      <c r="S295" s="41">
        <f>VLOOKUP(I:I,'My_Basic Key'!$C$20:$D$23,2,FALSE)</f>
        <v>2</v>
      </c>
      <c r="T295" s="41">
        <f>VLOOKUP(K:K,'My_Basic Key'!$C$25:$D$28,2,FALSE)</f>
        <v>1</v>
      </c>
      <c r="U295" s="41">
        <f t="shared" si="6"/>
        <v>7</v>
      </c>
    </row>
    <row r="296">
      <c r="A296" s="40">
        <v>45529.49546556713</v>
      </c>
      <c r="B296" s="41"/>
      <c r="C296" s="32" t="s">
        <v>129</v>
      </c>
      <c r="D296" s="32" t="str">
        <f t="shared" si="1"/>
        <v>Option B</v>
      </c>
      <c r="E296" s="32" t="s">
        <v>130</v>
      </c>
      <c r="F296" s="32" t="str">
        <f t="shared" si="2"/>
        <v>Option A</v>
      </c>
      <c r="G296" s="32" t="s">
        <v>131</v>
      </c>
      <c r="H296" s="42" t="str">
        <f t="shared" si="3"/>
        <v>Option A</v>
      </c>
      <c r="I296" s="32" t="s">
        <v>132</v>
      </c>
      <c r="J296" s="32" t="str">
        <f t="shared" si="4"/>
        <v>Option D</v>
      </c>
      <c r="K296" s="32" t="s">
        <v>524</v>
      </c>
      <c r="L296" s="32" t="str">
        <f t="shared" si="5"/>
        <v>Option A</v>
      </c>
      <c r="M296" s="32" t="s">
        <v>410</v>
      </c>
      <c r="N296" s="37" t="str">
        <f t="array" ref="N296">IF(ISNUMBER(XLOOKUP(M:M, My_Advanced!W:W, My_Advanced!W:W, 0)), "Only Basic", "Basic+Advanced")
</f>
        <v>Basic+Advanced</v>
      </c>
      <c r="O296" s="41"/>
      <c r="P296" s="41">
        <f>VLOOKUP(C:C,'My_Basic Key'!$C$5:$D$8,2,FALSE)</f>
        <v>2</v>
      </c>
      <c r="Q296" s="41">
        <f>VLOOKUP(E:E,'My_Basic Key'!$C$10:$D$13,2,FALSE)</f>
        <v>2</v>
      </c>
      <c r="R296" s="41">
        <f>VLOOKUP(G:G,'My_Basic Key'!$C$15:$D$18,2,FALSE)</f>
        <v>2</v>
      </c>
      <c r="S296" s="41">
        <f>VLOOKUP(I:I,'My_Basic Key'!$C$20:$D$23,2,FALSE)</f>
        <v>2</v>
      </c>
      <c r="T296" s="41">
        <f>VLOOKUP(K:K,'My_Basic Key'!$C$25:$D$28,2,FALSE)</f>
        <v>2</v>
      </c>
      <c r="U296" s="41">
        <f t="shared" si="6"/>
        <v>10</v>
      </c>
    </row>
    <row r="297">
      <c r="A297" s="40">
        <v>45529.73130023148</v>
      </c>
      <c r="B297" s="41"/>
      <c r="C297" s="32" t="s">
        <v>134</v>
      </c>
      <c r="D297" s="32" t="str">
        <f t="shared" si="1"/>
        <v>Option A</v>
      </c>
      <c r="E297" s="32" t="s">
        <v>130</v>
      </c>
      <c r="F297" s="32" t="str">
        <f t="shared" si="2"/>
        <v>Option A</v>
      </c>
      <c r="G297" s="32" t="s">
        <v>131</v>
      </c>
      <c r="H297" s="42" t="str">
        <f t="shared" si="3"/>
        <v>Option A</v>
      </c>
      <c r="I297" s="32" t="s">
        <v>132</v>
      </c>
      <c r="J297" s="32" t="str">
        <f t="shared" si="4"/>
        <v>Option D</v>
      </c>
      <c r="K297" s="32" t="s">
        <v>525</v>
      </c>
      <c r="L297" s="32" t="str">
        <f t="shared" si="5"/>
        <v>Option B</v>
      </c>
      <c r="M297" s="32" t="s">
        <v>411</v>
      </c>
      <c r="N297" s="37" t="str">
        <f t="array" ref="N297">IF(ISNUMBER(XLOOKUP(M:M, My_Advanced!W:W, My_Advanced!W:W, 0)), "Only Basic", "Basic+Advanced")
</f>
        <v>Basic+Advanced</v>
      </c>
      <c r="O297" s="41"/>
      <c r="P297" s="41">
        <f>VLOOKUP(C:C,'My_Basic Key'!$C$5:$D$8,2,FALSE)</f>
        <v>1</v>
      </c>
      <c r="Q297" s="41">
        <f>VLOOKUP(E:E,'My_Basic Key'!$C$10:$D$13,2,FALSE)</f>
        <v>2</v>
      </c>
      <c r="R297" s="41">
        <f>VLOOKUP(G:G,'My_Basic Key'!$C$15:$D$18,2,FALSE)</f>
        <v>2</v>
      </c>
      <c r="S297" s="41">
        <f>VLOOKUP(I:I,'My_Basic Key'!$C$20:$D$23,2,FALSE)</f>
        <v>2</v>
      </c>
      <c r="T297" s="41">
        <f>VLOOKUP(K:K,'My_Basic Key'!$C$25:$D$28,2,FALSE)</f>
        <v>1</v>
      </c>
      <c r="U297" s="41">
        <f t="shared" si="6"/>
        <v>8</v>
      </c>
    </row>
    <row r="298">
      <c r="A298" s="40">
        <v>45530.64911200231</v>
      </c>
      <c r="B298" s="41"/>
      <c r="C298" s="32" t="s">
        <v>134</v>
      </c>
      <c r="D298" s="32" t="str">
        <f t="shared" si="1"/>
        <v>Option A</v>
      </c>
      <c r="E298" s="32" t="s">
        <v>130</v>
      </c>
      <c r="F298" s="32" t="str">
        <f t="shared" si="2"/>
        <v>Option A</v>
      </c>
      <c r="G298" s="32" t="s">
        <v>131</v>
      </c>
      <c r="H298" s="42" t="str">
        <f t="shared" si="3"/>
        <v>Option A</v>
      </c>
      <c r="I298" s="32" t="s">
        <v>132</v>
      </c>
      <c r="J298" s="32" t="str">
        <f t="shared" si="4"/>
        <v>Option D</v>
      </c>
      <c r="K298" s="32" t="s">
        <v>524</v>
      </c>
      <c r="L298" s="32" t="str">
        <f t="shared" si="5"/>
        <v>Option A</v>
      </c>
      <c r="M298" s="32" t="s">
        <v>412</v>
      </c>
      <c r="N298" s="37" t="str">
        <f t="array" ref="N298">IF(ISNUMBER(XLOOKUP(M:M, My_Advanced!W:W, My_Advanced!W:W, 0)), "Only Basic", "Basic+Advanced")
</f>
        <v>Basic+Advanced</v>
      </c>
      <c r="O298" s="41"/>
      <c r="P298" s="41">
        <f>VLOOKUP(C:C,'My_Basic Key'!$C$5:$D$8,2,FALSE)</f>
        <v>1</v>
      </c>
      <c r="Q298" s="41">
        <f>VLOOKUP(E:E,'My_Basic Key'!$C$10:$D$13,2,FALSE)</f>
        <v>2</v>
      </c>
      <c r="R298" s="41">
        <f>VLOOKUP(G:G,'My_Basic Key'!$C$15:$D$18,2,FALSE)</f>
        <v>2</v>
      </c>
      <c r="S298" s="41">
        <f>VLOOKUP(I:I,'My_Basic Key'!$C$20:$D$23,2,FALSE)</f>
        <v>2</v>
      </c>
      <c r="T298" s="41">
        <f>VLOOKUP(K:K,'My_Basic Key'!$C$25:$D$28,2,FALSE)</f>
        <v>2</v>
      </c>
      <c r="U298" s="41">
        <f t="shared" si="6"/>
        <v>9</v>
      </c>
    </row>
    <row r="299">
      <c r="A299" s="40">
        <v>45530.967025578706</v>
      </c>
      <c r="B299" s="41"/>
      <c r="C299" s="32" t="s">
        <v>134</v>
      </c>
      <c r="D299" s="32" t="str">
        <f t="shared" si="1"/>
        <v>Option A</v>
      </c>
      <c r="E299" s="32" t="s">
        <v>130</v>
      </c>
      <c r="F299" s="32" t="str">
        <f t="shared" si="2"/>
        <v>Option A</v>
      </c>
      <c r="G299" s="32" t="s">
        <v>135</v>
      </c>
      <c r="H299" s="42" t="str">
        <f t="shared" si="3"/>
        <v>Option B</v>
      </c>
      <c r="I299" s="32" t="s">
        <v>132</v>
      </c>
      <c r="J299" s="32" t="str">
        <f t="shared" si="4"/>
        <v>Option D</v>
      </c>
      <c r="K299" s="32" t="s">
        <v>524</v>
      </c>
      <c r="L299" s="32" t="str">
        <f t="shared" si="5"/>
        <v>Option A</v>
      </c>
      <c r="M299" s="32" t="s">
        <v>413</v>
      </c>
      <c r="N299" s="37" t="str">
        <f t="array" ref="N299">IF(ISNUMBER(XLOOKUP(M:M, My_Advanced!W:W, My_Advanced!W:W, 0)), "Only Basic", "Basic+Advanced")
</f>
        <v>Basic+Advanced</v>
      </c>
      <c r="O299" s="41"/>
      <c r="P299" s="41">
        <f>VLOOKUP(C:C,'My_Basic Key'!$C$5:$D$8,2,FALSE)</f>
        <v>1</v>
      </c>
      <c r="Q299" s="41">
        <f>VLOOKUP(E:E,'My_Basic Key'!$C$10:$D$13,2,FALSE)</f>
        <v>2</v>
      </c>
      <c r="R299" s="41">
        <f>VLOOKUP(G:G,'My_Basic Key'!$C$15:$D$18,2,FALSE)</f>
        <v>1</v>
      </c>
      <c r="S299" s="41">
        <f>VLOOKUP(I:I,'My_Basic Key'!$C$20:$D$23,2,FALSE)</f>
        <v>2</v>
      </c>
      <c r="T299" s="41">
        <f>VLOOKUP(K:K,'My_Basic Key'!$C$25:$D$28,2,FALSE)</f>
        <v>2</v>
      </c>
      <c r="U299" s="41">
        <f t="shared" si="6"/>
        <v>8</v>
      </c>
    </row>
    <row r="300">
      <c r="A300" s="40">
        <v>45531.35023118056</v>
      </c>
      <c r="B300" s="41"/>
      <c r="C300" s="32" t="s">
        <v>129</v>
      </c>
      <c r="D300" s="32" t="str">
        <f t="shared" si="1"/>
        <v>Option B</v>
      </c>
      <c r="E300" s="32" t="s">
        <v>140</v>
      </c>
      <c r="F300" s="32" t="str">
        <f t="shared" si="2"/>
        <v>Option B</v>
      </c>
      <c r="G300" s="32" t="s">
        <v>135</v>
      </c>
      <c r="H300" s="42" t="str">
        <f t="shared" si="3"/>
        <v>Option B</v>
      </c>
      <c r="I300" s="32" t="s">
        <v>132</v>
      </c>
      <c r="J300" s="32" t="str">
        <f t="shared" si="4"/>
        <v>Option D</v>
      </c>
      <c r="K300" s="32" t="s">
        <v>524</v>
      </c>
      <c r="L300" s="32" t="str">
        <f t="shared" si="5"/>
        <v>Option A</v>
      </c>
      <c r="M300" s="32" t="s">
        <v>414</v>
      </c>
      <c r="N300" s="37" t="str">
        <f t="array" ref="N300">IF(ISNUMBER(XLOOKUP(M:M, My_Advanced!W:W, My_Advanced!W:W, 0)), "Only Basic", "Basic+Advanced")
</f>
        <v>Basic+Advanced</v>
      </c>
      <c r="O300" s="41"/>
      <c r="P300" s="41">
        <f>VLOOKUP(C:C,'My_Basic Key'!$C$5:$D$8,2,FALSE)</f>
        <v>2</v>
      </c>
      <c r="Q300" s="41">
        <f>VLOOKUP(E:E,'My_Basic Key'!$C$10:$D$13,2,FALSE)</f>
        <v>1</v>
      </c>
      <c r="R300" s="41">
        <f>VLOOKUP(G:G,'My_Basic Key'!$C$15:$D$18,2,FALSE)</f>
        <v>1</v>
      </c>
      <c r="S300" s="41">
        <f>VLOOKUP(I:I,'My_Basic Key'!$C$20:$D$23,2,FALSE)</f>
        <v>2</v>
      </c>
      <c r="T300" s="41">
        <f>VLOOKUP(K:K,'My_Basic Key'!$C$25:$D$28,2,FALSE)</f>
        <v>2</v>
      </c>
      <c r="U300" s="41">
        <f t="shared" si="6"/>
        <v>8</v>
      </c>
    </row>
    <row r="301">
      <c r="A301" s="40">
        <v>45531.35330833333</v>
      </c>
      <c r="B301" s="41"/>
      <c r="C301" s="32" t="s">
        <v>134</v>
      </c>
      <c r="D301" s="32" t="str">
        <f t="shared" si="1"/>
        <v>Option A</v>
      </c>
      <c r="E301" s="32" t="s">
        <v>140</v>
      </c>
      <c r="F301" s="32" t="str">
        <f t="shared" si="2"/>
        <v>Option B</v>
      </c>
      <c r="G301" s="32" t="s">
        <v>143</v>
      </c>
      <c r="H301" s="42" t="str">
        <f t="shared" si="3"/>
        <v>Option C</v>
      </c>
      <c r="I301" s="32" t="s">
        <v>132</v>
      </c>
      <c r="J301" s="32" t="str">
        <f t="shared" si="4"/>
        <v>Option D</v>
      </c>
      <c r="K301" s="32" t="s">
        <v>524</v>
      </c>
      <c r="L301" s="32" t="str">
        <f t="shared" si="5"/>
        <v>Option A</v>
      </c>
      <c r="M301" s="32" t="s">
        <v>415</v>
      </c>
      <c r="N301" s="37" t="str">
        <f t="array" ref="N301">IF(ISNUMBER(XLOOKUP(M:M, My_Advanced!W:W, My_Advanced!W:W, 0)), "Only Basic", "Basic+Advanced")
</f>
        <v>Basic+Advanced</v>
      </c>
      <c r="O301" s="41"/>
      <c r="P301" s="41">
        <f>VLOOKUP(C:C,'My_Basic Key'!$C$5:$D$8,2,FALSE)</f>
        <v>1</v>
      </c>
      <c r="Q301" s="41">
        <f>VLOOKUP(E:E,'My_Basic Key'!$C$10:$D$13,2,FALSE)</f>
        <v>1</v>
      </c>
      <c r="R301" s="41">
        <f>VLOOKUP(G:G,'My_Basic Key'!$C$15:$D$18,2,FALSE)</f>
        <v>0</v>
      </c>
      <c r="S301" s="41">
        <f>VLOOKUP(I:I,'My_Basic Key'!$C$20:$D$23,2,FALSE)</f>
        <v>2</v>
      </c>
      <c r="T301" s="41">
        <f>VLOOKUP(K:K,'My_Basic Key'!$C$25:$D$28,2,FALSE)</f>
        <v>2</v>
      </c>
      <c r="U301" s="41">
        <f t="shared" si="6"/>
        <v>6</v>
      </c>
    </row>
    <row r="302">
      <c r="A302" s="40">
        <v>45531.36235596065</v>
      </c>
      <c r="B302" s="41"/>
      <c r="C302" s="32" t="s">
        <v>129</v>
      </c>
      <c r="D302" s="32" t="str">
        <f t="shared" si="1"/>
        <v>Option B</v>
      </c>
      <c r="E302" s="32" t="s">
        <v>130</v>
      </c>
      <c r="F302" s="32" t="str">
        <f t="shared" si="2"/>
        <v>Option A</v>
      </c>
      <c r="G302" s="32" t="s">
        <v>135</v>
      </c>
      <c r="H302" s="42" t="str">
        <f t="shared" si="3"/>
        <v>Option B</v>
      </c>
      <c r="I302" s="32" t="s">
        <v>132</v>
      </c>
      <c r="J302" s="32" t="str">
        <f t="shared" si="4"/>
        <v>Option D</v>
      </c>
      <c r="K302" s="32" t="s">
        <v>524</v>
      </c>
      <c r="L302" s="32" t="str">
        <f t="shared" si="5"/>
        <v>Option A</v>
      </c>
      <c r="M302" s="32" t="s">
        <v>416</v>
      </c>
      <c r="N302" s="37" t="str">
        <f t="array" ref="N302">IF(ISNUMBER(XLOOKUP(M:M, My_Advanced!W:W, My_Advanced!W:W, 0)), "Only Basic", "Basic+Advanced")
</f>
        <v>Basic+Advanced</v>
      </c>
      <c r="O302" s="41"/>
      <c r="P302" s="41">
        <f>VLOOKUP(C:C,'My_Basic Key'!$C$5:$D$8,2,FALSE)</f>
        <v>2</v>
      </c>
      <c r="Q302" s="41">
        <f>VLOOKUP(E:E,'My_Basic Key'!$C$10:$D$13,2,FALSE)</f>
        <v>2</v>
      </c>
      <c r="R302" s="41">
        <f>VLOOKUP(G:G,'My_Basic Key'!$C$15:$D$18,2,FALSE)</f>
        <v>1</v>
      </c>
      <c r="S302" s="41">
        <f>VLOOKUP(I:I,'My_Basic Key'!$C$20:$D$23,2,FALSE)</f>
        <v>2</v>
      </c>
      <c r="T302" s="41">
        <f>VLOOKUP(K:K,'My_Basic Key'!$C$25:$D$28,2,FALSE)</f>
        <v>2</v>
      </c>
      <c r="U302" s="41">
        <f t="shared" si="6"/>
        <v>9</v>
      </c>
    </row>
    <row r="303">
      <c r="A303" s="40">
        <v>45531.36959775463</v>
      </c>
      <c r="B303" s="41"/>
      <c r="C303" s="32" t="s">
        <v>129</v>
      </c>
      <c r="D303" s="32" t="str">
        <f t="shared" si="1"/>
        <v>Option B</v>
      </c>
      <c r="E303" s="32" t="s">
        <v>130</v>
      </c>
      <c r="F303" s="32" t="str">
        <f t="shared" si="2"/>
        <v>Option A</v>
      </c>
      <c r="G303" s="32" t="s">
        <v>135</v>
      </c>
      <c r="H303" s="42" t="str">
        <f t="shared" si="3"/>
        <v>Option B</v>
      </c>
      <c r="I303" s="32" t="s">
        <v>132</v>
      </c>
      <c r="J303" s="32" t="str">
        <f t="shared" si="4"/>
        <v>Option D</v>
      </c>
      <c r="K303" s="32" t="s">
        <v>524</v>
      </c>
      <c r="L303" s="32" t="str">
        <f t="shared" si="5"/>
        <v>Option A</v>
      </c>
      <c r="M303" s="32" t="s">
        <v>417</v>
      </c>
      <c r="N303" s="37" t="str">
        <f t="array" ref="N303">IF(ISNUMBER(XLOOKUP(M:M, My_Advanced!W:W, My_Advanced!W:W, 0)), "Only Basic", "Basic+Advanced")
</f>
        <v>Basic+Advanced</v>
      </c>
      <c r="O303" s="41"/>
      <c r="P303" s="41">
        <f>VLOOKUP(C:C,'My_Basic Key'!$C$5:$D$8,2,FALSE)</f>
        <v>2</v>
      </c>
      <c r="Q303" s="41">
        <f>VLOOKUP(E:E,'My_Basic Key'!$C$10:$D$13,2,FALSE)</f>
        <v>2</v>
      </c>
      <c r="R303" s="41">
        <f>VLOOKUP(G:G,'My_Basic Key'!$C$15:$D$18,2,FALSE)</f>
        <v>1</v>
      </c>
      <c r="S303" s="41">
        <f>VLOOKUP(I:I,'My_Basic Key'!$C$20:$D$23,2,FALSE)</f>
        <v>2</v>
      </c>
      <c r="T303" s="41">
        <f>VLOOKUP(K:K,'My_Basic Key'!$C$25:$D$28,2,FALSE)</f>
        <v>2</v>
      </c>
      <c r="U303" s="41">
        <f t="shared" si="6"/>
        <v>9</v>
      </c>
    </row>
    <row r="304">
      <c r="A304" s="40">
        <v>45531.375285208334</v>
      </c>
      <c r="B304" s="41"/>
      <c r="C304" s="32" t="s">
        <v>134</v>
      </c>
      <c r="D304" s="32" t="str">
        <f t="shared" si="1"/>
        <v>Option A</v>
      </c>
      <c r="E304" s="32" t="s">
        <v>130</v>
      </c>
      <c r="F304" s="32" t="str">
        <f t="shared" si="2"/>
        <v>Option A</v>
      </c>
      <c r="G304" s="32" t="s">
        <v>131</v>
      </c>
      <c r="H304" s="42" t="str">
        <f t="shared" si="3"/>
        <v>Option A</v>
      </c>
      <c r="I304" s="32" t="s">
        <v>132</v>
      </c>
      <c r="J304" s="32" t="str">
        <f t="shared" si="4"/>
        <v>Option D</v>
      </c>
      <c r="K304" s="32" t="s">
        <v>524</v>
      </c>
      <c r="L304" s="32" t="str">
        <f t="shared" si="5"/>
        <v>Option A</v>
      </c>
      <c r="M304" s="32" t="s">
        <v>418</v>
      </c>
      <c r="N304" s="37" t="str">
        <f t="array" ref="N304">IF(ISNUMBER(XLOOKUP(M:M, My_Advanced!W:W, My_Advanced!W:W, 0)), "Only Basic", "Basic+Advanced")
</f>
        <v>Basic+Advanced</v>
      </c>
      <c r="O304" s="41"/>
      <c r="P304" s="41">
        <f>VLOOKUP(C:C,'My_Basic Key'!$C$5:$D$8,2,FALSE)</f>
        <v>1</v>
      </c>
      <c r="Q304" s="41">
        <f>VLOOKUP(E:E,'My_Basic Key'!$C$10:$D$13,2,FALSE)</f>
        <v>2</v>
      </c>
      <c r="R304" s="41">
        <f>VLOOKUP(G:G,'My_Basic Key'!$C$15:$D$18,2,FALSE)</f>
        <v>2</v>
      </c>
      <c r="S304" s="41">
        <f>VLOOKUP(I:I,'My_Basic Key'!$C$20:$D$23,2,FALSE)</f>
        <v>2</v>
      </c>
      <c r="T304" s="41">
        <f>VLOOKUP(K:K,'My_Basic Key'!$C$25:$D$28,2,FALSE)</f>
        <v>2</v>
      </c>
      <c r="U304" s="41">
        <f t="shared" si="6"/>
        <v>9</v>
      </c>
    </row>
    <row r="305">
      <c r="A305" s="40">
        <v>45531.38357460648</v>
      </c>
      <c r="B305" s="41"/>
      <c r="C305" s="32" t="s">
        <v>129</v>
      </c>
      <c r="D305" s="32" t="str">
        <f t="shared" si="1"/>
        <v>Option B</v>
      </c>
      <c r="E305" s="32" t="s">
        <v>130</v>
      </c>
      <c r="F305" s="32" t="str">
        <f t="shared" si="2"/>
        <v>Option A</v>
      </c>
      <c r="G305" s="32" t="s">
        <v>135</v>
      </c>
      <c r="H305" s="42" t="str">
        <f t="shared" si="3"/>
        <v>Option B</v>
      </c>
      <c r="I305" s="32" t="s">
        <v>138</v>
      </c>
      <c r="J305" s="32" t="str">
        <f t="shared" si="4"/>
        <v>Option B</v>
      </c>
      <c r="K305" s="32" t="s">
        <v>525</v>
      </c>
      <c r="L305" s="32" t="str">
        <f t="shared" si="5"/>
        <v>Option B</v>
      </c>
      <c r="M305" s="32" t="s">
        <v>419</v>
      </c>
      <c r="N305" s="37" t="str">
        <f t="array" ref="N305">IF(ISNUMBER(XLOOKUP(M:M, My_Advanced!W:W, My_Advanced!W:W, 0)), "Only Basic", "Basic+Advanced")
</f>
        <v>Basic+Advanced</v>
      </c>
      <c r="O305" s="41"/>
      <c r="P305" s="41">
        <f>VLOOKUP(C:C,'My_Basic Key'!$C$5:$D$8,2,FALSE)</f>
        <v>2</v>
      </c>
      <c r="Q305" s="41">
        <f>VLOOKUP(E:E,'My_Basic Key'!$C$10:$D$13,2,FALSE)</f>
        <v>2</v>
      </c>
      <c r="R305" s="41">
        <f>VLOOKUP(G:G,'My_Basic Key'!$C$15:$D$18,2,FALSE)</f>
        <v>1</v>
      </c>
      <c r="S305" s="41">
        <f>VLOOKUP(I:I,'My_Basic Key'!$C$20:$D$23,2,FALSE)</f>
        <v>0</v>
      </c>
      <c r="T305" s="41">
        <f>VLOOKUP(K:K,'My_Basic Key'!$C$25:$D$28,2,FALSE)</f>
        <v>1</v>
      </c>
      <c r="U305" s="41">
        <f t="shared" si="6"/>
        <v>6</v>
      </c>
    </row>
    <row r="306">
      <c r="A306" s="40">
        <v>45531.408716770835</v>
      </c>
      <c r="B306" s="41"/>
      <c r="C306" s="32" t="s">
        <v>129</v>
      </c>
      <c r="D306" s="32" t="str">
        <f t="shared" si="1"/>
        <v>Option B</v>
      </c>
      <c r="E306" s="32" t="s">
        <v>130</v>
      </c>
      <c r="F306" s="32" t="str">
        <f t="shared" si="2"/>
        <v>Option A</v>
      </c>
      <c r="G306" s="32" t="s">
        <v>135</v>
      </c>
      <c r="H306" s="42" t="str">
        <f t="shared" si="3"/>
        <v>Option B</v>
      </c>
      <c r="I306" s="32" t="s">
        <v>132</v>
      </c>
      <c r="J306" s="32" t="str">
        <f t="shared" si="4"/>
        <v>Option D</v>
      </c>
      <c r="K306" s="32" t="s">
        <v>524</v>
      </c>
      <c r="L306" s="32" t="str">
        <f t="shared" si="5"/>
        <v>Option A</v>
      </c>
      <c r="M306" s="32" t="s">
        <v>420</v>
      </c>
      <c r="N306" s="37" t="str">
        <f t="array" ref="N306">IF(ISNUMBER(XLOOKUP(M:M, My_Advanced!W:W, My_Advanced!W:W, 0)), "Only Basic", "Basic+Advanced")
</f>
        <v>Basic+Advanced</v>
      </c>
      <c r="O306" s="41"/>
      <c r="P306" s="41">
        <f>VLOOKUP(C:C,'My_Basic Key'!$C$5:$D$8,2,FALSE)</f>
        <v>2</v>
      </c>
      <c r="Q306" s="41">
        <f>VLOOKUP(E:E,'My_Basic Key'!$C$10:$D$13,2,FALSE)</f>
        <v>2</v>
      </c>
      <c r="R306" s="41">
        <f>VLOOKUP(G:G,'My_Basic Key'!$C$15:$D$18,2,FALSE)</f>
        <v>1</v>
      </c>
      <c r="S306" s="41">
        <f>VLOOKUP(I:I,'My_Basic Key'!$C$20:$D$23,2,FALSE)</f>
        <v>2</v>
      </c>
      <c r="T306" s="41">
        <f>VLOOKUP(K:K,'My_Basic Key'!$C$25:$D$28,2,FALSE)</f>
        <v>2</v>
      </c>
      <c r="U306" s="41">
        <f t="shared" si="6"/>
        <v>9</v>
      </c>
    </row>
    <row r="307">
      <c r="A307" s="40">
        <v>45531.41550190972</v>
      </c>
      <c r="B307" s="41"/>
      <c r="C307" s="32" t="s">
        <v>134</v>
      </c>
      <c r="D307" s="32" t="str">
        <f t="shared" si="1"/>
        <v>Option A</v>
      </c>
      <c r="E307" s="32" t="s">
        <v>130</v>
      </c>
      <c r="F307" s="32" t="str">
        <f t="shared" si="2"/>
        <v>Option A</v>
      </c>
      <c r="G307" s="32" t="s">
        <v>135</v>
      </c>
      <c r="H307" s="42" t="str">
        <f t="shared" si="3"/>
        <v>Option B</v>
      </c>
      <c r="I307" s="32" t="s">
        <v>138</v>
      </c>
      <c r="J307" s="32" t="str">
        <f t="shared" si="4"/>
        <v>Option B</v>
      </c>
      <c r="K307" s="32" t="s">
        <v>525</v>
      </c>
      <c r="L307" s="32" t="str">
        <f t="shared" si="5"/>
        <v>Option B</v>
      </c>
      <c r="M307" s="32" t="s">
        <v>421</v>
      </c>
      <c r="N307" s="37" t="str">
        <f t="array" ref="N307">IF(ISNUMBER(XLOOKUP(M:M, My_Advanced!W:W, My_Advanced!W:W, 0)), "Only Basic", "Basic+Advanced")
</f>
        <v>Basic+Advanced</v>
      </c>
      <c r="O307" s="41"/>
      <c r="P307" s="41">
        <f>VLOOKUP(C:C,'My_Basic Key'!$C$5:$D$8,2,FALSE)</f>
        <v>1</v>
      </c>
      <c r="Q307" s="41">
        <f>VLOOKUP(E:E,'My_Basic Key'!$C$10:$D$13,2,FALSE)</f>
        <v>2</v>
      </c>
      <c r="R307" s="41">
        <f>VLOOKUP(G:G,'My_Basic Key'!$C$15:$D$18,2,FALSE)</f>
        <v>1</v>
      </c>
      <c r="S307" s="41">
        <f>VLOOKUP(I:I,'My_Basic Key'!$C$20:$D$23,2,FALSE)</f>
        <v>0</v>
      </c>
      <c r="T307" s="41">
        <f>VLOOKUP(K:K,'My_Basic Key'!$C$25:$D$28,2,FALSE)</f>
        <v>1</v>
      </c>
      <c r="U307" s="41">
        <f t="shared" si="6"/>
        <v>5</v>
      </c>
    </row>
    <row r="308">
      <c r="A308" s="40">
        <v>45531.42000353009</v>
      </c>
      <c r="B308" s="41"/>
      <c r="C308" s="32" t="s">
        <v>129</v>
      </c>
      <c r="D308" s="32" t="str">
        <f t="shared" si="1"/>
        <v>Option B</v>
      </c>
      <c r="E308" s="32" t="s">
        <v>130</v>
      </c>
      <c r="F308" s="32" t="str">
        <f t="shared" si="2"/>
        <v>Option A</v>
      </c>
      <c r="G308" s="32" t="s">
        <v>135</v>
      </c>
      <c r="H308" s="42" t="str">
        <f t="shared" si="3"/>
        <v>Option B</v>
      </c>
      <c r="I308" s="32" t="s">
        <v>138</v>
      </c>
      <c r="J308" s="32" t="str">
        <f t="shared" si="4"/>
        <v>Option B</v>
      </c>
      <c r="K308" s="32" t="s">
        <v>525</v>
      </c>
      <c r="L308" s="32" t="str">
        <f t="shared" si="5"/>
        <v>Option B</v>
      </c>
      <c r="M308" s="32" t="s">
        <v>422</v>
      </c>
      <c r="N308" s="37" t="str">
        <f t="array" ref="N308">IF(ISNUMBER(XLOOKUP(M:M, My_Advanced!W:W, My_Advanced!W:W, 0)), "Only Basic", "Basic+Advanced")
</f>
        <v>Basic+Advanced</v>
      </c>
      <c r="O308" s="41"/>
      <c r="P308" s="41">
        <f>VLOOKUP(C:C,'My_Basic Key'!$C$5:$D$8,2,FALSE)</f>
        <v>2</v>
      </c>
      <c r="Q308" s="41">
        <f>VLOOKUP(E:E,'My_Basic Key'!$C$10:$D$13,2,FALSE)</f>
        <v>2</v>
      </c>
      <c r="R308" s="41">
        <f>VLOOKUP(G:G,'My_Basic Key'!$C$15:$D$18,2,FALSE)</f>
        <v>1</v>
      </c>
      <c r="S308" s="41">
        <f>VLOOKUP(I:I,'My_Basic Key'!$C$20:$D$23,2,FALSE)</f>
        <v>0</v>
      </c>
      <c r="T308" s="41">
        <f>VLOOKUP(K:K,'My_Basic Key'!$C$25:$D$28,2,FALSE)</f>
        <v>1</v>
      </c>
      <c r="U308" s="41">
        <f t="shared" si="6"/>
        <v>6</v>
      </c>
    </row>
    <row r="309">
      <c r="A309" s="41"/>
      <c r="B309" s="41"/>
      <c r="C309" s="41"/>
      <c r="D309" s="41"/>
      <c r="E309" s="41"/>
      <c r="F309" s="41"/>
      <c r="G309" s="41"/>
      <c r="H309" s="41"/>
      <c r="I309" s="41"/>
      <c r="J309" s="41"/>
      <c r="K309" s="41"/>
      <c r="L309" s="41"/>
      <c r="M309" s="41"/>
      <c r="N309" s="37"/>
      <c r="O309" s="41"/>
      <c r="P309" s="41"/>
      <c r="Q309" s="41"/>
      <c r="R309" s="41"/>
      <c r="S309" s="41"/>
      <c r="T309" s="41"/>
      <c r="U309" s="41"/>
    </row>
    <row r="310">
      <c r="A310" s="41"/>
      <c r="B310" s="41"/>
      <c r="C310" s="41"/>
      <c r="D310" s="41"/>
      <c r="E310" s="41"/>
      <c r="F310" s="41"/>
      <c r="G310" s="41"/>
      <c r="H310" s="41"/>
      <c r="I310" s="41"/>
      <c r="J310" s="41"/>
      <c r="K310" s="41"/>
      <c r="L310" s="41"/>
      <c r="M310" s="41"/>
      <c r="N310" s="37"/>
      <c r="O310" s="41"/>
      <c r="P310" s="41"/>
      <c r="Q310" s="41"/>
      <c r="R310" s="41"/>
      <c r="S310" s="41"/>
      <c r="T310" s="41"/>
      <c r="U310" s="41"/>
    </row>
    <row r="311">
      <c r="A311" s="41"/>
      <c r="B311" s="41"/>
      <c r="C311" s="41"/>
      <c r="D311" s="41"/>
      <c r="E311" s="41"/>
      <c r="F311" s="41"/>
      <c r="G311" s="41"/>
      <c r="H311" s="41"/>
      <c r="I311" s="41"/>
      <c r="J311" s="41"/>
      <c r="K311" s="41"/>
      <c r="L311" s="41"/>
      <c r="M311" s="41"/>
      <c r="N311" s="37"/>
      <c r="O311" s="41"/>
      <c r="P311" s="41"/>
      <c r="Q311" s="41"/>
      <c r="R311" s="41"/>
      <c r="S311" s="41"/>
      <c r="T311" s="41"/>
      <c r="U311" s="41"/>
    </row>
    <row r="312">
      <c r="A312" s="41"/>
      <c r="B312" s="41"/>
      <c r="C312" s="41"/>
      <c r="D312" s="41"/>
      <c r="E312" s="41"/>
      <c r="F312" s="41"/>
      <c r="G312" s="41"/>
      <c r="H312" s="41"/>
      <c r="I312" s="41"/>
      <c r="J312" s="41"/>
      <c r="K312" s="41"/>
      <c r="L312" s="41"/>
      <c r="M312" s="41"/>
      <c r="N312" s="37"/>
      <c r="O312" s="41"/>
      <c r="P312" s="41"/>
      <c r="Q312" s="41"/>
      <c r="R312" s="41"/>
      <c r="S312" s="41"/>
      <c r="T312" s="41"/>
      <c r="U312" s="41"/>
    </row>
    <row r="313">
      <c r="A313" s="41"/>
      <c r="B313" s="41"/>
      <c r="C313" s="41"/>
      <c r="D313" s="41"/>
      <c r="E313" s="41"/>
      <c r="F313" s="41"/>
      <c r="G313" s="41"/>
      <c r="H313" s="41"/>
      <c r="I313" s="41"/>
      <c r="J313" s="41"/>
      <c r="K313" s="41"/>
      <c r="L313" s="41"/>
      <c r="M313" s="41"/>
      <c r="N313" s="37"/>
      <c r="O313" s="41"/>
      <c r="P313" s="41"/>
      <c r="Q313" s="41"/>
      <c r="R313" s="41"/>
      <c r="S313" s="41"/>
      <c r="T313" s="41"/>
      <c r="U313" s="41"/>
    </row>
    <row r="314">
      <c r="A314" s="41"/>
      <c r="B314" s="41"/>
      <c r="C314" s="41"/>
      <c r="D314" s="41"/>
      <c r="E314" s="41"/>
      <c r="F314" s="41"/>
      <c r="G314" s="41"/>
      <c r="H314" s="41"/>
      <c r="I314" s="41"/>
      <c r="J314" s="41"/>
      <c r="K314" s="41"/>
      <c r="L314" s="41"/>
      <c r="M314" s="41"/>
      <c r="N314" s="37"/>
      <c r="O314" s="41"/>
      <c r="P314" s="41"/>
      <c r="Q314" s="41"/>
      <c r="R314" s="41"/>
      <c r="S314" s="41"/>
      <c r="T314" s="41"/>
      <c r="U314" s="41"/>
    </row>
    <row r="315">
      <c r="A315" s="41"/>
      <c r="B315" s="41"/>
      <c r="C315" s="41"/>
      <c r="D315" s="41"/>
      <c r="E315" s="41"/>
      <c r="F315" s="41"/>
      <c r="G315" s="41"/>
      <c r="H315" s="41"/>
      <c r="I315" s="41"/>
      <c r="J315" s="41"/>
      <c r="K315" s="41"/>
      <c r="L315" s="41"/>
      <c r="M315" s="41"/>
      <c r="N315" s="37"/>
      <c r="O315" s="41"/>
      <c r="P315" s="41"/>
      <c r="Q315" s="41"/>
      <c r="R315" s="41"/>
      <c r="S315" s="41"/>
      <c r="T315" s="41"/>
      <c r="U315" s="41"/>
    </row>
    <row r="316">
      <c r="A316" s="41"/>
      <c r="B316" s="41"/>
      <c r="C316" s="41"/>
      <c r="D316" s="41"/>
      <c r="E316" s="41"/>
      <c r="F316" s="41"/>
      <c r="G316" s="41"/>
      <c r="H316" s="41"/>
      <c r="I316" s="41"/>
      <c r="J316" s="41"/>
      <c r="K316" s="41"/>
      <c r="L316" s="41"/>
      <c r="M316" s="41"/>
      <c r="N316" s="37"/>
      <c r="O316" s="41"/>
      <c r="P316" s="41"/>
      <c r="Q316" s="41"/>
      <c r="R316" s="41"/>
      <c r="S316" s="41"/>
      <c r="T316" s="41"/>
      <c r="U316" s="41"/>
    </row>
    <row r="317">
      <c r="A317" s="41"/>
      <c r="B317" s="41"/>
      <c r="C317" s="41"/>
      <c r="D317" s="41"/>
      <c r="E317" s="41"/>
      <c r="F317" s="41"/>
      <c r="G317" s="41"/>
      <c r="H317" s="41"/>
      <c r="I317" s="41"/>
      <c r="J317" s="41"/>
      <c r="K317" s="41"/>
      <c r="L317" s="41"/>
      <c r="M317" s="41"/>
      <c r="N317" s="37"/>
      <c r="O317" s="41"/>
      <c r="P317" s="41"/>
      <c r="Q317" s="41"/>
      <c r="R317" s="41"/>
      <c r="S317" s="41"/>
      <c r="T317" s="41"/>
      <c r="U317" s="41"/>
    </row>
    <row r="318">
      <c r="A318" s="41"/>
      <c r="B318" s="41"/>
      <c r="C318" s="41"/>
      <c r="D318" s="41"/>
      <c r="E318" s="41"/>
      <c r="F318" s="41"/>
      <c r="G318" s="41"/>
      <c r="H318" s="41"/>
      <c r="I318" s="41"/>
      <c r="J318" s="41"/>
      <c r="K318" s="41"/>
      <c r="L318" s="41"/>
      <c r="M318" s="41"/>
      <c r="N318" s="37"/>
      <c r="O318" s="41"/>
      <c r="P318" s="41"/>
      <c r="Q318" s="41"/>
      <c r="R318" s="41"/>
      <c r="S318" s="41"/>
      <c r="T318" s="41"/>
      <c r="U318" s="41"/>
    </row>
    <row r="319">
      <c r="A319" s="41"/>
      <c r="B319" s="41"/>
      <c r="C319" s="41"/>
      <c r="D319" s="41"/>
      <c r="E319" s="41"/>
      <c r="F319" s="41"/>
      <c r="G319" s="41"/>
      <c r="H319" s="41"/>
      <c r="I319" s="41"/>
      <c r="J319" s="41"/>
      <c r="K319" s="41"/>
      <c r="L319" s="41"/>
      <c r="M319" s="41"/>
      <c r="N319" s="37"/>
      <c r="O319" s="41"/>
      <c r="P319" s="41"/>
      <c r="Q319" s="41"/>
      <c r="R319" s="41"/>
      <c r="S319" s="41"/>
      <c r="T319" s="41"/>
      <c r="U319" s="41"/>
    </row>
    <row r="320">
      <c r="A320" s="41"/>
      <c r="B320" s="41"/>
      <c r="C320" s="41"/>
      <c r="D320" s="41"/>
      <c r="E320" s="41"/>
      <c r="F320" s="41"/>
      <c r="G320" s="41"/>
      <c r="H320" s="41"/>
      <c r="I320" s="41"/>
      <c r="J320" s="41"/>
      <c r="K320" s="41"/>
      <c r="L320" s="41"/>
      <c r="M320" s="41"/>
      <c r="N320" s="37"/>
      <c r="O320" s="41"/>
      <c r="P320" s="41"/>
      <c r="Q320" s="41"/>
      <c r="R320" s="41"/>
      <c r="S320" s="41"/>
      <c r="T320" s="41"/>
      <c r="U320" s="41"/>
    </row>
    <row r="321">
      <c r="A321" s="41"/>
      <c r="B321" s="41"/>
      <c r="C321" s="41"/>
      <c r="D321" s="41"/>
      <c r="E321" s="41"/>
      <c r="F321" s="41"/>
      <c r="G321" s="41"/>
      <c r="H321" s="41"/>
      <c r="I321" s="41"/>
      <c r="J321" s="41"/>
      <c r="K321" s="41"/>
      <c r="L321" s="41"/>
      <c r="M321" s="41"/>
      <c r="N321" s="41"/>
      <c r="O321" s="41"/>
      <c r="P321" s="41"/>
      <c r="Q321" s="41"/>
      <c r="R321" s="41"/>
      <c r="S321" s="41"/>
      <c r="T321" s="41"/>
      <c r="U321" s="41"/>
    </row>
    <row r="322">
      <c r="A322" s="41"/>
      <c r="B322" s="41"/>
      <c r="C322" s="41"/>
      <c r="D322" s="41"/>
      <c r="E322" s="41"/>
      <c r="F322" s="41"/>
      <c r="G322" s="41"/>
      <c r="H322" s="41"/>
      <c r="I322" s="41"/>
      <c r="J322" s="41"/>
      <c r="K322" s="41"/>
      <c r="L322" s="41"/>
      <c r="M322" s="41"/>
      <c r="N322" s="41"/>
      <c r="O322" s="41"/>
      <c r="P322" s="41"/>
      <c r="Q322" s="41"/>
      <c r="R322" s="41"/>
      <c r="S322" s="41"/>
      <c r="T322" s="41"/>
      <c r="U322" s="41"/>
    </row>
    <row r="323">
      <c r="A323" s="41"/>
      <c r="B323" s="41"/>
      <c r="C323" s="41"/>
      <c r="D323" s="41"/>
      <c r="E323" s="41"/>
      <c r="F323" s="41"/>
      <c r="G323" s="41"/>
      <c r="H323" s="41"/>
      <c r="I323" s="41"/>
      <c r="J323" s="41"/>
      <c r="K323" s="41"/>
      <c r="L323" s="41"/>
      <c r="M323" s="41"/>
      <c r="N323" s="41"/>
      <c r="O323" s="41"/>
      <c r="P323" s="41"/>
      <c r="Q323" s="41"/>
      <c r="R323" s="41"/>
      <c r="S323" s="41"/>
      <c r="T323" s="41"/>
      <c r="U323" s="41"/>
    </row>
    <row r="324">
      <c r="A324" s="41"/>
      <c r="B324" s="41"/>
      <c r="C324" s="41"/>
      <c r="D324" s="41"/>
      <c r="E324" s="41"/>
      <c r="F324" s="41"/>
      <c r="G324" s="41"/>
      <c r="H324" s="41"/>
      <c r="I324" s="41"/>
      <c r="J324" s="41"/>
      <c r="K324" s="41"/>
      <c r="L324" s="41"/>
      <c r="M324" s="41"/>
      <c r="N324" s="41"/>
      <c r="O324" s="41"/>
      <c r="P324" s="41"/>
      <c r="Q324" s="41"/>
      <c r="R324" s="41"/>
      <c r="S324" s="41"/>
      <c r="T324" s="41"/>
      <c r="U324" s="41"/>
    </row>
    <row r="325">
      <c r="A325" s="41"/>
      <c r="B325" s="41"/>
      <c r="C325" s="41"/>
      <c r="D325" s="41"/>
      <c r="E325" s="41"/>
      <c r="F325" s="41"/>
      <c r="G325" s="41"/>
      <c r="H325" s="41"/>
      <c r="I325" s="41"/>
      <c r="J325" s="41"/>
      <c r="K325" s="41"/>
      <c r="L325" s="41"/>
      <c r="M325" s="41"/>
      <c r="N325" s="41"/>
      <c r="O325" s="41"/>
      <c r="P325" s="41"/>
      <c r="Q325" s="41"/>
      <c r="R325" s="41"/>
      <c r="S325" s="41"/>
      <c r="T325" s="41"/>
      <c r="U325" s="41"/>
    </row>
    <row r="326">
      <c r="A326" s="41"/>
      <c r="B326" s="41"/>
      <c r="C326" s="41"/>
      <c r="D326" s="41"/>
      <c r="E326" s="41"/>
      <c r="F326" s="41"/>
      <c r="G326" s="41"/>
      <c r="H326" s="41"/>
      <c r="I326" s="41"/>
      <c r="J326" s="41"/>
      <c r="K326" s="41"/>
      <c r="L326" s="41"/>
      <c r="M326" s="41"/>
      <c r="N326" s="41"/>
      <c r="O326" s="41"/>
      <c r="P326" s="41"/>
      <c r="Q326" s="41"/>
      <c r="R326" s="41"/>
      <c r="S326" s="41"/>
      <c r="T326" s="41"/>
      <c r="U326" s="41"/>
    </row>
    <row r="327">
      <c r="A327" s="41"/>
      <c r="B327" s="41"/>
      <c r="C327" s="41"/>
      <c r="D327" s="41"/>
      <c r="E327" s="41"/>
      <c r="F327" s="41"/>
      <c r="G327" s="41"/>
      <c r="H327" s="41"/>
      <c r="I327" s="41"/>
      <c r="J327" s="41"/>
      <c r="K327" s="41"/>
      <c r="L327" s="41"/>
      <c r="M327" s="41"/>
      <c r="N327" s="41"/>
      <c r="O327" s="41"/>
      <c r="P327" s="41"/>
      <c r="Q327" s="41"/>
      <c r="R327" s="41"/>
      <c r="S327" s="41"/>
      <c r="T327" s="41"/>
      <c r="U327" s="41"/>
    </row>
    <row r="328">
      <c r="A328" s="41"/>
      <c r="B328" s="41"/>
      <c r="C328" s="41"/>
      <c r="D328" s="41"/>
      <c r="E328" s="41"/>
      <c r="F328" s="41"/>
      <c r="G328" s="41"/>
      <c r="H328" s="41"/>
      <c r="I328" s="41"/>
      <c r="J328" s="41"/>
      <c r="K328" s="41"/>
      <c r="L328" s="41"/>
      <c r="M328" s="41"/>
      <c r="N328" s="41"/>
      <c r="O328" s="41"/>
      <c r="P328" s="41"/>
      <c r="Q328" s="41"/>
      <c r="R328" s="41"/>
      <c r="S328" s="41"/>
      <c r="T328" s="41"/>
      <c r="U328" s="41"/>
    </row>
    <row r="329">
      <c r="A329" s="41"/>
      <c r="B329" s="41"/>
      <c r="C329" s="41"/>
      <c r="D329" s="41"/>
      <c r="E329" s="41"/>
      <c r="F329" s="41"/>
      <c r="G329" s="41"/>
      <c r="H329" s="41"/>
      <c r="I329" s="41"/>
      <c r="J329" s="41"/>
      <c r="K329" s="41"/>
      <c r="L329" s="41"/>
      <c r="M329" s="41"/>
      <c r="N329" s="41"/>
      <c r="O329" s="41"/>
      <c r="P329" s="41"/>
      <c r="Q329" s="41"/>
      <c r="R329" s="41"/>
      <c r="S329" s="41"/>
      <c r="T329" s="41"/>
      <c r="U329" s="41"/>
    </row>
    <row r="330">
      <c r="A330" s="41"/>
      <c r="B330" s="41"/>
      <c r="C330" s="41"/>
      <c r="D330" s="41"/>
      <c r="E330" s="41"/>
      <c r="F330" s="41"/>
      <c r="G330" s="41"/>
      <c r="H330" s="41"/>
      <c r="I330" s="41"/>
      <c r="J330" s="41"/>
      <c r="K330" s="41"/>
      <c r="L330" s="41"/>
      <c r="M330" s="41"/>
      <c r="N330" s="41"/>
      <c r="O330" s="41"/>
      <c r="P330" s="41"/>
      <c r="Q330" s="41"/>
      <c r="R330" s="41"/>
      <c r="S330" s="41"/>
      <c r="T330" s="41"/>
      <c r="U330" s="41"/>
    </row>
    <row r="331">
      <c r="A331" s="41"/>
      <c r="B331" s="41"/>
      <c r="C331" s="41"/>
      <c r="D331" s="41"/>
      <c r="E331" s="41"/>
      <c r="F331" s="41"/>
      <c r="G331" s="41"/>
      <c r="H331" s="41"/>
      <c r="I331" s="41"/>
      <c r="J331" s="41"/>
      <c r="K331" s="41"/>
      <c r="L331" s="41"/>
      <c r="M331" s="41"/>
      <c r="N331" s="41"/>
      <c r="O331" s="41"/>
      <c r="P331" s="41"/>
      <c r="Q331" s="41"/>
      <c r="R331" s="41"/>
      <c r="S331" s="41"/>
      <c r="T331" s="41"/>
      <c r="U331" s="41"/>
    </row>
    <row r="332">
      <c r="A332" s="41"/>
      <c r="B332" s="41"/>
      <c r="C332" s="41"/>
      <c r="D332" s="41"/>
      <c r="E332" s="41"/>
      <c r="F332" s="41"/>
      <c r="G332" s="41"/>
      <c r="H332" s="41"/>
      <c r="I332" s="41"/>
      <c r="J332" s="41"/>
      <c r="K332" s="41"/>
      <c r="L332" s="41"/>
      <c r="M332" s="41"/>
      <c r="N332" s="41"/>
      <c r="O332" s="41"/>
      <c r="P332" s="41"/>
      <c r="Q332" s="41"/>
      <c r="R332" s="41"/>
      <c r="S332" s="41"/>
      <c r="T332" s="41"/>
      <c r="U332" s="41"/>
    </row>
    <row r="333">
      <c r="A333" s="41"/>
      <c r="B333" s="41"/>
      <c r="C333" s="41"/>
      <c r="D333" s="41"/>
      <c r="E333" s="41"/>
      <c r="F333" s="41"/>
      <c r="G333" s="41"/>
      <c r="H333" s="41"/>
      <c r="I333" s="41"/>
      <c r="J333" s="41"/>
      <c r="K333" s="41"/>
      <c r="L333" s="41"/>
      <c r="M333" s="41"/>
      <c r="N333" s="41"/>
      <c r="O333" s="41"/>
      <c r="P333" s="41"/>
      <c r="Q333" s="41"/>
      <c r="R333" s="41"/>
      <c r="S333" s="41"/>
      <c r="T333" s="41"/>
      <c r="U333" s="41"/>
    </row>
    <row r="334">
      <c r="A334" s="41"/>
      <c r="B334" s="41"/>
      <c r="C334" s="41"/>
      <c r="D334" s="41"/>
      <c r="E334" s="41"/>
      <c r="F334" s="41"/>
      <c r="G334" s="41"/>
      <c r="H334" s="41"/>
      <c r="I334" s="41"/>
      <c r="J334" s="41"/>
      <c r="K334" s="41"/>
      <c r="L334" s="41"/>
      <c r="M334" s="41"/>
      <c r="N334" s="41"/>
      <c r="O334" s="41"/>
      <c r="P334" s="41"/>
      <c r="Q334" s="41"/>
      <c r="R334" s="41"/>
      <c r="S334" s="41"/>
      <c r="T334" s="41"/>
      <c r="U334" s="41"/>
    </row>
    <row r="335">
      <c r="A335" s="41"/>
      <c r="B335" s="41"/>
      <c r="C335" s="41"/>
      <c r="D335" s="41"/>
      <c r="E335" s="41"/>
      <c r="F335" s="41"/>
      <c r="G335" s="41"/>
      <c r="H335" s="41"/>
      <c r="I335" s="41"/>
      <c r="J335" s="41"/>
      <c r="K335" s="41"/>
      <c r="L335" s="41"/>
      <c r="M335" s="41"/>
      <c r="N335" s="41"/>
      <c r="O335" s="41"/>
      <c r="P335" s="41"/>
      <c r="Q335" s="41"/>
      <c r="R335" s="41"/>
      <c r="S335" s="41"/>
      <c r="T335" s="41"/>
      <c r="U335" s="41"/>
    </row>
    <row r="336">
      <c r="A336" s="41"/>
      <c r="B336" s="41"/>
      <c r="C336" s="41"/>
      <c r="D336" s="41"/>
      <c r="E336" s="41"/>
      <c r="F336" s="41"/>
      <c r="G336" s="41"/>
      <c r="H336" s="41"/>
      <c r="I336" s="41"/>
      <c r="J336" s="41"/>
      <c r="K336" s="41"/>
      <c r="L336" s="41"/>
      <c r="M336" s="41"/>
      <c r="N336" s="41"/>
      <c r="O336" s="41"/>
      <c r="P336" s="41"/>
      <c r="Q336" s="41"/>
      <c r="R336" s="41"/>
      <c r="S336" s="41"/>
      <c r="T336" s="41"/>
      <c r="U336" s="41"/>
    </row>
    <row r="337">
      <c r="A337" s="41"/>
      <c r="B337" s="41"/>
      <c r="C337" s="41"/>
      <c r="D337" s="41"/>
      <c r="E337" s="41"/>
      <c r="F337" s="41"/>
      <c r="G337" s="41"/>
      <c r="H337" s="41"/>
      <c r="I337" s="41"/>
      <c r="J337" s="41"/>
      <c r="K337" s="41"/>
      <c r="L337" s="41"/>
      <c r="M337" s="41"/>
      <c r="N337" s="41"/>
      <c r="O337" s="41"/>
      <c r="P337" s="41"/>
      <c r="Q337" s="41"/>
      <c r="R337" s="41"/>
      <c r="S337" s="41"/>
      <c r="T337" s="41"/>
      <c r="U337" s="41"/>
    </row>
    <row r="338">
      <c r="A338" s="41"/>
      <c r="B338" s="41"/>
      <c r="C338" s="41"/>
      <c r="D338" s="41"/>
      <c r="E338" s="41"/>
      <c r="F338" s="41"/>
      <c r="G338" s="41"/>
      <c r="H338" s="41"/>
      <c r="I338" s="41"/>
      <c r="J338" s="41"/>
      <c r="K338" s="41"/>
      <c r="L338" s="41"/>
      <c r="M338" s="41"/>
      <c r="N338" s="41"/>
      <c r="O338" s="41"/>
      <c r="P338" s="41"/>
      <c r="Q338" s="41"/>
      <c r="R338" s="41"/>
      <c r="S338" s="41"/>
      <c r="T338" s="41"/>
      <c r="U338" s="41"/>
    </row>
    <row r="339">
      <c r="A339" s="41"/>
      <c r="B339" s="41"/>
      <c r="C339" s="41"/>
      <c r="D339" s="41"/>
      <c r="E339" s="41"/>
      <c r="F339" s="41"/>
      <c r="G339" s="41"/>
      <c r="H339" s="41"/>
      <c r="I339" s="41"/>
      <c r="J339" s="41"/>
      <c r="K339" s="41"/>
      <c r="L339" s="41"/>
      <c r="M339" s="41"/>
      <c r="N339" s="41"/>
      <c r="O339" s="41"/>
      <c r="P339" s="41"/>
      <c r="Q339" s="41"/>
      <c r="R339" s="41"/>
      <c r="S339" s="41"/>
      <c r="T339" s="41"/>
      <c r="U339" s="41"/>
    </row>
    <row r="340">
      <c r="A340" s="41"/>
      <c r="B340" s="41"/>
      <c r="C340" s="41"/>
      <c r="D340" s="41"/>
      <c r="E340" s="41"/>
      <c r="F340" s="41"/>
      <c r="G340" s="41"/>
      <c r="H340" s="41"/>
      <c r="I340" s="41"/>
      <c r="J340" s="41"/>
      <c r="K340" s="41"/>
      <c r="L340" s="41"/>
      <c r="M340" s="41"/>
      <c r="N340" s="41"/>
      <c r="O340" s="41"/>
      <c r="P340" s="41"/>
      <c r="Q340" s="41"/>
      <c r="R340" s="41"/>
      <c r="S340" s="41"/>
      <c r="T340" s="41"/>
      <c r="U340" s="41"/>
    </row>
    <row r="341">
      <c r="A341" s="41"/>
      <c r="B341" s="41"/>
      <c r="C341" s="41"/>
      <c r="D341" s="41"/>
      <c r="E341" s="41"/>
      <c r="F341" s="41"/>
      <c r="G341" s="41"/>
      <c r="H341" s="41"/>
      <c r="I341" s="41"/>
      <c r="J341" s="41"/>
      <c r="K341" s="41"/>
      <c r="L341" s="41"/>
      <c r="M341" s="41"/>
      <c r="N341" s="41"/>
      <c r="O341" s="41"/>
      <c r="P341" s="41"/>
      <c r="Q341" s="41"/>
      <c r="R341" s="41"/>
      <c r="S341" s="41"/>
      <c r="T341" s="41"/>
      <c r="U341" s="41"/>
    </row>
    <row r="342">
      <c r="A342" s="41"/>
      <c r="B342" s="41"/>
      <c r="C342" s="41"/>
      <c r="D342" s="41"/>
      <c r="E342" s="41"/>
      <c r="F342" s="41"/>
      <c r="G342" s="41"/>
      <c r="H342" s="41"/>
      <c r="I342" s="41"/>
      <c r="J342" s="41"/>
      <c r="K342" s="41"/>
      <c r="L342" s="41"/>
      <c r="M342" s="41"/>
      <c r="N342" s="41"/>
      <c r="O342" s="41"/>
      <c r="P342" s="41"/>
      <c r="Q342" s="41"/>
      <c r="R342" s="41"/>
      <c r="S342" s="41"/>
      <c r="T342" s="41"/>
      <c r="U342" s="41"/>
    </row>
    <row r="343">
      <c r="A343" s="41"/>
      <c r="B343" s="41"/>
      <c r="C343" s="41"/>
      <c r="D343" s="41"/>
      <c r="E343" s="41"/>
      <c r="F343" s="41"/>
      <c r="G343" s="41"/>
      <c r="H343" s="41"/>
      <c r="I343" s="41"/>
      <c r="J343" s="41"/>
      <c r="K343" s="41"/>
      <c r="L343" s="41"/>
      <c r="M343" s="41"/>
      <c r="N343" s="41"/>
      <c r="O343" s="41"/>
      <c r="P343" s="41"/>
      <c r="Q343" s="41"/>
      <c r="R343" s="41"/>
      <c r="S343" s="41"/>
      <c r="T343" s="41"/>
      <c r="U343" s="41"/>
    </row>
    <row r="344">
      <c r="A344" s="41"/>
      <c r="B344" s="41"/>
      <c r="C344" s="41"/>
      <c r="D344" s="41"/>
      <c r="E344" s="41"/>
      <c r="F344" s="41"/>
      <c r="G344" s="41"/>
      <c r="H344" s="41"/>
      <c r="I344" s="41"/>
      <c r="J344" s="41"/>
      <c r="K344" s="41"/>
      <c r="L344" s="41"/>
      <c r="M344" s="41"/>
      <c r="N344" s="41"/>
      <c r="O344" s="41"/>
      <c r="P344" s="41"/>
      <c r="Q344" s="41"/>
      <c r="R344" s="41"/>
      <c r="S344" s="41"/>
      <c r="T344" s="41"/>
      <c r="U344" s="41"/>
    </row>
    <row r="345">
      <c r="A345" s="41"/>
      <c r="B345" s="41"/>
      <c r="C345" s="41"/>
      <c r="D345" s="41"/>
      <c r="E345" s="41"/>
      <c r="F345" s="41"/>
      <c r="G345" s="41"/>
      <c r="H345" s="41"/>
      <c r="I345" s="41"/>
      <c r="J345" s="41"/>
      <c r="K345" s="41"/>
      <c r="L345" s="41"/>
      <c r="M345" s="41"/>
      <c r="N345" s="41"/>
      <c r="O345" s="41"/>
      <c r="P345" s="41"/>
      <c r="Q345" s="41"/>
      <c r="R345" s="41"/>
      <c r="S345" s="41"/>
      <c r="T345" s="41"/>
      <c r="U345" s="41"/>
    </row>
    <row r="346">
      <c r="A346" s="41"/>
      <c r="B346" s="41"/>
      <c r="C346" s="41"/>
      <c r="D346" s="41"/>
      <c r="E346" s="41"/>
      <c r="F346" s="41"/>
      <c r="G346" s="41"/>
      <c r="H346" s="41"/>
      <c r="I346" s="41"/>
      <c r="J346" s="41"/>
      <c r="K346" s="41"/>
      <c r="L346" s="41"/>
      <c r="M346" s="41"/>
      <c r="N346" s="41"/>
      <c r="O346" s="41"/>
      <c r="P346" s="41"/>
      <c r="Q346" s="41"/>
      <c r="R346" s="41"/>
      <c r="S346" s="41"/>
      <c r="T346" s="41"/>
      <c r="U346" s="41"/>
    </row>
    <row r="347">
      <c r="A347" s="41"/>
      <c r="B347" s="41"/>
      <c r="C347" s="41"/>
      <c r="D347" s="41"/>
      <c r="E347" s="41"/>
      <c r="F347" s="41"/>
      <c r="G347" s="41"/>
      <c r="H347" s="41"/>
      <c r="I347" s="41"/>
      <c r="J347" s="41"/>
      <c r="K347" s="41"/>
      <c r="L347" s="41"/>
      <c r="M347" s="41"/>
      <c r="N347" s="41"/>
      <c r="O347" s="41"/>
      <c r="P347" s="41"/>
      <c r="Q347" s="41"/>
      <c r="R347" s="41"/>
      <c r="S347" s="41"/>
      <c r="T347" s="41"/>
      <c r="U347" s="41"/>
    </row>
    <row r="348">
      <c r="A348" s="41"/>
      <c r="B348" s="41"/>
      <c r="C348" s="41"/>
      <c r="D348" s="41"/>
      <c r="E348" s="41"/>
      <c r="F348" s="41"/>
      <c r="G348" s="41"/>
      <c r="H348" s="41"/>
      <c r="I348" s="41"/>
      <c r="J348" s="41"/>
      <c r="K348" s="41"/>
      <c r="L348" s="41"/>
      <c r="M348" s="41"/>
      <c r="N348" s="41"/>
      <c r="O348" s="41"/>
      <c r="P348" s="41"/>
      <c r="Q348" s="41"/>
      <c r="R348" s="41"/>
      <c r="S348" s="41"/>
      <c r="T348" s="41"/>
      <c r="U348" s="41"/>
    </row>
    <row r="349">
      <c r="A349" s="41"/>
      <c r="B349" s="41"/>
      <c r="C349" s="41"/>
      <c r="D349" s="41"/>
      <c r="E349" s="41"/>
      <c r="F349" s="41"/>
      <c r="G349" s="41"/>
      <c r="H349" s="41"/>
      <c r="I349" s="41"/>
      <c r="J349" s="41"/>
      <c r="K349" s="41"/>
      <c r="L349" s="41"/>
      <c r="M349" s="41"/>
      <c r="N349" s="41"/>
      <c r="O349" s="41"/>
      <c r="P349" s="41"/>
      <c r="Q349" s="41"/>
      <c r="R349" s="41"/>
      <c r="S349" s="41"/>
      <c r="T349" s="41"/>
      <c r="U349" s="41"/>
    </row>
    <row r="350">
      <c r="A350" s="41"/>
      <c r="B350" s="41"/>
      <c r="C350" s="41"/>
      <c r="D350" s="41"/>
      <c r="E350" s="41"/>
      <c r="F350" s="41"/>
      <c r="G350" s="41"/>
      <c r="H350" s="41"/>
      <c r="I350" s="41"/>
      <c r="J350" s="41"/>
      <c r="K350" s="41"/>
      <c r="L350" s="41"/>
      <c r="M350" s="41"/>
      <c r="N350" s="41"/>
      <c r="O350" s="41"/>
      <c r="P350" s="41"/>
      <c r="Q350" s="41"/>
      <c r="R350" s="41"/>
      <c r="S350" s="41"/>
      <c r="T350" s="41"/>
      <c r="U350" s="41"/>
    </row>
    <row r="351">
      <c r="A351" s="41"/>
      <c r="B351" s="41"/>
      <c r="C351" s="41"/>
      <c r="D351" s="41"/>
      <c r="E351" s="41"/>
      <c r="F351" s="41"/>
      <c r="G351" s="41"/>
      <c r="H351" s="41"/>
      <c r="I351" s="41"/>
      <c r="J351" s="41"/>
      <c r="K351" s="41"/>
      <c r="L351" s="41"/>
      <c r="M351" s="41"/>
      <c r="N351" s="41"/>
      <c r="O351" s="41"/>
      <c r="P351" s="41"/>
      <c r="Q351" s="41"/>
      <c r="R351" s="41"/>
      <c r="S351" s="41"/>
      <c r="T351" s="41"/>
      <c r="U351" s="41"/>
    </row>
    <row r="352">
      <c r="A352" s="41"/>
      <c r="B352" s="41"/>
      <c r="C352" s="41"/>
      <c r="D352" s="41"/>
      <c r="E352" s="41"/>
      <c r="F352" s="41"/>
      <c r="G352" s="41"/>
      <c r="H352" s="41"/>
      <c r="I352" s="41"/>
      <c r="J352" s="41"/>
      <c r="K352" s="41"/>
      <c r="L352" s="41"/>
      <c r="M352" s="41"/>
      <c r="N352" s="41"/>
      <c r="O352" s="41"/>
      <c r="P352" s="41"/>
      <c r="Q352" s="41"/>
      <c r="R352" s="41"/>
      <c r="S352" s="41"/>
      <c r="T352" s="41"/>
      <c r="U352" s="41"/>
    </row>
    <row r="353">
      <c r="A353" s="41"/>
      <c r="B353" s="41"/>
      <c r="C353" s="41"/>
      <c r="D353" s="41"/>
      <c r="E353" s="41"/>
      <c r="F353" s="41"/>
      <c r="G353" s="41"/>
      <c r="H353" s="41"/>
      <c r="I353" s="41"/>
      <c r="J353" s="41"/>
      <c r="K353" s="41"/>
      <c r="L353" s="41"/>
      <c r="M353" s="41"/>
      <c r="N353" s="41"/>
      <c r="O353" s="41"/>
      <c r="P353" s="41"/>
      <c r="Q353" s="41"/>
      <c r="R353" s="41"/>
      <c r="S353" s="41"/>
      <c r="T353" s="41"/>
      <c r="U353" s="41"/>
    </row>
    <row r="354">
      <c r="A354" s="41"/>
      <c r="B354" s="41"/>
      <c r="C354" s="41"/>
      <c r="D354" s="41"/>
      <c r="E354" s="41"/>
      <c r="F354" s="41"/>
      <c r="G354" s="41"/>
      <c r="H354" s="41"/>
      <c r="I354" s="41"/>
      <c r="J354" s="41"/>
      <c r="K354" s="41"/>
      <c r="L354" s="41"/>
      <c r="M354" s="41"/>
      <c r="N354" s="41"/>
      <c r="O354" s="41"/>
      <c r="P354" s="41"/>
      <c r="Q354" s="41"/>
      <c r="R354" s="41"/>
      <c r="S354" s="41"/>
      <c r="T354" s="41"/>
      <c r="U354" s="41"/>
    </row>
    <row r="355">
      <c r="A355" s="41"/>
      <c r="B355" s="41"/>
      <c r="C355" s="41"/>
      <c r="D355" s="41"/>
      <c r="E355" s="41"/>
      <c r="F355" s="41"/>
      <c r="G355" s="41"/>
      <c r="H355" s="41"/>
      <c r="I355" s="41"/>
      <c r="J355" s="41"/>
      <c r="K355" s="41"/>
      <c r="L355" s="41"/>
      <c r="M355" s="41"/>
      <c r="N355" s="41"/>
      <c r="O355" s="41"/>
      <c r="P355" s="41"/>
      <c r="Q355" s="41"/>
      <c r="R355" s="41"/>
      <c r="S355" s="41"/>
      <c r="T355" s="41"/>
      <c r="U355" s="41"/>
    </row>
    <row r="356">
      <c r="A356" s="41"/>
      <c r="B356" s="41"/>
      <c r="C356" s="41"/>
      <c r="D356" s="41"/>
      <c r="E356" s="41"/>
      <c r="F356" s="41"/>
      <c r="G356" s="41"/>
      <c r="H356" s="41"/>
      <c r="I356" s="41"/>
      <c r="J356" s="41"/>
      <c r="K356" s="41"/>
      <c r="L356" s="41"/>
      <c r="M356" s="41"/>
      <c r="N356" s="41"/>
      <c r="O356" s="41"/>
      <c r="P356" s="41"/>
      <c r="Q356" s="41"/>
      <c r="R356" s="41"/>
      <c r="S356" s="41"/>
      <c r="T356" s="41"/>
      <c r="U356" s="41"/>
    </row>
    <row r="357">
      <c r="A357" s="41"/>
      <c r="B357" s="41"/>
      <c r="C357" s="41"/>
      <c r="D357" s="41"/>
      <c r="E357" s="41"/>
      <c r="F357" s="41"/>
      <c r="G357" s="41"/>
      <c r="H357" s="41"/>
      <c r="I357" s="41"/>
      <c r="J357" s="41"/>
      <c r="K357" s="41"/>
      <c r="L357" s="41"/>
      <c r="M357" s="41"/>
      <c r="N357" s="41"/>
      <c r="O357" s="41"/>
      <c r="P357" s="41"/>
      <c r="Q357" s="41"/>
      <c r="R357" s="41"/>
      <c r="S357" s="41"/>
      <c r="T357" s="41"/>
      <c r="U357" s="41"/>
    </row>
    <row r="358">
      <c r="A358" s="41"/>
      <c r="B358" s="41"/>
      <c r="C358" s="41"/>
      <c r="D358" s="41"/>
      <c r="E358" s="41"/>
      <c r="F358" s="41"/>
      <c r="G358" s="41"/>
      <c r="H358" s="41"/>
      <c r="I358" s="41"/>
      <c r="J358" s="41"/>
      <c r="K358" s="41"/>
      <c r="L358" s="41"/>
      <c r="M358" s="41"/>
      <c r="N358" s="41"/>
      <c r="O358" s="41"/>
      <c r="P358" s="41"/>
      <c r="Q358" s="41"/>
      <c r="R358" s="41"/>
      <c r="S358" s="41"/>
      <c r="T358" s="41"/>
      <c r="U358" s="41"/>
    </row>
    <row r="359">
      <c r="A359" s="41"/>
      <c r="B359" s="41"/>
      <c r="C359" s="41"/>
      <c r="D359" s="41"/>
      <c r="E359" s="41"/>
      <c r="F359" s="41"/>
      <c r="G359" s="41"/>
      <c r="H359" s="41"/>
      <c r="I359" s="41"/>
      <c r="J359" s="41"/>
      <c r="K359" s="41"/>
      <c r="L359" s="41"/>
      <c r="M359" s="41"/>
      <c r="N359" s="41"/>
      <c r="O359" s="41"/>
      <c r="P359" s="41"/>
      <c r="Q359" s="41"/>
      <c r="R359" s="41"/>
      <c r="S359" s="41"/>
      <c r="T359" s="41"/>
      <c r="U359" s="41"/>
    </row>
    <row r="360">
      <c r="A360" s="41"/>
      <c r="B360" s="41"/>
      <c r="C360" s="41"/>
      <c r="D360" s="41"/>
      <c r="E360" s="41"/>
      <c r="F360" s="41"/>
      <c r="G360" s="41"/>
      <c r="H360" s="41"/>
      <c r="I360" s="41"/>
      <c r="J360" s="41"/>
      <c r="K360" s="41"/>
      <c r="L360" s="41"/>
      <c r="M360" s="41"/>
      <c r="N360" s="41"/>
      <c r="O360" s="41"/>
      <c r="P360" s="41"/>
      <c r="Q360" s="41"/>
      <c r="R360" s="41"/>
      <c r="S360" s="41"/>
      <c r="T360" s="41"/>
      <c r="U360" s="41"/>
    </row>
    <row r="361">
      <c r="A361" s="41"/>
      <c r="B361" s="41"/>
      <c r="C361" s="41"/>
      <c r="D361" s="41"/>
      <c r="E361" s="41"/>
      <c r="F361" s="41"/>
      <c r="G361" s="41"/>
      <c r="H361" s="41"/>
      <c r="I361" s="41"/>
      <c r="J361" s="41"/>
      <c r="K361" s="41"/>
      <c r="L361" s="41"/>
      <c r="M361" s="41"/>
      <c r="N361" s="41"/>
      <c r="O361" s="41"/>
      <c r="P361" s="41"/>
      <c r="Q361" s="41"/>
      <c r="R361" s="41"/>
      <c r="S361" s="41"/>
      <c r="T361" s="41"/>
      <c r="U361" s="41"/>
    </row>
    <row r="362">
      <c r="A362" s="41"/>
      <c r="B362" s="41"/>
      <c r="C362" s="41"/>
      <c r="D362" s="41"/>
      <c r="E362" s="41"/>
      <c r="F362" s="41"/>
      <c r="G362" s="41"/>
      <c r="H362" s="41"/>
      <c r="I362" s="41"/>
      <c r="J362" s="41"/>
      <c r="K362" s="41"/>
      <c r="L362" s="41"/>
      <c r="M362" s="41"/>
      <c r="N362" s="41"/>
      <c r="O362" s="41"/>
      <c r="P362" s="41"/>
      <c r="Q362" s="41"/>
      <c r="R362" s="41"/>
      <c r="S362" s="41"/>
      <c r="T362" s="41"/>
      <c r="U362" s="41"/>
    </row>
    <row r="363">
      <c r="A363" s="41"/>
      <c r="B363" s="41"/>
      <c r="C363" s="41"/>
      <c r="D363" s="41"/>
      <c r="E363" s="41"/>
      <c r="F363" s="41"/>
      <c r="G363" s="41"/>
      <c r="H363" s="41"/>
      <c r="I363" s="41"/>
      <c r="J363" s="41"/>
      <c r="K363" s="41"/>
      <c r="L363" s="41"/>
      <c r="M363" s="41"/>
      <c r="N363" s="41"/>
      <c r="O363" s="41"/>
      <c r="P363" s="41"/>
      <c r="Q363" s="41"/>
      <c r="R363" s="41"/>
      <c r="S363" s="41"/>
      <c r="T363" s="41"/>
      <c r="U363" s="41"/>
    </row>
    <row r="364">
      <c r="A364" s="41"/>
      <c r="B364" s="41"/>
      <c r="C364" s="41"/>
      <c r="D364" s="41"/>
      <c r="E364" s="41"/>
      <c r="F364" s="41"/>
      <c r="G364" s="41"/>
      <c r="H364" s="41"/>
      <c r="I364" s="41"/>
      <c r="J364" s="41"/>
      <c r="K364" s="41"/>
      <c r="L364" s="41"/>
      <c r="M364" s="41"/>
      <c r="N364" s="41"/>
      <c r="O364" s="41"/>
      <c r="P364" s="41"/>
      <c r="Q364" s="41"/>
      <c r="R364" s="41"/>
      <c r="S364" s="41"/>
      <c r="T364" s="41"/>
      <c r="U364" s="41"/>
    </row>
    <row r="365">
      <c r="A365" s="41"/>
      <c r="B365" s="41"/>
      <c r="C365" s="41"/>
      <c r="D365" s="41"/>
      <c r="E365" s="41"/>
      <c r="F365" s="41"/>
      <c r="G365" s="41"/>
      <c r="H365" s="41"/>
      <c r="I365" s="41"/>
      <c r="J365" s="41"/>
      <c r="K365" s="41"/>
      <c r="L365" s="41"/>
      <c r="M365" s="41"/>
      <c r="N365" s="41"/>
      <c r="O365" s="41"/>
      <c r="P365" s="41"/>
      <c r="Q365" s="41"/>
      <c r="R365" s="41"/>
      <c r="S365" s="41"/>
      <c r="T365" s="41"/>
      <c r="U365" s="41"/>
    </row>
    <row r="366">
      <c r="A366" s="41"/>
      <c r="B366" s="41"/>
      <c r="C366" s="41"/>
      <c r="D366" s="41"/>
      <c r="E366" s="41"/>
      <c r="F366" s="41"/>
      <c r="G366" s="41"/>
      <c r="H366" s="41"/>
      <c r="I366" s="41"/>
      <c r="J366" s="41"/>
      <c r="K366" s="41"/>
      <c r="L366" s="41"/>
      <c r="M366" s="41"/>
      <c r="N366" s="41"/>
      <c r="O366" s="41"/>
      <c r="P366" s="41"/>
      <c r="Q366" s="41"/>
      <c r="R366" s="41"/>
      <c r="S366" s="41"/>
      <c r="T366" s="41"/>
      <c r="U366" s="41"/>
    </row>
    <row r="367">
      <c r="A367" s="41"/>
      <c r="B367" s="41"/>
      <c r="C367" s="41"/>
      <c r="D367" s="41"/>
      <c r="E367" s="41"/>
      <c r="F367" s="41"/>
      <c r="G367" s="41"/>
      <c r="H367" s="41"/>
      <c r="I367" s="41"/>
      <c r="J367" s="41"/>
      <c r="K367" s="41"/>
      <c r="L367" s="41"/>
      <c r="M367" s="41"/>
      <c r="N367" s="41"/>
      <c r="O367" s="41"/>
      <c r="P367" s="41"/>
      <c r="Q367" s="41"/>
      <c r="R367" s="41"/>
      <c r="S367" s="41"/>
      <c r="T367" s="41"/>
      <c r="U367" s="41"/>
    </row>
    <row r="368">
      <c r="A368" s="41"/>
      <c r="B368" s="41"/>
      <c r="C368" s="41"/>
      <c r="D368" s="41"/>
      <c r="E368" s="41"/>
      <c r="F368" s="41"/>
      <c r="G368" s="41"/>
      <c r="H368" s="41"/>
      <c r="I368" s="41"/>
      <c r="J368" s="41"/>
      <c r="K368" s="41"/>
      <c r="L368" s="41"/>
      <c r="M368" s="41"/>
      <c r="N368" s="41"/>
      <c r="O368" s="41"/>
      <c r="P368" s="41"/>
      <c r="Q368" s="41"/>
      <c r="R368" s="41"/>
      <c r="S368" s="41"/>
      <c r="T368" s="41"/>
      <c r="U368" s="41"/>
    </row>
    <row r="369">
      <c r="A369" s="41"/>
      <c r="B369" s="41"/>
      <c r="C369" s="41"/>
      <c r="D369" s="41"/>
      <c r="E369" s="41"/>
      <c r="F369" s="41"/>
      <c r="G369" s="41"/>
      <c r="H369" s="41"/>
      <c r="I369" s="41"/>
      <c r="J369" s="41"/>
      <c r="K369" s="41"/>
      <c r="L369" s="41"/>
      <c r="M369" s="41"/>
      <c r="N369" s="41"/>
      <c r="O369" s="41"/>
      <c r="P369" s="41"/>
      <c r="Q369" s="41"/>
      <c r="R369" s="41"/>
      <c r="S369" s="41"/>
      <c r="T369" s="41"/>
      <c r="U369" s="41"/>
    </row>
    <row r="370">
      <c r="A370" s="41"/>
      <c r="B370" s="41"/>
      <c r="C370" s="41"/>
      <c r="D370" s="41"/>
      <c r="E370" s="41"/>
      <c r="F370" s="41"/>
      <c r="G370" s="41"/>
      <c r="H370" s="41"/>
      <c r="I370" s="41"/>
      <c r="J370" s="41"/>
      <c r="K370" s="41"/>
      <c r="L370" s="41"/>
      <c r="M370" s="41"/>
      <c r="N370" s="41"/>
      <c r="O370" s="41"/>
      <c r="P370" s="41"/>
      <c r="Q370" s="41"/>
      <c r="R370" s="41"/>
      <c r="S370" s="41"/>
      <c r="T370" s="41"/>
      <c r="U370" s="41"/>
    </row>
    <row r="371">
      <c r="A371" s="41"/>
      <c r="B371" s="41"/>
      <c r="C371" s="41"/>
      <c r="D371" s="41"/>
      <c r="E371" s="41"/>
      <c r="F371" s="41"/>
      <c r="G371" s="41"/>
      <c r="H371" s="41"/>
      <c r="I371" s="41"/>
      <c r="J371" s="41"/>
      <c r="K371" s="41"/>
      <c r="L371" s="41"/>
      <c r="M371" s="41"/>
      <c r="N371" s="41"/>
      <c r="O371" s="41"/>
      <c r="P371" s="41"/>
      <c r="Q371" s="41"/>
      <c r="R371" s="41"/>
      <c r="S371" s="41"/>
      <c r="T371" s="41"/>
      <c r="U371" s="41"/>
    </row>
    <row r="372">
      <c r="A372" s="41"/>
      <c r="B372" s="41"/>
      <c r="C372" s="41"/>
      <c r="D372" s="41"/>
      <c r="E372" s="41"/>
      <c r="F372" s="41"/>
      <c r="G372" s="41"/>
      <c r="H372" s="41"/>
      <c r="I372" s="41"/>
      <c r="J372" s="41"/>
      <c r="K372" s="41"/>
      <c r="L372" s="41"/>
      <c r="M372" s="41"/>
      <c r="N372" s="41"/>
      <c r="O372" s="41"/>
      <c r="P372" s="41"/>
      <c r="Q372" s="41"/>
      <c r="R372" s="41"/>
      <c r="S372" s="41"/>
      <c r="T372" s="41"/>
      <c r="U372" s="41"/>
    </row>
    <row r="373">
      <c r="A373" s="41"/>
      <c r="B373" s="41"/>
      <c r="C373" s="41"/>
      <c r="D373" s="41"/>
      <c r="E373" s="41"/>
      <c r="F373" s="41"/>
      <c r="G373" s="41"/>
      <c r="H373" s="41"/>
      <c r="I373" s="41"/>
      <c r="J373" s="41"/>
      <c r="K373" s="41"/>
      <c r="L373" s="41"/>
      <c r="M373" s="41"/>
      <c r="N373" s="41"/>
      <c r="O373" s="41"/>
      <c r="P373" s="41"/>
      <c r="Q373" s="41"/>
      <c r="R373" s="41"/>
      <c r="S373" s="41"/>
      <c r="T373" s="41"/>
      <c r="U373" s="41"/>
    </row>
    <row r="374">
      <c r="A374" s="41"/>
      <c r="B374" s="41"/>
      <c r="C374" s="41"/>
      <c r="D374" s="41"/>
      <c r="E374" s="41"/>
      <c r="F374" s="41"/>
      <c r="G374" s="41"/>
      <c r="H374" s="41"/>
      <c r="I374" s="41"/>
      <c r="J374" s="41"/>
      <c r="K374" s="41"/>
      <c r="L374" s="41"/>
      <c r="M374" s="41"/>
      <c r="N374" s="41"/>
      <c r="O374" s="41"/>
      <c r="P374" s="41"/>
      <c r="Q374" s="41"/>
      <c r="R374" s="41"/>
      <c r="S374" s="41"/>
      <c r="T374" s="41"/>
      <c r="U374" s="41"/>
    </row>
    <row r="375">
      <c r="A375" s="41"/>
      <c r="B375" s="41"/>
      <c r="C375" s="41"/>
      <c r="D375" s="41"/>
      <c r="E375" s="41"/>
      <c r="F375" s="41"/>
      <c r="G375" s="41"/>
      <c r="H375" s="41"/>
      <c r="I375" s="41"/>
      <c r="J375" s="41"/>
      <c r="K375" s="41"/>
      <c r="L375" s="41"/>
      <c r="M375" s="41"/>
      <c r="N375" s="41"/>
      <c r="O375" s="41"/>
      <c r="P375" s="41"/>
      <c r="Q375" s="41"/>
      <c r="R375" s="41"/>
      <c r="S375" s="41"/>
      <c r="T375" s="41"/>
      <c r="U375" s="41"/>
    </row>
    <row r="376">
      <c r="A376" s="41"/>
      <c r="B376" s="41"/>
      <c r="C376" s="41"/>
      <c r="D376" s="41"/>
      <c r="E376" s="41"/>
      <c r="F376" s="41"/>
      <c r="G376" s="41"/>
      <c r="H376" s="41"/>
      <c r="I376" s="41"/>
      <c r="J376" s="41"/>
      <c r="K376" s="41"/>
      <c r="L376" s="41"/>
      <c r="M376" s="41"/>
      <c r="N376" s="41"/>
      <c r="O376" s="41"/>
      <c r="P376" s="41"/>
      <c r="Q376" s="41"/>
      <c r="R376" s="41"/>
      <c r="S376" s="41"/>
      <c r="T376" s="41"/>
      <c r="U376" s="41"/>
    </row>
    <row r="377">
      <c r="A377" s="41"/>
      <c r="B377" s="41"/>
      <c r="C377" s="41"/>
      <c r="D377" s="41"/>
      <c r="E377" s="41"/>
      <c r="F377" s="41"/>
      <c r="G377" s="41"/>
      <c r="H377" s="41"/>
      <c r="I377" s="41"/>
      <c r="J377" s="41"/>
      <c r="K377" s="41"/>
      <c r="L377" s="41"/>
      <c r="M377" s="41"/>
      <c r="N377" s="41"/>
      <c r="O377" s="41"/>
      <c r="P377" s="41"/>
      <c r="Q377" s="41"/>
      <c r="R377" s="41"/>
      <c r="S377" s="41"/>
      <c r="T377" s="41"/>
      <c r="U377" s="41"/>
    </row>
    <row r="378">
      <c r="A378" s="41"/>
      <c r="B378" s="41"/>
      <c r="C378" s="41"/>
      <c r="D378" s="41"/>
      <c r="E378" s="41"/>
      <c r="F378" s="41"/>
      <c r="G378" s="41"/>
      <c r="H378" s="41"/>
      <c r="I378" s="41"/>
      <c r="J378" s="41"/>
      <c r="K378" s="41"/>
      <c r="L378" s="41"/>
      <c r="M378" s="41"/>
      <c r="N378" s="41"/>
      <c r="O378" s="41"/>
      <c r="P378" s="41"/>
      <c r="Q378" s="41"/>
      <c r="R378" s="41"/>
      <c r="S378" s="41"/>
      <c r="T378" s="41"/>
      <c r="U378" s="41"/>
    </row>
    <row r="379">
      <c r="A379" s="41"/>
      <c r="B379" s="41"/>
      <c r="C379" s="41"/>
      <c r="D379" s="41"/>
      <c r="E379" s="41"/>
      <c r="F379" s="41"/>
      <c r="G379" s="41"/>
      <c r="H379" s="41"/>
      <c r="I379" s="41"/>
      <c r="J379" s="41"/>
      <c r="K379" s="41"/>
      <c r="L379" s="41"/>
      <c r="M379" s="41"/>
      <c r="N379" s="41"/>
      <c r="O379" s="41"/>
      <c r="P379" s="41"/>
      <c r="Q379" s="41"/>
      <c r="R379" s="41"/>
      <c r="S379" s="41"/>
      <c r="T379" s="41"/>
      <c r="U379" s="41"/>
    </row>
    <row r="380">
      <c r="A380" s="41"/>
      <c r="B380" s="41"/>
      <c r="C380" s="41"/>
      <c r="D380" s="41"/>
      <c r="E380" s="41"/>
      <c r="F380" s="41"/>
      <c r="G380" s="41"/>
      <c r="H380" s="41"/>
      <c r="I380" s="41"/>
      <c r="J380" s="41"/>
      <c r="K380" s="41"/>
      <c r="L380" s="41"/>
      <c r="M380" s="41"/>
      <c r="N380" s="41"/>
      <c r="O380" s="41"/>
      <c r="P380" s="41"/>
      <c r="Q380" s="41"/>
      <c r="R380" s="41"/>
      <c r="S380" s="41"/>
      <c r="T380" s="41"/>
      <c r="U380" s="41"/>
    </row>
    <row r="381">
      <c r="A381" s="41"/>
      <c r="B381" s="41"/>
      <c r="C381" s="41"/>
      <c r="D381" s="41"/>
      <c r="E381" s="41"/>
      <c r="F381" s="41"/>
      <c r="G381" s="41"/>
      <c r="H381" s="41"/>
      <c r="I381" s="41"/>
      <c r="J381" s="41"/>
      <c r="K381" s="41"/>
      <c r="L381" s="41"/>
      <c r="M381" s="41"/>
      <c r="N381" s="41"/>
      <c r="O381" s="41"/>
      <c r="P381" s="41"/>
      <c r="Q381" s="41"/>
      <c r="R381" s="41"/>
      <c r="S381" s="41"/>
      <c r="T381" s="41"/>
      <c r="U381" s="41"/>
    </row>
    <row r="382">
      <c r="A382" s="41"/>
      <c r="B382" s="41"/>
      <c r="C382" s="41"/>
      <c r="D382" s="41"/>
      <c r="E382" s="41"/>
      <c r="F382" s="41"/>
      <c r="G382" s="41"/>
      <c r="H382" s="41"/>
      <c r="I382" s="41"/>
      <c r="J382" s="41"/>
      <c r="K382" s="41"/>
      <c r="L382" s="41"/>
      <c r="M382" s="41"/>
      <c r="N382" s="41"/>
      <c r="O382" s="41"/>
      <c r="P382" s="41"/>
      <c r="Q382" s="41"/>
      <c r="R382" s="41"/>
      <c r="S382" s="41"/>
      <c r="T382" s="41"/>
      <c r="U382" s="41"/>
    </row>
    <row r="383">
      <c r="A383" s="41"/>
      <c r="B383" s="41"/>
      <c r="C383" s="41"/>
      <c r="D383" s="41"/>
      <c r="E383" s="41"/>
      <c r="F383" s="41"/>
      <c r="G383" s="41"/>
      <c r="H383" s="41"/>
      <c r="I383" s="41"/>
      <c r="J383" s="41"/>
      <c r="K383" s="41"/>
      <c r="L383" s="41"/>
      <c r="M383" s="41"/>
      <c r="N383" s="41"/>
      <c r="O383" s="41"/>
      <c r="P383" s="41"/>
      <c r="Q383" s="41"/>
      <c r="R383" s="41"/>
      <c r="S383" s="41"/>
      <c r="T383" s="41"/>
      <c r="U383" s="41"/>
    </row>
    <row r="384">
      <c r="A384" s="41"/>
      <c r="B384" s="41"/>
      <c r="C384" s="41"/>
      <c r="D384" s="41"/>
      <c r="E384" s="41"/>
      <c r="F384" s="41"/>
      <c r="G384" s="41"/>
      <c r="H384" s="41"/>
      <c r="I384" s="41"/>
      <c r="J384" s="41"/>
      <c r="K384" s="41"/>
      <c r="L384" s="41"/>
      <c r="M384" s="41"/>
      <c r="N384" s="41"/>
      <c r="O384" s="41"/>
      <c r="P384" s="41"/>
      <c r="Q384" s="41"/>
      <c r="R384" s="41"/>
      <c r="S384" s="41"/>
      <c r="T384" s="41"/>
      <c r="U384" s="41"/>
    </row>
    <row r="385">
      <c r="A385" s="41"/>
      <c r="B385" s="41"/>
      <c r="C385" s="41"/>
      <c r="D385" s="41"/>
      <c r="E385" s="41"/>
      <c r="F385" s="41"/>
      <c r="G385" s="41"/>
      <c r="H385" s="41"/>
      <c r="I385" s="41"/>
      <c r="J385" s="41"/>
      <c r="K385" s="41"/>
      <c r="L385" s="41"/>
      <c r="M385" s="41"/>
      <c r="N385" s="41"/>
      <c r="O385" s="41"/>
      <c r="P385" s="41"/>
      <c r="Q385" s="41"/>
      <c r="R385" s="41"/>
      <c r="S385" s="41"/>
      <c r="T385" s="41"/>
      <c r="U385" s="41"/>
    </row>
    <row r="386">
      <c r="A386" s="41"/>
      <c r="B386" s="41"/>
      <c r="C386" s="41"/>
      <c r="D386" s="41"/>
      <c r="E386" s="41"/>
      <c r="F386" s="41"/>
      <c r="G386" s="41"/>
      <c r="H386" s="41"/>
      <c r="I386" s="41"/>
      <c r="J386" s="41"/>
      <c r="K386" s="41"/>
      <c r="L386" s="41"/>
      <c r="M386" s="41"/>
      <c r="N386" s="41"/>
      <c r="O386" s="41"/>
      <c r="P386" s="41"/>
      <c r="Q386" s="41"/>
      <c r="R386" s="41"/>
      <c r="S386" s="41"/>
      <c r="T386" s="41"/>
      <c r="U386" s="41"/>
    </row>
    <row r="387">
      <c r="A387" s="41"/>
      <c r="B387" s="41"/>
      <c r="C387" s="41"/>
      <c r="D387" s="41"/>
      <c r="E387" s="41"/>
      <c r="F387" s="41"/>
      <c r="G387" s="41"/>
      <c r="H387" s="41"/>
      <c r="I387" s="41"/>
      <c r="J387" s="41"/>
      <c r="K387" s="41"/>
      <c r="L387" s="41"/>
      <c r="M387" s="41"/>
      <c r="N387" s="41"/>
      <c r="O387" s="41"/>
      <c r="P387" s="41"/>
      <c r="Q387" s="41"/>
      <c r="R387" s="41"/>
      <c r="S387" s="41"/>
      <c r="T387" s="41"/>
      <c r="U387" s="41"/>
    </row>
    <row r="388">
      <c r="A388" s="41"/>
      <c r="B388" s="41"/>
      <c r="C388" s="41"/>
      <c r="D388" s="41"/>
      <c r="E388" s="41"/>
      <c r="F388" s="41"/>
      <c r="G388" s="41"/>
      <c r="H388" s="41"/>
      <c r="I388" s="41"/>
      <c r="J388" s="41"/>
      <c r="K388" s="41"/>
      <c r="L388" s="41"/>
      <c r="M388" s="41"/>
      <c r="N388" s="41"/>
      <c r="O388" s="41"/>
      <c r="P388" s="41"/>
      <c r="Q388" s="41"/>
      <c r="R388" s="41"/>
      <c r="S388" s="41"/>
      <c r="T388" s="41"/>
      <c r="U388" s="41"/>
    </row>
    <row r="389">
      <c r="A389" s="41"/>
      <c r="B389" s="41"/>
      <c r="C389" s="41"/>
      <c r="D389" s="41"/>
      <c r="E389" s="41"/>
      <c r="F389" s="41"/>
      <c r="G389" s="41"/>
      <c r="H389" s="41"/>
      <c r="I389" s="41"/>
      <c r="J389" s="41"/>
      <c r="K389" s="41"/>
      <c r="L389" s="41"/>
      <c r="M389" s="41"/>
      <c r="N389" s="41"/>
      <c r="O389" s="41"/>
      <c r="P389" s="41"/>
      <c r="Q389" s="41"/>
      <c r="R389" s="41"/>
      <c r="S389" s="41"/>
      <c r="T389" s="41"/>
      <c r="U389" s="41"/>
    </row>
    <row r="390">
      <c r="A390" s="41"/>
      <c r="B390" s="41"/>
      <c r="C390" s="41"/>
      <c r="D390" s="41"/>
      <c r="E390" s="41"/>
      <c r="F390" s="41"/>
      <c r="G390" s="41"/>
      <c r="H390" s="41"/>
      <c r="I390" s="41"/>
      <c r="J390" s="41"/>
      <c r="K390" s="41"/>
      <c r="L390" s="41"/>
      <c r="M390" s="41"/>
      <c r="N390" s="41"/>
      <c r="O390" s="41"/>
      <c r="P390" s="41"/>
      <c r="Q390" s="41"/>
      <c r="R390" s="41"/>
      <c r="S390" s="41"/>
      <c r="T390" s="41"/>
      <c r="U390" s="41"/>
    </row>
    <row r="391">
      <c r="A391" s="41"/>
      <c r="B391" s="41"/>
      <c r="C391" s="41"/>
      <c r="D391" s="41"/>
      <c r="E391" s="41"/>
      <c r="F391" s="41"/>
      <c r="G391" s="41"/>
      <c r="H391" s="41"/>
      <c r="I391" s="41"/>
      <c r="J391" s="41"/>
      <c r="K391" s="41"/>
      <c r="L391" s="41"/>
      <c r="M391" s="41"/>
      <c r="N391" s="41"/>
      <c r="O391" s="41"/>
      <c r="P391" s="41"/>
      <c r="Q391" s="41"/>
      <c r="R391" s="41"/>
      <c r="S391" s="41"/>
      <c r="T391" s="41"/>
      <c r="U391" s="41"/>
    </row>
    <row r="392">
      <c r="A392" s="41"/>
      <c r="B392" s="41"/>
      <c r="C392" s="41"/>
      <c r="D392" s="41"/>
      <c r="E392" s="41"/>
      <c r="F392" s="41"/>
      <c r="G392" s="41"/>
      <c r="H392" s="41"/>
      <c r="I392" s="41"/>
      <c r="J392" s="41"/>
      <c r="K392" s="41"/>
      <c r="L392" s="41"/>
      <c r="M392" s="41"/>
      <c r="N392" s="41"/>
      <c r="O392" s="41"/>
      <c r="P392" s="41"/>
      <c r="Q392" s="41"/>
      <c r="R392" s="41"/>
      <c r="S392" s="41"/>
      <c r="T392" s="41"/>
      <c r="U392" s="41"/>
    </row>
    <row r="393">
      <c r="A393" s="41"/>
      <c r="B393" s="41"/>
      <c r="C393" s="41"/>
      <c r="D393" s="41"/>
      <c r="E393" s="41"/>
      <c r="F393" s="41"/>
      <c r="G393" s="41"/>
      <c r="H393" s="41"/>
      <c r="I393" s="41"/>
      <c r="J393" s="41"/>
      <c r="K393" s="41"/>
      <c r="L393" s="41"/>
      <c r="M393" s="41"/>
      <c r="N393" s="41"/>
      <c r="O393" s="41"/>
      <c r="P393" s="41"/>
      <c r="Q393" s="41"/>
      <c r="R393" s="41"/>
      <c r="S393" s="41"/>
      <c r="T393" s="41"/>
      <c r="U393" s="41"/>
    </row>
    <row r="394">
      <c r="A394" s="41"/>
      <c r="B394" s="41"/>
      <c r="C394" s="41"/>
      <c r="D394" s="41"/>
      <c r="E394" s="41"/>
      <c r="F394" s="41"/>
      <c r="G394" s="41"/>
      <c r="H394" s="41"/>
      <c r="I394" s="41"/>
      <c r="J394" s="41"/>
      <c r="K394" s="41"/>
      <c r="L394" s="41"/>
      <c r="M394" s="41"/>
      <c r="N394" s="41"/>
      <c r="O394" s="41"/>
      <c r="P394" s="41"/>
      <c r="Q394" s="41"/>
      <c r="R394" s="41"/>
      <c r="S394" s="41"/>
      <c r="T394" s="41"/>
      <c r="U394" s="41"/>
    </row>
    <row r="395">
      <c r="A395" s="41"/>
      <c r="B395" s="41"/>
      <c r="C395" s="41"/>
      <c r="D395" s="41"/>
      <c r="E395" s="41"/>
      <c r="F395" s="41"/>
      <c r="G395" s="41"/>
      <c r="H395" s="41"/>
      <c r="I395" s="41"/>
      <c r="J395" s="41"/>
      <c r="K395" s="41"/>
      <c r="L395" s="41"/>
      <c r="M395" s="41"/>
      <c r="N395" s="41"/>
      <c r="O395" s="41"/>
      <c r="P395" s="41"/>
      <c r="Q395" s="41"/>
      <c r="R395" s="41"/>
      <c r="S395" s="41"/>
      <c r="T395" s="41"/>
      <c r="U395" s="41"/>
    </row>
    <row r="396">
      <c r="A396" s="41"/>
      <c r="B396" s="41"/>
      <c r="C396" s="41"/>
      <c r="D396" s="41"/>
      <c r="E396" s="41"/>
      <c r="F396" s="41"/>
      <c r="G396" s="41"/>
      <c r="H396" s="41"/>
      <c r="I396" s="41"/>
      <c r="J396" s="41"/>
      <c r="K396" s="41"/>
      <c r="L396" s="41"/>
      <c r="M396" s="41"/>
      <c r="N396" s="41"/>
      <c r="O396" s="41"/>
      <c r="P396" s="41"/>
      <c r="Q396" s="41"/>
      <c r="R396" s="41"/>
      <c r="S396" s="41"/>
      <c r="T396" s="41"/>
      <c r="U396" s="41"/>
    </row>
    <row r="397">
      <c r="A397" s="41"/>
      <c r="B397" s="41"/>
      <c r="C397" s="41"/>
      <c r="D397" s="41"/>
      <c r="E397" s="41"/>
      <c r="F397" s="41"/>
      <c r="G397" s="41"/>
      <c r="H397" s="41"/>
      <c r="I397" s="41"/>
      <c r="J397" s="41"/>
      <c r="K397" s="41"/>
      <c r="L397" s="41"/>
      <c r="M397" s="41"/>
      <c r="N397" s="41"/>
      <c r="O397" s="41"/>
      <c r="P397" s="41"/>
      <c r="Q397" s="41"/>
      <c r="R397" s="41"/>
      <c r="S397" s="41"/>
      <c r="T397" s="41"/>
      <c r="U397" s="41"/>
    </row>
    <row r="398">
      <c r="A398" s="41"/>
      <c r="B398" s="41"/>
      <c r="C398" s="41"/>
      <c r="D398" s="41"/>
      <c r="E398" s="41"/>
      <c r="F398" s="41"/>
      <c r="G398" s="41"/>
      <c r="H398" s="41"/>
      <c r="I398" s="41"/>
      <c r="J398" s="41"/>
      <c r="K398" s="41"/>
      <c r="L398" s="41"/>
      <c r="M398" s="41"/>
      <c r="N398" s="41"/>
      <c r="O398" s="41"/>
      <c r="P398" s="41"/>
      <c r="Q398" s="41"/>
      <c r="R398" s="41"/>
      <c r="S398" s="41"/>
      <c r="T398" s="41"/>
      <c r="U398" s="41"/>
    </row>
    <row r="399">
      <c r="A399" s="41"/>
      <c r="B399" s="41"/>
      <c r="C399" s="41"/>
      <c r="D399" s="41"/>
      <c r="E399" s="41"/>
      <c r="F399" s="41"/>
      <c r="G399" s="41"/>
      <c r="H399" s="41"/>
      <c r="I399" s="41"/>
      <c r="J399" s="41"/>
      <c r="K399" s="41"/>
      <c r="L399" s="41"/>
      <c r="M399" s="41"/>
      <c r="N399" s="41"/>
      <c r="O399" s="41"/>
      <c r="P399" s="41"/>
      <c r="Q399" s="41"/>
      <c r="R399" s="41"/>
      <c r="S399" s="41"/>
      <c r="T399" s="41"/>
      <c r="U399" s="41"/>
    </row>
    <row r="400">
      <c r="A400" s="41"/>
      <c r="B400" s="41"/>
      <c r="C400" s="41"/>
      <c r="D400" s="41"/>
      <c r="E400" s="41"/>
      <c r="F400" s="41"/>
      <c r="G400" s="41"/>
      <c r="H400" s="41"/>
      <c r="I400" s="41"/>
      <c r="J400" s="41"/>
      <c r="K400" s="41"/>
      <c r="L400" s="41"/>
      <c r="M400" s="41"/>
      <c r="N400" s="41"/>
      <c r="O400" s="41"/>
      <c r="P400" s="41"/>
      <c r="Q400" s="41"/>
      <c r="R400" s="41"/>
      <c r="S400" s="41"/>
      <c r="T400" s="41"/>
      <c r="U400" s="41"/>
    </row>
    <row r="401">
      <c r="A401" s="41"/>
      <c r="B401" s="41"/>
      <c r="C401" s="41"/>
      <c r="D401" s="41"/>
      <c r="E401" s="41"/>
      <c r="F401" s="41"/>
      <c r="G401" s="41"/>
      <c r="H401" s="41"/>
      <c r="I401" s="41"/>
      <c r="J401" s="41"/>
      <c r="K401" s="41"/>
      <c r="L401" s="41"/>
      <c r="M401" s="41"/>
      <c r="N401" s="41"/>
      <c r="O401" s="41"/>
      <c r="P401" s="41"/>
      <c r="Q401" s="41"/>
      <c r="R401" s="41"/>
      <c r="S401" s="41"/>
      <c r="T401" s="41"/>
      <c r="U401" s="41"/>
    </row>
    <row r="402">
      <c r="A402" s="41"/>
      <c r="B402" s="41"/>
      <c r="C402" s="41"/>
      <c r="D402" s="41"/>
      <c r="E402" s="41"/>
      <c r="F402" s="41"/>
      <c r="G402" s="41"/>
      <c r="H402" s="41"/>
      <c r="I402" s="41"/>
      <c r="J402" s="41"/>
      <c r="K402" s="41"/>
      <c r="L402" s="41"/>
      <c r="M402" s="41"/>
      <c r="N402" s="41"/>
      <c r="O402" s="41"/>
      <c r="P402" s="41"/>
      <c r="Q402" s="41"/>
      <c r="R402" s="41"/>
      <c r="S402" s="41"/>
      <c r="T402" s="41"/>
      <c r="U402" s="41"/>
    </row>
    <row r="403">
      <c r="A403" s="41"/>
      <c r="B403" s="41"/>
      <c r="C403" s="41"/>
      <c r="D403" s="41"/>
      <c r="E403" s="41"/>
      <c r="F403" s="41"/>
      <c r="G403" s="41"/>
      <c r="H403" s="41"/>
      <c r="I403" s="41"/>
      <c r="J403" s="41"/>
      <c r="K403" s="41"/>
      <c r="L403" s="41"/>
      <c r="M403" s="41"/>
      <c r="N403" s="41"/>
      <c r="O403" s="41"/>
      <c r="P403" s="41"/>
      <c r="Q403" s="41"/>
      <c r="R403" s="41"/>
      <c r="S403" s="41"/>
      <c r="T403" s="41"/>
      <c r="U403" s="41"/>
    </row>
    <row r="404">
      <c r="A404" s="41"/>
      <c r="B404" s="41"/>
      <c r="C404" s="41"/>
      <c r="D404" s="41"/>
      <c r="E404" s="41"/>
      <c r="F404" s="41"/>
      <c r="G404" s="41"/>
      <c r="H404" s="41"/>
      <c r="I404" s="41"/>
      <c r="J404" s="41"/>
      <c r="K404" s="41"/>
      <c r="L404" s="41"/>
      <c r="M404" s="41"/>
      <c r="N404" s="41"/>
      <c r="O404" s="41"/>
      <c r="P404" s="41"/>
      <c r="Q404" s="41"/>
      <c r="R404" s="41"/>
      <c r="S404" s="41"/>
      <c r="T404" s="41"/>
      <c r="U404" s="41"/>
    </row>
    <row r="405">
      <c r="A405" s="41"/>
      <c r="B405" s="41"/>
      <c r="C405" s="41"/>
      <c r="D405" s="41"/>
      <c r="E405" s="41"/>
      <c r="F405" s="41"/>
      <c r="G405" s="41"/>
      <c r="H405" s="41"/>
      <c r="I405" s="41"/>
      <c r="J405" s="41"/>
      <c r="K405" s="41"/>
      <c r="L405" s="41"/>
      <c r="M405" s="41"/>
      <c r="N405" s="41"/>
      <c r="O405" s="41"/>
      <c r="P405" s="41"/>
      <c r="Q405" s="41"/>
      <c r="R405" s="41"/>
      <c r="S405" s="41"/>
      <c r="T405" s="41"/>
      <c r="U405" s="41"/>
    </row>
    <row r="406">
      <c r="A406" s="41"/>
      <c r="B406" s="41"/>
      <c r="C406" s="41"/>
      <c r="D406" s="41"/>
      <c r="E406" s="41"/>
      <c r="F406" s="41"/>
      <c r="G406" s="41"/>
      <c r="H406" s="41"/>
      <c r="I406" s="41"/>
      <c r="J406" s="41"/>
      <c r="K406" s="41"/>
      <c r="L406" s="41"/>
      <c r="M406" s="41"/>
      <c r="N406" s="41"/>
      <c r="O406" s="41"/>
      <c r="P406" s="41"/>
      <c r="Q406" s="41"/>
      <c r="R406" s="41"/>
      <c r="S406" s="41"/>
      <c r="T406" s="41"/>
      <c r="U406" s="41"/>
    </row>
    <row r="407">
      <c r="A407" s="41"/>
      <c r="B407" s="41"/>
      <c r="C407" s="41"/>
      <c r="D407" s="41"/>
      <c r="E407" s="41"/>
      <c r="F407" s="41"/>
      <c r="G407" s="41"/>
      <c r="H407" s="41"/>
      <c r="I407" s="41"/>
      <c r="J407" s="41"/>
      <c r="K407" s="41"/>
      <c r="L407" s="41"/>
      <c r="M407" s="41"/>
      <c r="N407" s="41"/>
      <c r="O407" s="41"/>
      <c r="P407" s="41"/>
      <c r="Q407" s="41"/>
      <c r="R407" s="41"/>
      <c r="S407" s="41"/>
      <c r="T407" s="41"/>
      <c r="U407" s="41"/>
    </row>
    <row r="408">
      <c r="A408" s="41"/>
      <c r="B408" s="41"/>
      <c r="C408" s="41"/>
      <c r="D408" s="41"/>
      <c r="E408" s="41"/>
      <c r="F408" s="41"/>
      <c r="G408" s="41"/>
      <c r="H408" s="41"/>
      <c r="I408" s="41"/>
      <c r="J408" s="41"/>
      <c r="K408" s="41"/>
      <c r="L408" s="41"/>
      <c r="M408" s="41"/>
      <c r="N408" s="41"/>
      <c r="O408" s="41"/>
      <c r="P408" s="41"/>
      <c r="Q408" s="41"/>
      <c r="R408" s="41"/>
      <c r="S408" s="41"/>
      <c r="T408" s="41"/>
      <c r="U408" s="41"/>
    </row>
    <row r="409">
      <c r="A409" s="41"/>
      <c r="B409" s="41"/>
      <c r="C409" s="41"/>
      <c r="D409" s="41"/>
      <c r="E409" s="41"/>
      <c r="F409" s="41"/>
      <c r="G409" s="41"/>
      <c r="H409" s="41"/>
      <c r="I409" s="41"/>
      <c r="J409" s="41"/>
      <c r="K409" s="41"/>
      <c r="L409" s="41"/>
      <c r="M409" s="41"/>
      <c r="N409" s="41"/>
      <c r="O409" s="41"/>
      <c r="P409" s="41"/>
      <c r="Q409" s="41"/>
      <c r="R409" s="41"/>
      <c r="S409" s="41"/>
      <c r="T409" s="41"/>
      <c r="U409" s="41"/>
    </row>
    <row r="410">
      <c r="A410" s="41"/>
      <c r="B410" s="41"/>
      <c r="C410" s="41"/>
      <c r="D410" s="41"/>
      <c r="E410" s="41"/>
      <c r="F410" s="41"/>
      <c r="G410" s="41"/>
      <c r="H410" s="41"/>
      <c r="I410" s="41"/>
      <c r="J410" s="41"/>
      <c r="K410" s="41"/>
      <c r="L410" s="41"/>
      <c r="M410" s="41"/>
      <c r="N410" s="41"/>
      <c r="O410" s="41"/>
      <c r="P410" s="41"/>
      <c r="Q410" s="41"/>
      <c r="R410" s="41"/>
      <c r="S410" s="41"/>
      <c r="T410" s="41"/>
      <c r="U410" s="41"/>
    </row>
    <row r="411">
      <c r="A411" s="41"/>
      <c r="B411" s="41"/>
      <c r="C411" s="41"/>
      <c r="D411" s="41"/>
      <c r="E411" s="41"/>
      <c r="F411" s="41"/>
      <c r="G411" s="41"/>
      <c r="H411" s="41"/>
      <c r="I411" s="41"/>
      <c r="J411" s="41"/>
      <c r="K411" s="41"/>
      <c r="L411" s="41"/>
      <c r="M411" s="41"/>
      <c r="N411" s="41"/>
      <c r="O411" s="41"/>
      <c r="P411" s="41"/>
      <c r="Q411" s="41"/>
      <c r="R411" s="41"/>
      <c r="S411" s="41"/>
      <c r="T411" s="41"/>
      <c r="U411" s="41"/>
    </row>
    <row r="412">
      <c r="A412" s="41"/>
      <c r="B412" s="41"/>
      <c r="C412" s="41"/>
      <c r="D412" s="41"/>
      <c r="E412" s="41"/>
      <c r="F412" s="41"/>
      <c r="G412" s="41"/>
      <c r="H412" s="41"/>
      <c r="I412" s="41"/>
      <c r="J412" s="41"/>
      <c r="K412" s="41"/>
      <c r="L412" s="41"/>
      <c r="M412" s="41"/>
      <c r="N412" s="41"/>
      <c r="O412" s="41"/>
      <c r="P412" s="41"/>
      <c r="Q412" s="41"/>
      <c r="R412" s="41"/>
      <c r="S412" s="41"/>
      <c r="T412" s="41"/>
      <c r="U412" s="41"/>
    </row>
    <row r="413">
      <c r="A413" s="41"/>
      <c r="B413" s="41"/>
      <c r="C413" s="41"/>
      <c r="D413" s="41"/>
      <c r="E413" s="41"/>
      <c r="F413" s="41"/>
      <c r="G413" s="41"/>
      <c r="H413" s="41"/>
      <c r="I413" s="41"/>
      <c r="J413" s="41"/>
      <c r="K413" s="41"/>
      <c r="L413" s="41"/>
      <c r="M413" s="41"/>
      <c r="N413" s="41"/>
      <c r="O413" s="41"/>
      <c r="P413" s="41"/>
      <c r="Q413" s="41"/>
      <c r="R413" s="41"/>
      <c r="S413" s="41"/>
      <c r="T413" s="41"/>
      <c r="U413" s="41"/>
    </row>
    <row r="414">
      <c r="A414" s="41"/>
      <c r="B414" s="41"/>
      <c r="C414" s="41"/>
      <c r="D414" s="41"/>
      <c r="E414" s="41"/>
      <c r="F414" s="41"/>
      <c r="G414" s="41"/>
      <c r="H414" s="41"/>
      <c r="I414" s="41"/>
      <c r="J414" s="41"/>
      <c r="K414" s="41"/>
      <c r="L414" s="41"/>
      <c r="M414" s="41"/>
      <c r="N414" s="41"/>
      <c r="O414" s="41"/>
      <c r="P414" s="41"/>
      <c r="Q414" s="41"/>
      <c r="R414" s="41"/>
      <c r="S414" s="41"/>
      <c r="T414" s="41"/>
      <c r="U414" s="41"/>
    </row>
    <row r="415">
      <c r="A415" s="41"/>
      <c r="B415" s="41"/>
      <c r="C415" s="41"/>
      <c r="D415" s="41"/>
      <c r="E415" s="41"/>
      <c r="F415" s="41"/>
      <c r="G415" s="41"/>
      <c r="H415" s="41"/>
      <c r="I415" s="41"/>
      <c r="J415" s="41"/>
      <c r="K415" s="41"/>
      <c r="L415" s="41"/>
      <c r="M415" s="41"/>
      <c r="N415" s="41"/>
      <c r="O415" s="41"/>
      <c r="P415" s="41"/>
      <c r="Q415" s="41"/>
      <c r="R415" s="41"/>
      <c r="S415" s="41"/>
      <c r="T415" s="41"/>
      <c r="U415" s="41"/>
    </row>
    <row r="416">
      <c r="A416" s="41"/>
      <c r="B416" s="41"/>
      <c r="C416" s="41"/>
      <c r="D416" s="41"/>
      <c r="E416" s="41"/>
      <c r="F416" s="41"/>
      <c r="G416" s="41"/>
      <c r="H416" s="41"/>
      <c r="I416" s="41"/>
      <c r="J416" s="41"/>
      <c r="K416" s="41"/>
      <c r="L416" s="41"/>
      <c r="M416" s="41"/>
      <c r="N416" s="41"/>
      <c r="O416" s="41"/>
      <c r="P416" s="41"/>
      <c r="Q416" s="41"/>
      <c r="R416" s="41"/>
      <c r="S416" s="41"/>
      <c r="T416" s="41"/>
      <c r="U416" s="41"/>
    </row>
    <row r="417">
      <c r="A417" s="41"/>
      <c r="B417" s="41"/>
      <c r="C417" s="41"/>
      <c r="D417" s="41"/>
      <c r="E417" s="41"/>
      <c r="F417" s="41"/>
      <c r="G417" s="41"/>
      <c r="H417" s="41"/>
      <c r="I417" s="41"/>
      <c r="J417" s="41"/>
      <c r="K417" s="41"/>
      <c r="L417" s="41"/>
      <c r="M417" s="41"/>
      <c r="N417" s="41"/>
      <c r="O417" s="41"/>
      <c r="P417" s="41"/>
      <c r="Q417" s="41"/>
      <c r="R417" s="41"/>
      <c r="S417" s="41"/>
      <c r="T417" s="41"/>
      <c r="U417" s="41"/>
    </row>
    <row r="418">
      <c r="A418" s="41"/>
      <c r="B418" s="41"/>
      <c r="C418" s="41"/>
      <c r="D418" s="41"/>
      <c r="E418" s="41"/>
      <c r="F418" s="41"/>
      <c r="G418" s="41"/>
      <c r="H418" s="41"/>
      <c r="I418" s="41"/>
      <c r="J418" s="41"/>
      <c r="K418" s="41"/>
      <c r="L418" s="41"/>
      <c r="M418" s="41"/>
      <c r="N418" s="41"/>
      <c r="O418" s="41"/>
      <c r="P418" s="41"/>
      <c r="Q418" s="41"/>
      <c r="R418" s="41"/>
      <c r="S418" s="41"/>
      <c r="T418" s="41"/>
      <c r="U418" s="41"/>
    </row>
    <row r="419">
      <c r="A419" s="41"/>
      <c r="B419" s="41"/>
      <c r="C419" s="41"/>
      <c r="D419" s="41"/>
      <c r="E419" s="41"/>
      <c r="F419" s="41"/>
      <c r="G419" s="41"/>
      <c r="H419" s="41"/>
      <c r="I419" s="41"/>
      <c r="J419" s="41"/>
      <c r="K419" s="41"/>
      <c r="L419" s="41"/>
      <c r="M419" s="41"/>
      <c r="N419" s="41"/>
      <c r="O419" s="41"/>
      <c r="P419" s="41"/>
      <c r="Q419" s="41"/>
      <c r="R419" s="41"/>
      <c r="S419" s="41"/>
      <c r="T419" s="41"/>
      <c r="U419" s="41"/>
    </row>
    <row r="420">
      <c r="A420" s="41"/>
      <c r="B420" s="41"/>
      <c r="C420" s="41"/>
      <c r="D420" s="41"/>
      <c r="E420" s="41"/>
      <c r="F420" s="41"/>
      <c r="G420" s="41"/>
      <c r="H420" s="41"/>
      <c r="I420" s="41"/>
      <c r="J420" s="41"/>
      <c r="K420" s="41"/>
      <c r="L420" s="41"/>
      <c r="M420" s="41"/>
      <c r="N420" s="41"/>
      <c r="O420" s="41"/>
      <c r="P420" s="41"/>
      <c r="Q420" s="41"/>
      <c r="R420" s="41"/>
      <c r="S420" s="41"/>
      <c r="T420" s="41"/>
      <c r="U420" s="41"/>
    </row>
    <row r="421">
      <c r="A421" s="41"/>
      <c r="B421" s="41"/>
      <c r="C421" s="41"/>
      <c r="D421" s="41"/>
      <c r="E421" s="41"/>
      <c r="F421" s="41"/>
      <c r="G421" s="41"/>
      <c r="H421" s="41"/>
      <c r="I421" s="41"/>
      <c r="J421" s="41"/>
      <c r="K421" s="41"/>
      <c r="L421" s="41"/>
      <c r="M421" s="41"/>
      <c r="N421" s="41"/>
      <c r="O421" s="41"/>
      <c r="P421" s="41"/>
      <c r="Q421" s="41"/>
      <c r="R421" s="41"/>
      <c r="S421" s="41"/>
      <c r="T421" s="41"/>
      <c r="U421" s="41"/>
    </row>
    <row r="422">
      <c r="A422" s="41"/>
      <c r="B422" s="41"/>
      <c r="C422" s="41"/>
      <c r="D422" s="41"/>
      <c r="E422" s="41"/>
      <c r="F422" s="41"/>
      <c r="G422" s="41"/>
      <c r="H422" s="41"/>
      <c r="I422" s="41"/>
      <c r="J422" s="41"/>
      <c r="K422" s="41"/>
      <c r="L422" s="41"/>
      <c r="M422" s="41"/>
      <c r="N422" s="41"/>
      <c r="O422" s="41"/>
      <c r="P422" s="41"/>
      <c r="Q422" s="41"/>
      <c r="R422" s="41"/>
      <c r="S422" s="41"/>
      <c r="T422" s="41"/>
      <c r="U422" s="41"/>
    </row>
    <row r="423">
      <c r="A423" s="41"/>
      <c r="B423" s="41"/>
      <c r="C423" s="41"/>
      <c r="D423" s="41"/>
      <c r="E423" s="41"/>
      <c r="F423" s="41"/>
      <c r="G423" s="41"/>
      <c r="H423" s="41"/>
      <c r="I423" s="41"/>
      <c r="J423" s="41"/>
      <c r="K423" s="41"/>
      <c r="L423" s="41"/>
      <c r="M423" s="41"/>
      <c r="N423" s="41"/>
      <c r="O423" s="41"/>
      <c r="P423" s="41"/>
      <c r="Q423" s="41"/>
      <c r="R423" s="41"/>
      <c r="S423" s="41"/>
      <c r="T423" s="41"/>
      <c r="U423" s="41"/>
    </row>
    <row r="424">
      <c r="A424" s="41"/>
      <c r="B424" s="41"/>
      <c r="C424" s="41"/>
      <c r="D424" s="41"/>
      <c r="E424" s="41"/>
      <c r="F424" s="41"/>
      <c r="G424" s="41"/>
      <c r="H424" s="41"/>
      <c r="I424" s="41"/>
      <c r="J424" s="41"/>
      <c r="K424" s="41"/>
      <c r="L424" s="41"/>
      <c r="M424" s="41"/>
      <c r="N424" s="41"/>
      <c r="O424" s="41"/>
      <c r="P424" s="41"/>
      <c r="Q424" s="41"/>
      <c r="R424" s="41"/>
      <c r="S424" s="41"/>
      <c r="T424" s="41"/>
      <c r="U424" s="41"/>
    </row>
    <row r="425">
      <c r="A425" s="41"/>
      <c r="B425" s="41"/>
      <c r="C425" s="41"/>
      <c r="D425" s="41"/>
      <c r="E425" s="41"/>
      <c r="F425" s="41"/>
      <c r="G425" s="41"/>
      <c r="H425" s="41"/>
      <c r="I425" s="41"/>
      <c r="J425" s="41"/>
      <c r="K425" s="41"/>
      <c r="L425" s="41"/>
      <c r="M425" s="41"/>
      <c r="N425" s="41"/>
      <c r="O425" s="41"/>
      <c r="P425" s="41"/>
      <c r="Q425" s="41"/>
      <c r="R425" s="41"/>
      <c r="S425" s="41"/>
      <c r="T425" s="41"/>
      <c r="U425" s="41"/>
    </row>
    <row r="426">
      <c r="A426" s="41"/>
      <c r="B426" s="41"/>
      <c r="C426" s="41"/>
      <c r="D426" s="41"/>
      <c r="E426" s="41"/>
      <c r="F426" s="41"/>
      <c r="G426" s="41"/>
      <c r="H426" s="41"/>
      <c r="I426" s="41"/>
      <c r="J426" s="41"/>
      <c r="K426" s="41"/>
      <c r="L426" s="41"/>
      <c r="M426" s="41"/>
      <c r="N426" s="41"/>
      <c r="O426" s="41"/>
      <c r="P426" s="41"/>
      <c r="Q426" s="41"/>
      <c r="R426" s="41"/>
      <c r="S426" s="41"/>
      <c r="T426" s="41"/>
      <c r="U426" s="41"/>
    </row>
    <row r="427">
      <c r="A427" s="41"/>
      <c r="B427" s="41"/>
      <c r="C427" s="41"/>
      <c r="D427" s="41"/>
      <c r="E427" s="41"/>
      <c r="F427" s="41"/>
      <c r="G427" s="41"/>
      <c r="H427" s="41"/>
      <c r="I427" s="41"/>
      <c r="J427" s="41"/>
      <c r="K427" s="41"/>
      <c r="L427" s="41"/>
      <c r="M427" s="41"/>
      <c r="N427" s="41"/>
      <c r="O427" s="41"/>
      <c r="P427" s="41"/>
      <c r="Q427" s="41"/>
      <c r="R427" s="41"/>
      <c r="S427" s="41"/>
      <c r="T427" s="41"/>
      <c r="U427" s="41"/>
    </row>
    <row r="428">
      <c r="A428" s="41"/>
      <c r="B428" s="41"/>
      <c r="C428" s="41"/>
      <c r="D428" s="41"/>
      <c r="E428" s="41"/>
      <c r="F428" s="41"/>
      <c r="G428" s="41"/>
      <c r="H428" s="41"/>
      <c r="I428" s="41"/>
      <c r="J428" s="41"/>
      <c r="K428" s="41"/>
      <c r="L428" s="41"/>
      <c r="M428" s="41"/>
      <c r="N428" s="41"/>
      <c r="O428" s="41"/>
      <c r="P428" s="41"/>
      <c r="Q428" s="41"/>
      <c r="R428" s="41"/>
      <c r="S428" s="41"/>
      <c r="T428" s="41"/>
      <c r="U428" s="41"/>
    </row>
    <row r="429">
      <c r="A429" s="41"/>
      <c r="B429" s="41"/>
      <c r="C429" s="41"/>
      <c r="D429" s="41"/>
      <c r="E429" s="41"/>
      <c r="F429" s="41"/>
      <c r="G429" s="41"/>
      <c r="H429" s="41"/>
      <c r="I429" s="41"/>
      <c r="J429" s="41"/>
      <c r="K429" s="41"/>
      <c r="L429" s="41"/>
      <c r="M429" s="41"/>
      <c r="N429" s="41"/>
      <c r="O429" s="41"/>
      <c r="P429" s="41"/>
      <c r="Q429" s="41"/>
      <c r="R429" s="41"/>
      <c r="S429" s="41"/>
      <c r="T429" s="41"/>
      <c r="U429" s="41"/>
    </row>
    <row r="430">
      <c r="A430" s="41"/>
      <c r="B430" s="41"/>
      <c r="C430" s="41"/>
      <c r="D430" s="41"/>
      <c r="E430" s="41"/>
      <c r="F430" s="41"/>
      <c r="G430" s="41"/>
      <c r="H430" s="41"/>
      <c r="I430" s="41"/>
      <c r="J430" s="41"/>
      <c r="K430" s="41"/>
      <c r="L430" s="41"/>
      <c r="M430" s="41"/>
      <c r="N430" s="41"/>
      <c r="O430" s="41"/>
      <c r="P430" s="41"/>
      <c r="Q430" s="41"/>
      <c r="R430" s="41"/>
      <c r="S430" s="41"/>
      <c r="T430" s="41"/>
      <c r="U430" s="41"/>
    </row>
    <row r="431">
      <c r="A431" s="41"/>
      <c r="B431" s="41"/>
      <c r="C431" s="41"/>
      <c r="D431" s="41"/>
      <c r="E431" s="41"/>
      <c r="F431" s="41"/>
      <c r="G431" s="41"/>
      <c r="H431" s="41"/>
      <c r="I431" s="41"/>
      <c r="J431" s="41"/>
      <c r="K431" s="41"/>
      <c r="L431" s="41"/>
      <c r="M431" s="41"/>
      <c r="N431" s="41"/>
      <c r="O431" s="41"/>
      <c r="P431" s="41"/>
      <c r="Q431" s="41"/>
      <c r="R431" s="41"/>
      <c r="S431" s="41"/>
      <c r="T431" s="41"/>
      <c r="U431" s="41"/>
    </row>
    <row r="432">
      <c r="A432" s="41"/>
      <c r="B432" s="41"/>
      <c r="C432" s="41"/>
      <c r="D432" s="41"/>
      <c r="E432" s="41"/>
      <c r="F432" s="41"/>
      <c r="G432" s="41"/>
      <c r="H432" s="41"/>
      <c r="I432" s="41"/>
      <c r="J432" s="41"/>
      <c r="K432" s="41"/>
      <c r="L432" s="41"/>
      <c r="M432" s="41"/>
      <c r="N432" s="41"/>
      <c r="O432" s="41"/>
      <c r="P432" s="41"/>
      <c r="Q432" s="41"/>
      <c r="R432" s="41"/>
      <c r="S432" s="41"/>
      <c r="T432" s="41"/>
      <c r="U432" s="41"/>
    </row>
    <row r="433">
      <c r="A433" s="41"/>
      <c r="B433" s="41"/>
      <c r="C433" s="41"/>
      <c r="D433" s="41"/>
      <c r="E433" s="41"/>
      <c r="F433" s="41"/>
      <c r="G433" s="41"/>
      <c r="H433" s="41"/>
      <c r="I433" s="41"/>
      <c r="J433" s="41"/>
      <c r="K433" s="41"/>
      <c r="L433" s="41"/>
      <c r="M433" s="41"/>
      <c r="N433" s="41"/>
      <c r="O433" s="41"/>
      <c r="P433" s="41"/>
      <c r="Q433" s="41"/>
      <c r="R433" s="41"/>
      <c r="S433" s="41"/>
      <c r="T433" s="41"/>
      <c r="U433" s="41"/>
    </row>
    <row r="434">
      <c r="A434" s="41"/>
      <c r="B434" s="41"/>
      <c r="C434" s="41"/>
      <c r="D434" s="41"/>
      <c r="E434" s="41"/>
      <c r="F434" s="41"/>
      <c r="G434" s="41"/>
      <c r="H434" s="41"/>
      <c r="I434" s="41"/>
      <c r="J434" s="41"/>
      <c r="K434" s="41"/>
      <c r="L434" s="41"/>
      <c r="M434" s="41"/>
      <c r="N434" s="41"/>
      <c r="O434" s="41"/>
      <c r="P434" s="41"/>
      <c r="Q434" s="41"/>
      <c r="R434" s="41"/>
      <c r="S434" s="41"/>
      <c r="T434" s="41"/>
      <c r="U434" s="41"/>
    </row>
    <row r="435">
      <c r="A435" s="41"/>
      <c r="B435" s="41"/>
      <c r="C435" s="41"/>
      <c r="D435" s="41"/>
      <c r="E435" s="41"/>
      <c r="F435" s="41"/>
      <c r="G435" s="41"/>
      <c r="H435" s="41"/>
      <c r="I435" s="41"/>
      <c r="J435" s="41"/>
      <c r="K435" s="41"/>
      <c r="L435" s="41"/>
      <c r="M435" s="41"/>
      <c r="N435" s="41"/>
      <c r="O435" s="41"/>
      <c r="P435" s="41"/>
      <c r="Q435" s="41"/>
      <c r="R435" s="41"/>
      <c r="S435" s="41"/>
      <c r="T435" s="41"/>
      <c r="U435" s="41"/>
    </row>
    <row r="436">
      <c r="A436" s="41"/>
      <c r="B436" s="41"/>
      <c r="C436" s="41"/>
      <c r="D436" s="41"/>
      <c r="E436" s="41"/>
      <c r="F436" s="41"/>
      <c r="G436" s="41"/>
      <c r="H436" s="41"/>
      <c r="I436" s="41"/>
      <c r="J436" s="41"/>
      <c r="K436" s="41"/>
      <c r="L436" s="41"/>
      <c r="M436" s="41"/>
      <c r="N436" s="41"/>
      <c r="O436" s="41"/>
      <c r="P436" s="41"/>
      <c r="Q436" s="41"/>
      <c r="R436" s="41"/>
      <c r="S436" s="41"/>
      <c r="T436" s="41"/>
      <c r="U436" s="41"/>
    </row>
    <row r="437">
      <c r="A437" s="41"/>
      <c r="B437" s="41"/>
      <c r="C437" s="41"/>
      <c r="D437" s="41"/>
      <c r="E437" s="41"/>
      <c r="F437" s="41"/>
      <c r="G437" s="41"/>
      <c r="H437" s="41"/>
      <c r="I437" s="41"/>
      <c r="J437" s="41"/>
      <c r="K437" s="41"/>
      <c r="L437" s="41"/>
      <c r="M437" s="41"/>
      <c r="N437" s="41"/>
      <c r="O437" s="41"/>
      <c r="P437" s="41"/>
      <c r="Q437" s="41"/>
      <c r="R437" s="41"/>
      <c r="S437" s="41"/>
      <c r="T437" s="41"/>
      <c r="U437" s="41"/>
    </row>
    <row r="438">
      <c r="A438" s="41"/>
      <c r="B438" s="41"/>
      <c r="C438" s="41"/>
      <c r="D438" s="41"/>
      <c r="E438" s="41"/>
      <c r="F438" s="41"/>
      <c r="G438" s="41"/>
      <c r="H438" s="41"/>
      <c r="I438" s="41"/>
      <c r="J438" s="41"/>
      <c r="K438" s="41"/>
      <c r="L438" s="41"/>
      <c r="M438" s="41"/>
      <c r="N438" s="41"/>
      <c r="O438" s="41"/>
      <c r="P438" s="41"/>
      <c r="Q438" s="41"/>
      <c r="R438" s="41"/>
      <c r="S438" s="41"/>
      <c r="T438" s="41"/>
      <c r="U438" s="41"/>
    </row>
    <row r="439">
      <c r="A439" s="41"/>
      <c r="B439" s="41"/>
      <c r="C439" s="41"/>
      <c r="D439" s="41"/>
      <c r="E439" s="41"/>
      <c r="F439" s="41"/>
      <c r="G439" s="41"/>
      <c r="H439" s="41"/>
      <c r="I439" s="41"/>
      <c r="J439" s="41"/>
      <c r="K439" s="41"/>
      <c r="L439" s="41"/>
      <c r="M439" s="41"/>
      <c r="N439" s="41"/>
      <c r="O439" s="41"/>
      <c r="P439" s="41"/>
      <c r="Q439" s="41"/>
      <c r="R439" s="41"/>
      <c r="S439" s="41"/>
      <c r="T439" s="41"/>
      <c r="U439" s="41"/>
    </row>
    <row r="440">
      <c r="A440" s="41"/>
      <c r="B440" s="41"/>
      <c r="C440" s="41"/>
      <c r="D440" s="41"/>
      <c r="E440" s="41"/>
      <c r="F440" s="41"/>
      <c r="G440" s="41"/>
      <c r="H440" s="41"/>
      <c r="I440" s="41"/>
      <c r="J440" s="41"/>
      <c r="K440" s="41"/>
      <c r="L440" s="41"/>
      <c r="M440" s="41"/>
      <c r="N440" s="41"/>
      <c r="O440" s="41"/>
      <c r="P440" s="41"/>
      <c r="Q440" s="41"/>
      <c r="R440" s="41"/>
      <c r="S440" s="41"/>
      <c r="T440" s="41"/>
      <c r="U440" s="41"/>
    </row>
    <row r="441">
      <c r="A441" s="41"/>
      <c r="B441" s="41"/>
      <c r="C441" s="41"/>
      <c r="D441" s="41"/>
      <c r="E441" s="41"/>
      <c r="F441" s="41"/>
      <c r="G441" s="41"/>
      <c r="H441" s="41"/>
      <c r="I441" s="41"/>
      <c r="J441" s="41"/>
      <c r="K441" s="41"/>
      <c r="L441" s="41"/>
      <c r="M441" s="41"/>
      <c r="N441" s="41"/>
      <c r="O441" s="41"/>
      <c r="P441" s="41"/>
      <c r="Q441" s="41"/>
      <c r="R441" s="41"/>
      <c r="S441" s="41"/>
      <c r="T441" s="41"/>
      <c r="U441" s="41"/>
    </row>
    <row r="442">
      <c r="A442" s="41"/>
      <c r="B442" s="41"/>
      <c r="C442" s="41"/>
      <c r="D442" s="41"/>
      <c r="E442" s="41"/>
      <c r="F442" s="41"/>
      <c r="G442" s="41"/>
      <c r="H442" s="41"/>
      <c r="I442" s="41"/>
      <c r="J442" s="41"/>
      <c r="K442" s="41"/>
      <c r="L442" s="41"/>
      <c r="M442" s="41"/>
      <c r="N442" s="41"/>
      <c r="O442" s="41"/>
      <c r="P442" s="41"/>
      <c r="Q442" s="41"/>
      <c r="R442" s="41"/>
      <c r="S442" s="41"/>
      <c r="T442" s="41"/>
      <c r="U442" s="41"/>
    </row>
    <row r="443">
      <c r="A443" s="41"/>
      <c r="B443" s="41"/>
      <c r="C443" s="41"/>
      <c r="D443" s="41"/>
      <c r="E443" s="41"/>
      <c r="F443" s="41"/>
      <c r="G443" s="41"/>
      <c r="H443" s="41"/>
      <c r="I443" s="41"/>
      <c r="J443" s="41"/>
      <c r="K443" s="41"/>
      <c r="L443" s="41"/>
      <c r="M443" s="41"/>
      <c r="N443" s="41"/>
      <c r="O443" s="41"/>
      <c r="P443" s="41"/>
      <c r="Q443" s="41"/>
      <c r="R443" s="41"/>
      <c r="S443" s="41"/>
      <c r="T443" s="41"/>
      <c r="U443" s="41"/>
    </row>
    <row r="444">
      <c r="A444" s="41"/>
      <c r="B444" s="41"/>
      <c r="C444" s="41"/>
      <c r="D444" s="41"/>
      <c r="E444" s="41"/>
      <c r="F444" s="41"/>
      <c r="G444" s="41"/>
      <c r="H444" s="41"/>
      <c r="I444" s="41"/>
      <c r="J444" s="41"/>
      <c r="K444" s="41"/>
      <c r="L444" s="41"/>
      <c r="M444" s="41"/>
      <c r="N444" s="41"/>
      <c r="O444" s="41"/>
      <c r="P444" s="41"/>
      <c r="Q444" s="41"/>
      <c r="R444" s="41"/>
      <c r="S444" s="41"/>
      <c r="T444" s="41"/>
      <c r="U444" s="41"/>
    </row>
    <row r="445">
      <c r="A445" s="41"/>
      <c r="B445" s="41"/>
      <c r="C445" s="41"/>
      <c r="D445" s="41"/>
      <c r="E445" s="41"/>
      <c r="F445" s="41"/>
      <c r="G445" s="41"/>
      <c r="H445" s="41"/>
      <c r="I445" s="41"/>
      <c r="J445" s="41"/>
      <c r="K445" s="41"/>
      <c r="L445" s="41"/>
      <c r="M445" s="41"/>
      <c r="N445" s="41"/>
      <c r="O445" s="41"/>
      <c r="P445" s="41"/>
      <c r="Q445" s="41"/>
      <c r="R445" s="41"/>
      <c r="S445" s="41"/>
      <c r="T445" s="41"/>
      <c r="U445" s="41"/>
    </row>
    <row r="446">
      <c r="A446" s="41"/>
      <c r="B446" s="41"/>
      <c r="C446" s="41"/>
      <c r="D446" s="41"/>
      <c r="E446" s="41"/>
      <c r="F446" s="41"/>
      <c r="G446" s="41"/>
      <c r="H446" s="41"/>
      <c r="I446" s="41"/>
      <c r="J446" s="41"/>
      <c r="K446" s="41"/>
      <c r="L446" s="41"/>
      <c r="M446" s="41"/>
      <c r="N446" s="41"/>
      <c r="O446" s="41"/>
      <c r="P446" s="41"/>
      <c r="Q446" s="41"/>
      <c r="R446" s="41"/>
      <c r="S446" s="41"/>
      <c r="T446" s="41"/>
      <c r="U446" s="41"/>
    </row>
    <row r="447">
      <c r="A447" s="41"/>
      <c r="B447" s="41"/>
      <c r="C447" s="41"/>
      <c r="D447" s="41"/>
      <c r="E447" s="41"/>
      <c r="F447" s="41"/>
      <c r="G447" s="41"/>
      <c r="H447" s="41"/>
      <c r="I447" s="41"/>
      <c r="J447" s="41"/>
      <c r="K447" s="41"/>
      <c r="L447" s="41"/>
      <c r="M447" s="41"/>
      <c r="N447" s="41"/>
      <c r="O447" s="41"/>
      <c r="P447" s="41"/>
      <c r="Q447" s="41"/>
      <c r="R447" s="41"/>
      <c r="S447" s="41"/>
      <c r="T447" s="41"/>
      <c r="U447" s="41"/>
    </row>
    <row r="448">
      <c r="A448" s="41"/>
      <c r="B448" s="41"/>
      <c r="C448" s="41"/>
      <c r="D448" s="41"/>
      <c r="E448" s="41"/>
      <c r="F448" s="41"/>
      <c r="G448" s="41"/>
      <c r="H448" s="41"/>
      <c r="I448" s="41"/>
      <c r="J448" s="41"/>
      <c r="K448" s="41"/>
      <c r="L448" s="41"/>
      <c r="M448" s="41"/>
      <c r="N448" s="41"/>
      <c r="O448" s="41"/>
      <c r="P448" s="41"/>
      <c r="Q448" s="41"/>
      <c r="R448" s="41"/>
      <c r="S448" s="41"/>
      <c r="T448" s="41"/>
      <c r="U448" s="41"/>
    </row>
    <row r="449">
      <c r="A449" s="41"/>
      <c r="B449" s="41"/>
      <c r="C449" s="41"/>
      <c r="D449" s="41"/>
      <c r="E449" s="41"/>
      <c r="F449" s="41"/>
      <c r="G449" s="41"/>
      <c r="H449" s="41"/>
      <c r="I449" s="41"/>
      <c r="J449" s="41"/>
      <c r="K449" s="41"/>
      <c r="L449" s="41"/>
      <c r="M449" s="41"/>
      <c r="N449" s="41"/>
      <c r="O449" s="41"/>
      <c r="P449" s="41"/>
      <c r="Q449" s="41"/>
      <c r="R449" s="41"/>
      <c r="S449" s="41"/>
      <c r="T449" s="41"/>
      <c r="U449" s="41"/>
    </row>
    <row r="450">
      <c r="A450" s="41"/>
      <c r="B450" s="41"/>
      <c r="C450" s="41"/>
      <c r="D450" s="41"/>
      <c r="E450" s="41"/>
      <c r="F450" s="41"/>
      <c r="G450" s="41"/>
      <c r="H450" s="41"/>
      <c r="I450" s="41"/>
      <c r="J450" s="41"/>
      <c r="K450" s="41"/>
      <c r="L450" s="41"/>
      <c r="M450" s="41"/>
      <c r="N450" s="41"/>
      <c r="O450" s="41"/>
      <c r="P450" s="41"/>
      <c r="Q450" s="41"/>
      <c r="R450" s="41"/>
      <c r="S450" s="41"/>
      <c r="T450" s="41"/>
      <c r="U450" s="41"/>
    </row>
    <row r="451">
      <c r="A451" s="41"/>
      <c r="B451" s="41"/>
      <c r="C451" s="41"/>
      <c r="D451" s="41"/>
      <c r="E451" s="41"/>
      <c r="F451" s="41"/>
      <c r="G451" s="41"/>
      <c r="H451" s="41"/>
      <c r="I451" s="41"/>
      <c r="J451" s="41"/>
      <c r="K451" s="41"/>
      <c r="L451" s="41"/>
      <c r="M451" s="41"/>
      <c r="N451" s="41"/>
      <c r="O451" s="41"/>
      <c r="P451" s="41"/>
      <c r="Q451" s="41"/>
      <c r="R451" s="41"/>
      <c r="S451" s="41"/>
      <c r="T451" s="41"/>
      <c r="U451" s="41"/>
    </row>
    <row r="452">
      <c r="A452" s="41"/>
      <c r="B452" s="41"/>
      <c r="C452" s="41"/>
      <c r="D452" s="41"/>
      <c r="E452" s="41"/>
      <c r="F452" s="41"/>
      <c r="G452" s="41"/>
      <c r="H452" s="41"/>
      <c r="I452" s="41"/>
      <c r="J452" s="41"/>
      <c r="K452" s="41"/>
      <c r="L452" s="41"/>
      <c r="M452" s="41"/>
      <c r="N452" s="41"/>
      <c r="O452" s="41"/>
      <c r="P452" s="41"/>
      <c r="Q452" s="41"/>
      <c r="R452" s="41"/>
      <c r="S452" s="41"/>
      <c r="T452" s="41"/>
      <c r="U452" s="41"/>
    </row>
    <row r="453">
      <c r="A453" s="41"/>
      <c r="B453" s="41"/>
      <c r="C453" s="41"/>
      <c r="D453" s="41"/>
      <c r="E453" s="41"/>
      <c r="F453" s="41"/>
      <c r="G453" s="41"/>
      <c r="H453" s="41"/>
      <c r="I453" s="41"/>
      <c r="J453" s="41"/>
      <c r="K453" s="41"/>
      <c r="L453" s="41"/>
      <c r="M453" s="41"/>
      <c r="N453" s="41"/>
      <c r="O453" s="41"/>
      <c r="P453" s="41"/>
      <c r="Q453" s="41"/>
      <c r="R453" s="41"/>
      <c r="S453" s="41"/>
      <c r="T453" s="41"/>
      <c r="U453" s="41"/>
    </row>
    <row r="454">
      <c r="A454" s="41"/>
      <c r="B454" s="41"/>
      <c r="C454" s="41"/>
      <c r="D454" s="41"/>
      <c r="E454" s="41"/>
      <c r="F454" s="41"/>
      <c r="G454" s="41"/>
      <c r="H454" s="41"/>
      <c r="I454" s="41"/>
      <c r="J454" s="41"/>
      <c r="K454" s="41"/>
      <c r="L454" s="41"/>
      <c r="M454" s="41"/>
      <c r="N454" s="41"/>
      <c r="O454" s="41"/>
      <c r="P454" s="41"/>
      <c r="Q454" s="41"/>
      <c r="R454" s="41"/>
      <c r="S454" s="41"/>
      <c r="T454" s="41"/>
      <c r="U454" s="41"/>
    </row>
    <row r="455">
      <c r="A455" s="41"/>
      <c r="B455" s="41"/>
      <c r="C455" s="41"/>
      <c r="D455" s="41"/>
      <c r="E455" s="41"/>
      <c r="F455" s="41"/>
      <c r="G455" s="41"/>
      <c r="H455" s="41"/>
      <c r="I455" s="41"/>
      <c r="J455" s="41"/>
      <c r="K455" s="41"/>
      <c r="L455" s="41"/>
      <c r="M455" s="41"/>
      <c r="N455" s="41"/>
      <c r="O455" s="41"/>
      <c r="P455" s="41"/>
      <c r="Q455" s="41"/>
      <c r="R455" s="41"/>
      <c r="S455" s="41"/>
      <c r="T455" s="41"/>
      <c r="U455" s="41"/>
    </row>
    <row r="456">
      <c r="A456" s="41"/>
      <c r="B456" s="41"/>
      <c r="C456" s="41"/>
      <c r="D456" s="41"/>
      <c r="E456" s="41"/>
      <c r="F456" s="41"/>
      <c r="G456" s="41"/>
      <c r="H456" s="41"/>
      <c r="I456" s="41"/>
      <c r="J456" s="41"/>
      <c r="K456" s="41"/>
      <c r="L456" s="41"/>
      <c r="M456" s="41"/>
      <c r="N456" s="41"/>
      <c r="O456" s="41"/>
      <c r="P456" s="41"/>
      <c r="Q456" s="41"/>
      <c r="R456" s="41"/>
      <c r="S456" s="41"/>
      <c r="T456" s="41"/>
      <c r="U456" s="41"/>
    </row>
    <row r="457">
      <c r="A457" s="41"/>
      <c r="B457" s="41"/>
      <c r="C457" s="41"/>
      <c r="D457" s="41"/>
      <c r="E457" s="41"/>
      <c r="F457" s="41"/>
      <c r="G457" s="41"/>
      <c r="H457" s="41"/>
      <c r="I457" s="41"/>
      <c r="J457" s="41"/>
      <c r="K457" s="41"/>
      <c r="L457" s="41"/>
      <c r="M457" s="41"/>
      <c r="N457" s="41"/>
      <c r="O457" s="41"/>
      <c r="P457" s="41"/>
      <c r="Q457" s="41"/>
      <c r="R457" s="41"/>
      <c r="S457" s="41"/>
      <c r="T457" s="41"/>
      <c r="U457" s="41"/>
    </row>
    <row r="458">
      <c r="A458" s="41"/>
      <c r="B458" s="41"/>
      <c r="C458" s="41"/>
      <c r="D458" s="41"/>
      <c r="E458" s="41"/>
      <c r="F458" s="41"/>
      <c r="G458" s="41"/>
      <c r="H458" s="41"/>
      <c r="I458" s="41"/>
      <c r="J458" s="41"/>
      <c r="K458" s="41"/>
      <c r="L458" s="41"/>
      <c r="M458" s="41"/>
      <c r="N458" s="41"/>
      <c r="O458" s="41"/>
      <c r="P458" s="41"/>
      <c r="Q458" s="41"/>
      <c r="R458" s="41"/>
      <c r="S458" s="41"/>
      <c r="T458" s="41"/>
      <c r="U458" s="41"/>
    </row>
    <row r="459">
      <c r="A459" s="41"/>
      <c r="B459" s="41"/>
      <c r="C459" s="41"/>
      <c r="D459" s="41"/>
      <c r="E459" s="41"/>
      <c r="F459" s="41"/>
      <c r="G459" s="41"/>
      <c r="H459" s="41"/>
      <c r="I459" s="41"/>
      <c r="J459" s="41"/>
      <c r="K459" s="41"/>
      <c r="L459" s="41"/>
      <c r="M459" s="41"/>
      <c r="N459" s="41"/>
      <c r="O459" s="41"/>
      <c r="P459" s="41"/>
      <c r="Q459" s="41"/>
      <c r="R459" s="41"/>
      <c r="S459" s="41"/>
      <c r="T459" s="41"/>
      <c r="U459" s="41"/>
    </row>
    <row r="460">
      <c r="A460" s="41"/>
      <c r="B460" s="41"/>
      <c r="C460" s="41"/>
      <c r="D460" s="41"/>
      <c r="E460" s="41"/>
      <c r="F460" s="41"/>
      <c r="G460" s="41"/>
      <c r="H460" s="41"/>
      <c r="I460" s="41"/>
      <c r="J460" s="41"/>
      <c r="K460" s="41"/>
      <c r="L460" s="41"/>
      <c r="M460" s="41"/>
      <c r="N460" s="41"/>
      <c r="O460" s="41"/>
      <c r="P460" s="41"/>
      <c r="Q460" s="41"/>
      <c r="R460" s="41"/>
      <c r="S460" s="41"/>
      <c r="T460" s="41"/>
      <c r="U460" s="41"/>
    </row>
    <row r="461">
      <c r="A461" s="41"/>
      <c r="B461" s="41"/>
      <c r="C461" s="41"/>
      <c r="D461" s="41"/>
      <c r="E461" s="41"/>
      <c r="F461" s="41"/>
      <c r="G461" s="41"/>
      <c r="H461" s="41"/>
      <c r="I461" s="41"/>
      <c r="J461" s="41"/>
      <c r="K461" s="41"/>
      <c r="L461" s="41"/>
      <c r="M461" s="41"/>
      <c r="N461" s="41"/>
      <c r="O461" s="41"/>
      <c r="P461" s="41"/>
      <c r="Q461" s="41"/>
      <c r="R461" s="41"/>
      <c r="S461" s="41"/>
      <c r="T461" s="41"/>
      <c r="U461" s="41"/>
    </row>
    <row r="462">
      <c r="A462" s="41"/>
      <c r="B462" s="41"/>
      <c r="C462" s="41"/>
      <c r="D462" s="41"/>
      <c r="E462" s="41"/>
      <c r="F462" s="41"/>
      <c r="G462" s="41"/>
      <c r="H462" s="41"/>
      <c r="I462" s="41"/>
      <c r="J462" s="41"/>
      <c r="K462" s="41"/>
      <c r="L462" s="41"/>
      <c r="M462" s="41"/>
      <c r="N462" s="41"/>
      <c r="O462" s="41"/>
      <c r="P462" s="41"/>
      <c r="Q462" s="41"/>
      <c r="R462" s="41"/>
      <c r="S462" s="41"/>
      <c r="T462" s="41"/>
      <c r="U462" s="41"/>
    </row>
    <row r="463">
      <c r="A463" s="41"/>
      <c r="B463" s="41"/>
      <c r="C463" s="41"/>
      <c r="D463" s="41"/>
      <c r="E463" s="41"/>
      <c r="F463" s="41"/>
      <c r="G463" s="41"/>
      <c r="H463" s="41"/>
      <c r="I463" s="41"/>
      <c r="J463" s="41"/>
      <c r="K463" s="41"/>
      <c r="L463" s="41"/>
      <c r="M463" s="41"/>
      <c r="N463" s="41"/>
      <c r="O463" s="41"/>
      <c r="P463" s="41"/>
      <c r="Q463" s="41"/>
      <c r="R463" s="41"/>
      <c r="S463" s="41"/>
      <c r="T463" s="41"/>
      <c r="U463" s="41"/>
    </row>
    <row r="464">
      <c r="A464" s="41"/>
      <c r="B464" s="41"/>
      <c r="C464" s="41"/>
      <c r="D464" s="41"/>
      <c r="E464" s="41"/>
      <c r="F464" s="41"/>
      <c r="G464" s="41"/>
      <c r="H464" s="41"/>
      <c r="I464" s="41"/>
      <c r="J464" s="41"/>
      <c r="K464" s="41"/>
      <c r="L464" s="41"/>
      <c r="M464" s="41"/>
      <c r="N464" s="41"/>
      <c r="O464" s="41"/>
      <c r="P464" s="41"/>
      <c r="Q464" s="41"/>
      <c r="R464" s="41"/>
      <c r="S464" s="41"/>
      <c r="T464" s="41"/>
      <c r="U464" s="41"/>
    </row>
    <row r="465">
      <c r="A465" s="41"/>
      <c r="B465" s="41"/>
      <c r="C465" s="41"/>
      <c r="D465" s="41"/>
      <c r="E465" s="41"/>
      <c r="F465" s="41"/>
      <c r="G465" s="41"/>
      <c r="H465" s="41"/>
      <c r="I465" s="41"/>
      <c r="J465" s="41"/>
      <c r="K465" s="41"/>
      <c r="L465" s="41"/>
      <c r="M465" s="41"/>
      <c r="N465" s="41"/>
      <c r="O465" s="41"/>
      <c r="P465" s="41"/>
      <c r="Q465" s="41"/>
      <c r="R465" s="41"/>
      <c r="S465" s="41"/>
      <c r="T465" s="41"/>
      <c r="U465" s="41"/>
    </row>
    <row r="466">
      <c r="A466" s="41"/>
      <c r="B466" s="41"/>
      <c r="C466" s="41"/>
      <c r="D466" s="41"/>
      <c r="E466" s="41"/>
      <c r="F466" s="41"/>
      <c r="G466" s="41"/>
      <c r="H466" s="41"/>
      <c r="I466" s="41"/>
      <c r="J466" s="41"/>
      <c r="K466" s="41"/>
      <c r="L466" s="41"/>
      <c r="M466" s="41"/>
      <c r="N466" s="41"/>
      <c r="O466" s="41"/>
      <c r="P466" s="41"/>
      <c r="Q466" s="41"/>
      <c r="R466" s="41"/>
      <c r="S466" s="41"/>
      <c r="T466" s="41"/>
      <c r="U466" s="41"/>
    </row>
    <row r="467">
      <c r="A467" s="41"/>
      <c r="B467" s="41"/>
      <c r="C467" s="41"/>
      <c r="D467" s="41"/>
      <c r="E467" s="41"/>
      <c r="F467" s="41"/>
      <c r="G467" s="41"/>
      <c r="H467" s="41"/>
      <c r="I467" s="41"/>
      <c r="J467" s="41"/>
      <c r="K467" s="41"/>
      <c r="L467" s="41"/>
      <c r="M467" s="41"/>
      <c r="N467" s="41"/>
      <c r="O467" s="41"/>
      <c r="P467" s="41"/>
      <c r="Q467" s="41"/>
      <c r="R467" s="41"/>
      <c r="S467" s="41"/>
      <c r="T467" s="41"/>
      <c r="U467" s="41"/>
    </row>
    <row r="468">
      <c r="A468" s="41"/>
      <c r="B468" s="41"/>
      <c r="C468" s="41"/>
      <c r="D468" s="41"/>
      <c r="E468" s="41"/>
      <c r="F468" s="41"/>
      <c r="G468" s="41"/>
      <c r="H468" s="41"/>
      <c r="I468" s="41"/>
      <c r="J468" s="41"/>
      <c r="K468" s="41"/>
      <c r="L468" s="41"/>
      <c r="M468" s="41"/>
      <c r="N468" s="41"/>
      <c r="O468" s="41"/>
      <c r="P468" s="41"/>
      <c r="Q468" s="41"/>
      <c r="R468" s="41"/>
      <c r="S468" s="41"/>
      <c r="T468" s="41"/>
      <c r="U468" s="41"/>
    </row>
    <row r="469">
      <c r="A469" s="41"/>
      <c r="B469" s="41"/>
      <c r="C469" s="41"/>
      <c r="D469" s="41"/>
      <c r="E469" s="41"/>
      <c r="F469" s="41"/>
      <c r="G469" s="41"/>
      <c r="H469" s="41"/>
      <c r="I469" s="41"/>
      <c r="J469" s="41"/>
      <c r="K469" s="41"/>
      <c r="L469" s="41"/>
      <c r="M469" s="41"/>
      <c r="N469" s="41"/>
      <c r="O469" s="41"/>
      <c r="P469" s="41"/>
      <c r="Q469" s="41"/>
      <c r="R469" s="41"/>
      <c r="S469" s="41"/>
      <c r="T469" s="41"/>
      <c r="U469" s="41"/>
    </row>
    <row r="470">
      <c r="A470" s="41"/>
      <c r="B470" s="41"/>
      <c r="C470" s="41"/>
      <c r="D470" s="41"/>
      <c r="E470" s="41"/>
      <c r="F470" s="41"/>
      <c r="G470" s="41"/>
      <c r="H470" s="41"/>
      <c r="I470" s="41"/>
      <c r="J470" s="41"/>
      <c r="K470" s="41"/>
      <c r="L470" s="41"/>
      <c r="M470" s="41"/>
      <c r="N470" s="41"/>
      <c r="O470" s="41"/>
      <c r="P470" s="41"/>
      <c r="Q470" s="41"/>
      <c r="R470" s="41"/>
      <c r="S470" s="41"/>
      <c r="T470" s="41"/>
      <c r="U470" s="41"/>
    </row>
    <row r="471">
      <c r="A471" s="41"/>
      <c r="B471" s="41"/>
      <c r="C471" s="41"/>
      <c r="D471" s="41"/>
      <c r="E471" s="41"/>
      <c r="F471" s="41"/>
      <c r="G471" s="41"/>
      <c r="H471" s="41"/>
      <c r="I471" s="41"/>
      <c r="J471" s="41"/>
      <c r="K471" s="41"/>
      <c r="L471" s="41"/>
      <c r="M471" s="41"/>
      <c r="N471" s="41"/>
      <c r="O471" s="41"/>
      <c r="P471" s="41"/>
      <c r="Q471" s="41"/>
      <c r="R471" s="41"/>
      <c r="S471" s="41"/>
      <c r="T471" s="41"/>
      <c r="U471" s="41"/>
    </row>
    <row r="472">
      <c r="A472" s="41"/>
      <c r="B472" s="41"/>
      <c r="C472" s="41"/>
      <c r="D472" s="41"/>
      <c r="E472" s="41"/>
      <c r="F472" s="41"/>
      <c r="G472" s="41"/>
      <c r="H472" s="41"/>
      <c r="I472" s="41"/>
      <c r="J472" s="41"/>
      <c r="K472" s="41"/>
      <c r="L472" s="41"/>
      <c r="M472" s="41"/>
      <c r="N472" s="41"/>
      <c r="O472" s="41"/>
      <c r="P472" s="41"/>
      <c r="Q472" s="41"/>
      <c r="R472" s="41"/>
      <c r="S472" s="41"/>
      <c r="T472" s="41"/>
      <c r="U472" s="41"/>
    </row>
    <row r="473">
      <c r="A473" s="41"/>
      <c r="B473" s="41"/>
      <c r="C473" s="41"/>
      <c r="D473" s="41"/>
      <c r="E473" s="41"/>
      <c r="F473" s="41"/>
      <c r="G473" s="41"/>
      <c r="H473" s="41"/>
      <c r="I473" s="41"/>
      <c r="J473" s="41"/>
      <c r="K473" s="41"/>
      <c r="L473" s="41"/>
      <c r="M473" s="41"/>
      <c r="N473" s="41"/>
      <c r="O473" s="41"/>
      <c r="P473" s="41"/>
      <c r="Q473" s="41"/>
      <c r="R473" s="41"/>
      <c r="S473" s="41"/>
      <c r="T473" s="41"/>
      <c r="U473" s="41"/>
    </row>
    <row r="474">
      <c r="A474" s="41"/>
      <c r="B474" s="41"/>
      <c r="C474" s="41"/>
      <c r="D474" s="41"/>
      <c r="E474" s="41"/>
      <c r="F474" s="41"/>
      <c r="G474" s="41"/>
      <c r="H474" s="41"/>
      <c r="I474" s="41"/>
      <c r="J474" s="41"/>
      <c r="K474" s="41"/>
      <c r="L474" s="41"/>
      <c r="M474" s="41"/>
      <c r="N474" s="41"/>
      <c r="O474" s="41"/>
      <c r="P474" s="41"/>
      <c r="Q474" s="41"/>
      <c r="R474" s="41"/>
      <c r="S474" s="41"/>
      <c r="T474" s="41"/>
      <c r="U474" s="41"/>
    </row>
    <row r="475">
      <c r="A475" s="41"/>
      <c r="B475" s="41"/>
      <c r="C475" s="41"/>
      <c r="D475" s="41"/>
      <c r="E475" s="41"/>
      <c r="F475" s="41"/>
      <c r="G475" s="41"/>
      <c r="H475" s="41"/>
      <c r="I475" s="41"/>
      <c r="J475" s="41"/>
      <c r="K475" s="41"/>
      <c r="L475" s="41"/>
      <c r="M475" s="41"/>
      <c r="N475" s="41"/>
      <c r="O475" s="41"/>
      <c r="P475" s="41"/>
      <c r="Q475" s="41"/>
      <c r="R475" s="41"/>
      <c r="S475" s="41"/>
      <c r="T475" s="41"/>
      <c r="U475" s="41"/>
    </row>
    <row r="476">
      <c r="A476" s="41"/>
      <c r="B476" s="41"/>
      <c r="C476" s="41"/>
      <c r="D476" s="41"/>
      <c r="E476" s="41"/>
      <c r="F476" s="41"/>
      <c r="G476" s="41"/>
      <c r="H476" s="41"/>
      <c r="I476" s="41"/>
      <c r="J476" s="41"/>
      <c r="K476" s="41"/>
      <c r="L476" s="41"/>
      <c r="M476" s="41"/>
      <c r="N476" s="41"/>
      <c r="O476" s="41"/>
      <c r="P476" s="41"/>
      <c r="Q476" s="41"/>
      <c r="R476" s="41"/>
      <c r="S476" s="41"/>
      <c r="T476" s="41"/>
      <c r="U476" s="41"/>
    </row>
    <row r="477">
      <c r="A477" s="41"/>
      <c r="B477" s="41"/>
      <c r="C477" s="41"/>
      <c r="D477" s="41"/>
      <c r="E477" s="41"/>
      <c r="F477" s="41"/>
      <c r="G477" s="41"/>
      <c r="H477" s="41"/>
      <c r="I477" s="41"/>
      <c r="J477" s="41"/>
      <c r="K477" s="41"/>
      <c r="L477" s="41"/>
      <c r="M477" s="41"/>
      <c r="N477" s="41"/>
      <c r="O477" s="41"/>
      <c r="P477" s="41"/>
      <c r="Q477" s="41"/>
      <c r="R477" s="41"/>
      <c r="S477" s="41"/>
      <c r="T477" s="41"/>
      <c r="U477" s="41"/>
    </row>
    <row r="478">
      <c r="A478" s="41"/>
      <c r="B478" s="41"/>
      <c r="C478" s="41"/>
      <c r="D478" s="41"/>
      <c r="E478" s="41"/>
      <c r="F478" s="41"/>
      <c r="G478" s="41"/>
      <c r="H478" s="41"/>
      <c r="I478" s="41"/>
      <c r="J478" s="41"/>
      <c r="K478" s="41"/>
      <c r="L478" s="41"/>
      <c r="M478" s="41"/>
      <c r="N478" s="41"/>
      <c r="O478" s="41"/>
      <c r="P478" s="41"/>
      <c r="Q478" s="41"/>
      <c r="R478" s="41"/>
      <c r="S478" s="41"/>
      <c r="T478" s="41"/>
      <c r="U478" s="41"/>
    </row>
    <row r="479">
      <c r="A479" s="41"/>
      <c r="B479" s="41"/>
      <c r="C479" s="41"/>
      <c r="D479" s="41"/>
      <c r="E479" s="41"/>
      <c r="F479" s="41"/>
      <c r="G479" s="41"/>
      <c r="H479" s="41"/>
      <c r="I479" s="41"/>
      <c r="J479" s="41"/>
      <c r="K479" s="41"/>
      <c r="L479" s="41"/>
      <c r="M479" s="41"/>
      <c r="N479" s="41"/>
      <c r="O479" s="41"/>
      <c r="P479" s="41"/>
      <c r="Q479" s="41"/>
      <c r="R479" s="41"/>
      <c r="S479" s="41"/>
      <c r="T479" s="41"/>
      <c r="U479" s="41"/>
    </row>
    <row r="480">
      <c r="A480" s="41"/>
      <c r="B480" s="41"/>
      <c r="C480" s="41"/>
      <c r="D480" s="41"/>
      <c r="E480" s="41"/>
      <c r="F480" s="41"/>
      <c r="G480" s="41"/>
      <c r="H480" s="41"/>
      <c r="I480" s="41"/>
      <c r="J480" s="41"/>
      <c r="K480" s="41"/>
      <c r="L480" s="41"/>
      <c r="M480" s="41"/>
      <c r="N480" s="41"/>
      <c r="O480" s="41"/>
      <c r="P480" s="41"/>
      <c r="Q480" s="41"/>
      <c r="R480" s="41"/>
      <c r="S480" s="41"/>
      <c r="T480" s="41"/>
      <c r="U480" s="41"/>
    </row>
    <row r="481">
      <c r="A481" s="41"/>
      <c r="B481" s="41"/>
      <c r="C481" s="41"/>
      <c r="D481" s="41"/>
      <c r="E481" s="41"/>
      <c r="F481" s="41"/>
      <c r="G481" s="41"/>
      <c r="H481" s="41"/>
      <c r="I481" s="41"/>
      <c r="J481" s="41"/>
      <c r="K481" s="41"/>
      <c r="L481" s="41"/>
      <c r="M481" s="41"/>
      <c r="N481" s="41"/>
      <c r="O481" s="41"/>
      <c r="P481" s="41"/>
      <c r="Q481" s="41"/>
      <c r="R481" s="41"/>
      <c r="S481" s="41"/>
      <c r="T481" s="41"/>
      <c r="U481" s="41"/>
    </row>
    <row r="482">
      <c r="A482" s="41"/>
      <c r="B482" s="41"/>
      <c r="C482" s="41"/>
      <c r="D482" s="41"/>
      <c r="E482" s="41"/>
      <c r="F482" s="41"/>
      <c r="G482" s="41"/>
      <c r="H482" s="41"/>
      <c r="I482" s="41"/>
      <c r="J482" s="41"/>
      <c r="K482" s="41"/>
      <c r="L482" s="41"/>
      <c r="M482" s="41"/>
      <c r="N482" s="41"/>
      <c r="O482" s="41"/>
      <c r="P482" s="41"/>
      <c r="Q482" s="41"/>
      <c r="R482" s="41"/>
      <c r="S482" s="41"/>
      <c r="T482" s="41"/>
      <c r="U482" s="41"/>
    </row>
    <row r="483">
      <c r="A483" s="41"/>
      <c r="B483" s="41"/>
      <c r="C483" s="41"/>
      <c r="D483" s="41"/>
      <c r="E483" s="41"/>
      <c r="F483" s="41"/>
      <c r="G483" s="41"/>
      <c r="H483" s="41"/>
      <c r="I483" s="41"/>
      <c r="J483" s="41"/>
      <c r="K483" s="41"/>
      <c r="L483" s="41"/>
      <c r="M483" s="41"/>
      <c r="N483" s="41"/>
      <c r="O483" s="41"/>
      <c r="P483" s="41"/>
      <c r="Q483" s="41"/>
      <c r="R483" s="41"/>
      <c r="S483" s="41"/>
      <c r="T483" s="41"/>
      <c r="U483" s="41"/>
    </row>
    <row r="484">
      <c r="A484" s="41"/>
      <c r="B484" s="41"/>
      <c r="C484" s="41"/>
      <c r="D484" s="41"/>
      <c r="E484" s="41"/>
      <c r="F484" s="41"/>
      <c r="G484" s="41"/>
      <c r="H484" s="41"/>
      <c r="I484" s="41"/>
      <c r="J484" s="41"/>
      <c r="K484" s="41"/>
      <c r="L484" s="41"/>
      <c r="M484" s="41"/>
      <c r="N484" s="41"/>
      <c r="O484" s="41"/>
      <c r="P484" s="41"/>
      <c r="Q484" s="41"/>
      <c r="R484" s="41"/>
      <c r="S484" s="41"/>
      <c r="T484" s="41"/>
      <c r="U484" s="41"/>
    </row>
    <row r="485">
      <c r="A485" s="41"/>
      <c r="B485" s="41"/>
      <c r="C485" s="41"/>
      <c r="D485" s="41"/>
      <c r="E485" s="41"/>
      <c r="F485" s="41"/>
      <c r="G485" s="41"/>
      <c r="H485" s="41"/>
      <c r="I485" s="41"/>
      <c r="J485" s="41"/>
      <c r="K485" s="41"/>
      <c r="L485" s="41"/>
      <c r="M485" s="41"/>
      <c r="N485" s="41"/>
      <c r="O485" s="41"/>
      <c r="P485" s="41"/>
      <c r="Q485" s="41"/>
      <c r="R485" s="41"/>
      <c r="S485" s="41"/>
      <c r="T485" s="41"/>
      <c r="U485" s="41"/>
    </row>
    <row r="486">
      <c r="A486" s="41"/>
      <c r="B486" s="41"/>
      <c r="C486" s="41"/>
      <c r="D486" s="41"/>
      <c r="E486" s="41"/>
      <c r="F486" s="41"/>
      <c r="G486" s="41"/>
      <c r="H486" s="41"/>
      <c r="I486" s="41"/>
      <c r="J486" s="41"/>
      <c r="K486" s="41"/>
      <c r="L486" s="41"/>
      <c r="M486" s="41"/>
      <c r="N486" s="41"/>
      <c r="O486" s="41"/>
      <c r="P486" s="41"/>
      <c r="Q486" s="41"/>
      <c r="R486" s="41"/>
      <c r="S486" s="41"/>
      <c r="T486" s="41"/>
      <c r="U486" s="41"/>
    </row>
    <row r="487">
      <c r="A487" s="41"/>
      <c r="B487" s="41"/>
      <c r="C487" s="41"/>
      <c r="D487" s="41"/>
      <c r="E487" s="41"/>
      <c r="F487" s="41"/>
      <c r="G487" s="41"/>
      <c r="H487" s="41"/>
      <c r="I487" s="41"/>
      <c r="J487" s="41"/>
      <c r="K487" s="41"/>
      <c r="L487" s="41"/>
      <c r="M487" s="41"/>
      <c r="N487" s="41"/>
      <c r="O487" s="41"/>
      <c r="P487" s="41"/>
      <c r="Q487" s="41"/>
      <c r="R487" s="41"/>
      <c r="S487" s="41"/>
      <c r="T487" s="41"/>
      <c r="U487" s="41"/>
    </row>
    <row r="488">
      <c r="A488" s="41"/>
      <c r="B488" s="41"/>
      <c r="C488" s="41"/>
      <c r="D488" s="41"/>
      <c r="E488" s="41"/>
      <c r="F488" s="41"/>
      <c r="G488" s="41"/>
      <c r="H488" s="41"/>
      <c r="I488" s="41"/>
      <c r="J488" s="41"/>
      <c r="K488" s="41"/>
      <c r="L488" s="41"/>
      <c r="M488" s="41"/>
      <c r="N488" s="41"/>
      <c r="O488" s="41"/>
      <c r="P488" s="41"/>
      <c r="Q488" s="41"/>
      <c r="R488" s="41"/>
      <c r="S488" s="41"/>
      <c r="T488" s="41"/>
      <c r="U488" s="41"/>
    </row>
    <row r="489">
      <c r="A489" s="41"/>
      <c r="B489" s="41"/>
      <c r="C489" s="41"/>
      <c r="D489" s="41"/>
      <c r="E489" s="41"/>
      <c r="F489" s="41"/>
      <c r="G489" s="41"/>
      <c r="H489" s="41"/>
      <c r="I489" s="41"/>
      <c r="J489" s="41"/>
      <c r="K489" s="41"/>
      <c r="L489" s="41"/>
      <c r="M489" s="41"/>
      <c r="N489" s="41"/>
      <c r="O489" s="41"/>
      <c r="P489" s="41"/>
      <c r="Q489" s="41"/>
      <c r="R489" s="41"/>
      <c r="S489" s="41"/>
      <c r="T489" s="41"/>
      <c r="U489" s="41"/>
    </row>
    <row r="490">
      <c r="A490" s="41"/>
      <c r="B490" s="41"/>
      <c r="C490" s="41"/>
      <c r="D490" s="41"/>
      <c r="E490" s="41"/>
      <c r="F490" s="41"/>
      <c r="G490" s="41"/>
      <c r="H490" s="41"/>
      <c r="I490" s="41"/>
      <c r="J490" s="41"/>
      <c r="K490" s="41"/>
      <c r="L490" s="41"/>
      <c r="M490" s="41"/>
      <c r="N490" s="41"/>
      <c r="O490" s="41"/>
      <c r="P490" s="41"/>
      <c r="Q490" s="41"/>
      <c r="R490" s="41"/>
      <c r="S490" s="41"/>
      <c r="T490" s="41"/>
      <c r="U490" s="41"/>
    </row>
    <row r="491">
      <c r="A491" s="41"/>
      <c r="B491" s="41"/>
      <c r="C491" s="41"/>
      <c r="D491" s="41"/>
      <c r="E491" s="41"/>
      <c r="F491" s="41"/>
      <c r="G491" s="41"/>
      <c r="H491" s="41"/>
      <c r="I491" s="41"/>
      <c r="J491" s="41"/>
      <c r="K491" s="41"/>
      <c r="L491" s="41"/>
      <c r="M491" s="41"/>
      <c r="N491" s="41"/>
      <c r="O491" s="41"/>
      <c r="P491" s="41"/>
      <c r="Q491" s="41"/>
      <c r="R491" s="41"/>
      <c r="S491" s="41"/>
      <c r="T491" s="41"/>
      <c r="U491" s="41"/>
    </row>
    <row r="492">
      <c r="A492" s="41"/>
      <c r="B492" s="41"/>
      <c r="C492" s="41"/>
      <c r="D492" s="41"/>
      <c r="E492" s="41"/>
      <c r="F492" s="41"/>
      <c r="G492" s="41"/>
      <c r="H492" s="41"/>
      <c r="I492" s="41"/>
      <c r="J492" s="41"/>
      <c r="K492" s="41"/>
      <c r="L492" s="41"/>
      <c r="M492" s="41"/>
      <c r="N492" s="41"/>
      <c r="O492" s="41"/>
      <c r="P492" s="41"/>
      <c r="Q492" s="41"/>
      <c r="R492" s="41"/>
      <c r="S492" s="41"/>
      <c r="T492" s="41"/>
      <c r="U492" s="41"/>
    </row>
    <row r="493">
      <c r="A493" s="41"/>
      <c r="B493" s="41"/>
      <c r="C493" s="41"/>
      <c r="D493" s="41"/>
      <c r="E493" s="41"/>
      <c r="F493" s="41"/>
      <c r="G493" s="41"/>
      <c r="H493" s="41"/>
      <c r="I493" s="41"/>
      <c r="J493" s="41"/>
      <c r="K493" s="41"/>
      <c r="L493" s="41"/>
      <c r="M493" s="41"/>
      <c r="N493" s="41"/>
      <c r="O493" s="41"/>
      <c r="P493" s="41"/>
      <c r="Q493" s="41"/>
      <c r="R493" s="41"/>
      <c r="S493" s="41"/>
      <c r="T493" s="41"/>
      <c r="U493" s="41"/>
    </row>
    <row r="494">
      <c r="A494" s="41"/>
      <c r="B494" s="41"/>
      <c r="C494" s="41"/>
      <c r="D494" s="41"/>
      <c r="E494" s="41"/>
      <c r="F494" s="41"/>
      <c r="G494" s="41"/>
      <c r="H494" s="41"/>
      <c r="I494" s="41"/>
      <c r="J494" s="41"/>
      <c r="K494" s="41"/>
      <c r="L494" s="41"/>
      <c r="M494" s="41"/>
      <c r="N494" s="41"/>
      <c r="O494" s="41"/>
      <c r="P494" s="41"/>
      <c r="Q494" s="41"/>
      <c r="R494" s="41"/>
      <c r="S494" s="41"/>
      <c r="T494" s="41"/>
      <c r="U494" s="41"/>
    </row>
    <row r="495">
      <c r="A495" s="41"/>
      <c r="B495" s="41"/>
      <c r="C495" s="41"/>
      <c r="D495" s="41"/>
      <c r="E495" s="41"/>
      <c r="F495" s="41"/>
      <c r="G495" s="41"/>
      <c r="H495" s="41"/>
      <c r="I495" s="41"/>
      <c r="J495" s="41"/>
      <c r="K495" s="41"/>
      <c r="L495" s="41"/>
      <c r="M495" s="41"/>
      <c r="N495" s="41"/>
      <c r="O495" s="41"/>
      <c r="P495" s="41"/>
      <c r="Q495" s="41"/>
      <c r="R495" s="41"/>
      <c r="S495" s="41"/>
      <c r="T495" s="41"/>
      <c r="U495" s="41"/>
    </row>
    <row r="496">
      <c r="A496" s="41"/>
      <c r="B496" s="41"/>
      <c r="C496" s="41"/>
      <c r="D496" s="41"/>
      <c r="E496" s="41"/>
      <c r="F496" s="41"/>
      <c r="G496" s="41"/>
      <c r="H496" s="41"/>
      <c r="I496" s="41"/>
      <c r="J496" s="41"/>
      <c r="K496" s="41"/>
      <c r="L496" s="41"/>
      <c r="M496" s="41"/>
      <c r="N496" s="41"/>
      <c r="O496" s="41"/>
      <c r="P496" s="41"/>
      <c r="Q496" s="41"/>
      <c r="R496" s="41"/>
      <c r="S496" s="41"/>
      <c r="T496" s="41"/>
      <c r="U496" s="41"/>
    </row>
    <row r="497">
      <c r="A497" s="41"/>
      <c r="B497" s="41"/>
      <c r="C497" s="41"/>
      <c r="D497" s="41"/>
      <c r="E497" s="41"/>
      <c r="F497" s="41"/>
      <c r="G497" s="41"/>
      <c r="H497" s="41"/>
      <c r="I497" s="41"/>
      <c r="J497" s="41"/>
      <c r="K497" s="41"/>
      <c r="L497" s="41"/>
      <c r="M497" s="41"/>
      <c r="N497" s="41"/>
      <c r="O497" s="41"/>
      <c r="P497" s="41"/>
      <c r="Q497" s="41"/>
      <c r="R497" s="41"/>
      <c r="S497" s="41"/>
      <c r="T497" s="41"/>
      <c r="U497" s="41"/>
    </row>
    <row r="498">
      <c r="A498" s="41"/>
      <c r="B498" s="41"/>
      <c r="C498" s="41"/>
      <c r="D498" s="41"/>
      <c r="E498" s="41"/>
      <c r="F498" s="41"/>
      <c r="G498" s="41"/>
      <c r="H498" s="41"/>
      <c r="I498" s="41"/>
      <c r="J498" s="41"/>
      <c r="K498" s="41"/>
      <c r="L498" s="41"/>
      <c r="M498" s="41"/>
      <c r="N498" s="41"/>
      <c r="O498" s="41"/>
      <c r="P498" s="41"/>
      <c r="Q498" s="41"/>
      <c r="R498" s="41"/>
      <c r="S498" s="41"/>
      <c r="T498" s="41"/>
      <c r="U498" s="41"/>
    </row>
    <row r="499">
      <c r="A499" s="41"/>
      <c r="B499" s="41"/>
      <c r="C499" s="41"/>
      <c r="D499" s="41"/>
      <c r="E499" s="41"/>
      <c r="F499" s="41"/>
      <c r="G499" s="41"/>
      <c r="H499" s="41"/>
      <c r="I499" s="41"/>
      <c r="J499" s="41"/>
      <c r="K499" s="41"/>
      <c r="L499" s="41"/>
      <c r="M499" s="41"/>
      <c r="N499" s="41"/>
      <c r="O499" s="41"/>
      <c r="P499" s="41"/>
      <c r="Q499" s="41"/>
      <c r="R499" s="41"/>
      <c r="S499" s="41"/>
      <c r="T499" s="41"/>
      <c r="U499" s="41"/>
    </row>
    <row r="500">
      <c r="A500" s="41"/>
      <c r="B500" s="41"/>
      <c r="C500" s="41"/>
      <c r="D500" s="41"/>
      <c r="E500" s="41"/>
      <c r="F500" s="41"/>
      <c r="G500" s="41"/>
      <c r="H500" s="41"/>
      <c r="I500" s="41"/>
      <c r="J500" s="41"/>
      <c r="K500" s="41"/>
      <c r="L500" s="41"/>
      <c r="M500" s="41"/>
      <c r="N500" s="41"/>
      <c r="O500" s="41"/>
      <c r="P500" s="41"/>
      <c r="Q500" s="41"/>
      <c r="R500" s="41"/>
      <c r="S500" s="41"/>
      <c r="T500" s="41"/>
      <c r="U500" s="41"/>
    </row>
    <row r="501">
      <c r="A501" s="41"/>
      <c r="B501" s="41"/>
      <c r="C501" s="41"/>
      <c r="D501" s="41"/>
      <c r="E501" s="41"/>
      <c r="F501" s="41"/>
      <c r="G501" s="41"/>
      <c r="H501" s="41"/>
      <c r="I501" s="41"/>
      <c r="J501" s="41"/>
      <c r="K501" s="41"/>
      <c r="L501" s="41"/>
      <c r="M501" s="41"/>
      <c r="N501" s="41"/>
      <c r="O501" s="41"/>
      <c r="P501" s="41"/>
      <c r="Q501" s="41"/>
      <c r="R501" s="41"/>
      <c r="S501" s="41"/>
      <c r="T501" s="41"/>
      <c r="U501" s="41"/>
    </row>
    <row r="502">
      <c r="A502" s="41"/>
      <c r="B502" s="41"/>
      <c r="C502" s="41"/>
      <c r="D502" s="41"/>
      <c r="E502" s="41"/>
      <c r="F502" s="41"/>
      <c r="G502" s="41"/>
      <c r="H502" s="41"/>
      <c r="I502" s="41"/>
      <c r="J502" s="41"/>
      <c r="K502" s="41"/>
      <c r="L502" s="41"/>
      <c r="M502" s="41"/>
      <c r="N502" s="41"/>
      <c r="O502" s="41"/>
      <c r="P502" s="41"/>
      <c r="Q502" s="41"/>
      <c r="R502" s="41"/>
      <c r="S502" s="41"/>
      <c r="T502" s="41"/>
      <c r="U502" s="41"/>
    </row>
    <row r="503">
      <c r="A503" s="41"/>
      <c r="B503" s="41"/>
      <c r="C503" s="41"/>
      <c r="D503" s="41"/>
      <c r="E503" s="41"/>
      <c r="F503" s="41"/>
      <c r="G503" s="41"/>
      <c r="H503" s="41"/>
      <c r="I503" s="41"/>
      <c r="J503" s="41"/>
      <c r="K503" s="41"/>
      <c r="L503" s="41"/>
      <c r="M503" s="41"/>
      <c r="N503" s="41"/>
      <c r="O503" s="41"/>
      <c r="P503" s="41"/>
      <c r="Q503" s="41"/>
      <c r="R503" s="41"/>
      <c r="S503" s="41"/>
      <c r="T503" s="41"/>
      <c r="U503" s="41"/>
    </row>
    <row r="504">
      <c r="A504" s="41"/>
      <c r="B504" s="41"/>
      <c r="C504" s="41"/>
      <c r="D504" s="41"/>
      <c r="E504" s="41"/>
      <c r="F504" s="41"/>
      <c r="G504" s="41"/>
      <c r="H504" s="41"/>
      <c r="I504" s="41"/>
      <c r="J504" s="41"/>
      <c r="K504" s="41"/>
      <c r="L504" s="41"/>
      <c r="M504" s="41"/>
      <c r="N504" s="41"/>
      <c r="O504" s="41"/>
      <c r="P504" s="41"/>
      <c r="Q504" s="41"/>
      <c r="R504" s="41"/>
      <c r="S504" s="41"/>
      <c r="T504" s="41"/>
      <c r="U504" s="41"/>
    </row>
    <row r="505">
      <c r="A505" s="41"/>
      <c r="B505" s="41"/>
      <c r="C505" s="41"/>
      <c r="D505" s="41"/>
      <c r="E505" s="41"/>
      <c r="F505" s="41"/>
      <c r="G505" s="41"/>
      <c r="H505" s="41"/>
      <c r="I505" s="41"/>
      <c r="J505" s="41"/>
      <c r="K505" s="41"/>
      <c r="L505" s="41"/>
      <c r="M505" s="41"/>
      <c r="N505" s="41"/>
      <c r="O505" s="41"/>
      <c r="P505" s="41"/>
      <c r="Q505" s="41"/>
      <c r="R505" s="41"/>
      <c r="S505" s="41"/>
      <c r="T505" s="41"/>
      <c r="U505" s="41"/>
    </row>
    <row r="506">
      <c r="A506" s="41"/>
      <c r="B506" s="41"/>
      <c r="C506" s="41"/>
      <c r="D506" s="41"/>
      <c r="E506" s="41"/>
      <c r="F506" s="41"/>
      <c r="G506" s="41"/>
      <c r="H506" s="41"/>
      <c r="I506" s="41"/>
      <c r="J506" s="41"/>
      <c r="K506" s="41"/>
      <c r="L506" s="41"/>
      <c r="M506" s="41"/>
      <c r="N506" s="41"/>
      <c r="O506" s="41"/>
      <c r="P506" s="41"/>
      <c r="Q506" s="41"/>
      <c r="R506" s="41"/>
      <c r="S506" s="41"/>
      <c r="T506" s="41"/>
      <c r="U506" s="41"/>
    </row>
    <row r="507">
      <c r="A507" s="41"/>
      <c r="B507" s="41"/>
      <c r="C507" s="41"/>
      <c r="D507" s="41"/>
      <c r="E507" s="41"/>
      <c r="F507" s="41"/>
      <c r="G507" s="41"/>
      <c r="H507" s="41"/>
      <c r="I507" s="41"/>
      <c r="J507" s="41"/>
      <c r="K507" s="41"/>
      <c r="L507" s="41"/>
      <c r="M507" s="41"/>
      <c r="N507" s="41"/>
      <c r="O507" s="41"/>
      <c r="P507" s="41"/>
      <c r="Q507" s="41"/>
      <c r="R507" s="41"/>
      <c r="S507" s="41"/>
      <c r="T507" s="41"/>
      <c r="U507" s="41"/>
    </row>
    <row r="508">
      <c r="A508" s="41"/>
      <c r="B508" s="41"/>
      <c r="C508" s="41"/>
      <c r="D508" s="41"/>
      <c r="E508" s="41"/>
      <c r="F508" s="41"/>
      <c r="G508" s="41"/>
      <c r="H508" s="41"/>
      <c r="I508" s="41"/>
      <c r="J508" s="41"/>
      <c r="K508" s="41"/>
      <c r="L508" s="41"/>
      <c r="M508" s="41"/>
      <c r="N508" s="41"/>
      <c r="O508" s="41"/>
      <c r="P508" s="41"/>
      <c r="Q508" s="41"/>
      <c r="R508" s="41"/>
      <c r="S508" s="41"/>
      <c r="T508" s="41"/>
      <c r="U508" s="41"/>
    </row>
    <row r="509">
      <c r="A509" s="41"/>
      <c r="B509" s="41"/>
      <c r="C509" s="41"/>
      <c r="D509" s="41"/>
      <c r="E509" s="41"/>
      <c r="F509" s="41"/>
      <c r="G509" s="41"/>
      <c r="H509" s="41"/>
      <c r="I509" s="41"/>
      <c r="J509" s="41"/>
      <c r="K509" s="41"/>
      <c r="L509" s="41"/>
      <c r="M509" s="41"/>
      <c r="N509" s="41"/>
      <c r="O509" s="41"/>
      <c r="P509" s="41"/>
      <c r="Q509" s="41"/>
      <c r="R509" s="41"/>
      <c r="S509" s="41"/>
      <c r="T509" s="41"/>
      <c r="U509" s="41"/>
    </row>
    <row r="510">
      <c r="A510" s="41"/>
      <c r="B510" s="41"/>
      <c r="C510" s="41"/>
      <c r="D510" s="41"/>
      <c r="E510" s="41"/>
      <c r="F510" s="41"/>
      <c r="G510" s="41"/>
      <c r="H510" s="41"/>
      <c r="I510" s="41"/>
      <c r="J510" s="41"/>
      <c r="K510" s="41"/>
      <c r="L510" s="41"/>
      <c r="M510" s="41"/>
      <c r="N510" s="41"/>
      <c r="O510" s="41"/>
      <c r="P510" s="41"/>
      <c r="Q510" s="41"/>
      <c r="R510" s="41"/>
      <c r="S510" s="41"/>
      <c r="T510" s="41"/>
      <c r="U510" s="41"/>
    </row>
    <row r="511">
      <c r="A511" s="41"/>
      <c r="B511" s="41"/>
      <c r="C511" s="41"/>
      <c r="D511" s="41"/>
      <c r="E511" s="41"/>
      <c r="F511" s="41"/>
      <c r="G511" s="41"/>
      <c r="H511" s="41"/>
      <c r="I511" s="41"/>
      <c r="J511" s="41"/>
      <c r="K511" s="41"/>
      <c r="L511" s="41"/>
      <c r="M511" s="41"/>
      <c r="N511" s="41"/>
      <c r="O511" s="41"/>
      <c r="P511" s="41"/>
      <c r="Q511" s="41"/>
      <c r="R511" s="41"/>
      <c r="S511" s="41"/>
      <c r="T511" s="41"/>
      <c r="U511" s="41"/>
    </row>
    <row r="512">
      <c r="A512" s="41"/>
      <c r="B512" s="41"/>
      <c r="C512" s="41"/>
      <c r="D512" s="41"/>
      <c r="E512" s="41"/>
      <c r="F512" s="41"/>
      <c r="G512" s="41"/>
      <c r="H512" s="41"/>
      <c r="I512" s="41"/>
      <c r="J512" s="41"/>
      <c r="K512" s="41"/>
      <c r="L512" s="41"/>
      <c r="M512" s="41"/>
      <c r="N512" s="41"/>
      <c r="O512" s="41"/>
      <c r="P512" s="41"/>
      <c r="Q512" s="41"/>
      <c r="R512" s="41"/>
      <c r="S512" s="41"/>
      <c r="T512" s="41"/>
      <c r="U512" s="41"/>
    </row>
    <row r="513">
      <c r="A513" s="41"/>
      <c r="B513" s="41"/>
      <c r="C513" s="41"/>
      <c r="D513" s="41"/>
      <c r="E513" s="41"/>
      <c r="F513" s="41"/>
      <c r="G513" s="41"/>
      <c r="H513" s="41"/>
      <c r="I513" s="41"/>
      <c r="J513" s="41"/>
      <c r="K513" s="41"/>
      <c r="L513" s="41"/>
      <c r="M513" s="41"/>
      <c r="N513" s="41"/>
      <c r="O513" s="41"/>
      <c r="P513" s="41"/>
      <c r="Q513" s="41"/>
      <c r="R513" s="41"/>
      <c r="S513" s="41"/>
      <c r="T513" s="41"/>
      <c r="U513" s="41"/>
    </row>
    <row r="514">
      <c r="A514" s="41"/>
      <c r="B514" s="41"/>
      <c r="C514" s="41"/>
      <c r="D514" s="41"/>
      <c r="E514" s="41"/>
      <c r="F514" s="41"/>
      <c r="G514" s="41"/>
      <c r="H514" s="41"/>
      <c r="I514" s="41"/>
      <c r="J514" s="41"/>
      <c r="K514" s="41"/>
      <c r="L514" s="41"/>
      <c r="M514" s="41"/>
      <c r="N514" s="41"/>
      <c r="O514" s="41"/>
      <c r="P514" s="41"/>
      <c r="Q514" s="41"/>
      <c r="R514" s="41"/>
      <c r="S514" s="41"/>
      <c r="T514" s="41"/>
      <c r="U514" s="41"/>
    </row>
    <row r="515">
      <c r="A515" s="41"/>
      <c r="B515" s="41"/>
      <c r="C515" s="41"/>
      <c r="D515" s="41"/>
      <c r="E515" s="41"/>
      <c r="F515" s="41"/>
      <c r="G515" s="41"/>
      <c r="H515" s="41"/>
      <c r="I515" s="41"/>
      <c r="J515" s="41"/>
      <c r="K515" s="41"/>
      <c r="L515" s="41"/>
      <c r="M515" s="41"/>
      <c r="N515" s="41"/>
      <c r="O515" s="41"/>
      <c r="P515" s="41"/>
      <c r="Q515" s="41"/>
      <c r="R515" s="41"/>
      <c r="S515" s="41"/>
      <c r="T515" s="41"/>
      <c r="U515" s="41"/>
    </row>
    <row r="516">
      <c r="A516" s="41"/>
      <c r="B516" s="41"/>
      <c r="C516" s="41"/>
      <c r="D516" s="41"/>
      <c r="E516" s="41"/>
      <c r="F516" s="41"/>
      <c r="G516" s="41"/>
      <c r="H516" s="41"/>
      <c r="I516" s="41"/>
      <c r="J516" s="41"/>
      <c r="K516" s="41"/>
      <c r="L516" s="41"/>
      <c r="M516" s="41"/>
      <c r="N516" s="41"/>
      <c r="O516" s="41"/>
      <c r="P516" s="41"/>
      <c r="Q516" s="41"/>
      <c r="R516" s="41"/>
      <c r="S516" s="41"/>
      <c r="T516" s="41"/>
      <c r="U516" s="41"/>
    </row>
    <row r="517">
      <c r="A517" s="41"/>
      <c r="B517" s="41"/>
      <c r="C517" s="41"/>
      <c r="D517" s="41"/>
      <c r="E517" s="41"/>
      <c r="F517" s="41"/>
      <c r="G517" s="41"/>
      <c r="H517" s="41"/>
      <c r="I517" s="41"/>
      <c r="J517" s="41"/>
      <c r="K517" s="41"/>
      <c r="L517" s="41"/>
      <c r="M517" s="41"/>
      <c r="N517" s="41"/>
      <c r="O517" s="41"/>
      <c r="P517" s="41"/>
      <c r="Q517" s="41"/>
      <c r="R517" s="41"/>
      <c r="S517" s="41"/>
      <c r="T517" s="41"/>
      <c r="U517" s="41"/>
    </row>
    <row r="518">
      <c r="A518" s="41"/>
      <c r="B518" s="41"/>
      <c r="C518" s="41"/>
      <c r="D518" s="41"/>
      <c r="E518" s="41"/>
      <c r="F518" s="41"/>
      <c r="G518" s="41"/>
      <c r="H518" s="41"/>
      <c r="I518" s="41"/>
      <c r="J518" s="41"/>
      <c r="K518" s="41"/>
      <c r="L518" s="41"/>
      <c r="M518" s="41"/>
      <c r="N518" s="41"/>
      <c r="O518" s="41"/>
      <c r="P518" s="41"/>
      <c r="Q518" s="41"/>
      <c r="R518" s="41"/>
      <c r="S518" s="41"/>
      <c r="T518" s="41"/>
      <c r="U518" s="41"/>
    </row>
    <row r="519">
      <c r="A519" s="41"/>
      <c r="B519" s="41"/>
      <c r="C519" s="41"/>
      <c r="D519" s="41"/>
      <c r="E519" s="41"/>
      <c r="F519" s="41"/>
      <c r="G519" s="41"/>
      <c r="H519" s="41"/>
      <c r="I519" s="41"/>
      <c r="J519" s="41"/>
      <c r="K519" s="41"/>
      <c r="L519" s="41"/>
      <c r="M519" s="41"/>
      <c r="N519" s="41"/>
      <c r="O519" s="41"/>
      <c r="P519" s="41"/>
      <c r="Q519" s="41"/>
      <c r="R519" s="41"/>
      <c r="S519" s="41"/>
      <c r="T519" s="41"/>
      <c r="U519" s="41"/>
    </row>
    <row r="520">
      <c r="A520" s="41"/>
      <c r="B520" s="41"/>
      <c r="C520" s="41"/>
      <c r="D520" s="41"/>
      <c r="E520" s="41"/>
      <c r="F520" s="41"/>
      <c r="G520" s="41"/>
      <c r="H520" s="41"/>
      <c r="I520" s="41"/>
      <c r="J520" s="41"/>
      <c r="K520" s="41"/>
      <c r="L520" s="41"/>
      <c r="M520" s="41"/>
      <c r="N520" s="41"/>
      <c r="O520" s="41"/>
      <c r="P520" s="41"/>
      <c r="Q520" s="41"/>
      <c r="R520" s="41"/>
      <c r="S520" s="41"/>
      <c r="T520" s="41"/>
      <c r="U520" s="41"/>
    </row>
    <row r="521">
      <c r="A521" s="41"/>
      <c r="B521" s="41"/>
      <c r="C521" s="41"/>
      <c r="D521" s="41"/>
      <c r="E521" s="41"/>
      <c r="F521" s="41"/>
      <c r="G521" s="41"/>
      <c r="H521" s="41"/>
      <c r="I521" s="41"/>
      <c r="J521" s="41"/>
      <c r="K521" s="41"/>
      <c r="L521" s="41"/>
      <c r="M521" s="41"/>
      <c r="N521" s="41"/>
      <c r="O521" s="41"/>
      <c r="P521" s="41"/>
      <c r="Q521" s="41"/>
      <c r="R521" s="41"/>
      <c r="S521" s="41"/>
      <c r="T521" s="41"/>
      <c r="U521" s="41"/>
    </row>
    <row r="522">
      <c r="A522" s="41"/>
      <c r="B522" s="41"/>
      <c r="C522" s="41"/>
      <c r="D522" s="41"/>
      <c r="E522" s="41"/>
      <c r="F522" s="41"/>
      <c r="G522" s="41"/>
      <c r="H522" s="41"/>
      <c r="I522" s="41"/>
      <c r="J522" s="41"/>
      <c r="K522" s="41"/>
      <c r="L522" s="41"/>
      <c r="M522" s="41"/>
      <c r="N522" s="41"/>
      <c r="O522" s="41"/>
      <c r="P522" s="41"/>
      <c r="Q522" s="41"/>
      <c r="R522" s="41"/>
      <c r="S522" s="41"/>
      <c r="T522" s="41"/>
      <c r="U522" s="41"/>
    </row>
    <row r="523">
      <c r="A523" s="41"/>
      <c r="B523" s="41"/>
      <c r="C523" s="41"/>
      <c r="D523" s="41"/>
      <c r="E523" s="41"/>
      <c r="F523" s="41"/>
      <c r="G523" s="41"/>
      <c r="H523" s="41"/>
      <c r="I523" s="41"/>
      <c r="J523" s="41"/>
      <c r="K523" s="41"/>
      <c r="L523" s="41"/>
      <c r="M523" s="41"/>
      <c r="N523" s="41"/>
      <c r="O523" s="41"/>
      <c r="P523" s="41"/>
      <c r="Q523" s="41"/>
      <c r="R523" s="41"/>
      <c r="S523" s="41"/>
      <c r="T523" s="41"/>
      <c r="U523" s="41"/>
    </row>
    <row r="524">
      <c r="A524" s="41"/>
      <c r="B524" s="41"/>
      <c r="C524" s="41"/>
      <c r="D524" s="41"/>
      <c r="E524" s="41"/>
      <c r="F524" s="41"/>
      <c r="G524" s="41"/>
      <c r="H524" s="41"/>
      <c r="I524" s="41"/>
      <c r="J524" s="41"/>
      <c r="K524" s="41"/>
      <c r="L524" s="41"/>
      <c r="M524" s="41"/>
      <c r="N524" s="41"/>
      <c r="O524" s="41"/>
      <c r="P524" s="41"/>
      <c r="Q524" s="41"/>
      <c r="R524" s="41"/>
      <c r="S524" s="41"/>
      <c r="T524" s="41"/>
      <c r="U524" s="41"/>
    </row>
    <row r="525">
      <c r="A525" s="41"/>
      <c r="B525" s="41"/>
      <c r="C525" s="41"/>
      <c r="D525" s="41"/>
      <c r="E525" s="41"/>
      <c r="F525" s="41"/>
      <c r="G525" s="41"/>
      <c r="H525" s="41"/>
      <c r="I525" s="41"/>
      <c r="J525" s="41"/>
      <c r="K525" s="41"/>
      <c r="L525" s="41"/>
      <c r="M525" s="41"/>
      <c r="N525" s="41"/>
      <c r="O525" s="41"/>
      <c r="P525" s="41"/>
      <c r="Q525" s="41"/>
      <c r="R525" s="41"/>
      <c r="S525" s="41"/>
      <c r="T525" s="41"/>
      <c r="U525" s="41"/>
    </row>
    <row r="526">
      <c r="A526" s="41"/>
      <c r="B526" s="41"/>
      <c r="C526" s="41"/>
      <c r="D526" s="41"/>
      <c r="E526" s="41"/>
      <c r="F526" s="41"/>
      <c r="G526" s="41"/>
      <c r="H526" s="41"/>
      <c r="I526" s="41"/>
      <c r="J526" s="41"/>
      <c r="K526" s="41"/>
      <c r="L526" s="41"/>
      <c r="M526" s="41"/>
      <c r="N526" s="41"/>
      <c r="O526" s="41"/>
      <c r="P526" s="41"/>
      <c r="Q526" s="41"/>
      <c r="R526" s="41"/>
      <c r="S526" s="41"/>
      <c r="T526" s="41"/>
      <c r="U526" s="41"/>
    </row>
    <row r="527">
      <c r="A527" s="41"/>
      <c r="B527" s="41"/>
      <c r="C527" s="41"/>
      <c r="D527" s="41"/>
      <c r="E527" s="41"/>
      <c r="F527" s="41"/>
      <c r="G527" s="41"/>
      <c r="H527" s="41"/>
      <c r="I527" s="41"/>
      <c r="J527" s="41"/>
      <c r="K527" s="41"/>
      <c r="L527" s="41"/>
      <c r="M527" s="41"/>
      <c r="N527" s="41"/>
      <c r="O527" s="41"/>
      <c r="P527" s="41"/>
      <c r="Q527" s="41"/>
      <c r="R527" s="41"/>
      <c r="S527" s="41"/>
      <c r="T527" s="41"/>
      <c r="U527" s="41"/>
    </row>
    <row r="528">
      <c r="A528" s="41"/>
      <c r="B528" s="41"/>
      <c r="C528" s="41"/>
      <c r="D528" s="41"/>
      <c r="E528" s="41"/>
      <c r="F528" s="41"/>
      <c r="G528" s="41"/>
      <c r="H528" s="41"/>
      <c r="I528" s="41"/>
      <c r="J528" s="41"/>
      <c r="K528" s="41"/>
      <c r="L528" s="41"/>
      <c r="M528" s="41"/>
      <c r="N528" s="41"/>
      <c r="O528" s="41"/>
      <c r="P528" s="41"/>
      <c r="Q528" s="41"/>
      <c r="R528" s="41"/>
      <c r="S528" s="41"/>
      <c r="T528" s="41"/>
      <c r="U528" s="41"/>
    </row>
    <row r="529">
      <c r="A529" s="41"/>
      <c r="B529" s="41"/>
      <c r="C529" s="41"/>
      <c r="D529" s="41"/>
      <c r="E529" s="41"/>
      <c r="F529" s="41"/>
      <c r="G529" s="41"/>
      <c r="H529" s="41"/>
      <c r="I529" s="41"/>
      <c r="J529" s="41"/>
      <c r="K529" s="41"/>
      <c r="L529" s="41"/>
      <c r="M529" s="41"/>
      <c r="N529" s="41"/>
      <c r="O529" s="41"/>
      <c r="P529" s="41"/>
      <c r="Q529" s="41"/>
      <c r="R529" s="41"/>
      <c r="S529" s="41"/>
      <c r="T529" s="41"/>
      <c r="U529" s="41"/>
    </row>
    <row r="530">
      <c r="A530" s="41"/>
      <c r="B530" s="41"/>
      <c r="C530" s="41"/>
      <c r="D530" s="41"/>
      <c r="E530" s="41"/>
      <c r="F530" s="41"/>
      <c r="G530" s="41"/>
      <c r="H530" s="41"/>
      <c r="I530" s="41"/>
      <c r="J530" s="41"/>
      <c r="K530" s="41"/>
      <c r="L530" s="41"/>
      <c r="M530" s="41"/>
      <c r="N530" s="41"/>
      <c r="O530" s="41"/>
      <c r="P530" s="41"/>
      <c r="Q530" s="41"/>
      <c r="R530" s="41"/>
      <c r="S530" s="41"/>
      <c r="T530" s="41"/>
      <c r="U530" s="41"/>
    </row>
    <row r="531">
      <c r="A531" s="41"/>
      <c r="B531" s="41"/>
      <c r="C531" s="41"/>
      <c r="D531" s="41"/>
      <c r="E531" s="41"/>
      <c r="F531" s="41"/>
      <c r="G531" s="41"/>
      <c r="H531" s="41"/>
      <c r="I531" s="41"/>
      <c r="J531" s="41"/>
      <c r="K531" s="41"/>
      <c r="L531" s="41"/>
      <c r="M531" s="41"/>
      <c r="N531" s="41"/>
      <c r="O531" s="41"/>
      <c r="P531" s="41"/>
      <c r="Q531" s="41"/>
      <c r="R531" s="41"/>
      <c r="S531" s="41"/>
      <c r="T531" s="41"/>
      <c r="U531" s="41"/>
    </row>
    <row r="532">
      <c r="A532" s="41"/>
      <c r="B532" s="41"/>
      <c r="C532" s="41"/>
      <c r="D532" s="41"/>
      <c r="E532" s="41"/>
      <c r="F532" s="41"/>
      <c r="G532" s="41"/>
      <c r="H532" s="41"/>
      <c r="I532" s="41"/>
      <c r="J532" s="41"/>
      <c r="K532" s="41"/>
      <c r="L532" s="41"/>
      <c r="M532" s="41"/>
      <c r="N532" s="41"/>
      <c r="O532" s="41"/>
      <c r="P532" s="41"/>
      <c r="Q532" s="41"/>
      <c r="R532" s="41"/>
      <c r="S532" s="41"/>
      <c r="T532" s="41"/>
      <c r="U532" s="41"/>
    </row>
    <row r="533">
      <c r="A533" s="41"/>
      <c r="B533" s="41"/>
      <c r="C533" s="41"/>
      <c r="D533" s="41"/>
      <c r="E533" s="41"/>
      <c r="F533" s="41"/>
      <c r="G533" s="41"/>
      <c r="H533" s="41"/>
      <c r="I533" s="41"/>
      <c r="J533" s="41"/>
      <c r="K533" s="41"/>
      <c r="L533" s="41"/>
      <c r="M533" s="41"/>
      <c r="N533" s="41"/>
      <c r="O533" s="41"/>
      <c r="P533" s="41"/>
      <c r="Q533" s="41"/>
      <c r="R533" s="41"/>
      <c r="S533" s="41"/>
      <c r="T533" s="41"/>
      <c r="U533" s="41"/>
    </row>
    <row r="534">
      <c r="A534" s="41"/>
      <c r="B534" s="41"/>
      <c r="C534" s="41"/>
      <c r="D534" s="41"/>
      <c r="E534" s="41"/>
      <c r="F534" s="41"/>
      <c r="G534" s="41"/>
      <c r="H534" s="41"/>
      <c r="I534" s="41"/>
      <c r="J534" s="41"/>
      <c r="K534" s="41"/>
      <c r="L534" s="41"/>
      <c r="M534" s="41"/>
      <c r="N534" s="41"/>
      <c r="O534" s="41"/>
      <c r="P534" s="41"/>
      <c r="Q534" s="41"/>
      <c r="R534" s="41"/>
      <c r="S534" s="41"/>
      <c r="T534" s="41"/>
      <c r="U534" s="41"/>
    </row>
    <row r="535">
      <c r="A535" s="41"/>
      <c r="B535" s="41"/>
      <c r="C535" s="41"/>
      <c r="D535" s="41"/>
      <c r="E535" s="41"/>
      <c r="F535" s="41"/>
      <c r="G535" s="41"/>
      <c r="H535" s="41"/>
      <c r="I535" s="41"/>
      <c r="J535" s="41"/>
      <c r="K535" s="41"/>
      <c r="L535" s="41"/>
      <c r="M535" s="41"/>
      <c r="N535" s="41"/>
      <c r="O535" s="41"/>
      <c r="P535" s="41"/>
      <c r="Q535" s="41"/>
      <c r="R535" s="41"/>
      <c r="S535" s="41"/>
      <c r="T535" s="41"/>
      <c r="U535" s="41"/>
    </row>
    <row r="536">
      <c r="A536" s="41"/>
      <c r="B536" s="41"/>
      <c r="C536" s="41"/>
      <c r="D536" s="41"/>
      <c r="E536" s="41"/>
      <c r="F536" s="41"/>
      <c r="G536" s="41"/>
      <c r="H536" s="41"/>
      <c r="I536" s="41"/>
      <c r="J536" s="41"/>
      <c r="K536" s="41"/>
      <c r="L536" s="41"/>
      <c r="M536" s="41"/>
      <c r="N536" s="41"/>
      <c r="O536" s="41"/>
      <c r="P536" s="41"/>
      <c r="Q536" s="41"/>
      <c r="R536" s="41"/>
      <c r="S536" s="41"/>
      <c r="T536" s="41"/>
      <c r="U536" s="41"/>
    </row>
    <row r="537">
      <c r="A537" s="41"/>
      <c r="B537" s="41"/>
      <c r="C537" s="41"/>
      <c r="D537" s="41"/>
      <c r="E537" s="41"/>
      <c r="F537" s="41"/>
      <c r="G537" s="41"/>
      <c r="H537" s="41"/>
      <c r="I537" s="41"/>
      <c r="J537" s="41"/>
      <c r="K537" s="41"/>
      <c r="L537" s="41"/>
      <c r="M537" s="41"/>
      <c r="N537" s="41"/>
      <c r="O537" s="41"/>
      <c r="P537" s="41"/>
      <c r="Q537" s="41"/>
      <c r="R537" s="41"/>
      <c r="S537" s="41"/>
      <c r="T537" s="41"/>
      <c r="U537" s="41"/>
    </row>
    <row r="538">
      <c r="A538" s="41"/>
      <c r="B538" s="41"/>
      <c r="C538" s="41"/>
      <c r="D538" s="41"/>
      <c r="E538" s="41"/>
      <c r="F538" s="41"/>
      <c r="G538" s="41"/>
      <c r="H538" s="41"/>
      <c r="I538" s="41"/>
      <c r="J538" s="41"/>
      <c r="K538" s="41"/>
      <c r="L538" s="41"/>
      <c r="M538" s="41"/>
      <c r="N538" s="41"/>
      <c r="O538" s="41"/>
      <c r="P538" s="41"/>
      <c r="Q538" s="41"/>
      <c r="R538" s="41"/>
      <c r="S538" s="41"/>
      <c r="T538" s="41"/>
      <c r="U538" s="41"/>
    </row>
    <row r="539">
      <c r="A539" s="41"/>
      <c r="B539" s="41"/>
      <c r="C539" s="41"/>
      <c r="D539" s="41"/>
      <c r="E539" s="41"/>
      <c r="F539" s="41"/>
      <c r="G539" s="41"/>
      <c r="H539" s="41"/>
      <c r="I539" s="41"/>
      <c r="J539" s="41"/>
      <c r="K539" s="41"/>
      <c r="L539" s="41"/>
      <c r="M539" s="41"/>
      <c r="N539" s="41"/>
      <c r="O539" s="41"/>
      <c r="P539" s="41"/>
      <c r="Q539" s="41"/>
      <c r="R539" s="41"/>
      <c r="S539" s="41"/>
      <c r="T539" s="41"/>
      <c r="U539" s="41"/>
    </row>
    <row r="540">
      <c r="A540" s="41"/>
      <c r="B540" s="41"/>
      <c r="C540" s="41"/>
      <c r="D540" s="41"/>
      <c r="E540" s="41"/>
      <c r="F540" s="41"/>
      <c r="G540" s="41"/>
      <c r="H540" s="41"/>
      <c r="I540" s="41"/>
      <c r="J540" s="41"/>
      <c r="K540" s="41"/>
      <c r="L540" s="41"/>
      <c r="M540" s="41"/>
      <c r="N540" s="41"/>
      <c r="O540" s="41"/>
      <c r="P540" s="41"/>
      <c r="Q540" s="41"/>
      <c r="R540" s="41"/>
      <c r="S540" s="41"/>
      <c r="T540" s="41"/>
      <c r="U540" s="41"/>
    </row>
    <row r="541">
      <c r="A541" s="41"/>
      <c r="B541" s="41"/>
      <c r="C541" s="41"/>
      <c r="D541" s="41"/>
      <c r="E541" s="41"/>
      <c r="F541" s="41"/>
      <c r="G541" s="41"/>
      <c r="H541" s="41"/>
      <c r="I541" s="41"/>
      <c r="J541" s="41"/>
      <c r="K541" s="41"/>
      <c r="L541" s="41"/>
      <c r="M541" s="41"/>
      <c r="N541" s="41"/>
      <c r="O541" s="41"/>
      <c r="P541" s="41"/>
      <c r="Q541" s="41"/>
      <c r="R541" s="41"/>
      <c r="S541" s="41"/>
      <c r="T541" s="41"/>
      <c r="U541" s="41"/>
    </row>
    <row r="542">
      <c r="A542" s="41"/>
      <c r="B542" s="41"/>
      <c r="C542" s="41"/>
      <c r="D542" s="41"/>
      <c r="E542" s="41"/>
      <c r="F542" s="41"/>
      <c r="G542" s="41"/>
      <c r="H542" s="41"/>
      <c r="I542" s="41"/>
      <c r="J542" s="41"/>
      <c r="K542" s="41"/>
      <c r="L542" s="41"/>
      <c r="M542" s="41"/>
      <c r="N542" s="41"/>
      <c r="O542" s="41"/>
      <c r="P542" s="41"/>
      <c r="Q542" s="41"/>
      <c r="R542" s="41"/>
      <c r="S542" s="41"/>
      <c r="T542" s="41"/>
      <c r="U542" s="41"/>
    </row>
    <row r="543">
      <c r="A543" s="41"/>
      <c r="B543" s="41"/>
      <c r="C543" s="41"/>
      <c r="D543" s="41"/>
      <c r="E543" s="41"/>
      <c r="F543" s="41"/>
      <c r="G543" s="41"/>
      <c r="H543" s="41"/>
      <c r="I543" s="41"/>
      <c r="J543" s="41"/>
      <c r="K543" s="41"/>
      <c r="L543" s="41"/>
      <c r="M543" s="41"/>
      <c r="N543" s="41"/>
      <c r="O543" s="41"/>
      <c r="P543" s="41"/>
      <c r="Q543" s="41"/>
      <c r="R543" s="41"/>
      <c r="S543" s="41"/>
      <c r="T543" s="41"/>
      <c r="U543" s="41"/>
    </row>
    <row r="544">
      <c r="A544" s="41"/>
      <c r="B544" s="41"/>
      <c r="C544" s="41"/>
      <c r="D544" s="41"/>
      <c r="E544" s="41"/>
      <c r="F544" s="41"/>
      <c r="G544" s="41"/>
      <c r="H544" s="41"/>
      <c r="I544" s="41"/>
      <c r="J544" s="41"/>
      <c r="K544" s="41"/>
      <c r="L544" s="41"/>
      <c r="M544" s="41"/>
      <c r="N544" s="41"/>
      <c r="O544" s="41"/>
      <c r="P544" s="41"/>
      <c r="Q544" s="41"/>
      <c r="R544" s="41"/>
      <c r="S544" s="41"/>
      <c r="T544" s="41"/>
      <c r="U544" s="41"/>
    </row>
    <row r="545">
      <c r="A545" s="41"/>
      <c r="B545" s="41"/>
      <c r="C545" s="41"/>
      <c r="D545" s="41"/>
      <c r="E545" s="41"/>
      <c r="F545" s="41"/>
      <c r="G545" s="41"/>
      <c r="H545" s="41"/>
      <c r="I545" s="41"/>
      <c r="J545" s="41"/>
      <c r="K545" s="41"/>
      <c r="L545" s="41"/>
      <c r="M545" s="41"/>
      <c r="N545" s="41"/>
      <c r="O545" s="41"/>
      <c r="P545" s="41"/>
      <c r="Q545" s="41"/>
      <c r="R545" s="41"/>
      <c r="S545" s="41"/>
      <c r="T545" s="41"/>
      <c r="U545" s="41"/>
    </row>
    <row r="546">
      <c r="A546" s="41"/>
      <c r="B546" s="41"/>
      <c r="C546" s="41"/>
      <c r="D546" s="41"/>
      <c r="E546" s="41"/>
      <c r="F546" s="41"/>
      <c r="G546" s="41"/>
      <c r="H546" s="41"/>
      <c r="I546" s="41"/>
      <c r="J546" s="41"/>
      <c r="K546" s="41"/>
      <c r="L546" s="41"/>
      <c r="M546" s="41"/>
      <c r="N546" s="41"/>
      <c r="O546" s="41"/>
      <c r="P546" s="41"/>
      <c r="Q546" s="41"/>
      <c r="R546" s="41"/>
      <c r="S546" s="41"/>
      <c r="T546" s="41"/>
      <c r="U546" s="41"/>
    </row>
    <row r="547">
      <c r="A547" s="41"/>
      <c r="B547" s="41"/>
      <c r="C547" s="41"/>
      <c r="D547" s="41"/>
      <c r="E547" s="41"/>
      <c r="F547" s="41"/>
      <c r="G547" s="41"/>
      <c r="H547" s="41"/>
      <c r="I547" s="41"/>
      <c r="J547" s="41"/>
      <c r="K547" s="41"/>
      <c r="L547" s="41"/>
      <c r="M547" s="41"/>
      <c r="N547" s="41"/>
      <c r="O547" s="41"/>
      <c r="P547" s="41"/>
      <c r="Q547" s="41"/>
      <c r="R547" s="41"/>
      <c r="S547" s="41"/>
      <c r="T547" s="41"/>
      <c r="U547" s="41"/>
    </row>
    <row r="548">
      <c r="A548" s="41"/>
      <c r="B548" s="41"/>
      <c r="C548" s="41"/>
      <c r="D548" s="41"/>
      <c r="E548" s="41"/>
      <c r="F548" s="41"/>
      <c r="G548" s="41"/>
      <c r="H548" s="41"/>
      <c r="I548" s="41"/>
      <c r="J548" s="41"/>
      <c r="K548" s="41"/>
      <c r="L548" s="41"/>
      <c r="M548" s="41"/>
      <c r="N548" s="41"/>
      <c r="O548" s="41"/>
      <c r="P548" s="41"/>
      <c r="Q548" s="41"/>
      <c r="R548" s="41"/>
      <c r="S548" s="41"/>
      <c r="T548" s="41"/>
      <c r="U548" s="41"/>
    </row>
    <row r="549">
      <c r="A549" s="41"/>
      <c r="B549" s="41"/>
      <c r="C549" s="41"/>
      <c r="D549" s="41"/>
      <c r="E549" s="41"/>
      <c r="F549" s="41"/>
      <c r="G549" s="41"/>
      <c r="H549" s="41"/>
      <c r="I549" s="41"/>
      <c r="J549" s="41"/>
      <c r="K549" s="41"/>
      <c r="L549" s="41"/>
      <c r="M549" s="41"/>
      <c r="N549" s="41"/>
      <c r="O549" s="41"/>
      <c r="P549" s="41"/>
      <c r="Q549" s="41"/>
      <c r="R549" s="41"/>
      <c r="S549" s="41"/>
      <c r="T549" s="41"/>
      <c r="U549" s="41"/>
    </row>
    <row r="550">
      <c r="A550" s="41"/>
      <c r="B550" s="41"/>
      <c r="C550" s="41"/>
      <c r="D550" s="41"/>
      <c r="E550" s="41"/>
      <c r="F550" s="41"/>
      <c r="G550" s="41"/>
      <c r="H550" s="41"/>
      <c r="I550" s="41"/>
      <c r="J550" s="41"/>
      <c r="K550" s="41"/>
      <c r="L550" s="41"/>
      <c r="M550" s="41"/>
      <c r="N550" s="41"/>
      <c r="O550" s="41"/>
      <c r="P550" s="41"/>
      <c r="Q550" s="41"/>
      <c r="R550" s="41"/>
      <c r="S550" s="41"/>
      <c r="T550" s="41"/>
      <c r="U550" s="41"/>
    </row>
    <row r="551">
      <c r="A551" s="41"/>
      <c r="B551" s="41"/>
      <c r="C551" s="41"/>
      <c r="D551" s="41"/>
      <c r="E551" s="41"/>
      <c r="F551" s="41"/>
      <c r="G551" s="41"/>
      <c r="H551" s="41"/>
      <c r="I551" s="41"/>
      <c r="J551" s="41"/>
      <c r="K551" s="41"/>
      <c r="L551" s="41"/>
      <c r="M551" s="41"/>
      <c r="N551" s="41"/>
      <c r="O551" s="41"/>
      <c r="P551" s="41"/>
      <c r="Q551" s="41"/>
      <c r="R551" s="41"/>
      <c r="S551" s="41"/>
      <c r="T551" s="41"/>
      <c r="U551" s="41"/>
    </row>
    <row r="552">
      <c r="A552" s="41"/>
      <c r="B552" s="41"/>
      <c r="C552" s="41"/>
      <c r="D552" s="41"/>
      <c r="E552" s="41"/>
      <c r="F552" s="41"/>
      <c r="G552" s="41"/>
      <c r="H552" s="41"/>
      <c r="I552" s="41"/>
      <c r="J552" s="41"/>
      <c r="K552" s="41"/>
      <c r="L552" s="41"/>
      <c r="M552" s="41"/>
      <c r="N552" s="41"/>
      <c r="O552" s="41"/>
      <c r="P552" s="41"/>
      <c r="Q552" s="41"/>
      <c r="R552" s="41"/>
      <c r="S552" s="41"/>
      <c r="T552" s="41"/>
      <c r="U552" s="41"/>
    </row>
    <row r="553">
      <c r="A553" s="41"/>
      <c r="B553" s="41"/>
      <c r="C553" s="41"/>
      <c r="D553" s="41"/>
      <c r="E553" s="41"/>
      <c r="F553" s="41"/>
      <c r="G553" s="41"/>
      <c r="H553" s="41"/>
      <c r="I553" s="41"/>
      <c r="J553" s="41"/>
      <c r="K553" s="41"/>
      <c r="L553" s="41"/>
      <c r="M553" s="41"/>
      <c r="N553" s="41"/>
      <c r="O553" s="41"/>
      <c r="P553" s="41"/>
      <c r="Q553" s="41"/>
      <c r="R553" s="41"/>
      <c r="S553" s="41"/>
      <c r="T553" s="41"/>
      <c r="U553" s="41"/>
    </row>
    <row r="554">
      <c r="A554" s="41"/>
      <c r="B554" s="41"/>
      <c r="C554" s="41"/>
      <c r="D554" s="41"/>
      <c r="E554" s="41"/>
      <c r="F554" s="41"/>
      <c r="G554" s="41"/>
      <c r="H554" s="41"/>
      <c r="I554" s="41"/>
      <c r="J554" s="41"/>
      <c r="K554" s="41"/>
      <c r="L554" s="41"/>
      <c r="M554" s="41"/>
      <c r="N554" s="41"/>
      <c r="O554" s="41"/>
      <c r="P554" s="41"/>
      <c r="Q554" s="41"/>
      <c r="R554" s="41"/>
      <c r="S554" s="41"/>
      <c r="T554" s="41"/>
      <c r="U554" s="41"/>
    </row>
    <row r="555">
      <c r="A555" s="41"/>
      <c r="B555" s="41"/>
      <c r="C555" s="41"/>
      <c r="D555" s="41"/>
      <c r="E555" s="41"/>
      <c r="F555" s="41"/>
      <c r="G555" s="41"/>
      <c r="H555" s="41"/>
      <c r="I555" s="41"/>
      <c r="J555" s="41"/>
      <c r="K555" s="41"/>
      <c r="L555" s="41"/>
      <c r="M555" s="41"/>
      <c r="N555" s="41"/>
      <c r="O555" s="41"/>
      <c r="P555" s="41"/>
      <c r="Q555" s="41"/>
      <c r="R555" s="41"/>
      <c r="S555" s="41"/>
      <c r="T555" s="41"/>
      <c r="U555" s="41"/>
    </row>
    <row r="556">
      <c r="A556" s="41"/>
      <c r="B556" s="41"/>
      <c r="C556" s="41"/>
      <c r="D556" s="41"/>
      <c r="E556" s="41"/>
      <c r="F556" s="41"/>
      <c r="G556" s="41"/>
      <c r="H556" s="41"/>
      <c r="I556" s="41"/>
      <c r="J556" s="41"/>
      <c r="K556" s="41"/>
      <c r="L556" s="41"/>
      <c r="M556" s="41"/>
      <c r="N556" s="41"/>
      <c r="O556" s="41"/>
      <c r="P556" s="41"/>
      <c r="Q556" s="41"/>
      <c r="R556" s="41"/>
      <c r="S556" s="41"/>
      <c r="T556" s="41"/>
      <c r="U556" s="41"/>
    </row>
    <row r="557">
      <c r="A557" s="41"/>
      <c r="B557" s="41"/>
      <c r="C557" s="41"/>
      <c r="D557" s="41"/>
      <c r="E557" s="41"/>
      <c r="F557" s="41"/>
      <c r="G557" s="41"/>
      <c r="H557" s="41"/>
      <c r="I557" s="41"/>
      <c r="J557" s="41"/>
      <c r="K557" s="41"/>
      <c r="L557" s="41"/>
      <c r="M557" s="41"/>
      <c r="N557" s="41"/>
      <c r="O557" s="41"/>
      <c r="P557" s="41"/>
      <c r="Q557" s="41"/>
      <c r="R557" s="41"/>
      <c r="S557" s="41"/>
      <c r="T557" s="41"/>
      <c r="U557" s="41"/>
    </row>
    <row r="558">
      <c r="A558" s="41"/>
      <c r="B558" s="41"/>
      <c r="C558" s="41"/>
      <c r="D558" s="41"/>
      <c r="E558" s="41"/>
      <c r="F558" s="41"/>
      <c r="G558" s="41"/>
      <c r="H558" s="41"/>
      <c r="I558" s="41"/>
      <c r="J558" s="41"/>
      <c r="K558" s="41"/>
      <c r="L558" s="41"/>
      <c r="M558" s="41"/>
      <c r="N558" s="41"/>
      <c r="O558" s="41"/>
      <c r="P558" s="41"/>
      <c r="Q558" s="41"/>
      <c r="R558" s="41"/>
      <c r="S558" s="41"/>
      <c r="T558" s="41"/>
      <c r="U558" s="41"/>
    </row>
    <row r="559">
      <c r="A559" s="41"/>
      <c r="B559" s="41"/>
      <c r="C559" s="41"/>
      <c r="D559" s="41"/>
      <c r="E559" s="41"/>
      <c r="F559" s="41"/>
      <c r="G559" s="41"/>
      <c r="H559" s="41"/>
      <c r="I559" s="41"/>
      <c r="J559" s="41"/>
      <c r="K559" s="41"/>
      <c r="L559" s="41"/>
      <c r="M559" s="41"/>
      <c r="N559" s="41"/>
      <c r="O559" s="41"/>
      <c r="P559" s="41"/>
      <c r="Q559" s="41"/>
      <c r="R559" s="41"/>
      <c r="S559" s="41"/>
      <c r="T559" s="41"/>
      <c r="U559" s="41"/>
    </row>
    <row r="560">
      <c r="A560" s="41"/>
      <c r="B560" s="41"/>
      <c r="C560" s="41"/>
      <c r="D560" s="41"/>
      <c r="E560" s="41"/>
      <c r="F560" s="41"/>
      <c r="G560" s="41"/>
      <c r="H560" s="41"/>
      <c r="I560" s="41"/>
      <c r="J560" s="41"/>
      <c r="K560" s="41"/>
      <c r="L560" s="41"/>
      <c r="M560" s="41"/>
      <c r="N560" s="41"/>
      <c r="O560" s="41"/>
      <c r="P560" s="41"/>
      <c r="Q560" s="41"/>
      <c r="R560" s="41"/>
      <c r="S560" s="41"/>
      <c r="T560" s="41"/>
      <c r="U560" s="41"/>
    </row>
    <row r="561">
      <c r="A561" s="41"/>
      <c r="B561" s="41"/>
      <c r="C561" s="41"/>
      <c r="D561" s="41"/>
      <c r="E561" s="41"/>
      <c r="F561" s="41"/>
      <c r="G561" s="41"/>
      <c r="H561" s="41"/>
      <c r="I561" s="41"/>
      <c r="J561" s="41"/>
      <c r="K561" s="41"/>
      <c r="L561" s="41"/>
      <c r="M561" s="41"/>
      <c r="N561" s="41"/>
      <c r="O561" s="41"/>
      <c r="P561" s="41"/>
      <c r="Q561" s="41"/>
      <c r="R561" s="41"/>
      <c r="S561" s="41"/>
      <c r="T561" s="41"/>
      <c r="U561" s="41"/>
    </row>
    <row r="562">
      <c r="A562" s="41"/>
      <c r="B562" s="41"/>
      <c r="C562" s="41"/>
      <c r="D562" s="41"/>
      <c r="E562" s="41"/>
      <c r="F562" s="41"/>
      <c r="G562" s="41"/>
      <c r="H562" s="41"/>
      <c r="I562" s="41"/>
      <c r="J562" s="41"/>
      <c r="K562" s="41"/>
      <c r="L562" s="41"/>
      <c r="M562" s="41"/>
      <c r="N562" s="41"/>
      <c r="O562" s="41"/>
      <c r="P562" s="41"/>
      <c r="Q562" s="41"/>
      <c r="R562" s="41"/>
      <c r="S562" s="41"/>
      <c r="T562" s="41"/>
      <c r="U562" s="41"/>
    </row>
    <row r="563">
      <c r="A563" s="41"/>
      <c r="B563" s="41"/>
      <c r="C563" s="41"/>
      <c r="D563" s="41"/>
      <c r="E563" s="41"/>
      <c r="F563" s="41"/>
      <c r="G563" s="41"/>
      <c r="H563" s="41"/>
      <c r="I563" s="41"/>
      <c r="J563" s="41"/>
      <c r="K563" s="41"/>
      <c r="L563" s="41"/>
      <c r="M563" s="41"/>
      <c r="N563" s="41"/>
      <c r="O563" s="41"/>
      <c r="P563" s="41"/>
      <c r="Q563" s="41"/>
      <c r="R563" s="41"/>
      <c r="S563" s="41"/>
      <c r="T563" s="41"/>
      <c r="U563" s="41"/>
    </row>
    <row r="564">
      <c r="A564" s="41"/>
      <c r="B564" s="41"/>
      <c r="C564" s="41"/>
      <c r="D564" s="41"/>
      <c r="E564" s="41"/>
      <c r="F564" s="41"/>
      <c r="G564" s="41"/>
      <c r="H564" s="41"/>
      <c r="I564" s="41"/>
      <c r="J564" s="41"/>
      <c r="K564" s="41"/>
      <c r="L564" s="41"/>
      <c r="M564" s="41"/>
      <c r="N564" s="41"/>
      <c r="O564" s="41"/>
      <c r="P564" s="41"/>
      <c r="Q564" s="41"/>
      <c r="R564" s="41"/>
      <c r="S564" s="41"/>
      <c r="T564" s="41"/>
      <c r="U564" s="41"/>
    </row>
    <row r="565">
      <c r="A565" s="41"/>
      <c r="B565" s="41"/>
      <c r="C565" s="41"/>
      <c r="D565" s="41"/>
      <c r="E565" s="41"/>
      <c r="F565" s="41"/>
      <c r="G565" s="41"/>
      <c r="H565" s="41"/>
      <c r="I565" s="41"/>
      <c r="J565" s="41"/>
      <c r="K565" s="41"/>
      <c r="L565" s="41"/>
      <c r="M565" s="41"/>
      <c r="N565" s="41"/>
      <c r="O565" s="41"/>
      <c r="P565" s="41"/>
      <c r="Q565" s="41"/>
      <c r="R565" s="41"/>
      <c r="S565" s="41"/>
      <c r="T565" s="41"/>
      <c r="U565" s="41"/>
    </row>
    <row r="566">
      <c r="A566" s="41"/>
      <c r="B566" s="41"/>
      <c r="C566" s="41"/>
      <c r="D566" s="41"/>
      <c r="E566" s="41"/>
      <c r="F566" s="41"/>
      <c r="G566" s="41"/>
      <c r="H566" s="41"/>
      <c r="I566" s="41"/>
      <c r="J566" s="41"/>
      <c r="K566" s="41"/>
      <c r="L566" s="41"/>
      <c r="M566" s="41"/>
      <c r="N566" s="41"/>
      <c r="O566" s="41"/>
      <c r="P566" s="41"/>
      <c r="Q566" s="41"/>
      <c r="R566" s="41"/>
      <c r="S566" s="41"/>
      <c r="T566" s="41"/>
      <c r="U566" s="41"/>
    </row>
    <row r="567">
      <c r="A567" s="41"/>
      <c r="B567" s="41"/>
      <c r="C567" s="41"/>
      <c r="D567" s="41"/>
      <c r="E567" s="41"/>
      <c r="F567" s="41"/>
      <c r="G567" s="41"/>
      <c r="H567" s="41"/>
      <c r="I567" s="41"/>
      <c r="J567" s="41"/>
      <c r="K567" s="41"/>
      <c r="L567" s="41"/>
      <c r="M567" s="41"/>
      <c r="N567" s="41"/>
      <c r="O567" s="41"/>
      <c r="P567" s="41"/>
      <c r="Q567" s="41"/>
      <c r="R567" s="41"/>
      <c r="S567" s="41"/>
      <c r="T567" s="41"/>
      <c r="U567" s="41"/>
    </row>
    <row r="568">
      <c r="A568" s="41"/>
      <c r="B568" s="41"/>
      <c r="C568" s="41"/>
      <c r="D568" s="41"/>
      <c r="E568" s="41"/>
      <c r="F568" s="41"/>
      <c r="G568" s="41"/>
      <c r="H568" s="41"/>
      <c r="I568" s="41"/>
      <c r="J568" s="41"/>
      <c r="K568" s="41"/>
      <c r="L568" s="41"/>
      <c r="M568" s="41"/>
      <c r="N568" s="41"/>
      <c r="O568" s="41"/>
      <c r="P568" s="41"/>
      <c r="Q568" s="41"/>
      <c r="R568" s="41"/>
      <c r="S568" s="41"/>
      <c r="T568" s="41"/>
      <c r="U568" s="41"/>
    </row>
    <row r="569">
      <c r="A569" s="41"/>
      <c r="B569" s="41"/>
      <c r="C569" s="41"/>
      <c r="D569" s="41"/>
      <c r="E569" s="41"/>
      <c r="F569" s="41"/>
      <c r="G569" s="41"/>
      <c r="H569" s="41"/>
      <c r="I569" s="41"/>
      <c r="J569" s="41"/>
      <c r="K569" s="41"/>
      <c r="L569" s="41"/>
      <c r="M569" s="41"/>
      <c r="N569" s="41"/>
      <c r="O569" s="41"/>
      <c r="P569" s="41"/>
      <c r="Q569" s="41"/>
      <c r="R569" s="41"/>
      <c r="S569" s="41"/>
      <c r="T569" s="41"/>
      <c r="U569" s="41"/>
    </row>
    <row r="570">
      <c r="A570" s="41"/>
      <c r="B570" s="41"/>
      <c r="C570" s="41"/>
      <c r="D570" s="41"/>
      <c r="E570" s="41"/>
      <c r="F570" s="41"/>
      <c r="G570" s="41"/>
      <c r="H570" s="41"/>
      <c r="I570" s="41"/>
      <c r="J570" s="41"/>
      <c r="K570" s="41"/>
      <c r="L570" s="41"/>
      <c r="M570" s="41"/>
      <c r="N570" s="41"/>
      <c r="O570" s="41"/>
      <c r="P570" s="41"/>
      <c r="Q570" s="41"/>
      <c r="R570" s="41"/>
      <c r="S570" s="41"/>
      <c r="T570" s="41"/>
      <c r="U570" s="41"/>
    </row>
    <row r="571">
      <c r="A571" s="41"/>
      <c r="B571" s="41"/>
      <c r="C571" s="41"/>
      <c r="D571" s="41"/>
      <c r="E571" s="41"/>
      <c r="F571" s="41"/>
      <c r="G571" s="41"/>
      <c r="H571" s="41"/>
      <c r="I571" s="41"/>
      <c r="J571" s="41"/>
      <c r="K571" s="41"/>
      <c r="L571" s="41"/>
      <c r="M571" s="41"/>
      <c r="N571" s="41"/>
      <c r="O571" s="41"/>
      <c r="P571" s="41"/>
      <c r="Q571" s="41"/>
      <c r="R571" s="41"/>
      <c r="S571" s="41"/>
      <c r="T571" s="41"/>
      <c r="U571" s="41"/>
    </row>
    <row r="572">
      <c r="A572" s="41"/>
      <c r="B572" s="41"/>
      <c r="C572" s="41"/>
      <c r="D572" s="41"/>
      <c r="E572" s="41"/>
      <c r="F572" s="41"/>
      <c r="G572" s="41"/>
      <c r="H572" s="41"/>
      <c r="I572" s="41"/>
      <c r="J572" s="41"/>
      <c r="K572" s="41"/>
      <c r="L572" s="41"/>
      <c r="M572" s="41"/>
      <c r="N572" s="41"/>
      <c r="O572" s="41"/>
      <c r="P572" s="41"/>
      <c r="Q572" s="41"/>
      <c r="R572" s="41"/>
      <c r="S572" s="41"/>
      <c r="T572" s="41"/>
      <c r="U572" s="41"/>
    </row>
    <row r="573">
      <c r="A573" s="41"/>
      <c r="B573" s="41"/>
      <c r="C573" s="41"/>
      <c r="D573" s="41"/>
      <c r="E573" s="41"/>
      <c r="F573" s="41"/>
      <c r="G573" s="41"/>
      <c r="H573" s="41"/>
      <c r="I573" s="41"/>
      <c r="J573" s="41"/>
      <c r="K573" s="41"/>
      <c r="L573" s="41"/>
      <c r="M573" s="41"/>
      <c r="N573" s="41"/>
      <c r="O573" s="41"/>
      <c r="P573" s="41"/>
      <c r="Q573" s="41"/>
      <c r="R573" s="41"/>
      <c r="S573" s="41"/>
      <c r="T573" s="41"/>
      <c r="U573" s="41"/>
    </row>
    <row r="574">
      <c r="A574" s="41"/>
      <c r="B574" s="41"/>
      <c r="C574" s="41"/>
      <c r="D574" s="41"/>
      <c r="E574" s="41"/>
      <c r="F574" s="41"/>
      <c r="G574" s="41"/>
      <c r="H574" s="41"/>
      <c r="I574" s="41"/>
      <c r="J574" s="41"/>
      <c r="K574" s="41"/>
      <c r="L574" s="41"/>
      <c r="M574" s="41"/>
      <c r="N574" s="41"/>
      <c r="O574" s="41"/>
      <c r="P574" s="41"/>
      <c r="Q574" s="41"/>
      <c r="R574" s="41"/>
      <c r="S574" s="41"/>
      <c r="T574" s="41"/>
      <c r="U574" s="41"/>
    </row>
    <row r="575">
      <c r="A575" s="41"/>
      <c r="B575" s="41"/>
      <c r="C575" s="41"/>
      <c r="D575" s="41"/>
      <c r="E575" s="41"/>
      <c r="F575" s="41"/>
      <c r="G575" s="41"/>
      <c r="H575" s="41"/>
      <c r="I575" s="41"/>
      <c r="J575" s="41"/>
      <c r="K575" s="41"/>
      <c r="L575" s="41"/>
      <c r="M575" s="41"/>
      <c r="N575" s="41"/>
      <c r="O575" s="41"/>
      <c r="P575" s="41"/>
      <c r="Q575" s="41"/>
      <c r="R575" s="41"/>
      <c r="S575" s="41"/>
      <c r="T575" s="41"/>
      <c r="U575" s="41"/>
    </row>
    <row r="576">
      <c r="A576" s="41"/>
      <c r="B576" s="41"/>
      <c r="C576" s="41"/>
      <c r="D576" s="41"/>
      <c r="E576" s="41"/>
      <c r="F576" s="41"/>
      <c r="G576" s="41"/>
      <c r="H576" s="41"/>
      <c r="I576" s="41"/>
      <c r="J576" s="41"/>
      <c r="K576" s="41"/>
      <c r="L576" s="41"/>
      <c r="M576" s="41"/>
      <c r="N576" s="41"/>
      <c r="O576" s="41"/>
      <c r="P576" s="41"/>
      <c r="Q576" s="41"/>
      <c r="R576" s="41"/>
      <c r="S576" s="41"/>
      <c r="T576" s="41"/>
      <c r="U576" s="41"/>
    </row>
    <row r="577">
      <c r="A577" s="41"/>
      <c r="B577" s="41"/>
      <c r="C577" s="41"/>
      <c r="D577" s="41"/>
      <c r="E577" s="41"/>
      <c r="F577" s="41"/>
      <c r="G577" s="41"/>
      <c r="H577" s="41"/>
      <c r="I577" s="41"/>
      <c r="J577" s="41"/>
      <c r="K577" s="41"/>
      <c r="L577" s="41"/>
      <c r="M577" s="41"/>
      <c r="N577" s="41"/>
      <c r="O577" s="41"/>
      <c r="P577" s="41"/>
      <c r="Q577" s="41"/>
      <c r="R577" s="41"/>
      <c r="S577" s="41"/>
      <c r="T577" s="41"/>
      <c r="U577" s="41"/>
    </row>
    <row r="578">
      <c r="A578" s="41"/>
      <c r="B578" s="41"/>
      <c r="C578" s="41"/>
      <c r="D578" s="41"/>
      <c r="E578" s="41"/>
      <c r="F578" s="41"/>
      <c r="G578" s="41"/>
      <c r="H578" s="41"/>
      <c r="I578" s="41"/>
      <c r="J578" s="41"/>
      <c r="K578" s="41"/>
      <c r="L578" s="41"/>
      <c r="M578" s="41"/>
      <c r="N578" s="41"/>
      <c r="O578" s="41"/>
      <c r="P578" s="41"/>
      <c r="Q578" s="41"/>
      <c r="R578" s="41"/>
      <c r="S578" s="41"/>
      <c r="T578" s="41"/>
      <c r="U578" s="41"/>
    </row>
    <row r="579">
      <c r="A579" s="41"/>
      <c r="B579" s="41"/>
      <c r="C579" s="41"/>
      <c r="D579" s="41"/>
      <c r="E579" s="41"/>
      <c r="F579" s="41"/>
      <c r="G579" s="41"/>
      <c r="H579" s="41"/>
      <c r="I579" s="41"/>
      <c r="J579" s="41"/>
      <c r="K579" s="41"/>
      <c r="L579" s="41"/>
      <c r="M579" s="41"/>
      <c r="N579" s="41"/>
      <c r="O579" s="41"/>
      <c r="P579" s="41"/>
      <c r="Q579" s="41"/>
      <c r="R579" s="41"/>
      <c r="S579" s="41"/>
      <c r="T579" s="41"/>
      <c r="U579" s="41"/>
    </row>
    <row r="580">
      <c r="A580" s="41"/>
      <c r="B580" s="41"/>
      <c r="C580" s="41"/>
      <c r="D580" s="41"/>
      <c r="E580" s="41"/>
      <c r="F580" s="41"/>
      <c r="G580" s="41"/>
      <c r="H580" s="41"/>
      <c r="I580" s="41"/>
      <c r="J580" s="41"/>
      <c r="K580" s="41"/>
      <c r="L580" s="41"/>
      <c r="M580" s="41"/>
      <c r="N580" s="41"/>
      <c r="O580" s="41"/>
      <c r="P580" s="41"/>
      <c r="Q580" s="41"/>
      <c r="R580" s="41"/>
      <c r="S580" s="41"/>
      <c r="T580" s="41"/>
      <c r="U580" s="41"/>
    </row>
    <row r="581">
      <c r="A581" s="41"/>
      <c r="B581" s="41"/>
      <c r="C581" s="41"/>
      <c r="D581" s="41"/>
      <c r="E581" s="41"/>
      <c r="F581" s="41"/>
      <c r="G581" s="41"/>
      <c r="H581" s="41"/>
      <c r="I581" s="41"/>
      <c r="J581" s="41"/>
      <c r="K581" s="41"/>
      <c r="L581" s="41"/>
      <c r="M581" s="41"/>
      <c r="N581" s="41"/>
      <c r="O581" s="41"/>
      <c r="P581" s="41"/>
      <c r="Q581" s="41"/>
      <c r="R581" s="41"/>
      <c r="S581" s="41"/>
      <c r="T581" s="41"/>
      <c r="U581" s="41"/>
    </row>
    <row r="582">
      <c r="A582" s="41"/>
      <c r="B582" s="41"/>
      <c r="C582" s="41"/>
      <c r="D582" s="41"/>
      <c r="E582" s="41"/>
      <c r="F582" s="41"/>
      <c r="G582" s="41"/>
      <c r="H582" s="41"/>
      <c r="I582" s="41"/>
      <c r="J582" s="41"/>
      <c r="K582" s="41"/>
      <c r="L582" s="41"/>
      <c r="M582" s="41"/>
      <c r="N582" s="41"/>
      <c r="O582" s="41"/>
      <c r="P582" s="41"/>
      <c r="Q582" s="41"/>
      <c r="R582" s="41"/>
      <c r="S582" s="41"/>
      <c r="T582" s="41"/>
      <c r="U582" s="41"/>
    </row>
    <row r="583">
      <c r="A583" s="41"/>
      <c r="B583" s="41"/>
      <c r="C583" s="41"/>
      <c r="D583" s="41"/>
      <c r="E583" s="41"/>
      <c r="F583" s="41"/>
      <c r="G583" s="41"/>
      <c r="H583" s="41"/>
      <c r="I583" s="41"/>
      <c r="J583" s="41"/>
      <c r="K583" s="41"/>
      <c r="L583" s="41"/>
      <c r="M583" s="41"/>
      <c r="N583" s="41"/>
      <c r="O583" s="41"/>
      <c r="P583" s="41"/>
      <c r="Q583" s="41"/>
      <c r="R583" s="41"/>
      <c r="S583" s="41"/>
      <c r="T583" s="41"/>
      <c r="U583" s="41"/>
    </row>
    <row r="584">
      <c r="A584" s="41"/>
      <c r="B584" s="41"/>
      <c r="C584" s="41"/>
      <c r="D584" s="41"/>
      <c r="E584" s="41"/>
      <c r="F584" s="41"/>
      <c r="G584" s="41"/>
      <c r="H584" s="41"/>
      <c r="I584" s="41"/>
      <c r="J584" s="41"/>
      <c r="K584" s="41"/>
      <c r="L584" s="41"/>
      <c r="M584" s="41"/>
      <c r="N584" s="41"/>
      <c r="O584" s="41"/>
      <c r="P584" s="41"/>
      <c r="Q584" s="41"/>
      <c r="R584" s="41"/>
      <c r="S584" s="41"/>
      <c r="T584" s="41"/>
      <c r="U584" s="41"/>
    </row>
    <row r="585">
      <c r="A585" s="41"/>
      <c r="B585" s="41"/>
      <c r="C585" s="41"/>
      <c r="D585" s="41"/>
      <c r="E585" s="41"/>
      <c r="F585" s="41"/>
      <c r="G585" s="41"/>
      <c r="H585" s="41"/>
      <c r="I585" s="41"/>
      <c r="J585" s="41"/>
      <c r="K585" s="41"/>
      <c r="L585" s="41"/>
      <c r="M585" s="41"/>
      <c r="N585" s="41"/>
      <c r="O585" s="41"/>
      <c r="P585" s="41"/>
      <c r="Q585" s="41"/>
      <c r="R585" s="41"/>
      <c r="S585" s="41"/>
      <c r="T585" s="41"/>
      <c r="U585" s="41"/>
    </row>
    <row r="586">
      <c r="A586" s="41"/>
      <c r="B586" s="41"/>
      <c r="C586" s="41"/>
      <c r="D586" s="41"/>
      <c r="E586" s="41"/>
      <c r="F586" s="41"/>
      <c r="G586" s="41"/>
      <c r="H586" s="41"/>
      <c r="I586" s="41"/>
      <c r="J586" s="41"/>
      <c r="K586" s="41"/>
      <c r="L586" s="41"/>
      <c r="M586" s="41"/>
      <c r="N586" s="41"/>
      <c r="O586" s="41"/>
      <c r="P586" s="41"/>
      <c r="Q586" s="41"/>
      <c r="R586" s="41"/>
      <c r="S586" s="41"/>
      <c r="T586" s="41"/>
      <c r="U586" s="41"/>
    </row>
    <row r="587">
      <c r="A587" s="41"/>
      <c r="B587" s="41"/>
      <c r="C587" s="41"/>
      <c r="D587" s="41"/>
      <c r="E587" s="41"/>
      <c r="F587" s="41"/>
      <c r="G587" s="41"/>
      <c r="H587" s="41"/>
      <c r="I587" s="41"/>
      <c r="J587" s="41"/>
      <c r="K587" s="41"/>
      <c r="L587" s="41"/>
      <c r="M587" s="41"/>
      <c r="N587" s="41"/>
      <c r="O587" s="41"/>
      <c r="P587" s="41"/>
      <c r="Q587" s="41"/>
      <c r="R587" s="41"/>
      <c r="S587" s="41"/>
      <c r="T587" s="41"/>
      <c r="U587" s="41"/>
    </row>
    <row r="588">
      <c r="A588" s="41"/>
      <c r="B588" s="41"/>
      <c r="C588" s="41"/>
      <c r="D588" s="41"/>
      <c r="E588" s="41"/>
      <c r="F588" s="41"/>
      <c r="G588" s="41"/>
      <c r="H588" s="41"/>
      <c r="I588" s="41"/>
      <c r="J588" s="41"/>
      <c r="K588" s="41"/>
      <c r="L588" s="41"/>
      <c r="M588" s="41"/>
      <c r="N588" s="41"/>
      <c r="O588" s="41"/>
      <c r="P588" s="41"/>
      <c r="Q588" s="41"/>
      <c r="R588" s="41"/>
      <c r="S588" s="41"/>
      <c r="T588" s="41"/>
      <c r="U588" s="41"/>
    </row>
    <row r="589">
      <c r="A589" s="41"/>
      <c r="B589" s="41"/>
      <c r="C589" s="41"/>
      <c r="D589" s="41"/>
      <c r="E589" s="41"/>
      <c r="F589" s="41"/>
      <c r="G589" s="41"/>
      <c r="H589" s="41"/>
      <c r="I589" s="41"/>
      <c r="J589" s="41"/>
      <c r="K589" s="41"/>
      <c r="L589" s="41"/>
      <c r="M589" s="41"/>
      <c r="N589" s="41"/>
      <c r="O589" s="41"/>
      <c r="P589" s="41"/>
      <c r="Q589" s="41"/>
      <c r="R589" s="41"/>
      <c r="S589" s="41"/>
      <c r="T589" s="41"/>
      <c r="U589" s="41"/>
    </row>
    <row r="590">
      <c r="A590" s="41"/>
      <c r="B590" s="41"/>
      <c r="C590" s="41"/>
      <c r="D590" s="41"/>
      <c r="E590" s="41"/>
      <c r="F590" s="41"/>
      <c r="G590" s="41"/>
      <c r="H590" s="41"/>
      <c r="I590" s="41"/>
      <c r="J590" s="41"/>
      <c r="K590" s="41"/>
      <c r="L590" s="41"/>
      <c r="M590" s="41"/>
      <c r="N590" s="41"/>
      <c r="O590" s="41"/>
      <c r="P590" s="41"/>
      <c r="Q590" s="41"/>
      <c r="R590" s="41"/>
      <c r="S590" s="41"/>
      <c r="T590" s="41"/>
      <c r="U590" s="41"/>
    </row>
    <row r="591">
      <c r="A591" s="41"/>
      <c r="B591" s="41"/>
      <c r="C591" s="41"/>
      <c r="D591" s="41"/>
      <c r="E591" s="41"/>
      <c r="F591" s="41"/>
      <c r="G591" s="41"/>
      <c r="H591" s="41"/>
      <c r="I591" s="41"/>
      <c r="J591" s="41"/>
      <c r="K591" s="41"/>
      <c r="L591" s="41"/>
      <c r="M591" s="41"/>
      <c r="N591" s="41"/>
      <c r="O591" s="41"/>
      <c r="P591" s="41"/>
      <c r="Q591" s="41"/>
      <c r="R591" s="41"/>
      <c r="S591" s="41"/>
      <c r="T591" s="41"/>
      <c r="U591" s="41"/>
    </row>
    <row r="592">
      <c r="A592" s="41"/>
      <c r="B592" s="41"/>
      <c r="C592" s="41"/>
      <c r="D592" s="41"/>
      <c r="E592" s="41"/>
      <c r="F592" s="41"/>
      <c r="G592" s="41"/>
      <c r="H592" s="41"/>
      <c r="I592" s="41"/>
      <c r="J592" s="41"/>
      <c r="K592" s="41"/>
      <c r="L592" s="41"/>
      <c r="M592" s="41"/>
      <c r="N592" s="41"/>
      <c r="O592" s="41"/>
      <c r="P592" s="41"/>
      <c r="Q592" s="41"/>
      <c r="R592" s="41"/>
      <c r="S592" s="41"/>
      <c r="T592" s="41"/>
      <c r="U592" s="41"/>
    </row>
    <row r="593">
      <c r="A593" s="41"/>
      <c r="B593" s="41"/>
      <c r="C593" s="41"/>
      <c r="D593" s="41"/>
      <c r="E593" s="41"/>
      <c r="F593" s="41"/>
      <c r="G593" s="41"/>
      <c r="H593" s="41"/>
      <c r="I593" s="41"/>
      <c r="J593" s="41"/>
      <c r="K593" s="41"/>
      <c r="L593" s="41"/>
      <c r="M593" s="41"/>
      <c r="N593" s="41"/>
      <c r="O593" s="41"/>
      <c r="P593" s="41"/>
      <c r="Q593" s="41"/>
      <c r="R593" s="41"/>
      <c r="S593" s="41"/>
      <c r="T593" s="41"/>
      <c r="U593" s="41"/>
    </row>
    <row r="594">
      <c r="A594" s="41"/>
      <c r="B594" s="41"/>
      <c r="C594" s="41"/>
      <c r="D594" s="41"/>
      <c r="E594" s="41"/>
      <c r="F594" s="41"/>
      <c r="G594" s="41"/>
      <c r="H594" s="41"/>
      <c r="I594" s="41"/>
      <c r="J594" s="41"/>
      <c r="K594" s="41"/>
      <c r="L594" s="41"/>
      <c r="M594" s="41"/>
      <c r="N594" s="41"/>
      <c r="O594" s="41"/>
      <c r="P594" s="41"/>
      <c r="Q594" s="41"/>
      <c r="R594" s="41"/>
      <c r="S594" s="41"/>
      <c r="T594" s="41"/>
      <c r="U594" s="41"/>
    </row>
    <row r="595">
      <c r="A595" s="41"/>
      <c r="B595" s="41"/>
      <c r="C595" s="41"/>
      <c r="D595" s="41"/>
      <c r="E595" s="41"/>
      <c r="F595" s="41"/>
      <c r="G595" s="41"/>
      <c r="H595" s="41"/>
      <c r="I595" s="41"/>
      <c r="J595" s="41"/>
      <c r="K595" s="41"/>
      <c r="L595" s="41"/>
      <c r="M595" s="41"/>
      <c r="N595" s="41"/>
      <c r="O595" s="41"/>
      <c r="P595" s="41"/>
      <c r="Q595" s="41"/>
      <c r="R595" s="41"/>
      <c r="S595" s="41"/>
      <c r="T595" s="41"/>
      <c r="U595" s="41"/>
    </row>
    <row r="596">
      <c r="A596" s="41"/>
      <c r="B596" s="41"/>
      <c r="C596" s="41"/>
      <c r="D596" s="41"/>
      <c r="E596" s="41"/>
      <c r="F596" s="41"/>
      <c r="G596" s="41"/>
      <c r="H596" s="41"/>
      <c r="I596" s="41"/>
      <c r="J596" s="41"/>
      <c r="K596" s="41"/>
      <c r="L596" s="41"/>
      <c r="M596" s="41"/>
      <c r="N596" s="41"/>
      <c r="O596" s="41"/>
      <c r="P596" s="41"/>
      <c r="Q596" s="41"/>
      <c r="R596" s="41"/>
      <c r="S596" s="41"/>
      <c r="T596" s="41"/>
      <c r="U596" s="41"/>
    </row>
    <row r="597">
      <c r="A597" s="41"/>
      <c r="B597" s="41"/>
      <c r="C597" s="41"/>
      <c r="D597" s="41"/>
      <c r="E597" s="41"/>
      <c r="F597" s="41"/>
      <c r="G597" s="41"/>
      <c r="H597" s="41"/>
      <c r="I597" s="41"/>
      <c r="J597" s="41"/>
      <c r="K597" s="41"/>
      <c r="L597" s="41"/>
      <c r="M597" s="41"/>
      <c r="N597" s="41"/>
      <c r="O597" s="41"/>
      <c r="P597" s="41"/>
      <c r="Q597" s="41"/>
      <c r="R597" s="41"/>
      <c r="S597" s="41"/>
      <c r="T597" s="41"/>
      <c r="U597" s="41"/>
    </row>
    <row r="598">
      <c r="A598" s="41"/>
      <c r="B598" s="41"/>
      <c r="C598" s="41"/>
      <c r="D598" s="41"/>
      <c r="E598" s="41"/>
      <c r="F598" s="41"/>
      <c r="G598" s="41"/>
      <c r="H598" s="41"/>
      <c r="I598" s="41"/>
      <c r="J598" s="41"/>
      <c r="K598" s="41"/>
      <c r="L598" s="41"/>
      <c r="M598" s="41"/>
      <c r="N598" s="41"/>
      <c r="O598" s="41"/>
      <c r="P598" s="41"/>
      <c r="Q598" s="41"/>
      <c r="R598" s="41"/>
      <c r="S598" s="41"/>
      <c r="T598" s="41"/>
      <c r="U598" s="41"/>
    </row>
    <row r="599">
      <c r="A599" s="41"/>
      <c r="B599" s="41"/>
      <c r="C599" s="41"/>
      <c r="D599" s="41"/>
      <c r="E599" s="41"/>
      <c r="F599" s="41"/>
      <c r="G599" s="41"/>
      <c r="H599" s="41"/>
      <c r="I599" s="41"/>
      <c r="J599" s="41"/>
      <c r="K599" s="41"/>
      <c r="L599" s="41"/>
      <c r="M599" s="41"/>
      <c r="N599" s="41"/>
      <c r="O599" s="41"/>
      <c r="P599" s="41"/>
      <c r="Q599" s="41"/>
      <c r="R599" s="41"/>
      <c r="S599" s="41"/>
      <c r="T599" s="41"/>
      <c r="U599" s="41"/>
    </row>
    <row r="600">
      <c r="A600" s="41"/>
      <c r="B600" s="41"/>
      <c r="C600" s="41"/>
      <c r="D600" s="41"/>
      <c r="E600" s="41"/>
      <c r="F600" s="41"/>
      <c r="G600" s="41"/>
      <c r="H600" s="41"/>
      <c r="I600" s="41"/>
      <c r="J600" s="41"/>
      <c r="K600" s="41"/>
      <c r="L600" s="41"/>
      <c r="M600" s="41"/>
      <c r="N600" s="41"/>
      <c r="O600" s="41"/>
      <c r="P600" s="41"/>
      <c r="Q600" s="41"/>
      <c r="R600" s="41"/>
      <c r="S600" s="41"/>
      <c r="T600" s="41"/>
      <c r="U600" s="41"/>
    </row>
    <row r="601">
      <c r="A601" s="41"/>
      <c r="B601" s="41"/>
      <c r="C601" s="41"/>
      <c r="D601" s="41"/>
      <c r="E601" s="41"/>
      <c r="F601" s="41"/>
      <c r="G601" s="41"/>
      <c r="H601" s="41"/>
      <c r="I601" s="41"/>
      <c r="J601" s="41"/>
      <c r="K601" s="41"/>
      <c r="L601" s="41"/>
      <c r="M601" s="41"/>
      <c r="N601" s="41"/>
      <c r="O601" s="41"/>
      <c r="P601" s="41"/>
      <c r="Q601" s="41"/>
      <c r="R601" s="41"/>
      <c r="S601" s="41"/>
      <c r="T601" s="41"/>
      <c r="U601" s="41"/>
    </row>
    <row r="602">
      <c r="A602" s="41"/>
      <c r="B602" s="41"/>
      <c r="C602" s="41"/>
      <c r="D602" s="41"/>
      <c r="E602" s="41"/>
      <c r="F602" s="41"/>
      <c r="G602" s="41"/>
      <c r="H602" s="41"/>
      <c r="I602" s="41"/>
      <c r="J602" s="41"/>
      <c r="K602" s="41"/>
      <c r="L602" s="41"/>
      <c r="M602" s="41"/>
      <c r="N602" s="41"/>
      <c r="O602" s="41"/>
      <c r="P602" s="41"/>
      <c r="Q602" s="41"/>
      <c r="R602" s="41"/>
      <c r="S602" s="41"/>
      <c r="T602" s="41"/>
      <c r="U602" s="41"/>
    </row>
    <row r="603">
      <c r="A603" s="41"/>
      <c r="B603" s="41"/>
      <c r="C603" s="41"/>
      <c r="D603" s="41"/>
      <c r="E603" s="41"/>
      <c r="F603" s="41"/>
      <c r="G603" s="41"/>
      <c r="H603" s="41"/>
      <c r="I603" s="41"/>
      <c r="J603" s="41"/>
      <c r="K603" s="41"/>
      <c r="L603" s="41"/>
      <c r="M603" s="41"/>
      <c r="N603" s="41"/>
      <c r="O603" s="41"/>
      <c r="P603" s="41"/>
      <c r="Q603" s="41"/>
      <c r="R603" s="41"/>
      <c r="S603" s="41"/>
      <c r="T603" s="41"/>
      <c r="U603" s="41"/>
    </row>
    <row r="604">
      <c r="A604" s="41"/>
      <c r="B604" s="41"/>
      <c r="C604" s="41"/>
      <c r="D604" s="41"/>
      <c r="E604" s="41"/>
      <c r="F604" s="41"/>
      <c r="G604" s="41"/>
      <c r="H604" s="41"/>
      <c r="I604" s="41"/>
      <c r="J604" s="41"/>
      <c r="K604" s="41"/>
      <c r="L604" s="41"/>
      <c r="M604" s="41"/>
      <c r="N604" s="41"/>
      <c r="O604" s="41"/>
      <c r="P604" s="41"/>
      <c r="Q604" s="41"/>
      <c r="R604" s="41"/>
      <c r="S604" s="41"/>
      <c r="T604" s="41"/>
      <c r="U604" s="41"/>
    </row>
    <row r="605">
      <c r="A605" s="41"/>
      <c r="B605" s="41"/>
      <c r="C605" s="41"/>
      <c r="D605" s="41"/>
      <c r="E605" s="41"/>
      <c r="F605" s="41"/>
      <c r="G605" s="41"/>
      <c r="H605" s="41"/>
      <c r="I605" s="41"/>
      <c r="J605" s="41"/>
      <c r="K605" s="41"/>
      <c r="L605" s="41"/>
      <c r="M605" s="41"/>
      <c r="N605" s="41"/>
      <c r="O605" s="41"/>
      <c r="P605" s="41"/>
      <c r="Q605" s="41"/>
      <c r="R605" s="41"/>
      <c r="S605" s="41"/>
      <c r="T605" s="41"/>
      <c r="U605" s="41"/>
    </row>
    <row r="606">
      <c r="A606" s="41"/>
      <c r="B606" s="41"/>
      <c r="C606" s="41"/>
      <c r="D606" s="41"/>
      <c r="E606" s="41"/>
      <c r="F606" s="41"/>
      <c r="G606" s="41"/>
      <c r="H606" s="41"/>
      <c r="I606" s="41"/>
      <c r="J606" s="41"/>
      <c r="K606" s="41"/>
      <c r="L606" s="41"/>
      <c r="M606" s="41"/>
      <c r="N606" s="41"/>
      <c r="O606" s="41"/>
      <c r="P606" s="41"/>
      <c r="Q606" s="41"/>
      <c r="R606" s="41"/>
      <c r="S606" s="41"/>
      <c r="T606" s="41"/>
      <c r="U606" s="41"/>
    </row>
    <row r="607">
      <c r="A607" s="41"/>
      <c r="B607" s="41"/>
      <c r="C607" s="41"/>
      <c r="D607" s="41"/>
      <c r="E607" s="41"/>
      <c r="F607" s="41"/>
      <c r="G607" s="41"/>
      <c r="H607" s="41"/>
      <c r="I607" s="41"/>
      <c r="J607" s="41"/>
      <c r="K607" s="41"/>
      <c r="L607" s="41"/>
      <c r="M607" s="41"/>
      <c r="N607" s="41"/>
      <c r="O607" s="41"/>
      <c r="P607" s="41"/>
      <c r="Q607" s="41"/>
      <c r="R607" s="41"/>
      <c r="S607" s="41"/>
      <c r="T607" s="41"/>
      <c r="U607" s="41"/>
    </row>
    <row r="608">
      <c r="A608" s="41"/>
      <c r="B608" s="41"/>
      <c r="C608" s="41"/>
      <c r="D608" s="41"/>
      <c r="E608" s="41"/>
      <c r="F608" s="41"/>
      <c r="G608" s="41"/>
      <c r="H608" s="41"/>
      <c r="I608" s="41"/>
      <c r="J608" s="41"/>
      <c r="K608" s="41"/>
      <c r="L608" s="41"/>
      <c r="M608" s="41"/>
      <c r="N608" s="41"/>
      <c r="O608" s="41"/>
      <c r="P608" s="41"/>
      <c r="Q608" s="41"/>
      <c r="R608" s="41"/>
      <c r="S608" s="41"/>
      <c r="T608" s="41"/>
      <c r="U608" s="41"/>
    </row>
    <row r="609">
      <c r="A609" s="41"/>
      <c r="B609" s="41"/>
      <c r="C609" s="41"/>
      <c r="D609" s="41"/>
      <c r="E609" s="41"/>
      <c r="F609" s="41"/>
      <c r="G609" s="41"/>
      <c r="H609" s="41"/>
      <c r="I609" s="41"/>
      <c r="J609" s="41"/>
      <c r="K609" s="41"/>
      <c r="L609" s="41"/>
      <c r="M609" s="41"/>
      <c r="N609" s="41"/>
      <c r="O609" s="41"/>
      <c r="P609" s="41"/>
      <c r="Q609" s="41"/>
      <c r="R609" s="41"/>
      <c r="S609" s="41"/>
      <c r="T609" s="41"/>
      <c r="U609" s="41"/>
    </row>
    <row r="610">
      <c r="A610" s="41"/>
      <c r="B610" s="41"/>
      <c r="C610" s="41"/>
      <c r="D610" s="41"/>
      <c r="E610" s="41"/>
      <c r="F610" s="41"/>
      <c r="G610" s="41"/>
      <c r="H610" s="41"/>
      <c r="I610" s="41"/>
      <c r="J610" s="41"/>
      <c r="K610" s="41"/>
      <c r="L610" s="41"/>
      <c r="M610" s="41"/>
      <c r="N610" s="41"/>
      <c r="O610" s="41"/>
      <c r="P610" s="41"/>
      <c r="Q610" s="41"/>
      <c r="R610" s="41"/>
      <c r="S610" s="41"/>
      <c r="T610" s="41"/>
      <c r="U610" s="41"/>
    </row>
    <row r="611">
      <c r="A611" s="41"/>
      <c r="B611" s="41"/>
      <c r="C611" s="41"/>
      <c r="D611" s="41"/>
      <c r="E611" s="41"/>
      <c r="F611" s="41"/>
      <c r="G611" s="41"/>
      <c r="H611" s="41"/>
      <c r="I611" s="41"/>
      <c r="J611" s="41"/>
      <c r="K611" s="41"/>
      <c r="L611" s="41"/>
      <c r="M611" s="41"/>
      <c r="N611" s="41"/>
      <c r="O611" s="41"/>
      <c r="P611" s="41"/>
      <c r="Q611" s="41"/>
      <c r="R611" s="41"/>
      <c r="S611" s="41"/>
      <c r="T611" s="41"/>
      <c r="U611" s="41"/>
    </row>
    <row r="612">
      <c r="A612" s="41"/>
      <c r="B612" s="41"/>
      <c r="C612" s="41"/>
      <c r="D612" s="41"/>
      <c r="E612" s="41"/>
      <c r="F612" s="41"/>
      <c r="G612" s="41"/>
      <c r="H612" s="41"/>
      <c r="I612" s="41"/>
      <c r="J612" s="41"/>
      <c r="K612" s="41"/>
      <c r="L612" s="41"/>
      <c r="M612" s="41"/>
      <c r="N612" s="41"/>
      <c r="O612" s="41"/>
      <c r="P612" s="41"/>
      <c r="Q612" s="41"/>
      <c r="R612" s="41"/>
      <c r="S612" s="41"/>
      <c r="T612" s="41"/>
      <c r="U612" s="41"/>
    </row>
    <row r="613">
      <c r="A613" s="41"/>
      <c r="B613" s="41"/>
      <c r="C613" s="41"/>
      <c r="D613" s="41"/>
      <c r="E613" s="41"/>
      <c r="F613" s="41"/>
      <c r="G613" s="41"/>
      <c r="H613" s="41"/>
      <c r="I613" s="41"/>
      <c r="J613" s="41"/>
      <c r="K613" s="41"/>
      <c r="L613" s="41"/>
      <c r="M613" s="41"/>
      <c r="N613" s="41"/>
      <c r="O613" s="41"/>
      <c r="P613" s="41"/>
      <c r="Q613" s="41"/>
      <c r="R613" s="41"/>
      <c r="S613" s="41"/>
      <c r="T613" s="41"/>
      <c r="U613" s="41"/>
    </row>
    <row r="614">
      <c r="A614" s="41"/>
      <c r="B614" s="41"/>
      <c r="C614" s="41"/>
      <c r="D614" s="41"/>
      <c r="E614" s="41"/>
      <c r="F614" s="41"/>
      <c r="G614" s="41"/>
      <c r="H614" s="41"/>
      <c r="I614" s="41"/>
      <c r="J614" s="41"/>
      <c r="K614" s="41"/>
      <c r="L614" s="41"/>
      <c r="M614" s="41"/>
      <c r="N614" s="41"/>
      <c r="O614" s="41"/>
      <c r="P614" s="41"/>
      <c r="Q614" s="41"/>
      <c r="R614" s="41"/>
      <c r="S614" s="41"/>
      <c r="T614" s="41"/>
      <c r="U614" s="41"/>
    </row>
    <row r="615">
      <c r="A615" s="41"/>
      <c r="B615" s="41"/>
      <c r="C615" s="41"/>
      <c r="D615" s="41"/>
      <c r="E615" s="41"/>
      <c r="F615" s="41"/>
      <c r="G615" s="41"/>
      <c r="H615" s="41"/>
      <c r="I615" s="41"/>
      <c r="J615" s="41"/>
      <c r="K615" s="41"/>
      <c r="L615" s="41"/>
      <c r="M615" s="41"/>
      <c r="N615" s="41"/>
      <c r="O615" s="41"/>
      <c r="P615" s="41"/>
      <c r="Q615" s="41"/>
      <c r="R615" s="41"/>
      <c r="S615" s="41"/>
      <c r="T615" s="41"/>
      <c r="U615" s="41"/>
    </row>
    <row r="616">
      <c r="A616" s="41"/>
      <c r="B616" s="41"/>
      <c r="C616" s="41"/>
      <c r="D616" s="41"/>
      <c r="E616" s="41"/>
      <c r="F616" s="41"/>
      <c r="G616" s="41"/>
      <c r="H616" s="41"/>
      <c r="I616" s="41"/>
      <c r="J616" s="41"/>
      <c r="K616" s="41"/>
      <c r="L616" s="41"/>
      <c r="M616" s="41"/>
      <c r="N616" s="41"/>
      <c r="O616" s="41"/>
      <c r="P616" s="41"/>
      <c r="Q616" s="41"/>
      <c r="R616" s="41"/>
      <c r="S616" s="41"/>
      <c r="T616" s="41"/>
      <c r="U616" s="41"/>
    </row>
    <row r="617">
      <c r="A617" s="41"/>
      <c r="B617" s="41"/>
      <c r="C617" s="41"/>
      <c r="D617" s="41"/>
      <c r="E617" s="41"/>
      <c r="F617" s="41"/>
      <c r="G617" s="41"/>
      <c r="H617" s="41"/>
      <c r="I617" s="41"/>
      <c r="J617" s="41"/>
      <c r="K617" s="41"/>
      <c r="L617" s="41"/>
      <c r="M617" s="41"/>
      <c r="N617" s="41"/>
      <c r="O617" s="41"/>
      <c r="P617" s="41"/>
      <c r="Q617" s="41"/>
      <c r="R617" s="41"/>
      <c r="S617" s="41"/>
      <c r="T617" s="41"/>
      <c r="U617" s="41"/>
    </row>
    <row r="618">
      <c r="A618" s="41"/>
      <c r="B618" s="41"/>
      <c r="C618" s="41"/>
      <c r="D618" s="41"/>
      <c r="E618" s="41"/>
      <c r="F618" s="41"/>
      <c r="G618" s="41"/>
      <c r="H618" s="41"/>
      <c r="I618" s="41"/>
      <c r="J618" s="41"/>
      <c r="K618" s="41"/>
      <c r="L618" s="41"/>
      <c r="M618" s="41"/>
      <c r="N618" s="41"/>
      <c r="O618" s="41"/>
      <c r="P618" s="41"/>
      <c r="Q618" s="41"/>
      <c r="R618" s="41"/>
      <c r="S618" s="41"/>
      <c r="T618" s="41"/>
      <c r="U618" s="41"/>
    </row>
    <row r="619">
      <c r="A619" s="41"/>
      <c r="B619" s="41"/>
      <c r="C619" s="41"/>
      <c r="D619" s="41"/>
      <c r="E619" s="41"/>
      <c r="F619" s="41"/>
      <c r="G619" s="41"/>
      <c r="H619" s="41"/>
      <c r="I619" s="41"/>
      <c r="J619" s="41"/>
      <c r="K619" s="41"/>
      <c r="L619" s="41"/>
      <c r="M619" s="41"/>
      <c r="N619" s="41"/>
      <c r="O619" s="41"/>
      <c r="P619" s="41"/>
      <c r="Q619" s="41"/>
      <c r="R619" s="41"/>
      <c r="S619" s="41"/>
      <c r="T619" s="41"/>
      <c r="U619" s="41"/>
    </row>
    <row r="620">
      <c r="A620" s="41"/>
      <c r="B620" s="41"/>
      <c r="C620" s="41"/>
      <c r="D620" s="41"/>
      <c r="E620" s="41"/>
      <c r="F620" s="41"/>
      <c r="G620" s="41"/>
      <c r="H620" s="41"/>
      <c r="I620" s="41"/>
      <c r="J620" s="41"/>
      <c r="K620" s="41"/>
      <c r="L620" s="41"/>
      <c r="M620" s="41"/>
      <c r="N620" s="41"/>
      <c r="O620" s="41"/>
      <c r="P620" s="41"/>
      <c r="Q620" s="41"/>
      <c r="R620" s="41"/>
      <c r="S620" s="41"/>
      <c r="T620" s="41"/>
      <c r="U620" s="41"/>
    </row>
    <row r="621">
      <c r="A621" s="41"/>
      <c r="B621" s="41"/>
      <c r="C621" s="41"/>
      <c r="D621" s="41"/>
      <c r="E621" s="41"/>
      <c r="F621" s="41"/>
      <c r="G621" s="41"/>
      <c r="H621" s="41"/>
      <c r="I621" s="41"/>
      <c r="J621" s="41"/>
      <c r="K621" s="41"/>
      <c r="L621" s="41"/>
      <c r="M621" s="41"/>
      <c r="N621" s="41"/>
      <c r="O621" s="41"/>
      <c r="P621" s="41"/>
      <c r="Q621" s="41"/>
      <c r="R621" s="41"/>
      <c r="S621" s="41"/>
      <c r="T621" s="41"/>
      <c r="U621" s="41"/>
    </row>
    <row r="622">
      <c r="A622" s="41"/>
      <c r="B622" s="41"/>
      <c r="C622" s="41"/>
      <c r="D622" s="41"/>
      <c r="E622" s="41"/>
      <c r="F622" s="41"/>
      <c r="G622" s="41"/>
      <c r="H622" s="41"/>
      <c r="I622" s="41"/>
      <c r="J622" s="41"/>
      <c r="K622" s="41"/>
      <c r="L622" s="41"/>
      <c r="M622" s="41"/>
      <c r="N622" s="41"/>
      <c r="O622" s="41"/>
      <c r="P622" s="41"/>
      <c r="Q622" s="41"/>
      <c r="R622" s="41"/>
      <c r="S622" s="41"/>
      <c r="T622" s="41"/>
      <c r="U622" s="41"/>
    </row>
    <row r="623">
      <c r="A623" s="41"/>
      <c r="B623" s="41"/>
      <c r="C623" s="41"/>
      <c r="D623" s="41"/>
      <c r="E623" s="41"/>
      <c r="F623" s="41"/>
      <c r="G623" s="41"/>
      <c r="H623" s="41"/>
      <c r="I623" s="41"/>
      <c r="J623" s="41"/>
      <c r="K623" s="41"/>
      <c r="L623" s="41"/>
      <c r="M623" s="41"/>
      <c r="N623" s="41"/>
      <c r="O623" s="41"/>
      <c r="P623" s="41"/>
      <c r="Q623" s="41"/>
      <c r="R623" s="41"/>
      <c r="S623" s="41"/>
      <c r="T623" s="41"/>
      <c r="U623" s="41"/>
    </row>
    <row r="624">
      <c r="A624" s="41"/>
      <c r="B624" s="41"/>
      <c r="C624" s="41"/>
      <c r="D624" s="41"/>
      <c r="E624" s="41"/>
      <c r="F624" s="41"/>
      <c r="G624" s="41"/>
      <c r="H624" s="41"/>
      <c r="I624" s="41"/>
      <c r="J624" s="41"/>
      <c r="K624" s="41"/>
      <c r="L624" s="41"/>
      <c r="M624" s="41"/>
      <c r="N624" s="41"/>
      <c r="O624" s="41"/>
      <c r="P624" s="41"/>
      <c r="Q624" s="41"/>
      <c r="R624" s="41"/>
      <c r="S624" s="41"/>
      <c r="T624" s="41"/>
      <c r="U624" s="41"/>
    </row>
    <row r="625">
      <c r="A625" s="41"/>
      <c r="B625" s="41"/>
      <c r="C625" s="41"/>
      <c r="D625" s="41"/>
      <c r="E625" s="41"/>
      <c r="F625" s="41"/>
      <c r="G625" s="41"/>
      <c r="H625" s="41"/>
      <c r="I625" s="41"/>
      <c r="J625" s="41"/>
      <c r="K625" s="41"/>
      <c r="L625" s="41"/>
      <c r="M625" s="41"/>
      <c r="N625" s="41"/>
      <c r="O625" s="41"/>
      <c r="P625" s="41"/>
      <c r="Q625" s="41"/>
      <c r="R625" s="41"/>
      <c r="S625" s="41"/>
      <c r="T625" s="41"/>
      <c r="U625" s="41"/>
    </row>
    <row r="626">
      <c r="A626" s="41"/>
      <c r="B626" s="41"/>
      <c r="C626" s="41"/>
      <c r="D626" s="41"/>
      <c r="E626" s="41"/>
      <c r="F626" s="41"/>
      <c r="G626" s="41"/>
      <c r="H626" s="41"/>
      <c r="I626" s="41"/>
      <c r="J626" s="41"/>
      <c r="K626" s="41"/>
      <c r="L626" s="41"/>
      <c r="M626" s="41"/>
      <c r="N626" s="41"/>
      <c r="O626" s="41"/>
      <c r="P626" s="41"/>
      <c r="Q626" s="41"/>
      <c r="R626" s="41"/>
      <c r="S626" s="41"/>
      <c r="T626" s="41"/>
      <c r="U626" s="41"/>
    </row>
    <row r="627">
      <c r="A627" s="41"/>
      <c r="B627" s="41"/>
      <c r="C627" s="41"/>
      <c r="D627" s="41"/>
      <c r="E627" s="41"/>
      <c r="F627" s="41"/>
      <c r="G627" s="41"/>
      <c r="H627" s="41"/>
      <c r="I627" s="41"/>
      <c r="J627" s="41"/>
      <c r="K627" s="41"/>
      <c r="L627" s="41"/>
      <c r="M627" s="41"/>
      <c r="N627" s="41"/>
      <c r="O627" s="41"/>
      <c r="P627" s="41"/>
      <c r="Q627" s="41"/>
      <c r="R627" s="41"/>
      <c r="S627" s="41"/>
      <c r="T627" s="41"/>
      <c r="U627" s="41"/>
    </row>
    <row r="628">
      <c r="A628" s="41"/>
      <c r="B628" s="41"/>
      <c r="C628" s="41"/>
      <c r="D628" s="41"/>
      <c r="E628" s="41"/>
      <c r="F628" s="41"/>
      <c r="G628" s="41"/>
      <c r="H628" s="41"/>
      <c r="I628" s="41"/>
      <c r="J628" s="41"/>
      <c r="K628" s="41"/>
      <c r="L628" s="41"/>
      <c r="M628" s="41"/>
      <c r="N628" s="41"/>
      <c r="O628" s="41"/>
      <c r="P628" s="41"/>
      <c r="Q628" s="41"/>
      <c r="R628" s="41"/>
      <c r="S628" s="41"/>
      <c r="T628" s="41"/>
      <c r="U628" s="41"/>
    </row>
    <row r="629">
      <c r="A629" s="41"/>
      <c r="B629" s="41"/>
      <c r="C629" s="41"/>
      <c r="D629" s="41"/>
      <c r="E629" s="41"/>
      <c r="F629" s="41"/>
      <c r="G629" s="41"/>
      <c r="H629" s="41"/>
      <c r="I629" s="41"/>
      <c r="J629" s="41"/>
      <c r="K629" s="41"/>
      <c r="L629" s="41"/>
      <c r="M629" s="41"/>
      <c r="N629" s="41"/>
      <c r="O629" s="41"/>
      <c r="P629" s="41"/>
      <c r="Q629" s="41"/>
      <c r="R629" s="41"/>
      <c r="S629" s="41"/>
      <c r="T629" s="41"/>
      <c r="U629" s="41"/>
    </row>
    <row r="630">
      <c r="A630" s="41"/>
      <c r="B630" s="41"/>
      <c r="C630" s="41"/>
      <c r="D630" s="41"/>
      <c r="E630" s="41"/>
      <c r="F630" s="41"/>
      <c r="G630" s="41"/>
      <c r="H630" s="41"/>
      <c r="I630" s="41"/>
      <c r="J630" s="41"/>
      <c r="K630" s="41"/>
      <c r="L630" s="41"/>
      <c r="M630" s="41"/>
      <c r="N630" s="41"/>
      <c r="O630" s="41"/>
      <c r="P630" s="41"/>
      <c r="Q630" s="41"/>
      <c r="R630" s="41"/>
      <c r="S630" s="41"/>
      <c r="T630" s="41"/>
      <c r="U630" s="41"/>
    </row>
    <row r="631">
      <c r="A631" s="41"/>
      <c r="B631" s="41"/>
      <c r="C631" s="41"/>
      <c r="D631" s="41"/>
      <c r="E631" s="41"/>
      <c r="F631" s="41"/>
      <c r="G631" s="41"/>
      <c r="H631" s="41"/>
      <c r="I631" s="41"/>
      <c r="J631" s="41"/>
      <c r="K631" s="41"/>
      <c r="L631" s="41"/>
      <c r="M631" s="41"/>
      <c r="N631" s="41"/>
      <c r="O631" s="41"/>
      <c r="P631" s="41"/>
      <c r="Q631" s="41"/>
      <c r="R631" s="41"/>
      <c r="S631" s="41"/>
      <c r="T631" s="41"/>
      <c r="U631" s="41"/>
    </row>
    <row r="632">
      <c r="A632" s="41"/>
      <c r="B632" s="41"/>
      <c r="C632" s="41"/>
      <c r="D632" s="41"/>
      <c r="E632" s="41"/>
      <c r="F632" s="41"/>
      <c r="G632" s="41"/>
      <c r="H632" s="41"/>
      <c r="I632" s="41"/>
      <c r="J632" s="41"/>
      <c r="K632" s="41"/>
      <c r="L632" s="41"/>
      <c r="M632" s="41"/>
      <c r="N632" s="41"/>
      <c r="O632" s="41"/>
      <c r="P632" s="41"/>
      <c r="Q632" s="41"/>
      <c r="R632" s="41"/>
      <c r="S632" s="41"/>
      <c r="T632" s="41"/>
      <c r="U632" s="41"/>
    </row>
    <row r="633">
      <c r="A633" s="41"/>
      <c r="B633" s="41"/>
      <c r="C633" s="41"/>
      <c r="D633" s="41"/>
      <c r="E633" s="41"/>
      <c r="F633" s="41"/>
      <c r="G633" s="41"/>
      <c r="H633" s="41"/>
      <c r="I633" s="41"/>
      <c r="J633" s="41"/>
      <c r="K633" s="41"/>
      <c r="L633" s="41"/>
      <c r="M633" s="41"/>
      <c r="N633" s="41"/>
      <c r="O633" s="41"/>
      <c r="P633" s="41"/>
      <c r="Q633" s="41"/>
      <c r="R633" s="41"/>
      <c r="S633" s="41"/>
      <c r="T633" s="41"/>
      <c r="U633" s="41"/>
    </row>
    <row r="634">
      <c r="A634" s="41"/>
      <c r="B634" s="41"/>
      <c r="C634" s="41"/>
      <c r="D634" s="41"/>
      <c r="E634" s="41"/>
      <c r="F634" s="41"/>
      <c r="G634" s="41"/>
      <c r="H634" s="41"/>
      <c r="I634" s="41"/>
      <c r="J634" s="41"/>
      <c r="K634" s="41"/>
      <c r="L634" s="41"/>
      <c r="M634" s="41"/>
      <c r="N634" s="41"/>
      <c r="O634" s="41"/>
      <c r="P634" s="41"/>
      <c r="Q634" s="41"/>
      <c r="R634" s="41"/>
      <c r="S634" s="41"/>
      <c r="T634" s="41"/>
      <c r="U634" s="41"/>
    </row>
    <row r="635">
      <c r="A635" s="41"/>
      <c r="B635" s="41"/>
      <c r="C635" s="41"/>
      <c r="D635" s="41"/>
      <c r="E635" s="41"/>
      <c r="F635" s="41"/>
      <c r="G635" s="41"/>
      <c r="H635" s="41"/>
      <c r="I635" s="41"/>
      <c r="J635" s="41"/>
      <c r="K635" s="41"/>
      <c r="L635" s="41"/>
      <c r="M635" s="41"/>
      <c r="N635" s="41"/>
      <c r="O635" s="41"/>
      <c r="P635" s="41"/>
      <c r="Q635" s="41"/>
      <c r="R635" s="41"/>
      <c r="S635" s="41"/>
      <c r="T635" s="41"/>
      <c r="U635" s="41"/>
    </row>
    <row r="636">
      <c r="A636" s="41"/>
      <c r="B636" s="41"/>
      <c r="C636" s="41"/>
      <c r="D636" s="41"/>
      <c r="E636" s="41"/>
      <c r="F636" s="41"/>
      <c r="G636" s="41"/>
      <c r="H636" s="41"/>
      <c r="I636" s="41"/>
      <c r="J636" s="41"/>
      <c r="K636" s="41"/>
      <c r="L636" s="41"/>
      <c r="M636" s="41"/>
      <c r="N636" s="41"/>
      <c r="O636" s="41"/>
      <c r="P636" s="41"/>
      <c r="Q636" s="41"/>
      <c r="R636" s="41"/>
      <c r="S636" s="41"/>
      <c r="T636" s="41"/>
      <c r="U636" s="41"/>
    </row>
    <row r="637">
      <c r="A637" s="41"/>
      <c r="B637" s="41"/>
      <c r="C637" s="41"/>
      <c r="D637" s="41"/>
      <c r="E637" s="41"/>
      <c r="F637" s="41"/>
      <c r="G637" s="41"/>
      <c r="H637" s="41"/>
      <c r="I637" s="41"/>
      <c r="J637" s="41"/>
      <c r="K637" s="41"/>
      <c r="L637" s="41"/>
      <c r="M637" s="41"/>
      <c r="N637" s="41"/>
      <c r="O637" s="41"/>
      <c r="P637" s="41"/>
      <c r="Q637" s="41"/>
      <c r="R637" s="41"/>
      <c r="S637" s="41"/>
      <c r="T637" s="41"/>
      <c r="U637" s="41"/>
    </row>
    <row r="638">
      <c r="A638" s="41"/>
      <c r="B638" s="41"/>
      <c r="C638" s="41"/>
      <c r="D638" s="41"/>
      <c r="E638" s="41"/>
      <c r="F638" s="41"/>
      <c r="G638" s="41"/>
      <c r="H638" s="41"/>
      <c r="I638" s="41"/>
      <c r="J638" s="41"/>
      <c r="K638" s="41"/>
      <c r="L638" s="41"/>
      <c r="M638" s="41"/>
      <c r="N638" s="41"/>
      <c r="O638" s="41"/>
      <c r="P638" s="41"/>
      <c r="Q638" s="41"/>
      <c r="R638" s="41"/>
      <c r="S638" s="41"/>
      <c r="T638" s="41"/>
      <c r="U638" s="41"/>
    </row>
    <row r="639">
      <c r="A639" s="41"/>
      <c r="B639" s="41"/>
      <c r="C639" s="41"/>
      <c r="D639" s="41"/>
      <c r="E639" s="41"/>
      <c r="F639" s="41"/>
      <c r="G639" s="41"/>
      <c r="H639" s="41"/>
      <c r="I639" s="41"/>
      <c r="J639" s="41"/>
      <c r="K639" s="41"/>
      <c r="L639" s="41"/>
      <c r="M639" s="41"/>
      <c r="N639" s="41"/>
      <c r="O639" s="41"/>
      <c r="P639" s="41"/>
      <c r="Q639" s="41"/>
      <c r="R639" s="41"/>
      <c r="S639" s="41"/>
      <c r="T639" s="41"/>
      <c r="U639" s="41"/>
    </row>
    <row r="640">
      <c r="A640" s="41"/>
      <c r="B640" s="41"/>
      <c r="C640" s="41"/>
      <c r="D640" s="41"/>
      <c r="E640" s="41"/>
      <c r="F640" s="41"/>
      <c r="G640" s="41"/>
      <c r="H640" s="41"/>
      <c r="I640" s="41"/>
      <c r="J640" s="41"/>
      <c r="K640" s="41"/>
      <c r="L640" s="41"/>
      <c r="M640" s="41"/>
      <c r="N640" s="41"/>
      <c r="O640" s="41"/>
      <c r="P640" s="41"/>
      <c r="Q640" s="41"/>
      <c r="R640" s="41"/>
      <c r="S640" s="41"/>
      <c r="T640" s="41"/>
      <c r="U640" s="41"/>
    </row>
    <row r="641">
      <c r="A641" s="41"/>
      <c r="B641" s="41"/>
      <c r="C641" s="41"/>
      <c r="D641" s="41"/>
      <c r="E641" s="41"/>
      <c r="F641" s="41"/>
      <c r="G641" s="41"/>
      <c r="H641" s="41"/>
      <c r="I641" s="41"/>
      <c r="J641" s="41"/>
      <c r="K641" s="41"/>
      <c r="L641" s="41"/>
      <c r="M641" s="41"/>
      <c r="N641" s="41"/>
      <c r="O641" s="41"/>
      <c r="P641" s="41"/>
      <c r="Q641" s="41"/>
      <c r="R641" s="41"/>
      <c r="S641" s="41"/>
      <c r="T641" s="41"/>
      <c r="U641" s="41"/>
    </row>
    <row r="642">
      <c r="A642" s="41"/>
      <c r="B642" s="41"/>
      <c r="C642" s="41"/>
      <c r="D642" s="41"/>
      <c r="E642" s="41"/>
      <c r="F642" s="41"/>
      <c r="G642" s="41"/>
      <c r="H642" s="41"/>
      <c r="I642" s="41"/>
      <c r="J642" s="41"/>
      <c r="K642" s="41"/>
      <c r="L642" s="41"/>
      <c r="M642" s="41"/>
      <c r="N642" s="41"/>
      <c r="O642" s="41"/>
      <c r="P642" s="41"/>
      <c r="Q642" s="41"/>
      <c r="R642" s="41"/>
      <c r="S642" s="41"/>
      <c r="T642" s="41"/>
      <c r="U642" s="41"/>
    </row>
    <row r="643">
      <c r="A643" s="41"/>
      <c r="B643" s="41"/>
      <c r="C643" s="41"/>
      <c r="D643" s="41"/>
      <c r="E643" s="41"/>
      <c r="F643" s="41"/>
      <c r="G643" s="41"/>
      <c r="H643" s="41"/>
      <c r="I643" s="41"/>
      <c r="J643" s="41"/>
      <c r="K643" s="41"/>
      <c r="L643" s="41"/>
      <c r="M643" s="41"/>
      <c r="N643" s="41"/>
      <c r="O643" s="41"/>
      <c r="P643" s="41"/>
      <c r="Q643" s="41"/>
      <c r="R643" s="41"/>
      <c r="S643" s="41"/>
      <c r="T643" s="41"/>
      <c r="U643" s="41"/>
    </row>
    <row r="644">
      <c r="A644" s="41"/>
      <c r="B644" s="41"/>
      <c r="C644" s="41"/>
      <c r="D644" s="41"/>
      <c r="E644" s="41"/>
      <c r="F644" s="41"/>
      <c r="G644" s="41"/>
      <c r="H644" s="41"/>
      <c r="I644" s="41"/>
      <c r="J644" s="41"/>
      <c r="K644" s="41"/>
      <c r="L644" s="41"/>
      <c r="M644" s="41"/>
      <c r="N644" s="41"/>
      <c r="O644" s="41"/>
      <c r="P644" s="41"/>
      <c r="Q644" s="41"/>
      <c r="R644" s="41"/>
      <c r="S644" s="41"/>
      <c r="T644" s="41"/>
      <c r="U644" s="41"/>
    </row>
    <row r="645">
      <c r="A645" s="41"/>
      <c r="B645" s="41"/>
      <c r="C645" s="41"/>
      <c r="D645" s="41"/>
      <c r="E645" s="41"/>
      <c r="F645" s="41"/>
      <c r="G645" s="41"/>
      <c r="H645" s="41"/>
      <c r="I645" s="41"/>
      <c r="J645" s="41"/>
      <c r="K645" s="41"/>
      <c r="L645" s="41"/>
      <c r="M645" s="41"/>
      <c r="N645" s="41"/>
      <c r="O645" s="41"/>
      <c r="P645" s="41"/>
      <c r="Q645" s="41"/>
      <c r="R645" s="41"/>
      <c r="S645" s="41"/>
      <c r="T645" s="41"/>
      <c r="U645" s="41"/>
    </row>
    <row r="646">
      <c r="A646" s="41"/>
      <c r="B646" s="41"/>
      <c r="C646" s="41"/>
      <c r="D646" s="41"/>
      <c r="E646" s="41"/>
      <c r="F646" s="41"/>
      <c r="G646" s="41"/>
      <c r="H646" s="41"/>
      <c r="I646" s="41"/>
      <c r="J646" s="41"/>
      <c r="K646" s="41"/>
      <c r="L646" s="41"/>
      <c r="M646" s="41"/>
      <c r="N646" s="41"/>
      <c r="O646" s="41"/>
      <c r="P646" s="41"/>
      <c r="Q646" s="41"/>
      <c r="R646" s="41"/>
      <c r="S646" s="41"/>
      <c r="T646" s="41"/>
      <c r="U646" s="41"/>
    </row>
    <row r="647">
      <c r="A647" s="41"/>
      <c r="B647" s="41"/>
      <c r="C647" s="41"/>
      <c r="D647" s="41"/>
      <c r="E647" s="41"/>
      <c r="F647" s="41"/>
      <c r="G647" s="41"/>
      <c r="H647" s="41"/>
      <c r="I647" s="41"/>
      <c r="J647" s="41"/>
      <c r="K647" s="41"/>
      <c r="L647" s="41"/>
      <c r="M647" s="41"/>
      <c r="N647" s="41"/>
      <c r="O647" s="41"/>
      <c r="P647" s="41"/>
      <c r="Q647" s="41"/>
      <c r="R647" s="41"/>
      <c r="S647" s="41"/>
      <c r="T647" s="41"/>
      <c r="U647" s="41"/>
    </row>
    <row r="648">
      <c r="A648" s="41"/>
      <c r="B648" s="41"/>
      <c r="C648" s="41"/>
      <c r="D648" s="41"/>
      <c r="E648" s="41"/>
      <c r="F648" s="41"/>
      <c r="G648" s="41"/>
      <c r="H648" s="41"/>
      <c r="I648" s="41"/>
      <c r="J648" s="41"/>
      <c r="K648" s="41"/>
      <c r="L648" s="41"/>
      <c r="M648" s="41"/>
      <c r="N648" s="41"/>
      <c r="O648" s="41"/>
      <c r="P648" s="41"/>
      <c r="Q648" s="41"/>
      <c r="R648" s="41"/>
      <c r="S648" s="41"/>
      <c r="T648" s="41"/>
      <c r="U648" s="41"/>
    </row>
    <row r="649">
      <c r="A649" s="41"/>
      <c r="B649" s="41"/>
      <c r="C649" s="41"/>
      <c r="D649" s="41"/>
      <c r="E649" s="41"/>
      <c r="F649" s="41"/>
      <c r="G649" s="41"/>
      <c r="H649" s="41"/>
      <c r="I649" s="41"/>
      <c r="J649" s="41"/>
      <c r="K649" s="41"/>
      <c r="L649" s="41"/>
      <c r="M649" s="41"/>
      <c r="N649" s="41"/>
      <c r="O649" s="41"/>
      <c r="P649" s="41"/>
      <c r="Q649" s="41"/>
      <c r="R649" s="41"/>
      <c r="S649" s="41"/>
      <c r="T649" s="41"/>
      <c r="U649" s="41"/>
    </row>
    <row r="650">
      <c r="A650" s="41"/>
      <c r="B650" s="41"/>
      <c r="C650" s="41"/>
      <c r="D650" s="41"/>
      <c r="E650" s="41"/>
      <c r="F650" s="41"/>
      <c r="G650" s="41"/>
      <c r="H650" s="41"/>
      <c r="I650" s="41"/>
      <c r="J650" s="41"/>
      <c r="K650" s="41"/>
      <c r="L650" s="41"/>
      <c r="M650" s="41"/>
      <c r="N650" s="41"/>
      <c r="O650" s="41"/>
      <c r="P650" s="41"/>
      <c r="Q650" s="41"/>
      <c r="R650" s="41"/>
      <c r="S650" s="41"/>
      <c r="T650" s="41"/>
      <c r="U650" s="41"/>
    </row>
    <row r="651">
      <c r="A651" s="41"/>
      <c r="B651" s="41"/>
      <c r="C651" s="41"/>
      <c r="D651" s="41"/>
      <c r="E651" s="41"/>
      <c r="F651" s="41"/>
      <c r="G651" s="41"/>
      <c r="H651" s="41"/>
      <c r="I651" s="41"/>
      <c r="J651" s="41"/>
      <c r="K651" s="41"/>
      <c r="L651" s="41"/>
      <c r="M651" s="41"/>
      <c r="N651" s="41"/>
      <c r="O651" s="41"/>
      <c r="P651" s="41"/>
      <c r="Q651" s="41"/>
      <c r="R651" s="41"/>
      <c r="S651" s="41"/>
      <c r="T651" s="41"/>
      <c r="U651" s="41"/>
    </row>
    <row r="652">
      <c r="A652" s="41"/>
      <c r="B652" s="41"/>
      <c r="C652" s="41"/>
      <c r="D652" s="41"/>
      <c r="E652" s="41"/>
      <c r="F652" s="41"/>
      <c r="G652" s="41"/>
      <c r="H652" s="41"/>
      <c r="I652" s="41"/>
      <c r="J652" s="41"/>
      <c r="K652" s="41"/>
      <c r="L652" s="41"/>
      <c r="M652" s="41"/>
      <c r="N652" s="41"/>
      <c r="O652" s="41"/>
      <c r="P652" s="41"/>
      <c r="Q652" s="41"/>
      <c r="R652" s="41"/>
      <c r="S652" s="41"/>
      <c r="T652" s="41"/>
      <c r="U652" s="41"/>
    </row>
    <row r="653">
      <c r="A653" s="41"/>
      <c r="B653" s="41"/>
      <c r="C653" s="41"/>
      <c r="D653" s="41"/>
      <c r="E653" s="41"/>
      <c r="F653" s="41"/>
      <c r="G653" s="41"/>
      <c r="H653" s="41"/>
      <c r="I653" s="41"/>
      <c r="J653" s="41"/>
      <c r="K653" s="41"/>
      <c r="L653" s="41"/>
      <c r="M653" s="41"/>
      <c r="N653" s="41"/>
      <c r="O653" s="41"/>
      <c r="P653" s="41"/>
      <c r="Q653" s="41"/>
      <c r="R653" s="41"/>
      <c r="S653" s="41"/>
      <c r="T653" s="41"/>
      <c r="U653" s="41"/>
    </row>
    <row r="654">
      <c r="A654" s="41"/>
      <c r="B654" s="41"/>
      <c r="C654" s="41"/>
      <c r="D654" s="41"/>
      <c r="E654" s="41"/>
      <c r="F654" s="41"/>
      <c r="G654" s="41"/>
      <c r="H654" s="41"/>
      <c r="I654" s="41"/>
      <c r="J654" s="41"/>
      <c r="K654" s="41"/>
      <c r="L654" s="41"/>
      <c r="M654" s="41"/>
      <c r="N654" s="41"/>
      <c r="O654" s="41"/>
      <c r="P654" s="41"/>
      <c r="Q654" s="41"/>
      <c r="R654" s="41"/>
      <c r="S654" s="41"/>
      <c r="T654" s="41"/>
      <c r="U654" s="41"/>
    </row>
    <row r="655">
      <c r="A655" s="41"/>
      <c r="B655" s="41"/>
      <c r="C655" s="41"/>
      <c r="D655" s="41"/>
      <c r="E655" s="41"/>
      <c r="F655" s="41"/>
      <c r="G655" s="41"/>
      <c r="H655" s="41"/>
      <c r="I655" s="41"/>
      <c r="J655" s="41"/>
      <c r="K655" s="41"/>
      <c r="L655" s="41"/>
      <c r="M655" s="41"/>
      <c r="N655" s="41"/>
      <c r="O655" s="41"/>
      <c r="P655" s="41"/>
      <c r="Q655" s="41"/>
      <c r="R655" s="41"/>
      <c r="S655" s="41"/>
      <c r="T655" s="41"/>
      <c r="U655" s="41"/>
    </row>
    <row r="656">
      <c r="A656" s="41"/>
      <c r="B656" s="41"/>
      <c r="C656" s="41"/>
      <c r="D656" s="41"/>
      <c r="E656" s="41"/>
      <c r="F656" s="41"/>
      <c r="G656" s="41"/>
      <c r="H656" s="41"/>
      <c r="I656" s="41"/>
      <c r="J656" s="41"/>
      <c r="K656" s="41"/>
      <c r="L656" s="41"/>
      <c r="M656" s="41"/>
      <c r="N656" s="41"/>
      <c r="O656" s="41"/>
      <c r="P656" s="41"/>
      <c r="Q656" s="41"/>
      <c r="R656" s="41"/>
      <c r="S656" s="41"/>
      <c r="T656" s="41"/>
      <c r="U656" s="41"/>
    </row>
    <row r="657">
      <c r="A657" s="41"/>
      <c r="B657" s="41"/>
      <c r="C657" s="41"/>
      <c r="D657" s="41"/>
      <c r="E657" s="41"/>
      <c r="F657" s="41"/>
      <c r="G657" s="41"/>
      <c r="H657" s="41"/>
      <c r="I657" s="41"/>
      <c r="J657" s="41"/>
      <c r="K657" s="41"/>
      <c r="L657" s="41"/>
      <c r="M657" s="41"/>
      <c r="N657" s="41"/>
      <c r="O657" s="41"/>
      <c r="P657" s="41"/>
      <c r="Q657" s="41"/>
      <c r="R657" s="41"/>
      <c r="S657" s="41"/>
      <c r="T657" s="41"/>
      <c r="U657" s="41"/>
    </row>
    <row r="658">
      <c r="A658" s="41"/>
      <c r="B658" s="41"/>
      <c r="C658" s="41"/>
      <c r="D658" s="41"/>
      <c r="E658" s="41"/>
      <c r="F658" s="41"/>
      <c r="G658" s="41"/>
      <c r="H658" s="41"/>
      <c r="I658" s="41"/>
      <c r="J658" s="41"/>
      <c r="K658" s="41"/>
      <c r="L658" s="41"/>
      <c r="M658" s="41"/>
      <c r="N658" s="41"/>
      <c r="O658" s="41"/>
      <c r="P658" s="41"/>
      <c r="Q658" s="41"/>
      <c r="R658" s="41"/>
      <c r="S658" s="41"/>
      <c r="T658" s="41"/>
      <c r="U658" s="41"/>
    </row>
    <row r="659">
      <c r="A659" s="41"/>
      <c r="B659" s="41"/>
      <c r="C659" s="41"/>
      <c r="D659" s="41"/>
      <c r="E659" s="41"/>
      <c r="F659" s="41"/>
      <c r="G659" s="41"/>
      <c r="H659" s="41"/>
      <c r="I659" s="41"/>
      <c r="J659" s="41"/>
      <c r="K659" s="41"/>
      <c r="L659" s="41"/>
      <c r="M659" s="41"/>
      <c r="N659" s="41"/>
      <c r="O659" s="41"/>
      <c r="P659" s="41"/>
      <c r="Q659" s="41"/>
      <c r="R659" s="41"/>
      <c r="S659" s="41"/>
      <c r="T659" s="41"/>
      <c r="U659" s="41"/>
    </row>
    <row r="660">
      <c r="A660" s="41"/>
      <c r="B660" s="41"/>
      <c r="C660" s="41"/>
      <c r="D660" s="41"/>
      <c r="E660" s="41"/>
      <c r="F660" s="41"/>
      <c r="G660" s="41"/>
      <c r="H660" s="41"/>
      <c r="I660" s="41"/>
      <c r="J660" s="41"/>
      <c r="K660" s="41"/>
      <c r="L660" s="41"/>
      <c r="M660" s="41"/>
      <c r="N660" s="41"/>
      <c r="O660" s="41"/>
      <c r="P660" s="41"/>
      <c r="Q660" s="41"/>
      <c r="R660" s="41"/>
      <c r="S660" s="41"/>
      <c r="T660" s="41"/>
      <c r="U660" s="41"/>
    </row>
    <row r="661">
      <c r="A661" s="41"/>
      <c r="B661" s="41"/>
      <c r="C661" s="41"/>
      <c r="D661" s="41"/>
      <c r="E661" s="41"/>
      <c r="F661" s="41"/>
      <c r="G661" s="41"/>
      <c r="H661" s="41"/>
      <c r="I661" s="41"/>
      <c r="J661" s="41"/>
      <c r="K661" s="41"/>
      <c r="L661" s="41"/>
      <c r="M661" s="41"/>
      <c r="N661" s="41"/>
      <c r="O661" s="41"/>
      <c r="P661" s="41"/>
      <c r="Q661" s="41"/>
      <c r="R661" s="41"/>
      <c r="S661" s="41"/>
      <c r="T661" s="41"/>
      <c r="U661" s="41"/>
    </row>
    <row r="662">
      <c r="A662" s="41"/>
      <c r="B662" s="41"/>
      <c r="C662" s="41"/>
      <c r="D662" s="41"/>
      <c r="E662" s="41"/>
      <c r="F662" s="41"/>
      <c r="G662" s="41"/>
      <c r="H662" s="41"/>
      <c r="I662" s="41"/>
      <c r="J662" s="41"/>
      <c r="K662" s="41"/>
      <c r="L662" s="41"/>
      <c r="M662" s="41"/>
      <c r="N662" s="41"/>
      <c r="O662" s="41"/>
      <c r="P662" s="41"/>
      <c r="Q662" s="41"/>
      <c r="R662" s="41"/>
      <c r="S662" s="41"/>
      <c r="T662" s="41"/>
      <c r="U662" s="41"/>
    </row>
    <row r="663">
      <c r="A663" s="41"/>
      <c r="B663" s="41"/>
      <c r="C663" s="41"/>
      <c r="D663" s="41"/>
      <c r="E663" s="41"/>
      <c r="F663" s="41"/>
      <c r="G663" s="41"/>
      <c r="H663" s="41"/>
      <c r="I663" s="41"/>
      <c r="J663" s="41"/>
      <c r="K663" s="41"/>
      <c r="L663" s="41"/>
      <c r="M663" s="41"/>
      <c r="N663" s="41"/>
      <c r="O663" s="41"/>
      <c r="P663" s="41"/>
      <c r="Q663" s="41"/>
      <c r="R663" s="41"/>
      <c r="S663" s="41"/>
      <c r="T663" s="41"/>
      <c r="U663" s="41"/>
    </row>
    <row r="664">
      <c r="A664" s="41"/>
      <c r="B664" s="41"/>
      <c r="C664" s="41"/>
      <c r="D664" s="41"/>
      <c r="E664" s="41"/>
      <c r="F664" s="41"/>
      <c r="G664" s="41"/>
      <c r="H664" s="41"/>
      <c r="I664" s="41"/>
      <c r="J664" s="41"/>
      <c r="K664" s="41"/>
      <c r="L664" s="41"/>
      <c r="M664" s="41"/>
      <c r="N664" s="41"/>
      <c r="O664" s="41"/>
      <c r="P664" s="41"/>
      <c r="Q664" s="41"/>
      <c r="R664" s="41"/>
      <c r="S664" s="41"/>
      <c r="T664" s="41"/>
      <c r="U664" s="41"/>
    </row>
    <row r="665">
      <c r="A665" s="41"/>
      <c r="B665" s="41"/>
      <c r="C665" s="41"/>
      <c r="D665" s="41"/>
      <c r="E665" s="41"/>
      <c r="F665" s="41"/>
      <c r="G665" s="41"/>
      <c r="H665" s="41"/>
      <c r="I665" s="41"/>
      <c r="J665" s="41"/>
      <c r="K665" s="41"/>
      <c r="L665" s="41"/>
      <c r="M665" s="41"/>
      <c r="N665" s="41"/>
      <c r="O665" s="41"/>
      <c r="P665" s="41"/>
      <c r="Q665" s="41"/>
      <c r="R665" s="41"/>
      <c r="S665" s="41"/>
      <c r="T665" s="41"/>
      <c r="U665" s="41"/>
    </row>
    <row r="666">
      <c r="A666" s="41"/>
      <c r="B666" s="41"/>
      <c r="C666" s="41"/>
      <c r="D666" s="41"/>
      <c r="E666" s="41"/>
      <c r="F666" s="41"/>
      <c r="G666" s="41"/>
      <c r="H666" s="41"/>
      <c r="I666" s="41"/>
      <c r="J666" s="41"/>
      <c r="K666" s="41"/>
      <c r="L666" s="41"/>
      <c r="M666" s="41"/>
      <c r="N666" s="41"/>
      <c r="O666" s="41"/>
      <c r="P666" s="41"/>
      <c r="Q666" s="41"/>
      <c r="R666" s="41"/>
      <c r="S666" s="41"/>
      <c r="T666" s="41"/>
      <c r="U666" s="41"/>
    </row>
    <row r="667">
      <c r="A667" s="41"/>
      <c r="B667" s="41"/>
      <c r="C667" s="41"/>
      <c r="D667" s="41"/>
      <c r="E667" s="41"/>
      <c r="F667" s="41"/>
      <c r="G667" s="41"/>
      <c r="H667" s="41"/>
      <c r="I667" s="41"/>
      <c r="J667" s="41"/>
      <c r="K667" s="41"/>
      <c r="L667" s="41"/>
      <c r="M667" s="41"/>
      <c r="N667" s="41"/>
      <c r="O667" s="41"/>
      <c r="P667" s="41"/>
      <c r="Q667" s="41"/>
      <c r="R667" s="41"/>
      <c r="S667" s="41"/>
      <c r="T667" s="41"/>
      <c r="U667" s="41"/>
    </row>
    <row r="668">
      <c r="A668" s="41"/>
      <c r="B668" s="41"/>
      <c r="C668" s="41"/>
      <c r="D668" s="41"/>
      <c r="E668" s="41"/>
      <c r="F668" s="41"/>
      <c r="G668" s="41"/>
      <c r="H668" s="41"/>
      <c r="I668" s="41"/>
      <c r="J668" s="41"/>
      <c r="K668" s="41"/>
      <c r="L668" s="41"/>
      <c r="M668" s="41"/>
      <c r="N668" s="41"/>
      <c r="O668" s="41"/>
      <c r="P668" s="41"/>
      <c r="Q668" s="41"/>
      <c r="R668" s="41"/>
      <c r="S668" s="41"/>
      <c r="T668" s="41"/>
      <c r="U668" s="41"/>
    </row>
    <row r="669">
      <c r="A669" s="41"/>
      <c r="B669" s="41"/>
      <c r="C669" s="41"/>
      <c r="D669" s="41"/>
      <c r="E669" s="41"/>
      <c r="F669" s="41"/>
      <c r="G669" s="41"/>
      <c r="H669" s="41"/>
      <c r="I669" s="41"/>
      <c r="J669" s="41"/>
      <c r="K669" s="41"/>
      <c r="L669" s="41"/>
      <c r="M669" s="41"/>
      <c r="N669" s="41"/>
      <c r="O669" s="41"/>
      <c r="P669" s="41"/>
      <c r="Q669" s="41"/>
      <c r="R669" s="41"/>
      <c r="S669" s="41"/>
      <c r="T669" s="41"/>
      <c r="U669" s="41"/>
    </row>
    <row r="670">
      <c r="A670" s="41"/>
      <c r="B670" s="41"/>
      <c r="C670" s="41"/>
      <c r="D670" s="41"/>
      <c r="E670" s="41"/>
      <c r="F670" s="41"/>
      <c r="G670" s="41"/>
      <c r="H670" s="41"/>
      <c r="I670" s="41"/>
      <c r="J670" s="41"/>
      <c r="K670" s="41"/>
      <c r="L670" s="41"/>
      <c r="M670" s="41"/>
      <c r="N670" s="41"/>
      <c r="O670" s="41"/>
      <c r="P670" s="41"/>
      <c r="Q670" s="41"/>
      <c r="R670" s="41"/>
      <c r="S670" s="41"/>
      <c r="T670" s="41"/>
      <c r="U670" s="41"/>
    </row>
    <row r="671">
      <c r="A671" s="41"/>
      <c r="B671" s="41"/>
      <c r="C671" s="41"/>
      <c r="D671" s="41"/>
      <c r="E671" s="41"/>
      <c r="F671" s="41"/>
      <c r="G671" s="41"/>
      <c r="H671" s="41"/>
      <c r="I671" s="41"/>
      <c r="J671" s="41"/>
      <c r="K671" s="41"/>
      <c r="L671" s="41"/>
      <c r="M671" s="41"/>
      <c r="N671" s="41"/>
      <c r="O671" s="41"/>
      <c r="P671" s="41"/>
      <c r="Q671" s="41"/>
      <c r="R671" s="41"/>
      <c r="S671" s="41"/>
      <c r="T671" s="41"/>
      <c r="U671" s="41"/>
    </row>
    <row r="672">
      <c r="A672" s="41"/>
      <c r="B672" s="41"/>
      <c r="C672" s="41"/>
      <c r="D672" s="41"/>
      <c r="E672" s="41"/>
      <c r="F672" s="41"/>
      <c r="G672" s="41"/>
      <c r="H672" s="41"/>
      <c r="I672" s="41"/>
      <c r="J672" s="41"/>
      <c r="K672" s="41"/>
      <c r="L672" s="41"/>
      <c r="M672" s="41"/>
      <c r="N672" s="41"/>
      <c r="O672" s="41"/>
      <c r="P672" s="41"/>
      <c r="Q672" s="41"/>
      <c r="R672" s="41"/>
      <c r="S672" s="41"/>
      <c r="T672" s="41"/>
      <c r="U672" s="41"/>
    </row>
    <row r="673">
      <c r="A673" s="41"/>
      <c r="B673" s="41"/>
      <c r="C673" s="41"/>
      <c r="D673" s="41"/>
      <c r="E673" s="41"/>
      <c r="F673" s="41"/>
      <c r="G673" s="41"/>
      <c r="H673" s="41"/>
      <c r="I673" s="41"/>
      <c r="J673" s="41"/>
      <c r="K673" s="41"/>
      <c r="L673" s="41"/>
      <c r="M673" s="41"/>
      <c r="N673" s="41"/>
      <c r="O673" s="41"/>
      <c r="P673" s="41"/>
      <c r="Q673" s="41"/>
      <c r="R673" s="41"/>
      <c r="S673" s="41"/>
      <c r="T673" s="41"/>
      <c r="U673" s="41"/>
    </row>
    <row r="674">
      <c r="A674" s="41"/>
      <c r="B674" s="41"/>
      <c r="C674" s="41"/>
      <c r="D674" s="41"/>
      <c r="E674" s="41"/>
      <c r="F674" s="41"/>
      <c r="G674" s="41"/>
      <c r="H674" s="41"/>
      <c r="I674" s="41"/>
      <c r="J674" s="41"/>
      <c r="K674" s="41"/>
      <c r="L674" s="41"/>
      <c r="M674" s="41"/>
      <c r="N674" s="41"/>
      <c r="O674" s="41"/>
      <c r="P674" s="41"/>
      <c r="Q674" s="41"/>
      <c r="R674" s="41"/>
      <c r="S674" s="41"/>
      <c r="T674" s="41"/>
      <c r="U674" s="41"/>
    </row>
    <row r="675">
      <c r="A675" s="41"/>
      <c r="B675" s="41"/>
      <c r="C675" s="41"/>
      <c r="D675" s="41"/>
      <c r="E675" s="41"/>
      <c r="F675" s="41"/>
      <c r="G675" s="41"/>
      <c r="H675" s="41"/>
      <c r="I675" s="41"/>
      <c r="J675" s="41"/>
      <c r="K675" s="41"/>
      <c r="L675" s="41"/>
      <c r="M675" s="41"/>
      <c r="N675" s="41"/>
      <c r="O675" s="41"/>
      <c r="P675" s="41"/>
      <c r="Q675" s="41"/>
      <c r="R675" s="41"/>
      <c r="S675" s="41"/>
      <c r="T675" s="41"/>
      <c r="U675" s="41"/>
    </row>
    <row r="676">
      <c r="A676" s="41"/>
      <c r="B676" s="41"/>
      <c r="C676" s="41"/>
      <c r="D676" s="41"/>
      <c r="E676" s="41"/>
      <c r="F676" s="41"/>
      <c r="G676" s="41"/>
      <c r="H676" s="41"/>
      <c r="I676" s="41"/>
      <c r="J676" s="41"/>
      <c r="K676" s="41"/>
      <c r="L676" s="41"/>
      <c r="M676" s="41"/>
      <c r="N676" s="41"/>
      <c r="O676" s="41"/>
      <c r="P676" s="41"/>
      <c r="Q676" s="41"/>
      <c r="R676" s="41"/>
      <c r="S676" s="41"/>
      <c r="T676" s="41"/>
      <c r="U676" s="41"/>
    </row>
    <row r="677">
      <c r="A677" s="41"/>
      <c r="B677" s="41"/>
      <c r="C677" s="41"/>
      <c r="D677" s="41"/>
      <c r="E677" s="41"/>
      <c r="F677" s="41"/>
      <c r="G677" s="41"/>
      <c r="H677" s="41"/>
      <c r="I677" s="41"/>
      <c r="J677" s="41"/>
      <c r="K677" s="41"/>
      <c r="L677" s="41"/>
      <c r="M677" s="41"/>
      <c r="N677" s="41"/>
      <c r="O677" s="41"/>
      <c r="P677" s="41"/>
      <c r="Q677" s="41"/>
      <c r="R677" s="41"/>
      <c r="S677" s="41"/>
      <c r="T677" s="41"/>
      <c r="U677" s="41"/>
    </row>
    <row r="678">
      <c r="A678" s="41"/>
      <c r="B678" s="41"/>
      <c r="C678" s="41"/>
      <c r="D678" s="41"/>
      <c r="E678" s="41"/>
      <c r="F678" s="41"/>
      <c r="G678" s="41"/>
      <c r="H678" s="41"/>
      <c r="I678" s="41"/>
      <c r="J678" s="41"/>
      <c r="K678" s="41"/>
      <c r="L678" s="41"/>
      <c r="M678" s="41"/>
      <c r="N678" s="41"/>
      <c r="O678" s="41"/>
      <c r="P678" s="41"/>
      <c r="Q678" s="41"/>
      <c r="R678" s="41"/>
      <c r="S678" s="41"/>
      <c r="T678" s="41"/>
      <c r="U678" s="41"/>
    </row>
    <row r="679">
      <c r="A679" s="41"/>
      <c r="B679" s="41"/>
      <c r="C679" s="41"/>
      <c r="D679" s="41"/>
      <c r="E679" s="41"/>
      <c r="F679" s="41"/>
      <c r="G679" s="41"/>
      <c r="H679" s="41"/>
      <c r="I679" s="41"/>
      <c r="J679" s="41"/>
      <c r="K679" s="41"/>
      <c r="L679" s="41"/>
      <c r="M679" s="41"/>
      <c r="N679" s="41"/>
      <c r="O679" s="41"/>
      <c r="P679" s="41"/>
      <c r="Q679" s="41"/>
      <c r="R679" s="41"/>
      <c r="S679" s="41"/>
      <c r="T679" s="41"/>
      <c r="U679" s="41"/>
    </row>
    <row r="680">
      <c r="A680" s="41"/>
      <c r="B680" s="41"/>
      <c r="C680" s="41"/>
      <c r="D680" s="41"/>
      <c r="E680" s="41"/>
      <c r="F680" s="41"/>
      <c r="G680" s="41"/>
      <c r="H680" s="41"/>
      <c r="I680" s="41"/>
      <c r="J680" s="41"/>
      <c r="K680" s="41"/>
      <c r="L680" s="41"/>
      <c r="M680" s="41"/>
      <c r="N680" s="41"/>
      <c r="O680" s="41"/>
      <c r="P680" s="41"/>
      <c r="Q680" s="41"/>
      <c r="R680" s="41"/>
      <c r="S680" s="41"/>
      <c r="T680" s="41"/>
      <c r="U680" s="41"/>
    </row>
    <row r="681">
      <c r="A681" s="41"/>
      <c r="B681" s="41"/>
      <c r="C681" s="41"/>
      <c r="D681" s="41"/>
      <c r="E681" s="41"/>
      <c r="F681" s="41"/>
      <c r="G681" s="41"/>
      <c r="H681" s="41"/>
      <c r="I681" s="41"/>
      <c r="J681" s="41"/>
      <c r="K681" s="41"/>
      <c r="L681" s="41"/>
      <c r="M681" s="41"/>
      <c r="N681" s="41"/>
      <c r="O681" s="41"/>
      <c r="P681" s="41"/>
      <c r="Q681" s="41"/>
      <c r="R681" s="41"/>
      <c r="S681" s="41"/>
      <c r="T681" s="41"/>
      <c r="U681" s="41"/>
    </row>
    <row r="682">
      <c r="A682" s="41"/>
      <c r="B682" s="41"/>
      <c r="C682" s="41"/>
      <c r="D682" s="41"/>
      <c r="E682" s="41"/>
      <c r="F682" s="41"/>
      <c r="G682" s="41"/>
      <c r="H682" s="41"/>
      <c r="I682" s="41"/>
      <c r="J682" s="41"/>
      <c r="K682" s="41"/>
      <c r="L682" s="41"/>
      <c r="M682" s="41"/>
      <c r="N682" s="41"/>
      <c r="O682" s="41"/>
      <c r="P682" s="41"/>
      <c r="Q682" s="41"/>
      <c r="R682" s="41"/>
      <c r="S682" s="41"/>
      <c r="T682" s="41"/>
      <c r="U682" s="41"/>
    </row>
    <row r="683">
      <c r="A683" s="41"/>
      <c r="B683" s="41"/>
      <c r="C683" s="41"/>
      <c r="D683" s="41"/>
      <c r="E683" s="41"/>
      <c r="F683" s="41"/>
      <c r="G683" s="41"/>
      <c r="H683" s="41"/>
      <c r="I683" s="41"/>
      <c r="J683" s="41"/>
      <c r="K683" s="41"/>
      <c r="L683" s="41"/>
      <c r="M683" s="41"/>
      <c r="N683" s="41"/>
      <c r="O683" s="41"/>
      <c r="P683" s="41"/>
      <c r="Q683" s="41"/>
      <c r="R683" s="41"/>
      <c r="S683" s="41"/>
      <c r="T683" s="41"/>
      <c r="U683" s="41"/>
    </row>
    <row r="684">
      <c r="A684" s="41"/>
      <c r="B684" s="41"/>
      <c r="C684" s="41"/>
      <c r="D684" s="41"/>
      <c r="E684" s="41"/>
      <c r="F684" s="41"/>
      <c r="G684" s="41"/>
      <c r="H684" s="41"/>
      <c r="I684" s="41"/>
      <c r="J684" s="41"/>
      <c r="K684" s="41"/>
      <c r="L684" s="41"/>
      <c r="M684" s="41"/>
      <c r="N684" s="41"/>
      <c r="O684" s="41"/>
      <c r="P684" s="41"/>
      <c r="Q684" s="41"/>
      <c r="R684" s="41"/>
      <c r="S684" s="41"/>
      <c r="T684" s="41"/>
      <c r="U684" s="41"/>
    </row>
    <row r="685">
      <c r="A685" s="41"/>
      <c r="B685" s="41"/>
      <c r="C685" s="41"/>
      <c r="D685" s="41"/>
      <c r="E685" s="41"/>
      <c r="F685" s="41"/>
      <c r="G685" s="41"/>
      <c r="H685" s="41"/>
      <c r="I685" s="41"/>
      <c r="J685" s="41"/>
      <c r="K685" s="41"/>
      <c r="L685" s="41"/>
      <c r="M685" s="41"/>
      <c r="N685" s="41"/>
      <c r="O685" s="41"/>
      <c r="P685" s="41"/>
      <c r="Q685" s="41"/>
      <c r="R685" s="41"/>
      <c r="S685" s="41"/>
      <c r="T685" s="41"/>
      <c r="U685" s="41"/>
    </row>
    <row r="686">
      <c r="A686" s="41"/>
      <c r="B686" s="41"/>
      <c r="C686" s="41"/>
      <c r="D686" s="41"/>
      <c r="E686" s="41"/>
      <c r="F686" s="41"/>
      <c r="G686" s="41"/>
      <c r="H686" s="41"/>
      <c r="I686" s="41"/>
      <c r="J686" s="41"/>
      <c r="K686" s="41"/>
      <c r="L686" s="41"/>
      <c r="M686" s="41"/>
      <c r="N686" s="41"/>
      <c r="O686" s="41"/>
      <c r="P686" s="41"/>
      <c r="Q686" s="41"/>
      <c r="R686" s="41"/>
      <c r="S686" s="41"/>
      <c r="T686" s="41"/>
      <c r="U686" s="41"/>
    </row>
    <row r="687">
      <c r="A687" s="41"/>
      <c r="B687" s="41"/>
      <c r="C687" s="41"/>
      <c r="D687" s="41"/>
      <c r="E687" s="41"/>
      <c r="F687" s="41"/>
      <c r="G687" s="41"/>
      <c r="H687" s="41"/>
      <c r="I687" s="41"/>
      <c r="J687" s="41"/>
      <c r="K687" s="41"/>
      <c r="L687" s="41"/>
      <c r="M687" s="41"/>
      <c r="N687" s="41"/>
      <c r="O687" s="41"/>
      <c r="P687" s="41"/>
      <c r="Q687" s="41"/>
      <c r="R687" s="41"/>
      <c r="S687" s="41"/>
      <c r="T687" s="41"/>
      <c r="U687" s="41"/>
    </row>
    <row r="688">
      <c r="A688" s="41"/>
      <c r="B688" s="41"/>
      <c r="C688" s="41"/>
      <c r="D688" s="41"/>
      <c r="E688" s="41"/>
      <c r="F688" s="41"/>
      <c r="G688" s="41"/>
      <c r="H688" s="41"/>
      <c r="I688" s="41"/>
      <c r="J688" s="41"/>
      <c r="K688" s="41"/>
      <c r="L688" s="41"/>
      <c r="M688" s="41"/>
      <c r="N688" s="41"/>
      <c r="O688" s="41"/>
      <c r="P688" s="41"/>
      <c r="Q688" s="41"/>
      <c r="R688" s="41"/>
      <c r="S688" s="41"/>
      <c r="T688" s="41"/>
      <c r="U688" s="41"/>
    </row>
    <row r="689">
      <c r="A689" s="41"/>
      <c r="B689" s="41"/>
      <c r="C689" s="41"/>
      <c r="D689" s="41"/>
      <c r="E689" s="41"/>
      <c r="F689" s="41"/>
      <c r="G689" s="41"/>
      <c r="H689" s="41"/>
      <c r="I689" s="41"/>
      <c r="J689" s="41"/>
      <c r="K689" s="41"/>
      <c r="L689" s="41"/>
      <c r="M689" s="41"/>
      <c r="N689" s="41"/>
      <c r="O689" s="41"/>
      <c r="P689" s="41"/>
      <c r="Q689" s="41"/>
      <c r="R689" s="41"/>
      <c r="S689" s="41"/>
      <c r="T689" s="41"/>
      <c r="U689" s="41"/>
    </row>
    <row r="690">
      <c r="A690" s="41"/>
      <c r="B690" s="41"/>
      <c r="C690" s="41"/>
      <c r="D690" s="41"/>
      <c r="E690" s="41"/>
      <c r="F690" s="41"/>
      <c r="G690" s="41"/>
      <c r="H690" s="41"/>
      <c r="I690" s="41"/>
      <c r="J690" s="41"/>
      <c r="K690" s="41"/>
      <c r="L690" s="41"/>
      <c r="M690" s="41"/>
      <c r="N690" s="41"/>
      <c r="O690" s="41"/>
      <c r="P690" s="41"/>
      <c r="Q690" s="41"/>
      <c r="R690" s="41"/>
      <c r="S690" s="41"/>
      <c r="T690" s="41"/>
      <c r="U690" s="41"/>
    </row>
    <row r="691">
      <c r="A691" s="41"/>
      <c r="B691" s="41"/>
      <c r="C691" s="41"/>
      <c r="D691" s="41"/>
      <c r="E691" s="41"/>
      <c r="F691" s="41"/>
      <c r="G691" s="41"/>
      <c r="H691" s="41"/>
      <c r="I691" s="41"/>
      <c r="J691" s="41"/>
      <c r="K691" s="41"/>
      <c r="L691" s="41"/>
      <c r="M691" s="41"/>
      <c r="N691" s="41"/>
      <c r="O691" s="41"/>
      <c r="P691" s="41"/>
      <c r="Q691" s="41"/>
      <c r="R691" s="41"/>
      <c r="S691" s="41"/>
      <c r="T691" s="41"/>
      <c r="U691" s="41"/>
    </row>
    <row r="692">
      <c r="A692" s="41"/>
      <c r="B692" s="41"/>
      <c r="C692" s="41"/>
      <c r="D692" s="41"/>
      <c r="E692" s="41"/>
      <c r="F692" s="41"/>
      <c r="G692" s="41"/>
      <c r="H692" s="41"/>
      <c r="I692" s="41"/>
      <c r="J692" s="41"/>
      <c r="K692" s="41"/>
      <c r="L692" s="41"/>
      <c r="M692" s="41"/>
      <c r="N692" s="41"/>
      <c r="O692" s="41"/>
      <c r="P692" s="41"/>
      <c r="Q692" s="41"/>
      <c r="R692" s="41"/>
      <c r="S692" s="41"/>
      <c r="T692" s="41"/>
      <c r="U692" s="41"/>
    </row>
    <row r="693">
      <c r="A693" s="41"/>
      <c r="B693" s="41"/>
      <c r="C693" s="41"/>
      <c r="D693" s="41"/>
      <c r="E693" s="41"/>
      <c r="F693" s="41"/>
      <c r="G693" s="41"/>
      <c r="H693" s="41"/>
      <c r="I693" s="41"/>
      <c r="J693" s="41"/>
      <c r="K693" s="41"/>
      <c r="L693" s="41"/>
      <c r="M693" s="41"/>
      <c r="N693" s="41"/>
      <c r="O693" s="41"/>
      <c r="P693" s="41"/>
      <c r="Q693" s="41"/>
      <c r="R693" s="41"/>
      <c r="S693" s="41"/>
      <c r="T693" s="41"/>
      <c r="U693" s="41"/>
    </row>
    <row r="694">
      <c r="A694" s="41"/>
      <c r="B694" s="41"/>
      <c r="C694" s="41"/>
      <c r="D694" s="41"/>
      <c r="E694" s="41"/>
      <c r="F694" s="41"/>
      <c r="G694" s="41"/>
      <c r="H694" s="41"/>
      <c r="I694" s="41"/>
      <c r="J694" s="41"/>
      <c r="K694" s="41"/>
      <c r="L694" s="41"/>
      <c r="M694" s="41"/>
      <c r="N694" s="41"/>
      <c r="O694" s="41"/>
      <c r="P694" s="41"/>
      <c r="Q694" s="41"/>
      <c r="R694" s="41"/>
      <c r="S694" s="41"/>
      <c r="T694" s="41"/>
      <c r="U694" s="41"/>
    </row>
    <row r="695">
      <c r="A695" s="41"/>
      <c r="B695" s="41"/>
      <c r="C695" s="41"/>
      <c r="D695" s="41"/>
      <c r="E695" s="41"/>
      <c r="F695" s="41"/>
      <c r="G695" s="41"/>
      <c r="H695" s="41"/>
      <c r="I695" s="41"/>
      <c r="J695" s="41"/>
      <c r="K695" s="41"/>
      <c r="L695" s="41"/>
      <c r="M695" s="41"/>
      <c r="N695" s="41"/>
      <c r="O695" s="41"/>
      <c r="P695" s="41"/>
      <c r="Q695" s="41"/>
      <c r="R695" s="41"/>
      <c r="S695" s="41"/>
      <c r="T695" s="41"/>
      <c r="U695" s="41"/>
    </row>
    <row r="696">
      <c r="A696" s="41"/>
      <c r="B696" s="41"/>
      <c r="C696" s="41"/>
      <c r="D696" s="41"/>
      <c r="E696" s="41"/>
      <c r="F696" s="41"/>
      <c r="G696" s="41"/>
      <c r="H696" s="41"/>
      <c r="I696" s="41"/>
      <c r="J696" s="41"/>
      <c r="K696" s="41"/>
      <c r="L696" s="41"/>
      <c r="M696" s="41"/>
      <c r="N696" s="41"/>
      <c r="O696" s="41"/>
      <c r="P696" s="41"/>
      <c r="Q696" s="41"/>
      <c r="R696" s="41"/>
      <c r="S696" s="41"/>
      <c r="T696" s="41"/>
      <c r="U696" s="41"/>
    </row>
    <row r="697">
      <c r="A697" s="41"/>
      <c r="B697" s="41"/>
      <c r="C697" s="41"/>
      <c r="D697" s="41"/>
      <c r="E697" s="41"/>
      <c r="F697" s="41"/>
      <c r="G697" s="41"/>
      <c r="H697" s="41"/>
      <c r="I697" s="41"/>
      <c r="J697" s="41"/>
      <c r="K697" s="41"/>
      <c r="L697" s="41"/>
      <c r="M697" s="41"/>
      <c r="N697" s="41"/>
      <c r="O697" s="41"/>
      <c r="P697" s="41"/>
      <c r="Q697" s="41"/>
      <c r="R697" s="41"/>
      <c r="S697" s="41"/>
      <c r="T697" s="41"/>
      <c r="U697" s="41"/>
    </row>
    <row r="698">
      <c r="A698" s="41"/>
      <c r="B698" s="41"/>
      <c r="C698" s="41"/>
      <c r="D698" s="41"/>
      <c r="E698" s="41"/>
      <c r="F698" s="41"/>
      <c r="G698" s="41"/>
      <c r="H698" s="41"/>
      <c r="I698" s="41"/>
      <c r="J698" s="41"/>
      <c r="K698" s="41"/>
      <c r="L698" s="41"/>
      <c r="M698" s="41"/>
      <c r="N698" s="41"/>
      <c r="O698" s="41"/>
      <c r="P698" s="41"/>
      <c r="Q698" s="41"/>
      <c r="R698" s="41"/>
      <c r="S698" s="41"/>
      <c r="T698" s="41"/>
      <c r="U698" s="41"/>
    </row>
    <row r="699">
      <c r="A699" s="41"/>
      <c r="B699" s="41"/>
      <c r="C699" s="41"/>
      <c r="D699" s="41"/>
      <c r="E699" s="41"/>
      <c r="F699" s="41"/>
      <c r="G699" s="41"/>
      <c r="H699" s="41"/>
      <c r="I699" s="41"/>
      <c r="J699" s="41"/>
      <c r="K699" s="41"/>
      <c r="L699" s="41"/>
      <c r="M699" s="41"/>
      <c r="N699" s="41"/>
      <c r="O699" s="41"/>
      <c r="P699" s="41"/>
      <c r="Q699" s="41"/>
      <c r="R699" s="41"/>
      <c r="S699" s="41"/>
      <c r="T699" s="41"/>
      <c r="U699" s="41"/>
    </row>
    <row r="700">
      <c r="A700" s="41"/>
      <c r="B700" s="41"/>
      <c r="C700" s="41"/>
      <c r="D700" s="41"/>
      <c r="E700" s="41"/>
      <c r="F700" s="41"/>
      <c r="G700" s="41"/>
      <c r="H700" s="41"/>
      <c r="I700" s="41"/>
      <c r="J700" s="41"/>
      <c r="K700" s="41"/>
      <c r="L700" s="41"/>
      <c r="M700" s="41"/>
      <c r="N700" s="41"/>
      <c r="O700" s="41"/>
      <c r="P700" s="41"/>
      <c r="Q700" s="41"/>
      <c r="R700" s="41"/>
      <c r="S700" s="41"/>
      <c r="T700" s="41"/>
      <c r="U700" s="41"/>
    </row>
    <row r="701">
      <c r="A701" s="41"/>
      <c r="B701" s="41"/>
      <c r="C701" s="41"/>
      <c r="D701" s="41"/>
      <c r="E701" s="41"/>
      <c r="F701" s="41"/>
      <c r="G701" s="41"/>
      <c r="H701" s="41"/>
      <c r="I701" s="41"/>
      <c r="J701" s="41"/>
      <c r="K701" s="41"/>
      <c r="L701" s="41"/>
      <c r="M701" s="41"/>
      <c r="N701" s="41"/>
      <c r="O701" s="41"/>
      <c r="P701" s="41"/>
      <c r="Q701" s="41"/>
      <c r="R701" s="41"/>
      <c r="S701" s="41"/>
      <c r="T701" s="41"/>
      <c r="U701" s="41"/>
    </row>
    <row r="702">
      <c r="A702" s="41"/>
      <c r="B702" s="41"/>
      <c r="C702" s="41"/>
      <c r="D702" s="41"/>
      <c r="E702" s="41"/>
      <c r="F702" s="41"/>
      <c r="G702" s="41"/>
      <c r="H702" s="41"/>
      <c r="I702" s="41"/>
      <c r="J702" s="41"/>
      <c r="K702" s="41"/>
      <c r="L702" s="41"/>
      <c r="M702" s="41"/>
      <c r="N702" s="41"/>
      <c r="O702" s="41"/>
      <c r="P702" s="41"/>
      <c r="Q702" s="41"/>
      <c r="R702" s="41"/>
      <c r="S702" s="41"/>
      <c r="T702" s="41"/>
      <c r="U702" s="41"/>
    </row>
    <row r="703">
      <c r="A703" s="41"/>
      <c r="B703" s="41"/>
      <c r="C703" s="41"/>
      <c r="D703" s="41"/>
      <c r="E703" s="41"/>
      <c r="F703" s="41"/>
      <c r="G703" s="41"/>
      <c r="H703" s="41"/>
      <c r="I703" s="41"/>
      <c r="J703" s="41"/>
      <c r="K703" s="41"/>
      <c r="L703" s="41"/>
      <c r="M703" s="41"/>
      <c r="N703" s="41"/>
      <c r="O703" s="41"/>
      <c r="P703" s="41"/>
      <c r="Q703" s="41"/>
      <c r="R703" s="41"/>
      <c r="S703" s="41"/>
      <c r="T703" s="41"/>
      <c r="U703" s="41"/>
    </row>
    <row r="704">
      <c r="A704" s="41"/>
      <c r="B704" s="41"/>
      <c r="C704" s="41"/>
      <c r="D704" s="41"/>
      <c r="E704" s="41"/>
      <c r="F704" s="41"/>
      <c r="G704" s="41"/>
      <c r="H704" s="41"/>
      <c r="I704" s="41"/>
      <c r="J704" s="41"/>
      <c r="K704" s="41"/>
      <c r="L704" s="41"/>
      <c r="M704" s="41"/>
      <c r="N704" s="41"/>
      <c r="O704" s="41"/>
      <c r="P704" s="41"/>
      <c r="Q704" s="41"/>
      <c r="R704" s="41"/>
      <c r="S704" s="41"/>
      <c r="T704" s="41"/>
      <c r="U704" s="41"/>
    </row>
    <row r="705">
      <c r="A705" s="41"/>
      <c r="B705" s="41"/>
      <c r="C705" s="41"/>
      <c r="D705" s="41"/>
      <c r="E705" s="41"/>
      <c r="F705" s="41"/>
      <c r="G705" s="41"/>
      <c r="H705" s="41"/>
      <c r="I705" s="41"/>
      <c r="J705" s="41"/>
      <c r="K705" s="41"/>
      <c r="L705" s="41"/>
      <c r="M705" s="41"/>
      <c r="N705" s="41"/>
      <c r="O705" s="41"/>
      <c r="P705" s="41"/>
      <c r="Q705" s="41"/>
      <c r="R705" s="41"/>
      <c r="S705" s="41"/>
      <c r="T705" s="41"/>
      <c r="U705" s="41"/>
    </row>
    <row r="706">
      <c r="A706" s="41"/>
      <c r="B706" s="41"/>
      <c r="C706" s="41"/>
      <c r="D706" s="41"/>
      <c r="E706" s="41"/>
      <c r="F706" s="41"/>
      <c r="G706" s="41"/>
      <c r="H706" s="41"/>
      <c r="I706" s="41"/>
      <c r="J706" s="41"/>
      <c r="K706" s="41"/>
      <c r="L706" s="41"/>
      <c r="M706" s="41"/>
      <c r="N706" s="41"/>
      <c r="O706" s="41"/>
      <c r="P706" s="41"/>
      <c r="Q706" s="41"/>
      <c r="R706" s="41"/>
      <c r="S706" s="41"/>
      <c r="T706" s="41"/>
      <c r="U706" s="41"/>
    </row>
    <row r="707">
      <c r="A707" s="41"/>
      <c r="B707" s="41"/>
      <c r="C707" s="41"/>
      <c r="D707" s="41"/>
      <c r="E707" s="41"/>
      <c r="F707" s="41"/>
      <c r="G707" s="41"/>
      <c r="H707" s="41"/>
      <c r="I707" s="41"/>
      <c r="J707" s="41"/>
      <c r="K707" s="41"/>
      <c r="L707" s="41"/>
      <c r="M707" s="41"/>
      <c r="N707" s="41"/>
      <c r="O707" s="41"/>
      <c r="P707" s="41"/>
      <c r="Q707" s="41"/>
      <c r="R707" s="41"/>
      <c r="S707" s="41"/>
      <c r="T707" s="41"/>
      <c r="U707" s="41"/>
    </row>
    <row r="708">
      <c r="A708" s="41"/>
      <c r="B708" s="41"/>
      <c r="C708" s="41"/>
      <c r="D708" s="41"/>
      <c r="E708" s="41"/>
      <c r="F708" s="41"/>
      <c r="G708" s="41"/>
      <c r="H708" s="41"/>
      <c r="I708" s="41"/>
      <c r="J708" s="41"/>
      <c r="K708" s="41"/>
      <c r="L708" s="41"/>
      <c r="M708" s="41"/>
      <c r="N708" s="41"/>
      <c r="O708" s="41"/>
      <c r="P708" s="41"/>
      <c r="Q708" s="41"/>
      <c r="R708" s="41"/>
      <c r="S708" s="41"/>
      <c r="T708" s="41"/>
      <c r="U708" s="41"/>
    </row>
    <row r="709">
      <c r="A709" s="41"/>
      <c r="B709" s="41"/>
      <c r="C709" s="41"/>
      <c r="D709" s="41"/>
      <c r="E709" s="41"/>
      <c r="F709" s="41"/>
      <c r="G709" s="41"/>
      <c r="H709" s="41"/>
      <c r="I709" s="41"/>
      <c r="J709" s="41"/>
      <c r="K709" s="41"/>
      <c r="L709" s="41"/>
      <c r="M709" s="41"/>
      <c r="N709" s="41"/>
      <c r="O709" s="41"/>
      <c r="P709" s="41"/>
      <c r="Q709" s="41"/>
      <c r="R709" s="41"/>
      <c r="S709" s="41"/>
      <c r="T709" s="41"/>
      <c r="U709" s="41"/>
    </row>
    <row r="710">
      <c r="A710" s="41"/>
      <c r="B710" s="41"/>
      <c r="C710" s="41"/>
      <c r="D710" s="41"/>
      <c r="E710" s="41"/>
      <c r="F710" s="41"/>
      <c r="G710" s="41"/>
      <c r="H710" s="41"/>
      <c r="I710" s="41"/>
      <c r="J710" s="41"/>
      <c r="K710" s="41"/>
      <c r="L710" s="41"/>
      <c r="M710" s="41"/>
      <c r="N710" s="41"/>
      <c r="O710" s="41"/>
      <c r="P710" s="41"/>
      <c r="Q710" s="41"/>
      <c r="R710" s="41"/>
      <c r="S710" s="41"/>
      <c r="T710" s="41"/>
      <c r="U710" s="41"/>
    </row>
    <row r="711">
      <c r="A711" s="41"/>
      <c r="B711" s="41"/>
      <c r="C711" s="41"/>
      <c r="D711" s="41"/>
      <c r="E711" s="41"/>
      <c r="F711" s="41"/>
      <c r="G711" s="41"/>
      <c r="H711" s="41"/>
      <c r="I711" s="41"/>
      <c r="J711" s="41"/>
      <c r="K711" s="41"/>
      <c r="L711" s="41"/>
      <c r="M711" s="41"/>
      <c r="N711" s="41"/>
      <c r="O711" s="41"/>
      <c r="P711" s="41"/>
      <c r="Q711" s="41"/>
      <c r="R711" s="41"/>
      <c r="S711" s="41"/>
      <c r="T711" s="41"/>
      <c r="U711" s="41"/>
    </row>
    <row r="712">
      <c r="A712" s="41"/>
      <c r="B712" s="41"/>
      <c r="C712" s="41"/>
      <c r="D712" s="41"/>
      <c r="E712" s="41"/>
      <c r="F712" s="41"/>
      <c r="G712" s="41"/>
      <c r="H712" s="41"/>
      <c r="I712" s="41"/>
      <c r="J712" s="41"/>
      <c r="K712" s="41"/>
      <c r="L712" s="41"/>
      <c r="M712" s="41"/>
      <c r="N712" s="41"/>
      <c r="O712" s="41"/>
      <c r="P712" s="41"/>
      <c r="Q712" s="41"/>
      <c r="R712" s="41"/>
      <c r="S712" s="41"/>
      <c r="T712" s="41"/>
      <c r="U712" s="41"/>
    </row>
    <row r="713">
      <c r="A713" s="41"/>
      <c r="B713" s="41"/>
      <c r="C713" s="41"/>
      <c r="D713" s="41"/>
      <c r="E713" s="41"/>
      <c r="F713" s="41"/>
      <c r="G713" s="41"/>
      <c r="H713" s="41"/>
      <c r="I713" s="41"/>
      <c r="J713" s="41"/>
      <c r="K713" s="41"/>
      <c r="L713" s="41"/>
      <c r="M713" s="41"/>
      <c r="N713" s="41"/>
      <c r="O713" s="41"/>
      <c r="P713" s="41"/>
      <c r="Q713" s="41"/>
      <c r="R713" s="41"/>
      <c r="S713" s="41"/>
      <c r="T713" s="41"/>
      <c r="U713" s="41"/>
    </row>
    <row r="714">
      <c r="A714" s="41"/>
      <c r="B714" s="41"/>
      <c r="C714" s="41"/>
      <c r="D714" s="41"/>
      <c r="E714" s="41"/>
      <c r="F714" s="41"/>
      <c r="G714" s="41"/>
      <c r="H714" s="41"/>
      <c r="I714" s="41"/>
      <c r="J714" s="41"/>
      <c r="K714" s="41"/>
      <c r="L714" s="41"/>
      <c r="M714" s="41"/>
      <c r="N714" s="41"/>
      <c r="O714" s="41"/>
      <c r="P714" s="41"/>
      <c r="Q714" s="41"/>
      <c r="R714" s="41"/>
      <c r="S714" s="41"/>
      <c r="T714" s="41"/>
      <c r="U714" s="41"/>
    </row>
    <row r="715">
      <c r="A715" s="41"/>
      <c r="B715" s="41"/>
      <c r="C715" s="41"/>
      <c r="D715" s="41"/>
      <c r="E715" s="41"/>
      <c r="F715" s="41"/>
      <c r="G715" s="41"/>
      <c r="H715" s="41"/>
      <c r="I715" s="41"/>
      <c r="J715" s="41"/>
      <c r="K715" s="41"/>
      <c r="L715" s="41"/>
      <c r="M715" s="41"/>
      <c r="N715" s="41"/>
      <c r="O715" s="41"/>
      <c r="P715" s="41"/>
      <c r="Q715" s="41"/>
      <c r="R715" s="41"/>
      <c r="S715" s="41"/>
      <c r="T715" s="41"/>
      <c r="U715" s="41"/>
    </row>
    <row r="716">
      <c r="A716" s="41"/>
      <c r="B716" s="41"/>
      <c r="C716" s="41"/>
      <c r="D716" s="41"/>
      <c r="E716" s="41"/>
      <c r="F716" s="41"/>
      <c r="G716" s="41"/>
      <c r="H716" s="41"/>
      <c r="I716" s="41"/>
      <c r="J716" s="41"/>
      <c r="K716" s="41"/>
      <c r="L716" s="41"/>
      <c r="M716" s="41"/>
      <c r="N716" s="41"/>
      <c r="O716" s="41"/>
      <c r="P716" s="41"/>
      <c r="Q716" s="41"/>
      <c r="R716" s="41"/>
      <c r="S716" s="41"/>
      <c r="T716" s="41"/>
      <c r="U716" s="41"/>
    </row>
    <row r="717">
      <c r="A717" s="41"/>
      <c r="B717" s="41"/>
      <c r="C717" s="41"/>
      <c r="D717" s="41"/>
      <c r="E717" s="41"/>
      <c r="F717" s="41"/>
      <c r="G717" s="41"/>
      <c r="H717" s="41"/>
      <c r="I717" s="41"/>
      <c r="J717" s="41"/>
      <c r="K717" s="41"/>
      <c r="L717" s="41"/>
      <c r="M717" s="41"/>
      <c r="N717" s="41"/>
      <c r="O717" s="41"/>
      <c r="P717" s="41"/>
      <c r="Q717" s="41"/>
      <c r="R717" s="41"/>
      <c r="S717" s="41"/>
      <c r="T717" s="41"/>
      <c r="U717" s="41"/>
    </row>
    <row r="718">
      <c r="A718" s="41"/>
      <c r="B718" s="41"/>
      <c r="C718" s="41"/>
      <c r="D718" s="41"/>
      <c r="E718" s="41"/>
      <c r="F718" s="41"/>
      <c r="G718" s="41"/>
      <c r="H718" s="41"/>
      <c r="I718" s="41"/>
      <c r="J718" s="41"/>
      <c r="K718" s="41"/>
      <c r="L718" s="41"/>
      <c r="M718" s="41"/>
      <c r="N718" s="41"/>
      <c r="O718" s="41"/>
      <c r="P718" s="41"/>
      <c r="Q718" s="41"/>
      <c r="R718" s="41"/>
      <c r="S718" s="41"/>
      <c r="T718" s="41"/>
      <c r="U718" s="41"/>
    </row>
    <row r="719">
      <c r="A719" s="41"/>
      <c r="B719" s="41"/>
      <c r="C719" s="41"/>
      <c r="D719" s="41"/>
      <c r="E719" s="41"/>
      <c r="F719" s="41"/>
      <c r="G719" s="41"/>
      <c r="H719" s="41"/>
      <c r="I719" s="41"/>
      <c r="J719" s="41"/>
      <c r="K719" s="41"/>
      <c r="L719" s="41"/>
      <c r="M719" s="41"/>
      <c r="N719" s="41"/>
      <c r="O719" s="41"/>
      <c r="P719" s="41"/>
      <c r="Q719" s="41"/>
      <c r="R719" s="41"/>
      <c r="S719" s="41"/>
      <c r="T719" s="41"/>
      <c r="U719" s="41"/>
    </row>
    <row r="720">
      <c r="A720" s="41"/>
      <c r="B720" s="41"/>
      <c r="C720" s="41"/>
      <c r="D720" s="41"/>
      <c r="E720" s="41"/>
      <c r="F720" s="41"/>
      <c r="G720" s="41"/>
      <c r="H720" s="41"/>
      <c r="I720" s="41"/>
      <c r="J720" s="41"/>
      <c r="K720" s="41"/>
      <c r="L720" s="41"/>
      <c r="M720" s="41"/>
      <c r="N720" s="41"/>
      <c r="O720" s="41"/>
      <c r="P720" s="41"/>
      <c r="Q720" s="41"/>
      <c r="R720" s="41"/>
      <c r="S720" s="41"/>
      <c r="T720" s="41"/>
      <c r="U720" s="41"/>
    </row>
    <row r="721">
      <c r="A721" s="41"/>
      <c r="B721" s="41"/>
      <c r="C721" s="41"/>
      <c r="D721" s="41"/>
      <c r="E721" s="41"/>
      <c r="F721" s="41"/>
      <c r="G721" s="41"/>
      <c r="H721" s="41"/>
      <c r="I721" s="41"/>
      <c r="J721" s="41"/>
      <c r="K721" s="41"/>
      <c r="L721" s="41"/>
      <c r="M721" s="41"/>
      <c r="N721" s="41"/>
      <c r="O721" s="41"/>
      <c r="P721" s="41"/>
      <c r="Q721" s="41"/>
      <c r="R721" s="41"/>
      <c r="S721" s="41"/>
      <c r="T721" s="41"/>
      <c r="U721" s="41"/>
    </row>
    <row r="722">
      <c r="A722" s="41"/>
      <c r="B722" s="41"/>
      <c r="C722" s="41"/>
      <c r="D722" s="41"/>
      <c r="E722" s="41"/>
      <c r="F722" s="41"/>
      <c r="G722" s="41"/>
      <c r="H722" s="41"/>
      <c r="I722" s="41"/>
      <c r="J722" s="41"/>
      <c r="K722" s="41"/>
      <c r="L722" s="41"/>
      <c r="M722" s="41"/>
      <c r="N722" s="41"/>
      <c r="O722" s="41"/>
      <c r="P722" s="41"/>
      <c r="Q722" s="41"/>
      <c r="R722" s="41"/>
      <c r="S722" s="41"/>
      <c r="T722" s="41"/>
      <c r="U722" s="41"/>
    </row>
    <row r="723">
      <c r="A723" s="41"/>
      <c r="B723" s="41"/>
      <c r="C723" s="41"/>
      <c r="D723" s="41"/>
      <c r="E723" s="41"/>
      <c r="F723" s="41"/>
      <c r="G723" s="41"/>
      <c r="H723" s="41"/>
      <c r="I723" s="41"/>
      <c r="J723" s="41"/>
      <c r="K723" s="41"/>
      <c r="L723" s="41"/>
      <c r="M723" s="41"/>
      <c r="N723" s="41"/>
      <c r="O723" s="41"/>
      <c r="P723" s="41"/>
      <c r="Q723" s="41"/>
      <c r="R723" s="41"/>
      <c r="S723" s="41"/>
      <c r="T723" s="41"/>
      <c r="U723" s="41"/>
    </row>
    <row r="724">
      <c r="A724" s="41"/>
      <c r="B724" s="41"/>
      <c r="C724" s="41"/>
      <c r="D724" s="41"/>
      <c r="E724" s="41"/>
      <c r="F724" s="41"/>
      <c r="G724" s="41"/>
      <c r="H724" s="41"/>
      <c r="I724" s="41"/>
      <c r="J724" s="41"/>
      <c r="K724" s="41"/>
      <c r="L724" s="41"/>
      <c r="M724" s="41"/>
      <c r="N724" s="41"/>
      <c r="O724" s="41"/>
      <c r="P724" s="41"/>
      <c r="Q724" s="41"/>
      <c r="R724" s="41"/>
      <c r="S724" s="41"/>
      <c r="T724" s="41"/>
      <c r="U724" s="41"/>
    </row>
    <row r="725">
      <c r="A725" s="41"/>
      <c r="B725" s="41"/>
      <c r="C725" s="41"/>
      <c r="D725" s="41"/>
      <c r="E725" s="41"/>
      <c r="F725" s="41"/>
      <c r="G725" s="41"/>
      <c r="H725" s="41"/>
      <c r="I725" s="41"/>
      <c r="J725" s="41"/>
      <c r="K725" s="41"/>
      <c r="L725" s="41"/>
      <c r="M725" s="41"/>
      <c r="N725" s="41"/>
      <c r="O725" s="41"/>
      <c r="P725" s="41"/>
      <c r="Q725" s="41"/>
      <c r="R725" s="41"/>
      <c r="S725" s="41"/>
      <c r="T725" s="41"/>
      <c r="U725" s="41"/>
    </row>
    <row r="726">
      <c r="A726" s="41"/>
      <c r="B726" s="41"/>
      <c r="C726" s="41"/>
      <c r="D726" s="41"/>
      <c r="E726" s="41"/>
      <c r="F726" s="41"/>
      <c r="G726" s="41"/>
      <c r="H726" s="41"/>
      <c r="I726" s="41"/>
      <c r="J726" s="41"/>
      <c r="K726" s="41"/>
      <c r="L726" s="41"/>
      <c r="M726" s="41"/>
      <c r="N726" s="41"/>
      <c r="O726" s="41"/>
      <c r="P726" s="41"/>
      <c r="Q726" s="41"/>
      <c r="R726" s="41"/>
      <c r="S726" s="41"/>
      <c r="T726" s="41"/>
      <c r="U726" s="41"/>
    </row>
    <row r="727">
      <c r="A727" s="41"/>
      <c r="B727" s="41"/>
      <c r="C727" s="41"/>
      <c r="D727" s="41"/>
      <c r="E727" s="41"/>
      <c r="F727" s="41"/>
      <c r="G727" s="41"/>
      <c r="H727" s="41"/>
      <c r="I727" s="41"/>
      <c r="J727" s="41"/>
      <c r="K727" s="41"/>
      <c r="L727" s="41"/>
      <c r="M727" s="41"/>
      <c r="N727" s="41"/>
      <c r="O727" s="41"/>
      <c r="P727" s="41"/>
      <c r="Q727" s="41"/>
      <c r="R727" s="41"/>
      <c r="S727" s="41"/>
      <c r="T727" s="41"/>
      <c r="U727" s="41"/>
    </row>
    <row r="728">
      <c r="A728" s="41"/>
      <c r="B728" s="41"/>
      <c r="C728" s="41"/>
      <c r="D728" s="41"/>
      <c r="E728" s="41"/>
      <c r="F728" s="41"/>
      <c r="G728" s="41"/>
      <c r="H728" s="41"/>
      <c r="I728" s="41"/>
      <c r="J728" s="41"/>
      <c r="K728" s="41"/>
      <c r="L728" s="41"/>
      <c r="M728" s="41"/>
      <c r="N728" s="41"/>
      <c r="O728" s="41"/>
      <c r="P728" s="41"/>
      <c r="Q728" s="41"/>
      <c r="R728" s="41"/>
      <c r="S728" s="41"/>
      <c r="T728" s="41"/>
      <c r="U728" s="41"/>
    </row>
    <row r="729">
      <c r="A729" s="41"/>
      <c r="B729" s="41"/>
      <c r="C729" s="41"/>
      <c r="D729" s="41"/>
      <c r="E729" s="41"/>
      <c r="F729" s="41"/>
      <c r="G729" s="41"/>
      <c r="H729" s="41"/>
      <c r="I729" s="41"/>
      <c r="J729" s="41"/>
      <c r="K729" s="41"/>
      <c r="L729" s="41"/>
      <c r="M729" s="41"/>
      <c r="N729" s="41"/>
      <c r="O729" s="41"/>
      <c r="P729" s="41"/>
      <c r="Q729" s="41"/>
      <c r="R729" s="41"/>
      <c r="S729" s="41"/>
      <c r="T729" s="41"/>
      <c r="U729" s="41"/>
    </row>
    <row r="730">
      <c r="A730" s="41"/>
      <c r="B730" s="41"/>
      <c r="C730" s="41"/>
      <c r="D730" s="41"/>
      <c r="E730" s="41"/>
      <c r="F730" s="41"/>
      <c r="G730" s="41"/>
      <c r="H730" s="41"/>
      <c r="I730" s="41"/>
      <c r="J730" s="41"/>
      <c r="K730" s="41"/>
      <c r="L730" s="41"/>
      <c r="M730" s="41"/>
      <c r="N730" s="41"/>
      <c r="O730" s="41"/>
      <c r="P730" s="41"/>
      <c r="Q730" s="41"/>
      <c r="R730" s="41"/>
      <c r="S730" s="41"/>
      <c r="T730" s="41"/>
      <c r="U730" s="41"/>
    </row>
    <row r="731">
      <c r="A731" s="41"/>
      <c r="B731" s="41"/>
      <c r="C731" s="41"/>
      <c r="D731" s="41"/>
      <c r="E731" s="41"/>
      <c r="F731" s="41"/>
      <c r="G731" s="41"/>
      <c r="H731" s="41"/>
      <c r="I731" s="41"/>
      <c r="J731" s="41"/>
      <c r="K731" s="41"/>
      <c r="L731" s="41"/>
      <c r="M731" s="41"/>
      <c r="N731" s="41"/>
      <c r="O731" s="41"/>
      <c r="P731" s="41"/>
      <c r="Q731" s="41"/>
      <c r="R731" s="41"/>
      <c r="S731" s="41"/>
      <c r="T731" s="41"/>
      <c r="U731" s="41"/>
    </row>
    <row r="732">
      <c r="A732" s="41"/>
      <c r="B732" s="41"/>
      <c r="C732" s="41"/>
      <c r="D732" s="41"/>
      <c r="E732" s="41"/>
      <c r="F732" s="41"/>
      <c r="G732" s="41"/>
      <c r="H732" s="41"/>
      <c r="I732" s="41"/>
      <c r="J732" s="41"/>
      <c r="K732" s="41"/>
      <c r="L732" s="41"/>
      <c r="M732" s="41"/>
      <c r="N732" s="41"/>
      <c r="O732" s="41"/>
      <c r="P732" s="41"/>
      <c r="Q732" s="41"/>
      <c r="R732" s="41"/>
      <c r="S732" s="41"/>
      <c r="T732" s="41"/>
      <c r="U732" s="41"/>
    </row>
    <row r="733">
      <c r="A733" s="41"/>
      <c r="B733" s="41"/>
      <c r="C733" s="41"/>
      <c r="D733" s="41"/>
      <c r="E733" s="41"/>
      <c r="F733" s="41"/>
      <c r="G733" s="41"/>
      <c r="H733" s="41"/>
      <c r="I733" s="41"/>
      <c r="J733" s="41"/>
      <c r="K733" s="41"/>
      <c r="L733" s="41"/>
      <c r="M733" s="41"/>
      <c r="N733" s="41"/>
      <c r="O733" s="41"/>
      <c r="P733" s="41"/>
      <c r="Q733" s="41"/>
      <c r="R733" s="41"/>
      <c r="S733" s="41"/>
      <c r="T733" s="41"/>
      <c r="U733" s="41"/>
    </row>
    <row r="734">
      <c r="A734" s="41"/>
      <c r="B734" s="41"/>
      <c r="C734" s="41"/>
      <c r="D734" s="41"/>
      <c r="E734" s="41"/>
      <c r="F734" s="41"/>
      <c r="G734" s="41"/>
      <c r="H734" s="41"/>
      <c r="I734" s="41"/>
      <c r="J734" s="41"/>
      <c r="K734" s="41"/>
      <c r="L734" s="41"/>
      <c r="M734" s="41"/>
      <c r="N734" s="41"/>
      <c r="O734" s="41"/>
      <c r="P734" s="41"/>
      <c r="Q734" s="41"/>
      <c r="R734" s="41"/>
      <c r="S734" s="41"/>
      <c r="T734" s="41"/>
      <c r="U734" s="41"/>
    </row>
    <row r="735">
      <c r="A735" s="41"/>
      <c r="B735" s="41"/>
      <c r="C735" s="41"/>
      <c r="D735" s="41"/>
      <c r="E735" s="41"/>
      <c r="F735" s="41"/>
      <c r="G735" s="41"/>
      <c r="H735" s="41"/>
      <c r="I735" s="41"/>
      <c r="J735" s="41"/>
      <c r="K735" s="41"/>
      <c r="L735" s="41"/>
      <c r="M735" s="41"/>
      <c r="N735" s="41"/>
      <c r="O735" s="41"/>
      <c r="P735" s="41"/>
      <c r="Q735" s="41"/>
      <c r="R735" s="41"/>
      <c r="S735" s="41"/>
      <c r="T735" s="41"/>
      <c r="U735" s="41"/>
    </row>
    <row r="736">
      <c r="A736" s="41"/>
      <c r="B736" s="41"/>
      <c r="C736" s="41"/>
      <c r="D736" s="41"/>
      <c r="E736" s="41"/>
      <c r="F736" s="41"/>
      <c r="G736" s="41"/>
      <c r="H736" s="41"/>
      <c r="I736" s="41"/>
      <c r="J736" s="41"/>
      <c r="K736" s="41"/>
      <c r="L736" s="41"/>
      <c r="M736" s="41"/>
      <c r="N736" s="41"/>
      <c r="O736" s="41"/>
      <c r="P736" s="41"/>
      <c r="Q736" s="41"/>
      <c r="R736" s="41"/>
      <c r="S736" s="41"/>
      <c r="T736" s="41"/>
      <c r="U736" s="41"/>
    </row>
    <row r="737">
      <c r="A737" s="41"/>
      <c r="B737" s="41"/>
      <c r="C737" s="41"/>
      <c r="D737" s="41"/>
      <c r="E737" s="41"/>
      <c r="F737" s="41"/>
      <c r="G737" s="41"/>
      <c r="H737" s="41"/>
      <c r="I737" s="41"/>
      <c r="J737" s="41"/>
      <c r="K737" s="41"/>
      <c r="L737" s="41"/>
      <c r="M737" s="41"/>
      <c r="N737" s="41"/>
      <c r="O737" s="41"/>
      <c r="P737" s="41"/>
      <c r="Q737" s="41"/>
      <c r="R737" s="41"/>
      <c r="S737" s="41"/>
      <c r="T737" s="41"/>
      <c r="U737" s="41"/>
    </row>
    <row r="738">
      <c r="A738" s="41"/>
      <c r="B738" s="41"/>
      <c r="C738" s="41"/>
      <c r="D738" s="41"/>
      <c r="E738" s="41"/>
      <c r="F738" s="41"/>
      <c r="G738" s="41"/>
      <c r="H738" s="41"/>
      <c r="I738" s="41"/>
      <c r="J738" s="41"/>
      <c r="K738" s="41"/>
      <c r="L738" s="41"/>
      <c r="M738" s="41"/>
      <c r="N738" s="41"/>
      <c r="O738" s="41"/>
      <c r="P738" s="41"/>
      <c r="Q738" s="41"/>
      <c r="R738" s="41"/>
      <c r="S738" s="41"/>
      <c r="T738" s="41"/>
      <c r="U738" s="41"/>
    </row>
    <row r="739">
      <c r="A739" s="41"/>
      <c r="B739" s="41"/>
      <c r="C739" s="41"/>
      <c r="D739" s="41"/>
      <c r="E739" s="41"/>
      <c r="F739" s="41"/>
      <c r="G739" s="41"/>
      <c r="H739" s="41"/>
      <c r="I739" s="41"/>
      <c r="J739" s="41"/>
      <c r="K739" s="41"/>
      <c r="L739" s="41"/>
      <c r="M739" s="41"/>
      <c r="N739" s="41"/>
      <c r="O739" s="41"/>
      <c r="P739" s="41"/>
      <c r="Q739" s="41"/>
      <c r="R739" s="41"/>
      <c r="S739" s="41"/>
      <c r="T739" s="41"/>
      <c r="U739" s="41"/>
    </row>
    <row r="740">
      <c r="A740" s="41"/>
      <c r="B740" s="41"/>
      <c r="C740" s="41"/>
      <c r="D740" s="41"/>
      <c r="E740" s="41"/>
      <c r="F740" s="41"/>
      <c r="G740" s="41"/>
      <c r="H740" s="41"/>
      <c r="I740" s="41"/>
      <c r="J740" s="41"/>
      <c r="K740" s="41"/>
      <c r="L740" s="41"/>
      <c r="M740" s="41"/>
      <c r="N740" s="41"/>
      <c r="O740" s="41"/>
      <c r="P740" s="41"/>
      <c r="Q740" s="41"/>
      <c r="R740" s="41"/>
      <c r="S740" s="41"/>
      <c r="T740" s="41"/>
      <c r="U740" s="41"/>
    </row>
    <row r="741">
      <c r="A741" s="41"/>
      <c r="B741" s="41"/>
      <c r="C741" s="41"/>
      <c r="D741" s="41"/>
      <c r="E741" s="41"/>
      <c r="F741" s="41"/>
      <c r="G741" s="41"/>
      <c r="H741" s="41"/>
      <c r="I741" s="41"/>
      <c r="J741" s="41"/>
      <c r="K741" s="41"/>
      <c r="L741" s="41"/>
      <c r="M741" s="41"/>
      <c r="N741" s="41"/>
      <c r="O741" s="41"/>
      <c r="P741" s="41"/>
      <c r="Q741" s="41"/>
      <c r="R741" s="41"/>
      <c r="S741" s="41"/>
      <c r="T741" s="41"/>
      <c r="U741" s="41"/>
    </row>
    <row r="742">
      <c r="A742" s="41"/>
      <c r="B742" s="41"/>
      <c r="C742" s="41"/>
      <c r="D742" s="41"/>
      <c r="E742" s="41"/>
      <c r="F742" s="41"/>
      <c r="G742" s="41"/>
      <c r="H742" s="41"/>
      <c r="I742" s="41"/>
      <c r="J742" s="41"/>
      <c r="K742" s="41"/>
      <c r="L742" s="41"/>
      <c r="M742" s="41"/>
      <c r="N742" s="41"/>
      <c r="O742" s="41"/>
      <c r="P742" s="41"/>
      <c r="Q742" s="41"/>
      <c r="R742" s="41"/>
      <c r="S742" s="41"/>
      <c r="T742" s="41"/>
      <c r="U742" s="41"/>
    </row>
    <row r="743">
      <c r="A743" s="41"/>
      <c r="B743" s="41"/>
      <c r="C743" s="41"/>
      <c r="D743" s="41"/>
      <c r="E743" s="41"/>
      <c r="F743" s="41"/>
      <c r="G743" s="41"/>
      <c r="H743" s="41"/>
      <c r="I743" s="41"/>
      <c r="J743" s="41"/>
      <c r="K743" s="41"/>
      <c r="L743" s="41"/>
      <c r="M743" s="41"/>
      <c r="N743" s="41"/>
      <c r="O743" s="41"/>
      <c r="P743" s="41"/>
      <c r="Q743" s="41"/>
      <c r="R743" s="41"/>
      <c r="S743" s="41"/>
      <c r="T743" s="41"/>
      <c r="U743" s="41"/>
    </row>
    <row r="744">
      <c r="A744" s="41"/>
      <c r="B744" s="41"/>
      <c r="C744" s="41"/>
      <c r="D744" s="41"/>
      <c r="E744" s="41"/>
      <c r="F744" s="41"/>
      <c r="G744" s="41"/>
      <c r="H744" s="41"/>
      <c r="I744" s="41"/>
      <c r="J744" s="41"/>
      <c r="K744" s="41"/>
      <c r="L744" s="41"/>
      <c r="M744" s="41"/>
      <c r="N744" s="41"/>
      <c r="O744" s="41"/>
      <c r="P744" s="41"/>
      <c r="Q744" s="41"/>
      <c r="R744" s="41"/>
      <c r="S744" s="41"/>
      <c r="T744" s="41"/>
      <c r="U744" s="41"/>
    </row>
    <row r="745">
      <c r="A745" s="41"/>
      <c r="B745" s="41"/>
      <c r="C745" s="41"/>
      <c r="D745" s="41"/>
      <c r="E745" s="41"/>
      <c r="F745" s="41"/>
      <c r="G745" s="41"/>
      <c r="H745" s="41"/>
      <c r="I745" s="41"/>
      <c r="J745" s="41"/>
      <c r="K745" s="41"/>
      <c r="L745" s="41"/>
      <c r="M745" s="41"/>
      <c r="N745" s="41"/>
      <c r="O745" s="41"/>
      <c r="P745" s="41"/>
      <c r="Q745" s="41"/>
      <c r="R745" s="41"/>
      <c r="S745" s="41"/>
      <c r="T745" s="41"/>
      <c r="U745" s="41"/>
    </row>
    <row r="746">
      <c r="A746" s="41"/>
      <c r="B746" s="41"/>
      <c r="C746" s="41"/>
      <c r="D746" s="41"/>
      <c r="E746" s="41"/>
      <c r="F746" s="41"/>
      <c r="G746" s="41"/>
      <c r="H746" s="41"/>
      <c r="I746" s="41"/>
      <c r="J746" s="41"/>
      <c r="K746" s="41"/>
      <c r="L746" s="41"/>
      <c r="M746" s="41"/>
      <c r="N746" s="41"/>
      <c r="O746" s="41"/>
      <c r="P746" s="41"/>
      <c r="Q746" s="41"/>
      <c r="R746" s="41"/>
      <c r="S746" s="41"/>
      <c r="T746" s="41"/>
      <c r="U746" s="41"/>
    </row>
    <row r="747">
      <c r="A747" s="41"/>
      <c r="B747" s="41"/>
      <c r="C747" s="41"/>
      <c r="D747" s="41"/>
      <c r="E747" s="41"/>
      <c r="F747" s="41"/>
      <c r="G747" s="41"/>
      <c r="H747" s="41"/>
      <c r="I747" s="41"/>
      <c r="J747" s="41"/>
      <c r="K747" s="41"/>
      <c r="L747" s="41"/>
      <c r="M747" s="41"/>
      <c r="N747" s="41"/>
      <c r="O747" s="41"/>
      <c r="P747" s="41"/>
      <c r="Q747" s="41"/>
      <c r="R747" s="41"/>
      <c r="S747" s="41"/>
      <c r="T747" s="41"/>
      <c r="U747" s="41"/>
    </row>
    <row r="748">
      <c r="A748" s="41"/>
      <c r="B748" s="41"/>
      <c r="C748" s="41"/>
      <c r="D748" s="41"/>
      <c r="E748" s="41"/>
      <c r="F748" s="41"/>
      <c r="G748" s="41"/>
      <c r="H748" s="41"/>
      <c r="I748" s="41"/>
      <c r="J748" s="41"/>
      <c r="K748" s="41"/>
      <c r="L748" s="41"/>
      <c r="M748" s="41"/>
      <c r="N748" s="41"/>
      <c r="O748" s="41"/>
      <c r="P748" s="41"/>
      <c r="Q748" s="41"/>
      <c r="R748" s="41"/>
      <c r="S748" s="41"/>
      <c r="T748" s="41"/>
      <c r="U748" s="41"/>
    </row>
    <row r="749">
      <c r="A749" s="41"/>
      <c r="B749" s="41"/>
      <c r="C749" s="41"/>
      <c r="D749" s="41"/>
      <c r="E749" s="41"/>
      <c r="F749" s="41"/>
      <c r="G749" s="41"/>
      <c r="H749" s="41"/>
      <c r="I749" s="41"/>
      <c r="J749" s="41"/>
      <c r="K749" s="41"/>
      <c r="L749" s="41"/>
      <c r="M749" s="41"/>
      <c r="N749" s="41"/>
      <c r="O749" s="41"/>
      <c r="P749" s="41"/>
      <c r="Q749" s="41"/>
      <c r="R749" s="41"/>
      <c r="S749" s="41"/>
      <c r="T749" s="41"/>
      <c r="U749" s="41"/>
    </row>
    <row r="750">
      <c r="A750" s="41"/>
      <c r="B750" s="41"/>
      <c r="C750" s="41"/>
      <c r="D750" s="41"/>
      <c r="E750" s="41"/>
      <c r="F750" s="41"/>
      <c r="G750" s="41"/>
      <c r="H750" s="41"/>
      <c r="I750" s="41"/>
      <c r="J750" s="41"/>
      <c r="K750" s="41"/>
      <c r="L750" s="41"/>
      <c r="M750" s="41"/>
      <c r="N750" s="41"/>
      <c r="O750" s="41"/>
      <c r="P750" s="41"/>
      <c r="Q750" s="41"/>
      <c r="R750" s="41"/>
      <c r="S750" s="41"/>
      <c r="T750" s="41"/>
      <c r="U750" s="41"/>
    </row>
    <row r="751">
      <c r="A751" s="41"/>
      <c r="B751" s="41"/>
      <c r="C751" s="41"/>
      <c r="D751" s="41"/>
      <c r="E751" s="41"/>
      <c r="F751" s="41"/>
      <c r="G751" s="41"/>
      <c r="H751" s="41"/>
      <c r="I751" s="41"/>
      <c r="J751" s="41"/>
      <c r="K751" s="41"/>
      <c r="L751" s="41"/>
      <c r="M751" s="41"/>
      <c r="N751" s="41"/>
      <c r="O751" s="41"/>
      <c r="P751" s="41"/>
      <c r="Q751" s="41"/>
      <c r="R751" s="41"/>
      <c r="S751" s="41"/>
      <c r="T751" s="41"/>
      <c r="U751" s="41"/>
    </row>
    <row r="752">
      <c r="A752" s="41"/>
      <c r="B752" s="41"/>
      <c r="C752" s="41"/>
      <c r="D752" s="41"/>
      <c r="E752" s="41"/>
      <c r="F752" s="41"/>
      <c r="G752" s="41"/>
      <c r="H752" s="41"/>
      <c r="I752" s="41"/>
      <c r="J752" s="41"/>
      <c r="K752" s="41"/>
      <c r="L752" s="41"/>
      <c r="M752" s="41"/>
      <c r="N752" s="41"/>
      <c r="O752" s="41"/>
      <c r="P752" s="41"/>
      <c r="Q752" s="41"/>
      <c r="R752" s="41"/>
      <c r="S752" s="41"/>
      <c r="T752" s="41"/>
      <c r="U752" s="41"/>
    </row>
    <row r="753">
      <c r="A753" s="41"/>
      <c r="B753" s="41"/>
      <c r="C753" s="41"/>
      <c r="D753" s="41"/>
      <c r="E753" s="41"/>
      <c r="F753" s="41"/>
      <c r="G753" s="41"/>
      <c r="H753" s="41"/>
      <c r="I753" s="41"/>
      <c r="J753" s="41"/>
      <c r="K753" s="41"/>
      <c r="L753" s="41"/>
      <c r="M753" s="41"/>
      <c r="N753" s="41"/>
      <c r="O753" s="41"/>
      <c r="P753" s="41"/>
      <c r="Q753" s="41"/>
      <c r="R753" s="41"/>
      <c r="S753" s="41"/>
      <c r="T753" s="41"/>
      <c r="U753" s="41"/>
    </row>
    <row r="754">
      <c r="A754" s="41"/>
      <c r="B754" s="41"/>
      <c r="C754" s="41"/>
      <c r="D754" s="41"/>
      <c r="E754" s="41"/>
      <c r="F754" s="41"/>
      <c r="G754" s="41"/>
      <c r="H754" s="41"/>
      <c r="I754" s="41"/>
      <c r="J754" s="41"/>
      <c r="K754" s="41"/>
      <c r="L754" s="41"/>
      <c r="M754" s="41"/>
      <c r="N754" s="41"/>
      <c r="O754" s="41"/>
      <c r="P754" s="41"/>
      <c r="Q754" s="41"/>
      <c r="R754" s="41"/>
      <c r="S754" s="41"/>
      <c r="T754" s="41"/>
      <c r="U754" s="41"/>
    </row>
    <row r="755">
      <c r="A755" s="41"/>
      <c r="B755" s="41"/>
      <c r="C755" s="41"/>
      <c r="D755" s="41"/>
      <c r="E755" s="41"/>
      <c r="F755" s="41"/>
      <c r="G755" s="41"/>
      <c r="H755" s="41"/>
      <c r="I755" s="41"/>
      <c r="J755" s="41"/>
      <c r="K755" s="41"/>
      <c r="L755" s="41"/>
      <c r="M755" s="41"/>
      <c r="N755" s="41"/>
      <c r="O755" s="41"/>
      <c r="P755" s="41"/>
      <c r="Q755" s="41"/>
      <c r="R755" s="41"/>
      <c r="S755" s="41"/>
      <c r="T755" s="41"/>
      <c r="U755" s="41"/>
    </row>
    <row r="756">
      <c r="A756" s="41"/>
      <c r="B756" s="41"/>
      <c r="C756" s="41"/>
      <c r="D756" s="41"/>
      <c r="E756" s="41"/>
      <c r="F756" s="41"/>
      <c r="G756" s="41"/>
      <c r="H756" s="41"/>
      <c r="I756" s="41"/>
      <c r="J756" s="41"/>
      <c r="K756" s="41"/>
      <c r="L756" s="41"/>
      <c r="M756" s="41"/>
      <c r="N756" s="41"/>
      <c r="O756" s="41"/>
      <c r="P756" s="41"/>
      <c r="Q756" s="41"/>
      <c r="R756" s="41"/>
      <c r="S756" s="41"/>
      <c r="T756" s="41"/>
      <c r="U756" s="41"/>
    </row>
    <row r="757">
      <c r="A757" s="41"/>
      <c r="B757" s="41"/>
      <c r="C757" s="41"/>
      <c r="D757" s="41"/>
      <c r="E757" s="41"/>
      <c r="F757" s="41"/>
      <c r="G757" s="41"/>
      <c r="H757" s="41"/>
      <c r="I757" s="41"/>
      <c r="J757" s="41"/>
      <c r="K757" s="41"/>
      <c r="L757" s="41"/>
      <c r="M757" s="41"/>
      <c r="N757" s="41"/>
      <c r="O757" s="41"/>
      <c r="P757" s="41"/>
      <c r="Q757" s="41"/>
      <c r="R757" s="41"/>
      <c r="S757" s="41"/>
      <c r="T757" s="41"/>
      <c r="U757" s="41"/>
    </row>
    <row r="758">
      <c r="A758" s="41"/>
      <c r="B758" s="41"/>
      <c r="C758" s="41"/>
      <c r="D758" s="41"/>
      <c r="E758" s="41"/>
      <c r="F758" s="41"/>
      <c r="G758" s="41"/>
      <c r="H758" s="41"/>
      <c r="I758" s="41"/>
      <c r="J758" s="41"/>
      <c r="K758" s="41"/>
      <c r="L758" s="41"/>
      <c r="M758" s="41"/>
      <c r="N758" s="41"/>
      <c r="O758" s="41"/>
      <c r="P758" s="41"/>
      <c r="Q758" s="41"/>
      <c r="R758" s="41"/>
      <c r="S758" s="41"/>
      <c r="T758" s="41"/>
      <c r="U758" s="41"/>
    </row>
    <row r="759">
      <c r="A759" s="41"/>
      <c r="B759" s="41"/>
      <c r="C759" s="41"/>
      <c r="D759" s="41"/>
      <c r="E759" s="41"/>
      <c r="F759" s="41"/>
      <c r="G759" s="41"/>
      <c r="H759" s="41"/>
      <c r="I759" s="41"/>
      <c r="J759" s="41"/>
      <c r="K759" s="41"/>
      <c r="L759" s="41"/>
      <c r="M759" s="41"/>
      <c r="N759" s="41"/>
      <c r="O759" s="41"/>
      <c r="P759" s="41"/>
      <c r="Q759" s="41"/>
      <c r="R759" s="41"/>
      <c r="S759" s="41"/>
      <c r="T759" s="41"/>
      <c r="U759" s="41"/>
    </row>
    <row r="760">
      <c r="A760" s="41"/>
      <c r="B760" s="41"/>
      <c r="C760" s="41"/>
      <c r="D760" s="41"/>
      <c r="E760" s="41"/>
      <c r="F760" s="41"/>
      <c r="G760" s="41"/>
      <c r="H760" s="41"/>
      <c r="I760" s="41"/>
      <c r="J760" s="41"/>
      <c r="K760" s="41"/>
      <c r="L760" s="41"/>
      <c r="M760" s="41"/>
      <c r="N760" s="41"/>
      <c r="O760" s="41"/>
      <c r="P760" s="41"/>
      <c r="Q760" s="41"/>
      <c r="R760" s="41"/>
      <c r="S760" s="41"/>
      <c r="T760" s="41"/>
      <c r="U760" s="41"/>
    </row>
    <row r="761">
      <c r="A761" s="41"/>
      <c r="B761" s="41"/>
      <c r="C761" s="41"/>
      <c r="D761" s="41"/>
      <c r="E761" s="41"/>
      <c r="F761" s="41"/>
      <c r="G761" s="41"/>
      <c r="H761" s="41"/>
      <c r="I761" s="41"/>
      <c r="J761" s="41"/>
      <c r="K761" s="41"/>
      <c r="L761" s="41"/>
      <c r="M761" s="41"/>
      <c r="N761" s="41"/>
      <c r="O761" s="41"/>
      <c r="P761" s="41"/>
      <c r="Q761" s="41"/>
      <c r="R761" s="41"/>
      <c r="S761" s="41"/>
      <c r="T761" s="41"/>
      <c r="U761" s="41"/>
    </row>
    <row r="762">
      <c r="A762" s="41"/>
      <c r="B762" s="41"/>
      <c r="C762" s="41"/>
      <c r="D762" s="41"/>
      <c r="E762" s="41"/>
      <c r="F762" s="41"/>
      <c r="G762" s="41"/>
      <c r="H762" s="41"/>
      <c r="I762" s="41"/>
      <c r="J762" s="41"/>
      <c r="K762" s="41"/>
      <c r="L762" s="41"/>
      <c r="M762" s="41"/>
      <c r="N762" s="41"/>
      <c r="O762" s="41"/>
      <c r="P762" s="41"/>
      <c r="Q762" s="41"/>
      <c r="R762" s="41"/>
      <c r="S762" s="41"/>
      <c r="T762" s="41"/>
      <c r="U762" s="41"/>
    </row>
    <row r="763">
      <c r="A763" s="41"/>
      <c r="B763" s="41"/>
      <c r="C763" s="41"/>
      <c r="D763" s="41"/>
      <c r="E763" s="41"/>
      <c r="F763" s="41"/>
      <c r="G763" s="41"/>
      <c r="H763" s="41"/>
      <c r="I763" s="41"/>
      <c r="J763" s="41"/>
      <c r="K763" s="41"/>
      <c r="L763" s="41"/>
      <c r="M763" s="41"/>
      <c r="N763" s="41"/>
      <c r="O763" s="41"/>
      <c r="P763" s="41"/>
      <c r="Q763" s="41"/>
      <c r="R763" s="41"/>
      <c r="S763" s="41"/>
      <c r="T763" s="41"/>
      <c r="U763" s="41"/>
    </row>
    <row r="764">
      <c r="A764" s="41"/>
      <c r="B764" s="41"/>
      <c r="C764" s="41"/>
      <c r="D764" s="41"/>
      <c r="E764" s="41"/>
      <c r="F764" s="41"/>
      <c r="G764" s="41"/>
      <c r="H764" s="41"/>
      <c r="I764" s="41"/>
      <c r="J764" s="41"/>
      <c r="K764" s="41"/>
      <c r="L764" s="41"/>
      <c r="M764" s="41"/>
      <c r="N764" s="41"/>
      <c r="O764" s="41"/>
      <c r="P764" s="41"/>
      <c r="Q764" s="41"/>
      <c r="R764" s="41"/>
      <c r="S764" s="41"/>
      <c r="T764" s="41"/>
      <c r="U764" s="41"/>
    </row>
    <row r="765">
      <c r="A765" s="41"/>
      <c r="B765" s="41"/>
      <c r="C765" s="41"/>
      <c r="D765" s="41"/>
      <c r="E765" s="41"/>
      <c r="F765" s="41"/>
      <c r="G765" s="41"/>
      <c r="H765" s="41"/>
      <c r="I765" s="41"/>
      <c r="J765" s="41"/>
      <c r="K765" s="41"/>
      <c r="L765" s="41"/>
      <c r="M765" s="41"/>
      <c r="N765" s="41"/>
      <c r="O765" s="41"/>
      <c r="P765" s="41"/>
      <c r="Q765" s="41"/>
      <c r="R765" s="41"/>
      <c r="S765" s="41"/>
      <c r="T765" s="41"/>
      <c r="U765" s="41"/>
    </row>
    <row r="766">
      <c r="A766" s="41"/>
      <c r="B766" s="41"/>
      <c r="C766" s="41"/>
      <c r="D766" s="41"/>
      <c r="E766" s="41"/>
      <c r="F766" s="41"/>
      <c r="G766" s="41"/>
      <c r="H766" s="41"/>
      <c r="I766" s="41"/>
      <c r="J766" s="41"/>
      <c r="K766" s="41"/>
      <c r="L766" s="41"/>
      <c r="M766" s="41"/>
      <c r="N766" s="41"/>
      <c r="O766" s="41"/>
      <c r="P766" s="41"/>
      <c r="Q766" s="41"/>
      <c r="R766" s="41"/>
      <c r="S766" s="41"/>
      <c r="T766" s="41"/>
      <c r="U766" s="41"/>
    </row>
    <row r="767">
      <c r="A767" s="41"/>
      <c r="B767" s="41"/>
      <c r="C767" s="41"/>
      <c r="D767" s="41"/>
      <c r="E767" s="41"/>
      <c r="F767" s="41"/>
      <c r="G767" s="41"/>
      <c r="H767" s="41"/>
      <c r="I767" s="41"/>
      <c r="J767" s="41"/>
      <c r="K767" s="41"/>
      <c r="L767" s="41"/>
      <c r="M767" s="41"/>
      <c r="N767" s="41"/>
      <c r="O767" s="41"/>
      <c r="P767" s="41"/>
      <c r="Q767" s="41"/>
      <c r="R767" s="41"/>
      <c r="S767" s="41"/>
      <c r="T767" s="41"/>
      <c r="U767" s="41"/>
    </row>
    <row r="768">
      <c r="A768" s="41"/>
      <c r="B768" s="41"/>
      <c r="C768" s="41"/>
      <c r="D768" s="41"/>
      <c r="E768" s="41"/>
      <c r="F768" s="41"/>
      <c r="G768" s="41"/>
      <c r="H768" s="41"/>
      <c r="I768" s="41"/>
      <c r="J768" s="41"/>
      <c r="K768" s="41"/>
      <c r="L768" s="41"/>
      <c r="M768" s="41"/>
      <c r="N768" s="41"/>
      <c r="O768" s="41"/>
      <c r="P768" s="41"/>
      <c r="Q768" s="41"/>
      <c r="R768" s="41"/>
      <c r="S768" s="41"/>
      <c r="T768" s="41"/>
      <c r="U768" s="41"/>
    </row>
    <row r="769">
      <c r="A769" s="41"/>
      <c r="B769" s="41"/>
      <c r="C769" s="41"/>
      <c r="D769" s="41"/>
      <c r="E769" s="41"/>
      <c r="F769" s="41"/>
      <c r="G769" s="41"/>
      <c r="H769" s="41"/>
      <c r="I769" s="41"/>
      <c r="J769" s="41"/>
      <c r="K769" s="41"/>
      <c r="L769" s="41"/>
      <c r="M769" s="41"/>
      <c r="N769" s="41"/>
      <c r="O769" s="41"/>
      <c r="P769" s="41"/>
      <c r="Q769" s="41"/>
      <c r="R769" s="41"/>
      <c r="S769" s="41"/>
      <c r="T769" s="41"/>
      <c r="U769" s="41"/>
    </row>
    <row r="770">
      <c r="A770" s="41"/>
      <c r="B770" s="41"/>
      <c r="C770" s="41"/>
      <c r="D770" s="41"/>
      <c r="E770" s="41"/>
      <c r="F770" s="41"/>
      <c r="G770" s="41"/>
      <c r="H770" s="41"/>
      <c r="I770" s="41"/>
      <c r="J770" s="41"/>
      <c r="K770" s="41"/>
      <c r="L770" s="41"/>
      <c r="M770" s="41"/>
      <c r="N770" s="41"/>
      <c r="O770" s="41"/>
      <c r="P770" s="41"/>
      <c r="Q770" s="41"/>
      <c r="R770" s="41"/>
      <c r="S770" s="41"/>
      <c r="T770" s="41"/>
      <c r="U770" s="41"/>
    </row>
    <row r="771">
      <c r="A771" s="41"/>
      <c r="B771" s="41"/>
      <c r="C771" s="41"/>
      <c r="D771" s="41"/>
      <c r="E771" s="41"/>
      <c r="F771" s="41"/>
      <c r="G771" s="41"/>
      <c r="H771" s="41"/>
      <c r="I771" s="41"/>
      <c r="J771" s="41"/>
      <c r="K771" s="41"/>
      <c r="L771" s="41"/>
      <c r="M771" s="41"/>
      <c r="N771" s="41"/>
      <c r="O771" s="41"/>
      <c r="P771" s="41"/>
      <c r="Q771" s="41"/>
      <c r="R771" s="41"/>
      <c r="S771" s="41"/>
      <c r="T771" s="41"/>
      <c r="U771" s="41"/>
    </row>
    <row r="772">
      <c r="A772" s="41"/>
      <c r="B772" s="41"/>
      <c r="C772" s="41"/>
      <c r="D772" s="41"/>
      <c r="E772" s="41"/>
      <c r="F772" s="41"/>
      <c r="G772" s="41"/>
      <c r="H772" s="41"/>
      <c r="I772" s="41"/>
      <c r="J772" s="41"/>
      <c r="K772" s="41"/>
      <c r="L772" s="41"/>
      <c r="M772" s="41"/>
      <c r="N772" s="41"/>
      <c r="O772" s="41"/>
      <c r="P772" s="41"/>
      <c r="Q772" s="41"/>
      <c r="R772" s="41"/>
      <c r="S772" s="41"/>
      <c r="T772" s="41"/>
      <c r="U772" s="41"/>
    </row>
    <row r="773">
      <c r="A773" s="41"/>
      <c r="B773" s="41"/>
      <c r="C773" s="41"/>
      <c r="D773" s="41"/>
      <c r="E773" s="41"/>
      <c r="F773" s="41"/>
      <c r="G773" s="41"/>
      <c r="H773" s="41"/>
      <c r="I773" s="41"/>
      <c r="J773" s="41"/>
      <c r="K773" s="41"/>
      <c r="L773" s="41"/>
      <c r="M773" s="41"/>
      <c r="N773" s="41"/>
      <c r="O773" s="41"/>
      <c r="P773" s="41"/>
      <c r="Q773" s="41"/>
      <c r="R773" s="41"/>
      <c r="S773" s="41"/>
      <c r="T773" s="41"/>
      <c r="U773" s="41"/>
    </row>
    <row r="774">
      <c r="A774" s="41"/>
      <c r="B774" s="41"/>
      <c r="C774" s="41"/>
      <c r="D774" s="41"/>
      <c r="E774" s="41"/>
      <c r="F774" s="41"/>
      <c r="G774" s="41"/>
      <c r="H774" s="41"/>
      <c r="I774" s="41"/>
      <c r="J774" s="41"/>
      <c r="K774" s="41"/>
      <c r="L774" s="41"/>
      <c r="M774" s="41"/>
      <c r="N774" s="41"/>
      <c r="O774" s="41"/>
      <c r="P774" s="41"/>
      <c r="Q774" s="41"/>
      <c r="R774" s="41"/>
      <c r="S774" s="41"/>
      <c r="T774" s="41"/>
      <c r="U774" s="41"/>
    </row>
    <row r="775">
      <c r="A775" s="41"/>
      <c r="B775" s="41"/>
      <c r="C775" s="41"/>
      <c r="D775" s="41"/>
      <c r="E775" s="41"/>
      <c r="F775" s="41"/>
      <c r="G775" s="41"/>
      <c r="H775" s="41"/>
      <c r="I775" s="41"/>
      <c r="J775" s="41"/>
      <c r="K775" s="41"/>
      <c r="L775" s="41"/>
      <c r="M775" s="41"/>
      <c r="N775" s="41"/>
      <c r="O775" s="41"/>
      <c r="P775" s="41"/>
      <c r="Q775" s="41"/>
      <c r="R775" s="41"/>
      <c r="S775" s="41"/>
      <c r="T775" s="41"/>
      <c r="U775" s="41"/>
    </row>
    <row r="776">
      <c r="A776" s="41"/>
      <c r="B776" s="41"/>
      <c r="C776" s="41"/>
      <c r="D776" s="41"/>
      <c r="E776" s="41"/>
      <c r="F776" s="41"/>
      <c r="G776" s="41"/>
      <c r="H776" s="41"/>
      <c r="I776" s="41"/>
      <c r="J776" s="41"/>
      <c r="K776" s="41"/>
      <c r="L776" s="41"/>
      <c r="M776" s="41"/>
      <c r="N776" s="41"/>
      <c r="O776" s="41"/>
      <c r="P776" s="41"/>
      <c r="Q776" s="41"/>
      <c r="R776" s="41"/>
      <c r="S776" s="41"/>
      <c r="T776" s="41"/>
      <c r="U776" s="41"/>
    </row>
    <row r="777">
      <c r="A777" s="41"/>
      <c r="B777" s="41"/>
      <c r="C777" s="41"/>
      <c r="D777" s="41"/>
      <c r="E777" s="41"/>
      <c r="F777" s="41"/>
      <c r="G777" s="41"/>
      <c r="H777" s="41"/>
      <c r="I777" s="41"/>
      <c r="J777" s="41"/>
      <c r="K777" s="41"/>
      <c r="L777" s="41"/>
      <c r="M777" s="41"/>
      <c r="N777" s="41"/>
      <c r="O777" s="41"/>
      <c r="P777" s="41"/>
      <c r="Q777" s="41"/>
      <c r="R777" s="41"/>
      <c r="S777" s="41"/>
      <c r="T777" s="41"/>
      <c r="U777" s="41"/>
    </row>
    <row r="778">
      <c r="A778" s="41"/>
      <c r="B778" s="41"/>
      <c r="C778" s="41"/>
      <c r="D778" s="41"/>
      <c r="E778" s="41"/>
      <c r="F778" s="41"/>
      <c r="G778" s="41"/>
      <c r="H778" s="41"/>
      <c r="I778" s="41"/>
      <c r="J778" s="41"/>
      <c r="K778" s="41"/>
      <c r="L778" s="41"/>
      <c r="M778" s="41"/>
      <c r="N778" s="41"/>
      <c r="O778" s="41"/>
      <c r="P778" s="41"/>
      <c r="Q778" s="41"/>
      <c r="R778" s="41"/>
      <c r="S778" s="41"/>
      <c r="T778" s="41"/>
      <c r="U778" s="41"/>
    </row>
    <row r="779">
      <c r="A779" s="41"/>
      <c r="B779" s="41"/>
      <c r="C779" s="41"/>
      <c r="D779" s="41"/>
      <c r="E779" s="41"/>
      <c r="F779" s="41"/>
      <c r="G779" s="41"/>
      <c r="H779" s="41"/>
      <c r="I779" s="41"/>
      <c r="J779" s="41"/>
      <c r="K779" s="41"/>
      <c r="L779" s="41"/>
      <c r="M779" s="41"/>
      <c r="N779" s="41"/>
      <c r="O779" s="41"/>
      <c r="P779" s="41"/>
      <c r="Q779" s="41"/>
      <c r="R779" s="41"/>
      <c r="S779" s="41"/>
      <c r="T779" s="41"/>
      <c r="U779" s="41"/>
    </row>
    <row r="780">
      <c r="A780" s="41"/>
      <c r="B780" s="41"/>
      <c r="C780" s="41"/>
      <c r="D780" s="41"/>
      <c r="E780" s="41"/>
      <c r="F780" s="41"/>
      <c r="G780" s="41"/>
      <c r="H780" s="41"/>
      <c r="I780" s="41"/>
      <c r="J780" s="41"/>
      <c r="K780" s="41"/>
      <c r="L780" s="41"/>
      <c r="M780" s="41"/>
      <c r="N780" s="41"/>
      <c r="O780" s="41"/>
      <c r="P780" s="41"/>
      <c r="Q780" s="41"/>
      <c r="R780" s="41"/>
      <c r="S780" s="41"/>
      <c r="T780" s="41"/>
      <c r="U780" s="41"/>
    </row>
    <row r="781">
      <c r="A781" s="41"/>
      <c r="B781" s="41"/>
      <c r="C781" s="41"/>
      <c r="D781" s="41"/>
      <c r="E781" s="41"/>
      <c r="F781" s="41"/>
      <c r="G781" s="41"/>
      <c r="H781" s="41"/>
      <c r="I781" s="41"/>
      <c r="J781" s="41"/>
      <c r="K781" s="41"/>
      <c r="L781" s="41"/>
      <c r="M781" s="41"/>
      <c r="N781" s="41"/>
      <c r="O781" s="41"/>
      <c r="P781" s="41"/>
      <c r="Q781" s="41"/>
      <c r="R781" s="41"/>
      <c r="S781" s="41"/>
      <c r="T781" s="41"/>
      <c r="U781" s="41"/>
    </row>
    <row r="782">
      <c r="A782" s="41"/>
      <c r="B782" s="41"/>
      <c r="C782" s="41"/>
      <c r="D782" s="41"/>
      <c r="E782" s="41"/>
      <c r="F782" s="41"/>
      <c r="G782" s="41"/>
      <c r="H782" s="41"/>
      <c r="I782" s="41"/>
      <c r="J782" s="41"/>
      <c r="K782" s="41"/>
      <c r="L782" s="41"/>
      <c r="M782" s="41"/>
      <c r="N782" s="41"/>
      <c r="O782" s="41"/>
      <c r="P782" s="41"/>
      <c r="Q782" s="41"/>
      <c r="R782" s="41"/>
      <c r="S782" s="41"/>
      <c r="T782" s="41"/>
      <c r="U782" s="41"/>
    </row>
    <row r="783">
      <c r="A783" s="41"/>
      <c r="B783" s="41"/>
      <c r="C783" s="41"/>
      <c r="D783" s="41"/>
      <c r="E783" s="41"/>
      <c r="F783" s="41"/>
      <c r="G783" s="41"/>
      <c r="H783" s="41"/>
      <c r="I783" s="41"/>
      <c r="J783" s="41"/>
      <c r="K783" s="41"/>
      <c r="L783" s="41"/>
      <c r="M783" s="41"/>
      <c r="N783" s="41"/>
      <c r="O783" s="41"/>
      <c r="P783" s="41"/>
      <c r="Q783" s="41"/>
      <c r="R783" s="41"/>
      <c r="S783" s="41"/>
      <c r="T783" s="41"/>
      <c r="U783" s="41"/>
    </row>
    <row r="784">
      <c r="A784" s="41"/>
      <c r="B784" s="41"/>
      <c r="C784" s="41"/>
      <c r="D784" s="41"/>
      <c r="E784" s="41"/>
      <c r="F784" s="41"/>
      <c r="G784" s="41"/>
      <c r="H784" s="41"/>
      <c r="I784" s="41"/>
      <c r="J784" s="41"/>
      <c r="K784" s="41"/>
      <c r="L784" s="41"/>
      <c r="M784" s="41"/>
      <c r="N784" s="41"/>
      <c r="O784" s="41"/>
      <c r="P784" s="41"/>
      <c r="Q784" s="41"/>
      <c r="R784" s="41"/>
      <c r="S784" s="41"/>
      <c r="T784" s="41"/>
      <c r="U784" s="41"/>
    </row>
    <row r="785">
      <c r="A785" s="41"/>
      <c r="B785" s="41"/>
      <c r="C785" s="41"/>
      <c r="D785" s="41"/>
      <c r="E785" s="41"/>
      <c r="F785" s="41"/>
      <c r="G785" s="41"/>
      <c r="H785" s="41"/>
      <c r="I785" s="41"/>
      <c r="J785" s="41"/>
      <c r="K785" s="41"/>
      <c r="L785" s="41"/>
      <c r="M785" s="41"/>
      <c r="N785" s="41"/>
      <c r="O785" s="41"/>
      <c r="P785" s="41"/>
      <c r="Q785" s="41"/>
      <c r="R785" s="41"/>
      <c r="S785" s="41"/>
      <c r="T785" s="41"/>
      <c r="U785" s="41"/>
    </row>
    <row r="786">
      <c r="A786" s="41"/>
      <c r="B786" s="41"/>
      <c r="C786" s="41"/>
      <c r="D786" s="41"/>
      <c r="E786" s="41"/>
      <c r="F786" s="41"/>
      <c r="G786" s="41"/>
      <c r="H786" s="41"/>
      <c r="I786" s="41"/>
      <c r="J786" s="41"/>
      <c r="K786" s="41"/>
      <c r="L786" s="41"/>
      <c r="M786" s="41"/>
      <c r="N786" s="41"/>
      <c r="O786" s="41"/>
      <c r="P786" s="41"/>
      <c r="Q786" s="41"/>
      <c r="R786" s="41"/>
      <c r="S786" s="41"/>
      <c r="T786" s="41"/>
      <c r="U786" s="41"/>
    </row>
    <row r="787">
      <c r="A787" s="41"/>
      <c r="B787" s="41"/>
      <c r="C787" s="41"/>
      <c r="D787" s="41"/>
      <c r="E787" s="41"/>
      <c r="F787" s="41"/>
      <c r="G787" s="41"/>
      <c r="H787" s="41"/>
      <c r="I787" s="41"/>
      <c r="J787" s="41"/>
      <c r="K787" s="41"/>
      <c r="L787" s="41"/>
      <c r="M787" s="41"/>
      <c r="N787" s="41"/>
      <c r="O787" s="41"/>
      <c r="P787" s="41"/>
      <c r="Q787" s="41"/>
      <c r="R787" s="41"/>
      <c r="S787" s="41"/>
      <c r="T787" s="41"/>
      <c r="U787" s="41"/>
    </row>
    <row r="788">
      <c r="A788" s="41"/>
      <c r="B788" s="41"/>
      <c r="C788" s="41"/>
      <c r="D788" s="41"/>
      <c r="E788" s="41"/>
      <c r="F788" s="41"/>
      <c r="G788" s="41"/>
      <c r="H788" s="41"/>
      <c r="I788" s="41"/>
      <c r="J788" s="41"/>
      <c r="K788" s="41"/>
      <c r="L788" s="41"/>
      <c r="M788" s="41"/>
      <c r="N788" s="41"/>
      <c r="O788" s="41"/>
      <c r="P788" s="41"/>
      <c r="Q788" s="41"/>
      <c r="R788" s="41"/>
      <c r="S788" s="41"/>
      <c r="T788" s="41"/>
      <c r="U788" s="41"/>
    </row>
    <row r="789">
      <c r="A789" s="41"/>
      <c r="B789" s="41"/>
      <c r="C789" s="41"/>
      <c r="D789" s="41"/>
      <c r="E789" s="41"/>
      <c r="F789" s="41"/>
      <c r="G789" s="41"/>
      <c r="H789" s="41"/>
      <c r="I789" s="41"/>
      <c r="J789" s="41"/>
      <c r="K789" s="41"/>
      <c r="L789" s="41"/>
      <c r="M789" s="41"/>
      <c r="N789" s="41"/>
      <c r="O789" s="41"/>
      <c r="P789" s="41"/>
      <c r="Q789" s="41"/>
      <c r="R789" s="41"/>
      <c r="S789" s="41"/>
      <c r="T789" s="41"/>
      <c r="U789" s="41"/>
    </row>
    <row r="790">
      <c r="A790" s="41"/>
      <c r="B790" s="41"/>
      <c r="C790" s="41"/>
      <c r="D790" s="41"/>
      <c r="E790" s="41"/>
      <c r="F790" s="41"/>
      <c r="G790" s="41"/>
      <c r="H790" s="41"/>
      <c r="I790" s="41"/>
      <c r="J790" s="41"/>
      <c r="K790" s="41"/>
      <c r="L790" s="41"/>
      <c r="M790" s="41"/>
      <c r="N790" s="41"/>
      <c r="O790" s="41"/>
      <c r="P790" s="41"/>
      <c r="Q790" s="41"/>
      <c r="R790" s="41"/>
      <c r="S790" s="41"/>
      <c r="T790" s="41"/>
      <c r="U790" s="41"/>
    </row>
    <row r="791">
      <c r="A791" s="41"/>
      <c r="B791" s="41"/>
      <c r="C791" s="41"/>
      <c r="D791" s="41"/>
      <c r="E791" s="41"/>
      <c r="F791" s="41"/>
      <c r="G791" s="41"/>
      <c r="H791" s="41"/>
      <c r="I791" s="41"/>
      <c r="J791" s="41"/>
      <c r="K791" s="41"/>
      <c r="L791" s="41"/>
      <c r="M791" s="41"/>
      <c r="N791" s="41"/>
      <c r="O791" s="41"/>
      <c r="P791" s="41"/>
      <c r="Q791" s="41"/>
      <c r="R791" s="41"/>
      <c r="S791" s="41"/>
      <c r="T791" s="41"/>
      <c r="U791" s="41"/>
    </row>
    <row r="792">
      <c r="A792" s="41"/>
      <c r="B792" s="41"/>
      <c r="C792" s="41"/>
      <c r="D792" s="41"/>
      <c r="E792" s="41"/>
      <c r="F792" s="41"/>
      <c r="G792" s="41"/>
      <c r="H792" s="41"/>
      <c r="I792" s="41"/>
      <c r="J792" s="41"/>
      <c r="K792" s="41"/>
      <c r="L792" s="41"/>
      <c r="M792" s="41"/>
      <c r="N792" s="41"/>
      <c r="O792" s="41"/>
      <c r="P792" s="41"/>
      <c r="Q792" s="41"/>
      <c r="R792" s="41"/>
      <c r="S792" s="41"/>
      <c r="T792" s="41"/>
      <c r="U792" s="41"/>
    </row>
    <row r="793">
      <c r="A793" s="41"/>
      <c r="B793" s="41"/>
      <c r="C793" s="41"/>
      <c r="D793" s="41"/>
      <c r="E793" s="41"/>
      <c r="F793" s="41"/>
      <c r="G793" s="41"/>
      <c r="H793" s="41"/>
      <c r="I793" s="41"/>
      <c r="J793" s="41"/>
      <c r="K793" s="41"/>
      <c r="L793" s="41"/>
      <c r="M793" s="41"/>
      <c r="N793" s="41"/>
      <c r="O793" s="41"/>
      <c r="P793" s="41"/>
      <c r="Q793" s="41"/>
      <c r="R793" s="41"/>
      <c r="S793" s="41"/>
      <c r="T793" s="41"/>
      <c r="U793" s="41"/>
    </row>
    <row r="794">
      <c r="A794" s="41"/>
      <c r="B794" s="41"/>
      <c r="C794" s="41"/>
      <c r="D794" s="41"/>
      <c r="E794" s="41"/>
      <c r="F794" s="41"/>
      <c r="G794" s="41"/>
      <c r="H794" s="41"/>
      <c r="I794" s="41"/>
      <c r="J794" s="41"/>
      <c r="K794" s="41"/>
      <c r="L794" s="41"/>
      <c r="M794" s="41"/>
      <c r="N794" s="41"/>
      <c r="O794" s="41"/>
      <c r="P794" s="41"/>
      <c r="Q794" s="41"/>
      <c r="R794" s="41"/>
      <c r="S794" s="41"/>
      <c r="T794" s="41"/>
      <c r="U794" s="41"/>
    </row>
    <row r="795">
      <c r="A795" s="41"/>
      <c r="B795" s="41"/>
      <c r="C795" s="41"/>
      <c r="D795" s="41"/>
      <c r="E795" s="41"/>
      <c r="F795" s="41"/>
      <c r="G795" s="41"/>
      <c r="H795" s="41"/>
      <c r="I795" s="41"/>
      <c r="J795" s="41"/>
      <c r="K795" s="41"/>
      <c r="L795" s="41"/>
      <c r="M795" s="41"/>
      <c r="N795" s="41"/>
      <c r="O795" s="41"/>
      <c r="P795" s="41"/>
      <c r="Q795" s="41"/>
      <c r="R795" s="41"/>
      <c r="S795" s="41"/>
      <c r="T795" s="41"/>
      <c r="U795" s="41"/>
    </row>
    <row r="796">
      <c r="A796" s="41"/>
      <c r="B796" s="41"/>
      <c r="C796" s="41"/>
      <c r="D796" s="41"/>
      <c r="E796" s="41"/>
      <c r="F796" s="41"/>
      <c r="G796" s="41"/>
      <c r="H796" s="41"/>
      <c r="I796" s="41"/>
      <c r="J796" s="41"/>
      <c r="K796" s="41"/>
      <c r="L796" s="41"/>
      <c r="M796" s="41"/>
      <c r="N796" s="41"/>
      <c r="O796" s="41"/>
      <c r="P796" s="41"/>
      <c r="Q796" s="41"/>
      <c r="R796" s="41"/>
      <c r="S796" s="41"/>
      <c r="T796" s="41"/>
      <c r="U796" s="41"/>
    </row>
    <row r="797">
      <c r="A797" s="41"/>
      <c r="B797" s="41"/>
      <c r="C797" s="41"/>
      <c r="D797" s="41"/>
      <c r="E797" s="41"/>
      <c r="F797" s="41"/>
      <c r="G797" s="41"/>
      <c r="H797" s="41"/>
      <c r="I797" s="41"/>
      <c r="J797" s="41"/>
      <c r="K797" s="41"/>
      <c r="L797" s="41"/>
      <c r="M797" s="41"/>
      <c r="N797" s="41"/>
      <c r="O797" s="41"/>
      <c r="P797" s="41"/>
      <c r="Q797" s="41"/>
      <c r="R797" s="41"/>
      <c r="S797" s="41"/>
      <c r="T797" s="41"/>
      <c r="U797" s="41"/>
    </row>
    <row r="798">
      <c r="A798" s="41"/>
      <c r="B798" s="41"/>
      <c r="C798" s="41"/>
      <c r="D798" s="41"/>
      <c r="E798" s="41"/>
      <c r="F798" s="41"/>
      <c r="G798" s="41"/>
      <c r="H798" s="41"/>
      <c r="I798" s="41"/>
      <c r="J798" s="41"/>
      <c r="K798" s="41"/>
      <c r="L798" s="41"/>
      <c r="M798" s="41"/>
      <c r="N798" s="41"/>
      <c r="O798" s="41"/>
      <c r="P798" s="41"/>
      <c r="Q798" s="41"/>
      <c r="R798" s="41"/>
      <c r="S798" s="41"/>
      <c r="T798" s="41"/>
      <c r="U798" s="41"/>
    </row>
    <row r="799">
      <c r="A799" s="41"/>
      <c r="B799" s="41"/>
      <c r="C799" s="41"/>
      <c r="D799" s="41"/>
      <c r="E799" s="41"/>
      <c r="F799" s="41"/>
      <c r="G799" s="41"/>
      <c r="H799" s="41"/>
      <c r="I799" s="41"/>
      <c r="J799" s="41"/>
      <c r="K799" s="41"/>
      <c r="L799" s="41"/>
      <c r="M799" s="41"/>
      <c r="N799" s="41"/>
      <c r="O799" s="41"/>
      <c r="P799" s="41"/>
      <c r="Q799" s="41"/>
      <c r="R799" s="41"/>
      <c r="S799" s="41"/>
      <c r="T799" s="41"/>
      <c r="U799" s="41"/>
    </row>
    <row r="800">
      <c r="A800" s="41"/>
      <c r="B800" s="41"/>
      <c r="C800" s="41"/>
      <c r="D800" s="41"/>
      <c r="E800" s="41"/>
      <c r="F800" s="41"/>
      <c r="G800" s="41"/>
      <c r="H800" s="41"/>
      <c r="I800" s="41"/>
      <c r="J800" s="41"/>
      <c r="K800" s="41"/>
      <c r="L800" s="41"/>
      <c r="M800" s="41"/>
      <c r="N800" s="41"/>
      <c r="O800" s="41"/>
      <c r="P800" s="41"/>
      <c r="Q800" s="41"/>
      <c r="R800" s="41"/>
      <c r="S800" s="41"/>
      <c r="T800" s="41"/>
      <c r="U800" s="41"/>
    </row>
    <row r="801">
      <c r="A801" s="41"/>
      <c r="B801" s="41"/>
      <c r="C801" s="41"/>
      <c r="D801" s="41"/>
      <c r="E801" s="41"/>
      <c r="F801" s="41"/>
      <c r="G801" s="41"/>
      <c r="H801" s="41"/>
      <c r="I801" s="41"/>
      <c r="J801" s="41"/>
      <c r="K801" s="41"/>
      <c r="L801" s="41"/>
      <c r="M801" s="41"/>
      <c r="N801" s="41"/>
      <c r="O801" s="41"/>
      <c r="P801" s="41"/>
      <c r="Q801" s="41"/>
      <c r="R801" s="41"/>
      <c r="S801" s="41"/>
      <c r="T801" s="41"/>
      <c r="U801" s="41"/>
    </row>
    <row r="802">
      <c r="A802" s="41"/>
      <c r="B802" s="41"/>
      <c r="C802" s="41"/>
      <c r="D802" s="41"/>
      <c r="E802" s="41"/>
      <c r="F802" s="41"/>
      <c r="G802" s="41"/>
      <c r="H802" s="41"/>
      <c r="I802" s="41"/>
      <c r="J802" s="41"/>
      <c r="K802" s="41"/>
      <c r="L802" s="41"/>
      <c r="M802" s="41"/>
      <c r="N802" s="41"/>
      <c r="O802" s="41"/>
      <c r="P802" s="41"/>
      <c r="Q802" s="41"/>
      <c r="R802" s="41"/>
      <c r="S802" s="41"/>
      <c r="T802" s="41"/>
      <c r="U802" s="41"/>
    </row>
    <row r="803">
      <c r="A803" s="41"/>
      <c r="B803" s="41"/>
      <c r="C803" s="41"/>
      <c r="D803" s="41"/>
      <c r="E803" s="41"/>
      <c r="F803" s="41"/>
      <c r="G803" s="41"/>
      <c r="H803" s="41"/>
      <c r="I803" s="41"/>
      <c r="J803" s="41"/>
      <c r="K803" s="41"/>
      <c r="L803" s="41"/>
      <c r="M803" s="41"/>
      <c r="N803" s="41"/>
      <c r="O803" s="41"/>
      <c r="P803" s="41"/>
      <c r="Q803" s="41"/>
      <c r="R803" s="41"/>
      <c r="S803" s="41"/>
      <c r="T803" s="41"/>
      <c r="U803" s="41"/>
    </row>
    <row r="804">
      <c r="A804" s="41"/>
      <c r="B804" s="41"/>
      <c r="C804" s="41"/>
      <c r="D804" s="41"/>
      <c r="E804" s="41"/>
      <c r="F804" s="41"/>
      <c r="G804" s="41"/>
      <c r="H804" s="41"/>
      <c r="I804" s="41"/>
      <c r="J804" s="41"/>
      <c r="K804" s="41"/>
      <c r="L804" s="41"/>
      <c r="M804" s="41"/>
      <c r="N804" s="41"/>
      <c r="O804" s="41"/>
      <c r="P804" s="41"/>
      <c r="Q804" s="41"/>
      <c r="R804" s="41"/>
      <c r="S804" s="41"/>
      <c r="T804" s="41"/>
      <c r="U804" s="41"/>
    </row>
    <row r="805">
      <c r="A805" s="41"/>
      <c r="B805" s="41"/>
      <c r="C805" s="41"/>
      <c r="D805" s="41"/>
      <c r="E805" s="41"/>
      <c r="F805" s="41"/>
      <c r="G805" s="41"/>
      <c r="H805" s="41"/>
      <c r="I805" s="41"/>
      <c r="J805" s="41"/>
      <c r="K805" s="41"/>
      <c r="L805" s="41"/>
      <c r="M805" s="41"/>
      <c r="N805" s="41"/>
      <c r="O805" s="41"/>
      <c r="P805" s="41"/>
      <c r="Q805" s="41"/>
      <c r="R805" s="41"/>
      <c r="S805" s="41"/>
      <c r="T805" s="41"/>
      <c r="U805" s="41"/>
    </row>
    <row r="806">
      <c r="A806" s="41"/>
      <c r="B806" s="41"/>
      <c r="C806" s="41"/>
      <c r="D806" s="41"/>
      <c r="E806" s="41"/>
      <c r="F806" s="41"/>
      <c r="G806" s="41"/>
      <c r="H806" s="41"/>
      <c r="I806" s="41"/>
      <c r="J806" s="41"/>
      <c r="K806" s="41"/>
      <c r="L806" s="41"/>
      <c r="M806" s="41"/>
      <c r="N806" s="41"/>
      <c r="O806" s="41"/>
      <c r="P806" s="41"/>
      <c r="Q806" s="41"/>
      <c r="R806" s="41"/>
      <c r="S806" s="41"/>
      <c r="T806" s="41"/>
      <c r="U806" s="41"/>
    </row>
    <row r="807">
      <c r="A807" s="41"/>
      <c r="B807" s="41"/>
      <c r="C807" s="41"/>
      <c r="D807" s="41"/>
      <c r="E807" s="41"/>
      <c r="F807" s="41"/>
      <c r="G807" s="41"/>
      <c r="H807" s="41"/>
      <c r="I807" s="41"/>
      <c r="J807" s="41"/>
      <c r="K807" s="41"/>
      <c r="L807" s="41"/>
      <c r="M807" s="41"/>
      <c r="N807" s="41"/>
      <c r="O807" s="41"/>
      <c r="P807" s="41"/>
      <c r="Q807" s="41"/>
      <c r="R807" s="41"/>
      <c r="S807" s="41"/>
      <c r="T807" s="41"/>
      <c r="U807" s="41"/>
    </row>
    <row r="808">
      <c r="A808" s="41"/>
      <c r="B808" s="41"/>
      <c r="C808" s="41"/>
      <c r="D808" s="41"/>
      <c r="E808" s="41"/>
      <c r="F808" s="41"/>
      <c r="G808" s="41"/>
      <c r="H808" s="41"/>
      <c r="I808" s="41"/>
      <c r="J808" s="41"/>
      <c r="K808" s="41"/>
      <c r="L808" s="41"/>
      <c r="M808" s="41"/>
      <c r="N808" s="41"/>
      <c r="O808" s="41"/>
      <c r="P808" s="41"/>
      <c r="Q808" s="41"/>
      <c r="R808" s="41"/>
      <c r="S808" s="41"/>
      <c r="T808" s="41"/>
      <c r="U808" s="41"/>
    </row>
    <row r="809">
      <c r="A809" s="41"/>
      <c r="B809" s="41"/>
      <c r="C809" s="41"/>
      <c r="D809" s="41"/>
      <c r="E809" s="41"/>
      <c r="F809" s="41"/>
      <c r="G809" s="41"/>
      <c r="H809" s="41"/>
      <c r="I809" s="41"/>
      <c r="J809" s="41"/>
      <c r="K809" s="41"/>
      <c r="L809" s="41"/>
      <c r="M809" s="41"/>
      <c r="N809" s="41"/>
      <c r="O809" s="41"/>
      <c r="P809" s="41"/>
      <c r="Q809" s="41"/>
      <c r="R809" s="41"/>
      <c r="S809" s="41"/>
      <c r="T809" s="41"/>
      <c r="U809" s="41"/>
    </row>
    <row r="810">
      <c r="A810" s="41"/>
      <c r="B810" s="41"/>
      <c r="C810" s="41"/>
      <c r="D810" s="41"/>
      <c r="E810" s="41"/>
      <c r="F810" s="41"/>
      <c r="G810" s="41"/>
      <c r="H810" s="41"/>
      <c r="I810" s="41"/>
      <c r="J810" s="41"/>
      <c r="K810" s="41"/>
      <c r="L810" s="41"/>
      <c r="M810" s="41"/>
      <c r="N810" s="41"/>
      <c r="O810" s="41"/>
      <c r="P810" s="41"/>
      <c r="Q810" s="41"/>
      <c r="R810" s="41"/>
      <c r="S810" s="41"/>
      <c r="T810" s="41"/>
      <c r="U810" s="41"/>
    </row>
    <row r="811">
      <c r="A811" s="41"/>
      <c r="B811" s="41"/>
      <c r="C811" s="41"/>
      <c r="D811" s="41"/>
      <c r="E811" s="41"/>
      <c r="F811" s="41"/>
      <c r="G811" s="41"/>
      <c r="H811" s="41"/>
      <c r="I811" s="41"/>
      <c r="J811" s="41"/>
      <c r="K811" s="41"/>
      <c r="L811" s="41"/>
      <c r="M811" s="41"/>
      <c r="N811" s="41"/>
      <c r="O811" s="41"/>
      <c r="P811" s="41"/>
      <c r="Q811" s="41"/>
      <c r="R811" s="41"/>
      <c r="S811" s="41"/>
      <c r="T811" s="41"/>
      <c r="U811" s="41"/>
    </row>
    <row r="812">
      <c r="A812" s="41"/>
      <c r="B812" s="41"/>
      <c r="C812" s="41"/>
      <c r="D812" s="41"/>
      <c r="E812" s="41"/>
      <c r="F812" s="41"/>
      <c r="G812" s="41"/>
      <c r="H812" s="41"/>
      <c r="I812" s="41"/>
      <c r="J812" s="41"/>
      <c r="K812" s="41"/>
      <c r="L812" s="41"/>
      <c r="M812" s="41"/>
      <c r="N812" s="41"/>
      <c r="O812" s="41"/>
      <c r="P812" s="41"/>
      <c r="Q812" s="41"/>
      <c r="R812" s="41"/>
      <c r="S812" s="41"/>
      <c r="T812" s="41"/>
      <c r="U812" s="41"/>
    </row>
    <row r="813">
      <c r="A813" s="41"/>
      <c r="B813" s="41"/>
      <c r="C813" s="41"/>
      <c r="D813" s="41"/>
      <c r="E813" s="41"/>
      <c r="F813" s="41"/>
      <c r="G813" s="41"/>
      <c r="H813" s="41"/>
      <c r="I813" s="41"/>
      <c r="J813" s="41"/>
      <c r="K813" s="41"/>
      <c r="L813" s="41"/>
      <c r="M813" s="41"/>
      <c r="N813" s="41"/>
      <c r="O813" s="41"/>
      <c r="P813" s="41"/>
      <c r="Q813" s="41"/>
      <c r="R813" s="41"/>
      <c r="S813" s="41"/>
      <c r="T813" s="41"/>
      <c r="U813" s="41"/>
    </row>
    <row r="814">
      <c r="A814" s="41"/>
      <c r="B814" s="41"/>
      <c r="C814" s="41"/>
      <c r="D814" s="41"/>
      <c r="E814" s="41"/>
      <c r="F814" s="41"/>
      <c r="G814" s="41"/>
      <c r="H814" s="41"/>
      <c r="I814" s="41"/>
      <c r="J814" s="41"/>
      <c r="K814" s="41"/>
      <c r="L814" s="41"/>
      <c r="M814" s="41"/>
      <c r="N814" s="41"/>
      <c r="O814" s="41"/>
      <c r="P814" s="41"/>
      <c r="Q814" s="41"/>
      <c r="R814" s="41"/>
      <c r="S814" s="41"/>
      <c r="T814" s="41"/>
      <c r="U814" s="41"/>
    </row>
    <row r="815">
      <c r="A815" s="41"/>
      <c r="B815" s="41"/>
      <c r="C815" s="41"/>
      <c r="D815" s="41"/>
      <c r="E815" s="41"/>
      <c r="F815" s="41"/>
      <c r="G815" s="41"/>
      <c r="H815" s="41"/>
      <c r="I815" s="41"/>
      <c r="J815" s="41"/>
      <c r="K815" s="41"/>
      <c r="L815" s="41"/>
      <c r="M815" s="41"/>
      <c r="N815" s="41"/>
      <c r="O815" s="41"/>
      <c r="P815" s="41"/>
      <c r="Q815" s="41"/>
      <c r="R815" s="41"/>
      <c r="S815" s="41"/>
      <c r="T815" s="41"/>
      <c r="U815" s="41"/>
    </row>
    <row r="816">
      <c r="A816" s="41"/>
      <c r="B816" s="41"/>
      <c r="C816" s="41"/>
      <c r="D816" s="41"/>
      <c r="E816" s="41"/>
      <c r="F816" s="41"/>
      <c r="G816" s="41"/>
      <c r="H816" s="41"/>
      <c r="I816" s="41"/>
      <c r="J816" s="41"/>
      <c r="K816" s="41"/>
      <c r="L816" s="41"/>
      <c r="M816" s="41"/>
      <c r="N816" s="41"/>
      <c r="O816" s="41"/>
      <c r="P816" s="41"/>
      <c r="Q816" s="41"/>
      <c r="R816" s="41"/>
      <c r="S816" s="41"/>
      <c r="T816" s="41"/>
      <c r="U816" s="41"/>
    </row>
    <row r="817">
      <c r="A817" s="41"/>
      <c r="B817" s="41"/>
      <c r="C817" s="41"/>
      <c r="D817" s="41"/>
      <c r="E817" s="41"/>
      <c r="F817" s="41"/>
      <c r="G817" s="41"/>
      <c r="H817" s="41"/>
      <c r="I817" s="41"/>
      <c r="J817" s="41"/>
      <c r="K817" s="41"/>
      <c r="L817" s="41"/>
      <c r="M817" s="41"/>
      <c r="N817" s="41"/>
      <c r="O817" s="41"/>
      <c r="P817" s="41"/>
      <c r="Q817" s="41"/>
      <c r="R817" s="41"/>
      <c r="S817" s="41"/>
      <c r="T817" s="41"/>
      <c r="U817" s="41"/>
    </row>
    <row r="818">
      <c r="A818" s="41"/>
      <c r="B818" s="41"/>
      <c r="C818" s="41"/>
      <c r="D818" s="41"/>
      <c r="E818" s="41"/>
      <c r="F818" s="41"/>
      <c r="G818" s="41"/>
      <c r="H818" s="41"/>
      <c r="I818" s="41"/>
      <c r="J818" s="41"/>
      <c r="K818" s="41"/>
      <c r="L818" s="41"/>
      <c r="M818" s="41"/>
      <c r="N818" s="41"/>
      <c r="O818" s="41"/>
      <c r="P818" s="41"/>
      <c r="Q818" s="41"/>
      <c r="R818" s="41"/>
      <c r="S818" s="41"/>
      <c r="T818" s="41"/>
      <c r="U818" s="41"/>
    </row>
    <row r="819">
      <c r="A819" s="41"/>
      <c r="B819" s="41"/>
      <c r="C819" s="41"/>
      <c r="D819" s="41"/>
      <c r="E819" s="41"/>
      <c r="F819" s="41"/>
      <c r="G819" s="41"/>
      <c r="H819" s="41"/>
      <c r="I819" s="41"/>
      <c r="J819" s="41"/>
      <c r="K819" s="41"/>
      <c r="L819" s="41"/>
      <c r="M819" s="41"/>
      <c r="N819" s="41"/>
      <c r="O819" s="41"/>
      <c r="P819" s="41"/>
      <c r="Q819" s="41"/>
      <c r="R819" s="41"/>
      <c r="S819" s="41"/>
      <c r="T819" s="41"/>
      <c r="U819" s="41"/>
    </row>
    <row r="820">
      <c r="A820" s="41"/>
      <c r="B820" s="41"/>
      <c r="C820" s="41"/>
      <c r="D820" s="41"/>
      <c r="E820" s="41"/>
      <c r="F820" s="41"/>
      <c r="G820" s="41"/>
      <c r="H820" s="41"/>
      <c r="I820" s="41"/>
      <c r="J820" s="41"/>
      <c r="K820" s="41"/>
      <c r="L820" s="41"/>
      <c r="M820" s="41"/>
      <c r="N820" s="41"/>
      <c r="O820" s="41"/>
      <c r="P820" s="41"/>
      <c r="Q820" s="41"/>
      <c r="R820" s="41"/>
      <c r="S820" s="41"/>
      <c r="T820" s="41"/>
      <c r="U820" s="41"/>
    </row>
    <row r="821">
      <c r="A821" s="41"/>
      <c r="B821" s="41"/>
      <c r="C821" s="41"/>
      <c r="D821" s="41"/>
      <c r="E821" s="41"/>
      <c r="F821" s="41"/>
      <c r="G821" s="41"/>
      <c r="H821" s="41"/>
      <c r="I821" s="41"/>
      <c r="J821" s="41"/>
      <c r="K821" s="41"/>
      <c r="L821" s="41"/>
      <c r="M821" s="41"/>
      <c r="N821" s="41"/>
      <c r="O821" s="41"/>
      <c r="P821" s="41"/>
      <c r="Q821" s="41"/>
      <c r="R821" s="41"/>
      <c r="S821" s="41"/>
      <c r="T821" s="41"/>
      <c r="U821" s="41"/>
    </row>
    <row r="822">
      <c r="A822" s="41"/>
      <c r="B822" s="41"/>
      <c r="C822" s="41"/>
      <c r="D822" s="41"/>
      <c r="E822" s="41"/>
      <c r="F822" s="41"/>
      <c r="G822" s="41"/>
      <c r="H822" s="41"/>
      <c r="I822" s="41"/>
      <c r="J822" s="41"/>
      <c r="K822" s="41"/>
      <c r="L822" s="41"/>
      <c r="M822" s="41"/>
      <c r="N822" s="41"/>
      <c r="O822" s="41"/>
      <c r="P822" s="41"/>
      <c r="Q822" s="41"/>
      <c r="R822" s="41"/>
      <c r="S822" s="41"/>
      <c r="T822" s="41"/>
      <c r="U822" s="41"/>
    </row>
    <row r="823">
      <c r="A823" s="41"/>
      <c r="B823" s="41"/>
      <c r="C823" s="41"/>
      <c r="D823" s="41"/>
      <c r="E823" s="41"/>
      <c r="F823" s="41"/>
      <c r="G823" s="41"/>
      <c r="H823" s="41"/>
      <c r="I823" s="41"/>
      <c r="J823" s="41"/>
      <c r="K823" s="41"/>
      <c r="L823" s="41"/>
      <c r="M823" s="41"/>
      <c r="N823" s="41"/>
      <c r="O823" s="41"/>
      <c r="P823" s="41"/>
      <c r="Q823" s="41"/>
      <c r="R823" s="41"/>
      <c r="S823" s="41"/>
      <c r="T823" s="41"/>
      <c r="U823" s="41"/>
    </row>
    <row r="824">
      <c r="A824" s="41"/>
      <c r="B824" s="41"/>
      <c r="C824" s="41"/>
      <c r="D824" s="41"/>
      <c r="E824" s="41"/>
      <c r="F824" s="41"/>
      <c r="G824" s="41"/>
      <c r="H824" s="41"/>
      <c r="I824" s="41"/>
      <c r="J824" s="41"/>
      <c r="K824" s="41"/>
      <c r="L824" s="41"/>
      <c r="M824" s="41"/>
      <c r="N824" s="41"/>
      <c r="O824" s="41"/>
      <c r="P824" s="41"/>
      <c r="Q824" s="41"/>
      <c r="R824" s="41"/>
      <c r="S824" s="41"/>
      <c r="T824" s="41"/>
      <c r="U824" s="41"/>
    </row>
    <row r="825">
      <c r="A825" s="41"/>
      <c r="B825" s="41"/>
      <c r="C825" s="41"/>
      <c r="D825" s="41"/>
      <c r="E825" s="41"/>
      <c r="F825" s="41"/>
      <c r="G825" s="41"/>
      <c r="H825" s="41"/>
      <c r="I825" s="41"/>
      <c r="J825" s="41"/>
      <c r="K825" s="41"/>
      <c r="L825" s="41"/>
      <c r="M825" s="41"/>
      <c r="N825" s="41"/>
      <c r="O825" s="41"/>
      <c r="P825" s="41"/>
      <c r="Q825" s="41"/>
      <c r="R825" s="41"/>
      <c r="S825" s="41"/>
      <c r="T825" s="41"/>
      <c r="U825" s="41"/>
    </row>
    <row r="826">
      <c r="A826" s="41"/>
      <c r="B826" s="41"/>
      <c r="C826" s="41"/>
      <c r="D826" s="41"/>
      <c r="E826" s="41"/>
      <c r="F826" s="41"/>
      <c r="G826" s="41"/>
      <c r="H826" s="41"/>
      <c r="I826" s="41"/>
      <c r="J826" s="41"/>
      <c r="K826" s="41"/>
      <c r="L826" s="41"/>
      <c r="M826" s="41"/>
      <c r="N826" s="41"/>
      <c r="O826" s="41"/>
      <c r="P826" s="41"/>
      <c r="Q826" s="41"/>
      <c r="R826" s="41"/>
      <c r="S826" s="41"/>
      <c r="T826" s="41"/>
      <c r="U826" s="41"/>
    </row>
    <row r="827">
      <c r="A827" s="41"/>
      <c r="B827" s="41"/>
      <c r="C827" s="41"/>
      <c r="D827" s="41"/>
      <c r="E827" s="41"/>
      <c r="F827" s="41"/>
      <c r="G827" s="41"/>
      <c r="H827" s="41"/>
      <c r="I827" s="41"/>
      <c r="J827" s="41"/>
      <c r="K827" s="41"/>
      <c r="L827" s="41"/>
      <c r="M827" s="41"/>
      <c r="N827" s="41"/>
      <c r="O827" s="41"/>
      <c r="P827" s="41"/>
      <c r="Q827" s="41"/>
      <c r="R827" s="41"/>
      <c r="S827" s="41"/>
      <c r="T827" s="41"/>
      <c r="U827" s="41"/>
    </row>
    <row r="828">
      <c r="A828" s="41"/>
      <c r="B828" s="41"/>
      <c r="C828" s="41"/>
      <c r="D828" s="41"/>
      <c r="E828" s="41"/>
      <c r="F828" s="41"/>
      <c r="G828" s="41"/>
      <c r="H828" s="41"/>
      <c r="I828" s="41"/>
      <c r="J828" s="41"/>
      <c r="K828" s="41"/>
      <c r="L828" s="41"/>
      <c r="M828" s="41"/>
      <c r="N828" s="41"/>
      <c r="O828" s="41"/>
      <c r="P828" s="41"/>
      <c r="Q828" s="41"/>
      <c r="R828" s="41"/>
      <c r="S828" s="41"/>
      <c r="T828" s="41"/>
      <c r="U828" s="41"/>
    </row>
    <row r="829">
      <c r="A829" s="41"/>
      <c r="B829" s="41"/>
      <c r="C829" s="41"/>
      <c r="D829" s="41"/>
      <c r="E829" s="41"/>
      <c r="F829" s="41"/>
      <c r="G829" s="41"/>
      <c r="H829" s="41"/>
      <c r="I829" s="41"/>
      <c r="J829" s="41"/>
      <c r="K829" s="41"/>
      <c r="L829" s="41"/>
      <c r="M829" s="41"/>
      <c r="N829" s="41"/>
      <c r="O829" s="41"/>
      <c r="P829" s="41"/>
      <c r="Q829" s="41"/>
      <c r="R829" s="41"/>
      <c r="S829" s="41"/>
      <c r="T829" s="41"/>
      <c r="U829" s="41"/>
    </row>
    <row r="830">
      <c r="A830" s="41"/>
      <c r="B830" s="41"/>
      <c r="C830" s="41"/>
      <c r="D830" s="41"/>
      <c r="E830" s="41"/>
      <c r="F830" s="41"/>
      <c r="G830" s="41"/>
      <c r="H830" s="41"/>
      <c r="I830" s="41"/>
      <c r="J830" s="41"/>
      <c r="K830" s="41"/>
      <c r="L830" s="41"/>
      <c r="M830" s="41"/>
      <c r="N830" s="41"/>
      <c r="O830" s="41"/>
      <c r="P830" s="41"/>
      <c r="Q830" s="41"/>
      <c r="R830" s="41"/>
      <c r="S830" s="41"/>
      <c r="T830" s="41"/>
      <c r="U830" s="41"/>
    </row>
    <row r="831">
      <c r="A831" s="41"/>
      <c r="B831" s="41"/>
      <c r="C831" s="41"/>
      <c r="D831" s="41"/>
      <c r="E831" s="41"/>
      <c r="F831" s="41"/>
      <c r="G831" s="41"/>
      <c r="H831" s="41"/>
      <c r="I831" s="41"/>
      <c r="J831" s="41"/>
      <c r="K831" s="41"/>
      <c r="L831" s="41"/>
      <c r="M831" s="41"/>
      <c r="N831" s="41"/>
      <c r="O831" s="41"/>
      <c r="P831" s="41"/>
      <c r="Q831" s="41"/>
      <c r="R831" s="41"/>
      <c r="S831" s="41"/>
      <c r="T831" s="41"/>
      <c r="U831" s="41"/>
    </row>
    <row r="832">
      <c r="A832" s="41"/>
      <c r="B832" s="41"/>
      <c r="C832" s="41"/>
      <c r="D832" s="41"/>
      <c r="E832" s="41"/>
      <c r="F832" s="41"/>
      <c r="G832" s="41"/>
      <c r="H832" s="41"/>
      <c r="I832" s="41"/>
      <c r="J832" s="41"/>
      <c r="K832" s="41"/>
      <c r="L832" s="41"/>
      <c r="M832" s="41"/>
      <c r="N832" s="41"/>
      <c r="O832" s="41"/>
      <c r="P832" s="41"/>
      <c r="Q832" s="41"/>
      <c r="R832" s="41"/>
      <c r="S832" s="41"/>
      <c r="T832" s="41"/>
      <c r="U832" s="41"/>
    </row>
    <row r="833">
      <c r="A833" s="41"/>
      <c r="B833" s="41"/>
      <c r="C833" s="41"/>
      <c r="D833" s="41"/>
      <c r="E833" s="41"/>
      <c r="F833" s="41"/>
      <c r="G833" s="41"/>
      <c r="H833" s="41"/>
      <c r="I833" s="41"/>
      <c r="J833" s="41"/>
      <c r="K833" s="41"/>
      <c r="L833" s="41"/>
      <c r="M833" s="41"/>
      <c r="N833" s="41"/>
      <c r="O833" s="41"/>
      <c r="P833" s="41"/>
      <c r="Q833" s="41"/>
      <c r="R833" s="41"/>
      <c r="S833" s="41"/>
      <c r="T833" s="41"/>
      <c r="U833" s="41"/>
    </row>
    <row r="834">
      <c r="A834" s="41"/>
      <c r="B834" s="41"/>
      <c r="C834" s="41"/>
      <c r="D834" s="41"/>
      <c r="E834" s="41"/>
      <c r="F834" s="41"/>
      <c r="G834" s="41"/>
      <c r="H834" s="41"/>
      <c r="I834" s="41"/>
      <c r="J834" s="41"/>
      <c r="K834" s="41"/>
      <c r="L834" s="41"/>
      <c r="M834" s="41"/>
      <c r="N834" s="41"/>
      <c r="O834" s="41"/>
      <c r="P834" s="41"/>
      <c r="Q834" s="41"/>
      <c r="R834" s="41"/>
      <c r="S834" s="41"/>
      <c r="T834" s="41"/>
      <c r="U834" s="41"/>
    </row>
    <row r="835">
      <c r="A835" s="41"/>
      <c r="B835" s="41"/>
      <c r="C835" s="41"/>
      <c r="D835" s="41"/>
      <c r="E835" s="41"/>
      <c r="F835" s="41"/>
      <c r="G835" s="41"/>
      <c r="H835" s="41"/>
      <c r="I835" s="41"/>
      <c r="J835" s="41"/>
      <c r="K835" s="41"/>
      <c r="L835" s="41"/>
      <c r="M835" s="41"/>
      <c r="N835" s="41"/>
      <c r="O835" s="41"/>
      <c r="P835" s="41"/>
      <c r="Q835" s="41"/>
      <c r="R835" s="41"/>
      <c r="S835" s="41"/>
      <c r="T835" s="41"/>
      <c r="U835" s="41"/>
    </row>
    <row r="836">
      <c r="A836" s="41"/>
      <c r="B836" s="41"/>
      <c r="C836" s="41"/>
      <c r="D836" s="41"/>
      <c r="E836" s="41"/>
      <c r="F836" s="41"/>
      <c r="G836" s="41"/>
      <c r="H836" s="41"/>
      <c r="I836" s="41"/>
      <c r="J836" s="41"/>
      <c r="K836" s="41"/>
      <c r="L836" s="41"/>
      <c r="M836" s="41"/>
      <c r="N836" s="41"/>
      <c r="O836" s="41"/>
      <c r="P836" s="41"/>
      <c r="Q836" s="41"/>
      <c r="R836" s="41"/>
      <c r="S836" s="41"/>
      <c r="T836" s="41"/>
      <c r="U836" s="41"/>
    </row>
    <row r="837">
      <c r="A837" s="41"/>
      <c r="B837" s="41"/>
      <c r="C837" s="41"/>
      <c r="D837" s="41"/>
      <c r="E837" s="41"/>
      <c r="F837" s="41"/>
      <c r="G837" s="41"/>
      <c r="H837" s="41"/>
      <c r="I837" s="41"/>
      <c r="J837" s="41"/>
      <c r="K837" s="41"/>
      <c r="L837" s="41"/>
      <c r="M837" s="41"/>
      <c r="N837" s="41"/>
      <c r="O837" s="41"/>
      <c r="P837" s="41"/>
      <c r="Q837" s="41"/>
      <c r="R837" s="41"/>
      <c r="S837" s="41"/>
      <c r="T837" s="41"/>
      <c r="U837" s="41"/>
    </row>
    <row r="838">
      <c r="A838" s="41"/>
      <c r="B838" s="41"/>
      <c r="C838" s="41"/>
      <c r="D838" s="41"/>
      <c r="E838" s="41"/>
      <c r="F838" s="41"/>
      <c r="G838" s="41"/>
      <c r="H838" s="41"/>
      <c r="I838" s="41"/>
      <c r="J838" s="41"/>
      <c r="K838" s="41"/>
      <c r="L838" s="41"/>
      <c r="M838" s="41"/>
      <c r="N838" s="41"/>
      <c r="O838" s="41"/>
      <c r="P838" s="41"/>
      <c r="Q838" s="41"/>
      <c r="R838" s="41"/>
      <c r="S838" s="41"/>
      <c r="T838" s="41"/>
      <c r="U838" s="41"/>
    </row>
    <row r="839">
      <c r="A839" s="41"/>
      <c r="B839" s="41"/>
      <c r="C839" s="41"/>
      <c r="D839" s="41"/>
      <c r="E839" s="41"/>
      <c r="F839" s="41"/>
      <c r="G839" s="41"/>
      <c r="H839" s="41"/>
      <c r="I839" s="41"/>
      <c r="J839" s="41"/>
      <c r="K839" s="41"/>
      <c r="L839" s="41"/>
      <c r="M839" s="41"/>
      <c r="N839" s="41"/>
      <c r="O839" s="41"/>
      <c r="P839" s="41"/>
      <c r="Q839" s="41"/>
      <c r="R839" s="41"/>
      <c r="S839" s="41"/>
      <c r="T839" s="41"/>
      <c r="U839" s="41"/>
    </row>
    <row r="840">
      <c r="A840" s="41"/>
      <c r="B840" s="41"/>
      <c r="C840" s="41"/>
      <c r="D840" s="41"/>
      <c r="E840" s="41"/>
      <c r="F840" s="41"/>
      <c r="G840" s="41"/>
      <c r="H840" s="41"/>
      <c r="I840" s="41"/>
      <c r="J840" s="41"/>
      <c r="K840" s="41"/>
      <c r="L840" s="41"/>
      <c r="M840" s="41"/>
      <c r="N840" s="41"/>
      <c r="O840" s="41"/>
      <c r="P840" s="41"/>
      <c r="Q840" s="41"/>
      <c r="R840" s="41"/>
      <c r="S840" s="41"/>
      <c r="T840" s="41"/>
      <c r="U840" s="41"/>
    </row>
    <row r="841">
      <c r="A841" s="41"/>
      <c r="B841" s="41"/>
      <c r="C841" s="41"/>
      <c r="D841" s="41"/>
      <c r="E841" s="41"/>
      <c r="F841" s="41"/>
      <c r="G841" s="41"/>
      <c r="H841" s="41"/>
      <c r="I841" s="41"/>
      <c r="J841" s="41"/>
      <c r="K841" s="41"/>
      <c r="L841" s="41"/>
      <c r="M841" s="41"/>
      <c r="N841" s="41"/>
      <c r="O841" s="41"/>
      <c r="P841" s="41"/>
      <c r="Q841" s="41"/>
      <c r="R841" s="41"/>
      <c r="S841" s="41"/>
      <c r="T841" s="41"/>
      <c r="U841" s="41"/>
    </row>
    <row r="842">
      <c r="A842" s="41"/>
      <c r="B842" s="41"/>
      <c r="C842" s="41"/>
      <c r="D842" s="41"/>
      <c r="E842" s="41"/>
      <c r="F842" s="41"/>
      <c r="G842" s="41"/>
      <c r="H842" s="41"/>
      <c r="I842" s="41"/>
      <c r="J842" s="41"/>
      <c r="K842" s="41"/>
      <c r="L842" s="41"/>
      <c r="M842" s="41"/>
      <c r="N842" s="41"/>
      <c r="O842" s="41"/>
      <c r="P842" s="41"/>
      <c r="Q842" s="41"/>
      <c r="R842" s="41"/>
      <c r="S842" s="41"/>
      <c r="T842" s="41"/>
      <c r="U842" s="41"/>
    </row>
    <row r="843">
      <c r="A843" s="41"/>
      <c r="B843" s="41"/>
      <c r="C843" s="41"/>
      <c r="D843" s="41"/>
      <c r="E843" s="41"/>
      <c r="F843" s="41"/>
      <c r="G843" s="41"/>
      <c r="H843" s="41"/>
      <c r="I843" s="41"/>
      <c r="J843" s="41"/>
      <c r="K843" s="41"/>
      <c r="L843" s="41"/>
      <c r="M843" s="41"/>
      <c r="N843" s="41"/>
      <c r="O843" s="41"/>
      <c r="P843" s="41"/>
      <c r="Q843" s="41"/>
      <c r="R843" s="41"/>
      <c r="S843" s="41"/>
      <c r="T843" s="41"/>
      <c r="U843" s="41"/>
    </row>
    <row r="844">
      <c r="A844" s="41"/>
      <c r="B844" s="41"/>
      <c r="C844" s="41"/>
      <c r="D844" s="41"/>
      <c r="E844" s="41"/>
      <c r="F844" s="41"/>
      <c r="G844" s="41"/>
      <c r="H844" s="41"/>
      <c r="I844" s="41"/>
      <c r="J844" s="41"/>
      <c r="K844" s="41"/>
      <c r="L844" s="41"/>
      <c r="M844" s="41"/>
      <c r="N844" s="41"/>
      <c r="O844" s="41"/>
      <c r="P844" s="41"/>
      <c r="Q844" s="41"/>
      <c r="R844" s="41"/>
      <c r="S844" s="41"/>
      <c r="T844" s="41"/>
      <c r="U844" s="41"/>
    </row>
    <row r="845">
      <c r="A845" s="41"/>
      <c r="B845" s="41"/>
      <c r="C845" s="41"/>
      <c r="D845" s="41"/>
      <c r="E845" s="41"/>
      <c r="F845" s="41"/>
      <c r="G845" s="41"/>
      <c r="H845" s="41"/>
      <c r="I845" s="41"/>
      <c r="J845" s="41"/>
      <c r="K845" s="41"/>
      <c r="L845" s="41"/>
      <c r="M845" s="41"/>
      <c r="N845" s="41"/>
      <c r="O845" s="41"/>
      <c r="P845" s="41"/>
      <c r="Q845" s="41"/>
      <c r="R845" s="41"/>
      <c r="S845" s="41"/>
      <c r="T845" s="41"/>
      <c r="U845" s="41"/>
    </row>
    <row r="846">
      <c r="A846" s="41"/>
      <c r="B846" s="41"/>
      <c r="C846" s="41"/>
      <c r="D846" s="41"/>
      <c r="E846" s="41"/>
      <c r="F846" s="41"/>
      <c r="G846" s="41"/>
      <c r="H846" s="41"/>
      <c r="I846" s="41"/>
      <c r="J846" s="41"/>
      <c r="K846" s="41"/>
      <c r="L846" s="41"/>
      <c r="M846" s="41"/>
      <c r="N846" s="41"/>
      <c r="O846" s="41"/>
      <c r="P846" s="41"/>
      <c r="Q846" s="41"/>
      <c r="R846" s="41"/>
      <c r="S846" s="41"/>
      <c r="T846" s="41"/>
      <c r="U846" s="41"/>
    </row>
    <row r="847">
      <c r="A847" s="41"/>
      <c r="B847" s="41"/>
      <c r="C847" s="41"/>
      <c r="D847" s="41"/>
      <c r="E847" s="41"/>
      <c r="F847" s="41"/>
      <c r="G847" s="41"/>
      <c r="H847" s="41"/>
      <c r="I847" s="41"/>
      <c r="J847" s="41"/>
      <c r="K847" s="41"/>
      <c r="L847" s="41"/>
      <c r="M847" s="41"/>
      <c r="N847" s="41"/>
      <c r="O847" s="41"/>
      <c r="P847" s="41"/>
      <c r="Q847" s="41"/>
      <c r="R847" s="41"/>
      <c r="S847" s="41"/>
      <c r="T847" s="41"/>
      <c r="U847" s="41"/>
    </row>
    <row r="848">
      <c r="A848" s="41"/>
      <c r="B848" s="41"/>
      <c r="C848" s="41"/>
      <c r="D848" s="41"/>
      <c r="E848" s="41"/>
      <c r="F848" s="41"/>
      <c r="G848" s="41"/>
      <c r="H848" s="41"/>
      <c r="I848" s="41"/>
      <c r="J848" s="41"/>
      <c r="K848" s="41"/>
      <c r="L848" s="41"/>
      <c r="M848" s="41"/>
      <c r="N848" s="41"/>
      <c r="O848" s="41"/>
      <c r="P848" s="41"/>
      <c r="Q848" s="41"/>
      <c r="R848" s="41"/>
      <c r="S848" s="41"/>
      <c r="T848" s="41"/>
      <c r="U848" s="41"/>
    </row>
    <row r="849">
      <c r="A849" s="41"/>
      <c r="B849" s="41"/>
      <c r="C849" s="41"/>
      <c r="D849" s="41"/>
      <c r="E849" s="41"/>
      <c r="F849" s="41"/>
      <c r="G849" s="41"/>
      <c r="H849" s="41"/>
      <c r="I849" s="41"/>
      <c r="J849" s="41"/>
      <c r="K849" s="41"/>
      <c r="L849" s="41"/>
      <c r="M849" s="41"/>
      <c r="N849" s="41"/>
      <c r="O849" s="41"/>
      <c r="P849" s="41"/>
      <c r="Q849" s="41"/>
      <c r="R849" s="41"/>
      <c r="S849" s="41"/>
      <c r="T849" s="41"/>
      <c r="U849" s="41"/>
    </row>
    <row r="850">
      <c r="A850" s="41"/>
      <c r="B850" s="41"/>
      <c r="C850" s="41"/>
      <c r="D850" s="41"/>
      <c r="E850" s="41"/>
      <c r="F850" s="41"/>
      <c r="G850" s="41"/>
      <c r="H850" s="41"/>
      <c r="I850" s="41"/>
      <c r="J850" s="41"/>
      <c r="K850" s="41"/>
      <c r="L850" s="41"/>
      <c r="M850" s="41"/>
      <c r="N850" s="41"/>
      <c r="O850" s="41"/>
      <c r="P850" s="41"/>
      <c r="Q850" s="41"/>
      <c r="R850" s="41"/>
      <c r="S850" s="41"/>
      <c r="T850" s="41"/>
      <c r="U850" s="41"/>
    </row>
    <row r="851">
      <c r="A851" s="41"/>
      <c r="B851" s="41"/>
      <c r="C851" s="41"/>
      <c r="D851" s="41"/>
      <c r="E851" s="41"/>
      <c r="F851" s="41"/>
      <c r="G851" s="41"/>
      <c r="H851" s="41"/>
      <c r="I851" s="41"/>
      <c r="J851" s="41"/>
      <c r="K851" s="41"/>
      <c r="L851" s="41"/>
      <c r="M851" s="41"/>
      <c r="N851" s="41"/>
      <c r="O851" s="41"/>
      <c r="P851" s="41"/>
      <c r="Q851" s="41"/>
      <c r="R851" s="41"/>
      <c r="S851" s="41"/>
      <c r="T851" s="41"/>
      <c r="U851" s="41"/>
    </row>
    <row r="852">
      <c r="A852" s="41"/>
      <c r="B852" s="41"/>
      <c r="C852" s="41"/>
      <c r="D852" s="41"/>
      <c r="E852" s="41"/>
      <c r="F852" s="41"/>
      <c r="G852" s="41"/>
      <c r="H852" s="41"/>
      <c r="I852" s="41"/>
      <c r="J852" s="41"/>
      <c r="K852" s="41"/>
      <c r="L852" s="41"/>
      <c r="M852" s="41"/>
      <c r="N852" s="41"/>
      <c r="O852" s="41"/>
      <c r="P852" s="41"/>
      <c r="Q852" s="41"/>
      <c r="R852" s="41"/>
      <c r="S852" s="41"/>
      <c r="T852" s="41"/>
      <c r="U852" s="41"/>
    </row>
    <row r="853">
      <c r="A853" s="41"/>
      <c r="B853" s="41"/>
      <c r="C853" s="41"/>
      <c r="D853" s="41"/>
      <c r="E853" s="41"/>
      <c r="F853" s="41"/>
      <c r="G853" s="41"/>
      <c r="H853" s="41"/>
      <c r="I853" s="41"/>
      <c r="J853" s="41"/>
      <c r="K853" s="41"/>
      <c r="L853" s="41"/>
      <c r="M853" s="41"/>
      <c r="N853" s="41"/>
      <c r="O853" s="41"/>
      <c r="P853" s="41"/>
      <c r="Q853" s="41"/>
      <c r="R853" s="41"/>
      <c r="S853" s="41"/>
      <c r="T853" s="41"/>
      <c r="U853" s="41"/>
    </row>
    <row r="854">
      <c r="A854" s="41"/>
      <c r="B854" s="41"/>
      <c r="C854" s="41"/>
      <c r="D854" s="41"/>
      <c r="E854" s="41"/>
      <c r="F854" s="41"/>
      <c r="G854" s="41"/>
      <c r="H854" s="41"/>
      <c r="I854" s="41"/>
      <c r="J854" s="41"/>
      <c r="K854" s="41"/>
      <c r="L854" s="41"/>
      <c r="M854" s="41"/>
      <c r="N854" s="41"/>
      <c r="O854" s="41"/>
      <c r="P854" s="41"/>
      <c r="Q854" s="41"/>
      <c r="R854" s="41"/>
      <c r="S854" s="41"/>
      <c r="T854" s="41"/>
      <c r="U854" s="41"/>
    </row>
    <row r="855">
      <c r="A855" s="41"/>
      <c r="B855" s="41"/>
      <c r="C855" s="41"/>
      <c r="D855" s="41"/>
      <c r="E855" s="41"/>
      <c r="F855" s="41"/>
      <c r="G855" s="41"/>
      <c r="H855" s="41"/>
      <c r="I855" s="41"/>
      <c r="J855" s="41"/>
      <c r="K855" s="41"/>
      <c r="L855" s="41"/>
      <c r="M855" s="41"/>
      <c r="N855" s="41"/>
      <c r="O855" s="41"/>
      <c r="P855" s="41"/>
      <c r="Q855" s="41"/>
      <c r="R855" s="41"/>
      <c r="S855" s="41"/>
      <c r="T855" s="41"/>
      <c r="U855" s="41"/>
    </row>
    <row r="856">
      <c r="A856" s="41"/>
      <c r="B856" s="41"/>
      <c r="C856" s="41"/>
      <c r="D856" s="41"/>
      <c r="E856" s="41"/>
      <c r="F856" s="41"/>
      <c r="G856" s="41"/>
      <c r="H856" s="41"/>
      <c r="I856" s="41"/>
      <c r="J856" s="41"/>
      <c r="K856" s="41"/>
      <c r="L856" s="41"/>
      <c r="M856" s="41"/>
      <c r="N856" s="41"/>
      <c r="O856" s="41"/>
      <c r="P856" s="41"/>
      <c r="Q856" s="41"/>
      <c r="R856" s="41"/>
      <c r="S856" s="41"/>
      <c r="T856" s="41"/>
      <c r="U856" s="41"/>
    </row>
    <row r="857">
      <c r="A857" s="41"/>
      <c r="B857" s="41"/>
      <c r="C857" s="41"/>
      <c r="D857" s="41"/>
      <c r="E857" s="41"/>
      <c r="F857" s="41"/>
      <c r="G857" s="41"/>
      <c r="H857" s="41"/>
      <c r="I857" s="41"/>
      <c r="J857" s="41"/>
      <c r="K857" s="41"/>
      <c r="L857" s="41"/>
      <c r="M857" s="41"/>
      <c r="N857" s="41"/>
      <c r="O857" s="41"/>
      <c r="P857" s="41"/>
      <c r="Q857" s="41"/>
      <c r="R857" s="41"/>
      <c r="S857" s="41"/>
      <c r="T857" s="41"/>
      <c r="U857" s="41"/>
    </row>
    <row r="858">
      <c r="A858" s="41"/>
      <c r="B858" s="41"/>
      <c r="C858" s="41"/>
      <c r="D858" s="41"/>
      <c r="E858" s="41"/>
      <c r="F858" s="41"/>
      <c r="G858" s="41"/>
      <c r="H858" s="41"/>
      <c r="I858" s="41"/>
      <c r="J858" s="41"/>
      <c r="K858" s="41"/>
      <c r="L858" s="41"/>
      <c r="M858" s="41"/>
      <c r="N858" s="41"/>
      <c r="O858" s="41"/>
      <c r="P858" s="41"/>
      <c r="Q858" s="41"/>
      <c r="R858" s="41"/>
      <c r="S858" s="41"/>
      <c r="T858" s="41"/>
      <c r="U858" s="41"/>
    </row>
    <row r="859">
      <c r="A859" s="41"/>
      <c r="B859" s="41"/>
      <c r="C859" s="41"/>
      <c r="D859" s="41"/>
      <c r="E859" s="41"/>
      <c r="F859" s="41"/>
      <c r="G859" s="41"/>
      <c r="H859" s="41"/>
      <c r="I859" s="41"/>
      <c r="J859" s="41"/>
      <c r="K859" s="41"/>
      <c r="L859" s="41"/>
      <c r="M859" s="41"/>
      <c r="N859" s="41"/>
      <c r="O859" s="41"/>
      <c r="P859" s="41"/>
      <c r="Q859" s="41"/>
      <c r="R859" s="41"/>
      <c r="S859" s="41"/>
      <c r="T859" s="41"/>
      <c r="U859" s="41"/>
    </row>
    <row r="860">
      <c r="A860" s="41"/>
      <c r="B860" s="41"/>
      <c r="C860" s="41"/>
      <c r="D860" s="41"/>
      <c r="E860" s="41"/>
      <c r="F860" s="41"/>
      <c r="G860" s="41"/>
      <c r="H860" s="41"/>
      <c r="I860" s="41"/>
      <c r="J860" s="41"/>
      <c r="K860" s="41"/>
      <c r="L860" s="41"/>
      <c r="M860" s="41"/>
      <c r="N860" s="41"/>
      <c r="O860" s="41"/>
      <c r="P860" s="41"/>
      <c r="Q860" s="41"/>
      <c r="R860" s="41"/>
      <c r="S860" s="41"/>
      <c r="T860" s="41"/>
      <c r="U860" s="41"/>
    </row>
    <row r="861">
      <c r="A861" s="41"/>
      <c r="B861" s="41"/>
      <c r="C861" s="41"/>
      <c r="D861" s="41"/>
      <c r="E861" s="41"/>
      <c r="F861" s="41"/>
      <c r="G861" s="41"/>
      <c r="H861" s="41"/>
      <c r="I861" s="41"/>
      <c r="J861" s="41"/>
      <c r="K861" s="41"/>
      <c r="L861" s="41"/>
      <c r="M861" s="41"/>
      <c r="N861" s="41"/>
      <c r="O861" s="41"/>
      <c r="P861" s="41"/>
      <c r="Q861" s="41"/>
      <c r="R861" s="41"/>
      <c r="S861" s="41"/>
      <c r="T861" s="41"/>
      <c r="U861" s="41"/>
    </row>
    <row r="862">
      <c r="A862" s="41"/>
      <c r="B862" s="41"/>
      <c r="C862" s="41"/>
      <c r="D862" s="41"/>
      <c r="E862" s="41"/>
      <c r="F862" s="41"/>
      <c r="G862" s="41"/>
      <c r="H862" s="41"/>
      <c r="I862" s="41"/>
      <c r="J862" s="41"/>
      <c r="K862" s="41"/>
      <c r="L862" s="41"/>
      <c r="M862" s="41"/>
      <c r="N862" s="41"/>
      <c r="O862" s="41"/>
      <c r="P862" s="41"/>
      <c r="Q862" s="41"/>
      <c r="R862" s="41"/>
      <c r="S862" s="41"/>
      <c r="T862" s="41"/>
      <c r="U862" s="41"/>
    </row>
    <row r="863">
      <c r="A863" s="41"/>
      <c r="B863" s="41"/>
      <c r="C863" s="41"/>
      <c r="D863" s="41"/>
      <c r="E863" s="41"/>
      <c r="F863" s="41"/>
      <c r="G863" s="41"/>
      <c r="H863" s="41"/>
      <c r="I863" s="41"/>
      <c r="J863" s="41"/>
      <c r="K863" s="41"/>
      <c r="L863" s="41"/>
      <c r="M863" s="41"/>
      <c r="N863" s="41"/>
      <c r="O863" s="41"/>
      <c r="P863" s="41"/>
      <c r="Q863" s="41"/>
      <c r="R863" s="41"/>
      <c r="S863" s="41"/>
      <c r="T863" s="41"/>
      <c r="U863" s="41"/>
    </row>
    <row r="864">
      <c r="A864" s="41"/>
      <c r="B864" s="41"/>
      <c r="C864" s="41"/>
      <c r="D864" s="41"/>
      <c r="E864" s="41"/>
      <c r="F864" s="41"/>
      <c r="G864" s="41"/>
      <c r="H864" s="41"/>
      <c r="I864" s="41"/>
      <c r="J864" s="41"/>
      <c r="K864" s="41"/>
      <c r="L864" s="41"/>
      <c r="M864" s="41"/>
      <c r="N864" s="41"/>
      <c r="O864" s="41"/>
      <c r="P864" s="41"/>
      <c r="Q864" s="41"/>
      <c r="R864" s="41"/>
      <c r="S864" s="41"/>
      <c r="T864" s="41"/>
      <c r="U864" s="41"/>
    </row>
    <row r="865">
      <c r="A865" s="41"/>
      <c r="B865" s="41"/>
      <c r="C865" s="41"/>
      <c r="D865" s="41"/>
      <c r="E865" s="41"/>
      <c r="F865" s="41"/>
      <c r="G865" s="41"/>
      <c r="H865" s="41"/>
      <c r="I865" s="41"/>
      <c r="J865" s="41"/>
      <c r="K865" s="41"/>
      <c r="L865" s="41"/>
      <c r="M865" s="41"/>
      <c r="N865" s="41"/>
      <c r="O865" s="41"/>
      <c r="P865" s="41"/>
      <c r="Q865" s="41"/>
      <c r="R865" s="41"/>
      <c r="S865" s="41"/>
      <c r="T865" s="41"/>
      <c r="U865" s="41"/>
    </row>
    <row r="866">
      <c r="A866" s="41"/>
      <c r="B866" s="41"/>
      <c r="C866" s="41"/>
      <c r="D866" s="41"/>
      <c r="E866" s="41"/>
      <c r="F866" s="41"/>
      <c r="G866" s="41"/>
      <c r="H866" s="41"/>
      <c r="I866" s="41"/>
      <c r="J866" s="41"/>
      <c r="K866" s="41"/>
      <c r="L866" s="41"/>
      <c r="M866" s="41"/>
      <c r="N866" s="41"/>
      <c r="O866" s="41"/>
      <c r="P866" s="41"/>
      <c r="Q866" s="41"/>
      <c r="R866" s="41"/>
      <c r="S866" s="41"/>
      <c r="T866" s="41"/>
      <c r="U866" s="41"/>
    </row>
    <row r="867">
      <c r="A867" s="41"/>
      <c r="B867" s="41"/>
      <c r="C867" s="41"/>
      <c r="D867" s="41"/>
      <c r="E867" s="41"/>
      <c r="F867" s="41"/>
      <c r="G867" s="41"/>
      <c r="H867" s="41"/>
      <c r="I867" s="41"/>
      <c r="J867" s="41"/>
      <c r="K867" s="41"/>
      <c r="L867" s="41"/>
      <c r="M867" s="41"/>
      <c r="N867" s="41"/>
      <c r="O867" s="41"/>
      <c r="P867" s="41"/>
      <c r="Q867" s="41"/>
      <c r="R867" s="41"/>
      <c r="S867" s="41"/>
      <c r="T867" s="41"/>
      <c r="U867" s="41"/>
    </row>
    <row r="868">
      <c r="A868" s="41"/>
      <c r="B868" s="41"/>
      <c r="C868" s="41"/>
      <c r="D868" s="41"/>
      <c r="E868" s="41"/>
      <c r="F868" s="41"/>
      <c r="G868" s="41"/>
      <c r="H868" s="41"/>
      <c r="I868" s="41"/>
      <c r="J868" s="41"/>
      <c r="K868" s="41"/>
      <c r="L868" s="41"/>
      <c r="M868" s="41"/>
      <c r="N868" s="41"/>
      <c r="O868" s="41"/>
      <c r="P868" s="41"/>
      <c r="Q868" s="41"/>
      <c r="R868" s="41"/>
      <c r="S868" s="41"/>
      <c r="T868" s="41"/>
      <c r="U868" s="41"/>
    </row>
    <row r="869">
      <c r="A869" s="41"/>
      <c r="B869" s="41"/>
      <c r="C869" s="41"/>
      <c r="D869" s="41"/>
      <c r="E869" s="41"/>
      <c r="F869" s="41"/>
      <c r="G869" s="41"/>
      <c r="H869" s="41"/>
      <c r="I869" s="41"/>
      <c r="J869" s="41"/>
      <c r="K869" s="41"/>
      <c r="L869" s="41"/>
      <c r="M869" s="41"/>
      <c r="N869" s="41"/>
      <c r="O869" s="41"/>
      <c r="P869" s="41"/>
      <c r="Q869" s="41"/>
      <c r="R869" s="41"/>
      <c r="S869" s="41"/>
      <c r="T869" s="41"/>
      <c r="U869" s="41"/>
    </row>
    <row r="870">
      <c r="A870" s="41"/>
      <c r="B870" s="41"/>
      <c r="C870" s="41"/>
      <c r="D870" s="41"/>
      <c r="E870" s="41"/>
      <c r="F870" s="41"/>
      <c r="G870" s="41"/>
      <c r="H870" s="41"/>
      <c r="I870" s="41"/>
      <c r="J870" s="41"/>
      <c r="K870" s="41"/>
      <c r="L870" s="41"/>
      <c r="M870" s="41"/>
      <c r="N870" s="41"/>
      <c r="O870" s="41"/>
      <c r="P870" s="41"/>
      <c r="Q870" s="41"/>
      <c r="R870" s="41"/>
      <c r="S870" s="41"/>
      <c r="T870" s="41"/>
      <c r="U870" s="41"/>
    </row>
    <row r="871">
      <c r="A871" s="41"/>
      <c r="B871" s="41"/>
      <c r="C871" s="41"/>
      <c r="D871" s="41"/>
      <c r="E871" s="41"/>
      <c r="F871" s="41"/>
      <c r="G871" s="41"/>
      <c r="H871" s="41"/>
      <c r="I871" s="41"/>
      <c r="J871" s="41"/>
      <c r="K871" s="41"/>
      <c r="L871" s="41"/>
      <c r="M871" s="41"/>
      <c r="N871" s="41"/>
      <c r="O871" s="41"/>
      <c r="P871" s="41"/>
      <c r="Q871" s="41"/>
      <c r="R871" s="41"/>
      <c r="S871" s="41"/>
      <c r="T871" s="41"/>
      <c r="U871" s="41"/>
    </row>
    <row r="872">
      <c r="A872" s="41"/>
      <c r="B872" s="41"/>
      <c r="C872" s="41"/>
      <c r="D872" s="41"/>
      <c r="E872" s="41"/>
      <c r="F872" s="41"/>
      <c r="G872" s="41"/>
      <c r="H872" s="41"/>
      <c r="I872" s="41"/>
      <c r="J872" s="41"/>
      <c r="K872" s="41"/>
      <c r="L872" s="41"/>
      <c r="M872" s="41"/>
      <c r="N872" s="41"/>
      <c r="O872" s="41"/>
      <c r="P872" s="41"/>
      <c r="Q872" s="41"/>
      <c r="R872" s="41"/>
      <c r="S872" s="41"/>
      <c r="T872" s="41"/>
      <c r="U872" s="41"/>
    </row>
    <row r="873">
      <c r="A873" s="41"/>
      <c r="B873" s="41"/>
      <c r="C873" s="41"/>
      <c r="D873" s="41"/>
      <c r="E873" s="41"/>
      <c r="F873" s="41"/>
      <c r="G873" s="41"/>
      <c r="H873" s="41"/>
      <c r="I873" s="41"/>
      <c r="J873" s="41"/>
      <c r="K873" s="41"/>
      <c r="L873" s="41"/>
      <c r="M873" s="41"/>
      <c r="N873" s="41"/>
      <c r="O873" s="41"/>
      <c r="P873" s="41"/>
      <c r="Q873" s="41"/>
      <c r="R873" s="41"/>
      <c r="S873" s="41"/>
      <c r="T873" s="41"/>
      <c r="U873" s="41"/>
    </row>
    <row r="874">
      <c r="A874" s="41"/>
      <c r="B874" s="41"/>
      <c r="C874" s="41"/>
      <c r="D874" s="41"/>
      <c r="E874" s="41"/>
      <c r="F874" s="41"/>
      <c r="G874" s="41"/>
      <c r="H874" s="41"/>
      <c r="I874" s="41"/>
      <c r="J874" s="41"/>
      <c r="K874" s="41"/>
      <c r="L874" s="41"/>
      <c r="M874" s="41"/>
      <c r="N874" s="41"/>
      <c r="O874" s="41"/>
      <c r="P874" s="41"/>
      <c r="Q874" s="41"/>
      <c r="R874" s="41"/>
      <c r="S874" s="41"/>
      <c r="T874" s="41"/>
      <c r="U874" s="41"/>
    </row>
    <row r="875">
      <c r="A875" s="41"/>
      <c r="B875" s="41"/>
      <c r="C875" s="41"/>
      <c r="D875" s="41"/>
      <c r="E875" s="41"/>
      <c r="F875" s="41"/>
      <c r="G875" s="41"/>
      <c r="H875" s="41"/>
      <c r="I875" s="41"/>
      <c r="J875" s="41"/>
      <c r="K875" s="41"/>
      <c r="L875" s="41"/>
      <c r="M875" s="41"/>
      <c r="N875" s="41"/>
      <c r="O875" s="41"/>
      <c r="P875" s="41"/>
      <c r="Q875" s="41"/>
      <c r="R875" s="41"/>
      <c r="S875" s="41"/>
      <c r="T875" s="41"/>
      <c r="U875" s="41"/>
    </row>
    <row r="876">
      <c r="A876" s="41"/>
      <c r="B876" s="41"/>
      <c r="C876" s="41"/>
      <c r="D876" s="41"/>
      <c r="E876" s="41"/>
      <c r="F876" s="41"/>
      <c r="G876" s="41"/>
      <c r="H876" s="41"/>
      <c r="I876" s="41"/>
      <c r="J876" s="41"/>
      <c r="K876" s="41"/>
      <c r="L876" s="41"/>
      <c r="M876" s="41"/>
      <c r="N876" s="41"/>
      <c r="O876" s="41"/>
      <c r="P876" s="41"/>
      <c r="Q876" s="41"/>
      <c r="R876" s="41"/>
      <c r="S876" s="41"/>
      <c r="T876" s="41"/>
      <c r="U876" s="41"/>
    </row>
    <row r="877">
      <c r="A877" s="41"/>
      <c r="B877" s="41"/>
      <c r="C877" s="41"/>
      <c r="D877" s="41"/>
      <c r="E877" s="41"/>
      <c r="F877" s="41"/>
      <c r="G877" s="41"/>
      <c r="H877" s="41"/>
      <c r="I877" s="41"/>
      <c r="J877" s="41"/>
      <c r="K877" s="41"/>
      <c r="L877" s="41"/>
      <c r="M877" s="41"/>
      <c r="N877" s="41"/>
      <c r="O877" s="41"/>
      <c r="P877" s="41"/>
      <c r="Q877" s="41"/>
      <c r="R877" s="41"/>
      <c r="S877" s="41"/>
      <c r="T877" s="41"/>
      <c r="U877" s="41"/>
    </row>
    <row r="878">
      <c r="A878" s="41"/>
      <c r="B878" s="41"/>
      <c r="C878" s="41"/>
      <c r="D878" s="41"/>
      <c r="E878" s="41"/>
      <c r="F878" s="41"/>
      <c r="G878" s="41"/>
      <c r="H878" s="41"/>
      <c r="I878" s="41"/>
      <c r="J878" s="41"/>
      <c r="K878" s="41"/>
      <c r="L878" s="41"/>
      <c r="M878" s="41"/>
      <c r="N878" s="41"/>
      <c r="O878" s="41"/>
      <c r="P878" s="41"/>
      <c r="Q878" s="41"/>
      <c r="R878" s="41"/>
      <c r="S878" s="41"/>
      <c r="T878" s="41"/>
      <c r="U878" s="41"/>
    </row>
    <row r="879">
      <c r="A879" s="41"/>
      <c r="B879" s="41"/>
      <c r="C879" s="41"/>
      <c r="D879" s="41"/>
      <c r="E879" s="41"/>
      <c r="F879" s="41"/>
      <c r="G879" s="41"/>
      <c r="H879" s="41"/>
      <c r="I879" s="41"/>
      <c r="J879" s="41"/>
      <c r="K879" s="41"/>
      <c r="L879" s="41"/>
      <c r="M879" s="41"/>
      <c r="N879" s="41"/>
      <c r="O879" s="41"/>
      <c r="P879" s="41"/>
      <c r="Q879" s="41"/>
      <c r="R879" s="41"/>
      <c r="S879" s="41"/>
      <c r="T879" s="41"/>
      <c r="U879" s="41"/>
    </row>
    <row r="880">
      <c r="A880" s="41"/>
      <c r="B880" s="41"/>
      <c r="C880" s="41"/>
      <c r="D880" s="41"/>
      <c r="E880" s="41"/>
      <c r="F880" s="41"/>
      <c r="G880" s="41"/>
      <c r="H880" s="41"/>
      <c r="I880" s="41"/>
      <c r="J880" s="41"/>
      <c r="K880" s="41"/>
      <c r="L880" s="41"/>
      <c r="M880" s="41"/>
      <c r="N880" s="41"/>
      <c r="O880" s="41"/>
      <c r="P880" s="41"/>
      <c r="Q880" s="41"/>
      <c r="R880" s="41"/>
      <c r="S880" s="41"/>
      <c r="T880" s="41"/>
      <c r="U880" s="41"/>
    </row>
    <row r="881">
      <c r="A881" s="41"/>
      <c r="B881" s="41"/>
      <c r="C881" s="41"/>
      <c r="D881" s="41"/>
      <c r="E881" s="41"/>
      <c r="F881" s="41"/>
      <c r="G881" s="41"/>
      <c r="H881" s="41"/>
      <c r="I881" s="41"/>
      <c r="J881" s="41"/>
      <c r="K881" s="41"/>
      <c r="L881" s="41"/>
      <c r="M881" s="41"/>
      <c r="N881" s="41"/>
      <c r="O881" s="41"/>
      <c r="P881" s="41"/>
      <c r="Q881" s="41"/>
      <c r="R881" s="41"/>
      <c r="S881" s="41"/>
      <c r="T881" s="41"/>
      <c r="U881" s="41"/>
    </row>
    <row r="882">
      <c r="A882" s="41"/>
      <c r="B882" s="41"/>
      <c r="C882" s="41"/>
      <c r="D882" s="41"/>
      <c r="E882" s="41"/>
      <c r="F882" s="41"/>
      <c r="G882" s="41"/>
      <c r="H882" s="41"/>
      <c r="I882" s="41"/>
      <c r="J882" s="41"/>
      <c r="K882" s="41"/>
      <c r="L882" s="41"/>
      <c r="M882" s="41"/>
      <c r="N882" s="41"/>
      <c r="O882" s="41"/>
      <c r="P882" s="41"/>
      <c r="Q882" s="41"/>
      <c r="R882" s="41"/>
      <c r="S882" s="41"/>
      <c r="T882" s="41"/>
      <c r="U882" s="41"/>
    </row>
    <row r="883">
      <c r="A883" s="41"/>
      <c r="B883" s="41"/>
      <c r="C883" s="41"/>
      <c r="D883" s="41"/>
      <c r="E883" s="41"/>
      <c r="F883" s="41"/>
      <c r="G883" s="41"/>
      <c r="H883" s="41"/>
      <c r="I883" s="41"/>
      <c r="J883" s="41"/>
      <c r="K883" s="41"/>
      <c r="L883" s="41"/>
      <c r="M883" s="41"/>
      <c r="N883" s="41"/>
      <c r="O883" s="41"/>
      <c r="P883" s="41"/>
      <c r="Q883" s="41"/>
      <c r="R883" s="41"/>
      <c r="S883" s="41"/>
      <c r="T883" s="41"/>
      <c r="U883" s="41"/>
    </row>
    <row r="884">
      <c r="A884" s="41"/>
      <c r="B884" s="41"/>
      <c r="C884" s="41"/>
      <c r="D884" s="41"/>
      <c r="E884" s="41"/>
      <c r="F884" s="41"/>
      <c r="G884" s="41"/>
      <c r="H884" s="41"/>
      <c r="I884" s="41"/>
      <c r="J884" s="41"/>
      <c r="K884" s="41"/>
      <c r="L884" s="41"/>
      <c r="M884" s="41"/>
      <c r="N884" s="41"/>
      <c r="O884" s="41"/>
      <c r="P884" s="41"/>
      <c r="Q884" s="41"/>
      <c r="R884" s="41"/>
      <c r="S884" s="41"/>
      <c r="T884" s="41"/>
      <c r="U884" s="41"/>
    </row>
    <row r="885">
      <c r="A885" s="41"/>
      <c r="B885" s="41"/>
      <c r="C885" s="41"/>
      <c r="D885" s="41"/>
      <c r="E885" s="41"/>
      <c r="F885" s="41"/>
      <c r="G885" s="41"/>
      <c r="H885" s="41"/>
      <c r="I885" s="41"/>
      <c r="J885" s="41"/>
      <c r="K885" s="41"/>
      <c r="L885" s="41"/>
      <c r="M885" s="41"/>
      <c r="N885" s="41"/>
      <c r="O885" s="41"/>
      <c r="P885" s="41"/>
      <c r="Q885" s="41"/>
      <c r="R885" s="41"/>
      <c r="S885" s="41"/>
      <c r="T885" s="41"/>
      <c r="U885" s="41"/>
    </row>
    <row r="886">
      <c r="A886" s="41"/>
      <c r="B886" s="41"/>
      <c r="C886" s="41"/>
      <c r="D886" s="41"/>
      <c r="E886" s="41"/>
      <c r="F886" s="41"/>
      <c r="G886" s="41"/>
      <c r="H886" s="41"/>
      <c r="I886" s="41"/>
      <c r="J886" s="41"/>
      <c r="K886" s="41"/>
      <c r="L886" s="41"/>
      <c r="M886" s="41"/>
      <c r="N886" s="41"/>
      <c r="O886" s="41"/>
      <c r="P886" s="41"/>
      <c r="Q886" s="41"/>
      <c r="R886" s="41"/>
      <c r="S886" s="41"/>
      <c r="T886" s="41"/>
      <c r="U886" s="41"/>
    </row>
    <row r="887">
      <c r="A887" s="41"/>
      <c r="B887" s="41"/>
      <c r="C887" s="41"/>
      <c r="D887" s="41"/>
      <c r="E887" s="41"/>
      <c r="F887" s="41"/>
      <c r="G887" s="41"/>
      <c r="H887" s="41"/>
      <c r="I887" s="41"/>
      <c r="J887" s="41"/>
      <c r="K887" s="41"/>
      <c r="L887" s="41"/>
      <c r="M887" s="41"/>
      <c r="N887" s="41"/>
      <c r="O887" s="41"/>
      <c r="P887" s="41"/>
      <c r="Q887" s="41"/>
      <c r="R887" s="41"/>
      <c r="S887" s="41"/>
      <c r="T887" s="41"/>
      <c r="U887" s="41"/>
    </row>
    <row r="888">
      <c r="A888" s="41"/>
      <c r="B888" s="41"/>
      <c r="C888" s="41"/>
      <c r="D888" s="41"/>
      <c r="E888" s="41"/>
      <c r="F888" s="41"/>
      <c r="G888" s="41"/>
      <c r="H888" s="41"/>
      <c r="I888" s="41"/>
      <c r="J888" s="41"/>
      <c r="K888" s="41"/>
      <c r="L888" s="41"/>
      <c r="M888" s="41"/>
      <c r="N888" s="41"/>
      <c r="O888" s="41"/>
      <c r="P888" s="41"/>
      <c r="Q888" s="41"/>
      <c r="R888" s="41"/>
      <c r="S888" s="41"/>
      <c r="T888" s="41"/>
      <c r="U888" s="41"/>
    </row>
    <row r="889">
      <c r="A889" s="41"/>
      <c r="B889" s="41"/>
      <c r="C889" s="41"/>
      <c r="D889" s="41"/>
      <c r="E889" s="41"/>
      <c r="F889" s="41"/>
      <c r="G889" s="41"/>
      <c r="H889" s="41"/>
      <c r="I889" s="41"/>
      <c r="J889" s="41"/>
      <c r="K889" s="41"/>
      <c r="L889" s="41"/>
      <c r="M889" s="41"/>
      <c r="N889" s="41"/>
      <c r="O889" s="41"/>
      <c r="P889" s="41"/>
      <c r="Q889" s="41"/>
      <c r="R889" s="41"/>
      <c r="S889" s="41"/>
      <c r="T889" s="41"/>
      <c r="U889" s="41"/>
    </row>
    <row r="890">
      <c r="A890" s="41"/>
      <c r="B890" s="41"/>
      <c r="C890" s="41"/>
      <c r="D890" s="41"/>
      <c r="E890" s="41"/>
      <c r="F890" s="41"/>
      <c r="G890" s="41"/>
      <c r="H890" s="41"/>
      <c r="I890" s="41"/>
      <c r="J890" s="41"/>
      <c r="K890" s="41"/>
      <c r="L890" s="41"/>
      <c r="M890" s="41"/>
      <c r="N890" s="41"/>
      <c r="O890" s="41"/>
      <c r="P890" s="41"/>
      <c r="Q890" s="41"/>
      <c r="R890" s="41"/>
      <c r="S890" s="41"/>
      <c r="T890" s="41"/>
      <c r="U890" s="41"/>
    </row>
    <row r="891">
      <c r="A891" s="41"/>
      <c r="B891" s="41"/>
      <c r="C891" s="41"/>
      <c r="D891" s="41"/>
      <c r="E891" s="41"/>
      <c r="F891" s="41"/>
      <c r="G891" s="41"/>
      <c r="H891" s="41"/>
      <c r="I891" s="41"/>
      <c r="J891" s="41"/>
      <c r="K891" s="41"/>
      <c r="L891" s="41"/>
      <c r="M891" s="41"/>
      <c r="N891" s="41"/>
      <c r="O891" s="41"/>
      <c r="P891" s="41"/>
      <c r="Q891" s="41"/>
      <c r="R891" s="41"/>
      <c r="S891" s="41"/>
      <c r="T891" s="41"/>
      <c r="U891" s="41"/>
    </row>
    <row r="892">
      <c r="A892" s="41"/>
      <c r="B892" s="41"/>
      <c r="C892" s="41"/>
      <c r="D892" s="41"/>
      <c r="E892" s="41"/>
      <c r="F892" s="41"/>
      <c r="G892" s="41"/>
      <c r="H892" s="41"/>
      <c r="I892" s="41"/>
      <c r="J892" s="41"/>
      <c r="K892" s="41"/>
      <c r="L892" s="41"/>
      <c r="M892" s="41"/>
      <c r="N892" s="41"/>
      <c r="O892" s="41"/>
      <c r="P892" s="41"/>
      <c r="Q892" s="41"/>
      <c r="R892" s="41"/>
      <c r="S892" s="41"/>
      <c r="T892" s="41"/>
      <c r="U892" s="41"/>
    </row>
    <row r="893">
      <c r="A893" s="41"/>
      <c r="B893" s="41"/>
      <c r="C893" s="41"/>
      <c r="D893" s="41"/>
      <c r="E893" s="41"/>
      <c r="F893" s="41"/>
      <c r="G893" s="41"/>
      <c r="H893" s="41"/>
      <c r="I893" s="41"/>
      <c r="J893" s="41"/>
      <c r="K893" s="41"/>
      <c r="L893" s="41"/>
      <c r="M893" s="41"/>
      <c r="N893" s="41"/>
      <c r="O893" s="41"/>
      <c r="P893" s="41"/>
      <c r="Q893" s="41"/>
      <c r="R893" s="41"/>
      <c r="S893" s="41"/>
      <c r="T893" s="41"/>
      <c r="U893" s="41"/>
    </row>
    <row r="894">
      <c r="A894" s="41"/>
      <c r="B894" s="41"/>
      <c r="C894" s="41"/>
      <c r="D894" s="41"/>
      <c r="E894" s="41"/>
      <c r="F894" s="41"/>
      <c r="G894" s="41"/>
      <c r="H894" s="41"/>
      <c r="I894" s="41"/>
      <c r="J894" s="41"/>
      <c r="K894" s="41"/>
      <c r="L894" s="41"/>
      <c r="M894" s="41"/>
      <c r="N894" s="41"/>
      <c r="O894" s="41"/>
      <c r="P894" s="41"/>
      <c r="Q894" s="41"/>
      <c r="R894" s="41"/>
      <c r="S894" s="41"/>
      <c r="T894" s="41"/>
      <c r="U894" s="41"/>
    </row>
    <row r="895">
      <c r="A895" s="41"/>
      <c r="B895" s="41"/>
      <c r="C895" s="41"/>
      <c r="D895" s="41"/>
      <c r="E895" s="41"/>
      <c r="F895" s="41"/>
      <c r="G895" s="41"/>
      <c r="H895" s="41"/>
      <c r="I895" s="41"/>
      <c r="J895" s="41"/>
      <c r="K895" s="41"/>
      <c r="L895" s="41"/>
      <c r="M895" s="41"/>
      <c r="N895" s="41"/>
      <c r="O895" s="41"/>
      <c r="P895" s="41"/>
      <c r="Q895" s="41"/>
      <c r="R895" s="41"/>
      <c r="S895" s="41"/>
      <c r="T895" s="41"/>
      <c r="U895" s="41"/>
    </row>
    <row r="896">
      <c r="A896" s="41"/>
      <c r="B896" s="41"/>
      <c r="C896" s="41"/>
      <c r="D896" s="41"/>
      <c r="E896" s="41"/>
      <c r="F896" s="41"/>
      <c r="G896" s="41"/>
      <c r="H896" s="41"/>
      <c r="I896" s="41"/>
      <c r="J896" s="41"/>
      <c r="K896" s="41"/>
      <c r="L896" s="41"/>
      <c r="M896" s="41"/>
      <c r="N896" s="41"/>
      <c r="O896" s="41"/>
      <c r="P896" s="41"/>
      <c r="Q896" s="41"/>
      <c r="R896" s="41"/>
      <c r="S896" s="41"/>
      <c r="T896" s="41"/>
      <c r="U896" s="41"/>
    </row>
    <row r="897">
      <c r="A897" s="41"/>
      <c r="B897" s="41"/>
      <c r="C897" s="41"/>
      <c r="D897" s="41"/>
      <c r="E897" s="41"/>
      <c r="F897" s="41"/>
      <c r="G897" s="41"/>
      <c r="H897" s="41"/>
      <c r="I897" s="41"/>
      <c r="J897" s="41"/>
      <c r="K897" s="41"/>
      <c r="L897" s="41"/>
      <c r="M897" s="41"/>
      <c r="N897" s="41"/>
      <c r="O897" s="41"/>
      <c r="P897" s="41"/>
      <c r="Q897" s="41"/>
      <c r="R897" s="41"/>
      <c r="S897" s="41"/>
      <c r="T897" s="41"/>
      <c r="U897" s="41"/>
    </row>
    <row r="898">
      <c r="A898" s="41"/>
      <c r="B898" s="41"/>
      <c r="C898" s="41"/>
      <c r="D898" s="41"/>
      <c r="E898" s="41"/>
      <c r="F898" s="41"/>
      <c r="G898" s="41"/>
      <c r="H898" s="41"/>
      <c r="I898" s="41"/>
      <c r="J898" s="41"/>
      <c r="K898" s="41"/>
      <c r="L898" s="41"/>
      <c r="M898" s="41"/>
      <c r="N898" s="41"/>
      <c r="O898" s="41"/>
      <c r="P898" s="41"/>
      <c r="Q898" s="41"/>
      <c r="R898" s="41"/>
      <c r="S898" s="41"/>
      <c r="T898" s="41"/>
      <c r="U898" s="41"/>
    </row>
    <row r="899">
      <c r="A899" s="41"/>
      <c r="B899" s="41"/>
      <c r="C899" s="41"/>
      <c r="D899" s="41"/>
      <c r="E899" s="41"/>
      <c r="F899" s="41"/>
      <c r="G899" s="41"/>
      <c r="H899" s="41"/>
      <c r="I899" s="41"/>
      <c r="J899" s="41"/>
      <c r="K899" s="41"/>
      <c r="L899" s="41"/>
      <c r="M899" s="41"/>
      <c r="N899" s="41"/>
      <c r="O899" s="41"/>
      <c r="P899" s="41"/>
      <c r="Q899" s="41"/>
      <c r="R899" s="41"/>
      <c r="S899" s="41"/>
      <c r="T899" s="41"/>
      <c r="U899" s="41"/>
    </row>
    <row r="900">
      <c r="A900" s="41"/>
      <c r="B900" s="41"/>
      <c r="C900" s="41"/>
      <c r="D900" s="41"/>
      <c r="E900" s="41"/>
      <c r="F900" s="41"/>
      <c r="G900" s="41"/>
      <c r="H900" s="41"/>
      <c r="I900" s="41"/>
      <c r="J900" s="41"/>
      <c r="K900" s="41"/>
      <c r="L900" s="41"/>
      <c r="M900" s="41"/>
      <c r="N900" s="41"/>
      <c r="O900" s="41"/>
      <c r="P900" s="41"/>
      <c r="Q900" s="41"/>
      <c r="R900" s="41"/>
      <c r="S900" s="41"/>
      <c r="T900" s="41"/>
      <c r="U900" s="41"/>
    </row>
    <row r="901">
      <c r="A901" s="41"/>
      <c r="B901" s="41"/>
      <c r="C901" s="41"/>
      <c r="D901" s="41"/>
      <c r="E901" s="41"/>
      <c r="F901" s="41"/>
      <c r="G901" s="41"/>
      <c r="H901" s="41"/>
      <c r="I901" s="41"/>
      <c r="J901" s="41"/>
      <c r="K901" s="41"/>
      <c r="L901" s="41"/>
      <c r="M901" s="41"/>
      <c r="N901" s="41"/>
      <c r="O901" s="41"/>
      <c r="P901" s="41"/>
      <c r="Q901" s="41"/>
      <c r="R901" s="41"/>
      <c r="S901" s="41"/>
      <c r="T901" s="41"/>
      <c r="U901" s="41"/>
    </row>
    <row r="902">
      <c r="A902" s="41"/>
      <c r="B902" s="41"/>
      <c r="C902" s="41"/>
      <c r="D902" s="41"/>
      <c r="E902" s="41"/>
      <c r="F902" s="41"/>
      <c r="G902" s="41"/>
      <c r="H902" s="41"/>
      <c r="I902" s="41"/>
      <c r="J902" s="41"/>
      <c r="K902" s="41"/>
      <c r="L902" s="41"/>
      <c r="M902" s="41"/>
      <c r="N902" s="41"/>
      <c r="O902" s="41"/>
      <c r="P902" s="41"/>
      <c r="Q902" s="41"/>
      <c r="R902" s="41"/>
      <c r="S902" s="41"/>
      <c r="T902" s="41"/>
      <c r="U902" s="41"/>
    </row>
    <row r="903">
      <c r="A903" s="41"/>
      <c r="B903" s="41"/>
      <c r="C903" s="41"/>
      <c r="D903" s="41"/>
      <c r="E903" s="41"/>
      <c r="F903" s="41"/>
      <c r="G903" s="41"/>
      <c r="H903" s="41"/>
      <c r="I903" s="41"/>
      <c r="J903" s="41"/>
      <c r="K903" s="41"/>
      <c r="L903" s="41"/>
      <c r="M903" s="41"/>
      <c r="N903" s="41"/>
      <c r="O903" s="41"/>
      <c r="P903" s="41"/>
      <c r="Q903" s="41"/>
      <c r="R903" s="41"/>
      <c r="S903" s="41"/>
      <c r="T903" s="41"/>
      <c r="U903" s="41"/>
    </row>
    <row r="904">
      <c r="A904" s="41"/>
      <c r="B904" s="41"/>
      <c r="C904" s="41"/>
      <c r="D904" s="41"/>
      <c r="E904" s="41"/>
      <c r="F904" s="41"/>
      <c r="G904" s="41"/>
      <c r="H904" s="41"/>
      <c r="I904" s="41"/>
      <c r="J904" s="41"/>
      <c r="K904" s="41"/>
      <c r="L904" s="41"/>
      <c r="M904" s="41"/>
      <c r="N904" s="41"/>
      <c r="O904" s="41"/>
      <c r="P904" s="41"/>
      <c r="Q904" s="41"/>
      <c r="R904" s="41"/>
      <c r="S904" s="41"/>
      <c r="T904" s="41"/>
      <c r="U904" s="41"/>
    </row>
    <row r="905">
      <c r="A905" s="41"/>
      <c r="B905" s="41"/>
      <c r="C905" s="41"/>
      <c r="D905" s="41"/>
      <c r="E905" s="41"/>
      <c r="F905" s="41"/>
      <c r="G905" s="41"/>
      <c r="H905" s="41"/>
      <c r="I905" s="41"/>
      <c r="J905" s="41"/>
      <c r="K905" s="41"/>
      <c r="L905" s="41"/>
      <c r="M905" s="41"/>
      <c r="N905" s="41"/>
      <c r="O905" s="41"/>
      <c r="P905" s="41"/>
      <c r="Q905" s="41"/>
      <c r="R905" s="41"/>
      <c r="S905" s="41"/>
      <c r="T905" s="41"/>
      <c r="U905" s="41"/>
    </row>
    <row r="906">
      <c r="A906" s="41"/>
      <c r="B906" s="41"/>
      <c r="C906" s="41"/>
      <c r="D906" s="41"/>
      <c r="E906" s="41"/>
      <c r="F906" s="41"/>
      <c r="G906" s="41"/>
      <c r="H906" s="41"/>
      <c r="I906" s="41"/>
      <c r="J906" s="41"/>
      <c r="K906" s="41"/>
      <c r="L906" s="41"/>
      <c r="M906" s="41"/>
      <c r="N906" s="41"/>
      <c r="O906" s="41"/>
      <c r="P906" s="41"/>
      <c r="Q906" s="41"/>
      <c r="R906" s="41"/>
      <c r="S906" s="41"/>
      <c r="T906" s="41"/>
      <c r="U906" s="41"/>
    </row>
    <row r="907">
      <c r="A907" s="41"/>
      <c r="B907" s="41"/>
      <c r="C907" s="41"/>
      <c r="D907" s="41"/>
      <c r="E907" s="41"/>
      <c r="F907" s="41"/>
      <c r="G907" s="41"/>
      <c r="H907" s="41"/>
      <c r="I907" s="41"/>
      <c r="J907" s="41"/>
      <c r="K907" s="41"/>
      <c r="L907" s="41"/>
      <c r="M907" s="41"/>
      <c r="N907" s="41"/>
      <c r="O907" s="41"/>
      <c r="P907" s="41"/>
      <c r="Q907" s="41"/>
      <c r="R907" s="41"/>
      <c r="S907" s="41"/>
      <c r="T907" s="41"/>
      <c r="U907" s="41"/>
    </row>
    <row r="908">
      <c r="A908" s="41"/>
      <c r="B908" s="41"/>
      <c r="C908" s="41"/>
      <c r="D908" s="41"/>
      <c r="E908" s="41"/>
      <c r="F908" s="41"/>
      <c r="G908" s="41"/>
      <c r="H908" s="41"/>
      <c r="I908" s="41"/>
      <c r="J908" s="41"/>
      <c r="K908" s="41"/>
      <c r="L908" s="41"/>
      <c r="M908" s="41"/>
      <c r="N908" s="41"/>
      <c r="O908" s="41"/>
      <c r="P908" s="41"/>
      <c r="Q908" s="41"/>
      <c r="R908" s="41"/>
      <c r="S908" s="41"/>
      <c r="T908" s="41"/>
      <c r="U908" s="41"/>
    </row>
    <row r="909">
      <c r="A909" s="41"/>
      <c r="B909" s="41"/>
      <c r="C909" s="41"/>
      <c r="D909" s="41"/>
      <c r="E909" s="41"/>
      <c r="F909" s="41"/>
      <c r="G909" s="41"/>
      <c r="H909" s="41"/>
      <c r="I909" s="41"/>
      <c r="J909" s="41"/>
      <c r="K909" s="41"/>
      <c r="L909" s="41"/>
      <c r="M909" s="41"/>
      <c r="N909" s="41"/>
      <c r="O909" s="41"/>
      <c r="P909" s="41"/>
      <c r="Q909" s="41"/>
      <c r="R909" s="41"/>
      <c r="S909" s="41"/>
      <c r="T909" s="41"/>
      <c r="U909" s="41"/>
    </row>
    <row r="910">
      <c r="A910" s="41"/>
      <c r="B910" s="41"/>
      <c r="C910" s="41"/>
      <c r="D910" s="41"/>
      <c r="E910" s="41"/>
      <c r="F910" s="41"/>
      <c r="G910" s="41"/>
      <c r="H910" s="41"/>
      <c r="I910" s="41"/>
      <c r="J910" s="41"/>
      <c r="K910" s="41"/>
      <c r="L910" s="41"/>
      <c r="M910" s="41"/>
      <c r="N910" s="41"/>
      <c r="O910" s="41"/>
      <c r="P910" s="41"/>
      <c r="Q910" s="41"/>
      <c r="R910" s="41"/>
      <c r="S910" s="41"/>
      <c r="T910" s="41"/>
      <c r="U910" s="41"/>
    </row>
    <row r="911">
      <c r="A911" s="41"/>
      <c r="B911" s="41"/>
      <c r="C911" s="41"/>
      <c r="D911" s="41"/>
      <c r="E911" s="41"/>
      <c r="F911" s="41"/>
      <c r="G911" s="41"/>
      <c r="H911" s="41"/>
      <c r="I911" s="41"/>
      <c r="J911" s="41"/>
      <c r="K911" s="41"/>
      <c r="L911" s="41"/>
      <c r="M911" s="41"/>
      <c r="N911" s="41"/>
      <c r="O911" s="41"/>
      <c r="P911" s="41"/>
      <c r="Q911" s="41"/>
      <c r="R911" s="41"/>
      <c r="S911" s="41"/>
      <c r="T911" s="41"/>
      <c r="U911" s="41"/>
    </row>
    <row r="912">
      <c r="A912" s="41"/>
      <c r="B912" s="41"/>
      <c r="C912" s="41"/>
      <c r="D912" s="41"/>
      <c r="E912" s="41"/>
      <c r="F912" s="41"/>
      <c r="G912" s="41"/>
      <c r="H912" s="41"/>
      <c r="I912" s="41"/>
      <c r="J912" s="41"/>
      <c r="K912" s="41"/>
      <c r="L912" s="41"/>
      <c r="M912" s="41"/>
      <c r="N912" s="41"/>
      <c r="O912" s="41"/>
      <c r="P912" s="41"/>
      <c r="Q912" s="41"/>
      <c r="R912" s="41"/>
      <c r="S912" s="41"/>
      <c r="T912" s="41"/>
      <c r="U912" s="41"/>
    </row>
    <row r="913">
      <c r="A913" s="41"/>
      <c r="B913" s="41"/>
      <c r="C913" s="41"/>
      <c r="D913" s="41"/>
      <c r="E913" s="41"/>
      <c r="F913" s="41"/>
      <c r="G913" s="41"/>
      <c r="H913" s="41"/>
      <c r="I913" s="41"/>
      <c r="J913" s="41"/>
      <c r="K913" s="41"/>
      <c r="L913" s="41"/>
      <c r="M913" s="41"/>
      <c r="N913" s="41"/>
      <c r="O913" s="41"/>
      <c r="P913" s="41"/>
      <c r="Q913" s="41"/>
      <c r="R913" s="41"/>
      <c r="S913" s="41"/>
      <c r="T913" s="41"/>
      <c r="U913" s="41"/>
    </row>
    <row r="914">
      <c r="A914" s="41"/>
      <c r="B914" s="41"/>
      <c r="C914" s="41"/>
      <c r="D914" s="41"/>
      <c r="E914" s="41"/>
      <c r="F914" s="41"/>
      <c r="G914" s="41"/>
      <c r="H914" s="41"/>
      <c r="I914" s="41"/>
      <c r="J914" s="41"/>
      <c r="K914" s="41"/>
      <c r="L914" s="41"/>
      <c r="M914" s="41"/>
      <c r="N914" s="41"/>
      <c r="O914" s="41"/>
      <c r="P914" s="41"/>
      <c r="Q914" s="41"/>
      <c r="R914" s="41"/>
      <c r="S914" s="41"/>
      <c r="T914" s="41"/>
      <c r="U914" s="41"/>
    </row>
    <row r="915">
      <c r="A915" s="41"/>
      <c r="B915" s="41"/>
      <c r="C915" s="41"/>
      <c r="D915" s="41"/>
      <c r="E915" s="41"/>
      <c r="F915" s="41"/>
      <c r="G915" s="41"/>
      <c r="H915" s="41"/>
      <c r="I915" s="41"/>
      <c r="J915" s="41"/>
      <c r="K915" s="41"/>
      <c r="L915" s="41"/>
      <c r="M915" s="41"/>
      <c r="N915" s="41"/>
      <c r="O915" s="41"/>
      <c r="P915" s="41"/>
      <c r="Q915" s="41"/>
      <c r="R915" s="41"/>
      <c r="S915" s="41"/>
      <c r="T915" s="41"/>
      <c r="U915" s="41"/>
    </row>
    <row r="916">
      <c r="A916" s="41"/>
      <c r="B916" s="41"/>
      <c r="C916" s="41"/>
      <c r="D916" s="41"/>
      <c r="E916" s="41"/>
      <c r="F916" s="41"/>
      <c r="G916" s="41"/>
      <c r="H916" s="41"/>
      <c r="I916" s="41"/>
      <c r="J916" s="41"/>
      <c r="K916" s="41"/>
      <c r="L916" s="41"/>
      <c r="M916" s="41"/>
      <c r="N916" s="41"/>
      <c r="O916" s="41"/>
      <c r="P916" s="41"/>
      <c r="Q916" s="41"/>
      <c r="R916" s="41"/>
      <c r="S916" s="41"/>
      <c r="T916" s="41"/>
      <c r="U916" s="41"/>
    </row>
    <row r="917">
      <c r="A917" s="41"/>
      <c r="B917" s="41"/>
      <c r="C917" s="41"/>
      <c r="D917" s="41"/>
      <c r="E917" s="41"/>
      <c r="F917" s="41"/>
      <c r="G917" s="41"/>
      <c r="H917" s="41"/>
      <c r="I917" s="41"/>
      <c r="J917" s="41"/>
      <c r="K917" s="41"/>
      <c r="L917" s="41"/>
      <c r="M917" s="41"/>
      <c r="N917" s="41"/>
      <c r="O917" s="41"/>
      <c r="P917" s="41"/>
      <c r="Q917" s="41"/>
      <c r="R917" s="41"/>
      <c r="S917" s="41"/>
      <c r="T917" s="41"/>
      <c r="U917" s="41"/>
    </row>
    <row r="918">
      <c r="A918" s="41"/>
      <c r="B918" s="41"/>
      <c r="C918" s="41"/>
      <c r="D918" s="41"/>
      <c r="E918" s="41"/>
      <c r="F918" s="41"/>
      <c r="G918" s="41"/>
      <c r="H918" s="41"/>
      <c r="I918" s="41"/>
      <c r="J918" s="41"/>
      <c r="K918" s="41"/>
      <c r="L918" s="41"/>
      <c r="M918" s="41"/>
      <c r="N918" s="41"/>
      <c r="O918" s="41"/>
      <c r="P918" s="41"/>
      <c r="Q918" s="41"/>
      <c r="R918" s="41"/>
      <c r="S918" s="41"/>
      <c r="T918" s="41"/>
      <c r="U918" s="41"/>
    </row>
    <row r="919">
      <c r="A919" s="41"/>
      <c r="B919" s="41"/>
      <c r="C919" s="41"/>
      <c r="D919" s="41"/>
      <c r="E919" s="41"/>
      <c r="F919" s="41"/>
      <c r="G919" s="41"/>
      <c r="H919" s="41"/>
      <c r="I919" s="41"/>
      <c r="J919" s="41"/>
      <c r="K919" s="41"/>
      <c r="L919" s="41"/>
      <c r="M919" s="41"/>
      <c r="N919" s="41"/>
      <c r="O919" s="41"/>
      <c r="P919" s="41"/>
      <c r="Q919" s="41"/>
      <c r="R919" s="41"/>
      <c r="S919" s="41"/>
      <c r="T919" s="41"/>
      <c r="U919" s="41"/>
    </row>
    <row r="920">
      <c r="A920" s="41"/>
      <c r="B920" s="41"/>
      <c r="C920" s="41"/>
      <c r="D920" s="41"/>
      <c r="E920" s="41"/>
      <c r="F920" s="41"/>
      <c r="G920" s="41"/>
      <c r="H920" s="41"/>
      <c r="I920" s="41"/>
      <c r="J920" s="41"/>
      <c r="K920" s="41"/>
      <c r="L920" s="41"/>
      <c r="M920" s="41"/>
      <c r="N920" s="41"/>
      <c r="O920" s="41"/>
      <c r="P920" s="41"/>
      <c r="Q920" s="41"/>
      <c r="R920" s="41"/>
      <c r="S920" s="41"/>
      <c r="T920" s="41"/>
      <c r="U920" s="41"/>
    </row>
    <row r="921">
      <c r="A921" s="41"/>
      <c r="B921" s="41"/>
      <c r="C921" s="41"/>
      <c r="D921" s="41"/>
      <c r="E921" s="41"/>
      <c r="F921" s="41"/>
      <c r="G921" s="41"/>
      <c r="H921" s="41"/>
      <c r="I921" s="41"/>
      <c r="J921" s="41"/>
      <c r="K921" s="41"/>
      <c r="L921" s="41"/>
      <c r="M921" s="41"/>
      <c r="N921" s="41"/>
      <c r="O921" s="41"/>
      <c r="P921" s="41"/>
      <c r="Q921" s="41"/>
      <c r="R921" s="41"/>
      <c r="S921" s="41"/>
      <c r="T921" s="41"/>
      <c r="U921" s="41"/>
    </row>
    <row r="922">
      <c r="A922" s="41"/>
      <c r="B922" s="41"/>
      <c r="C922" s="41"/>
      <c r="D922" s="41"/>
      <c r="E922" s="41"/>
      <c r="F922" s="41"/>
      <c r="G922" s="41"/>
      <c r="H922" s="41"/>
      <c r="I922" s="41"/>
      <c r="J922" s="41"/>
      <c r="K922" s="41"/>
      <c r="L922" s="41"/>
      <c r="M922" s="41"/>
      <c r="N922" s="41"/>
      <c r="O922" s="41"/>
      <c r="P922" s="41"/>
      <c r="Q922" s="41"/>
      <c r="R922" s="41"/>
      <c r="S922" s="41"/>
      <c r="T922" s="41"/>
      <c r="U922" s="41"/>
    </row>
    <row r="923">
      <c r="A923" s="41"/>
      <c r="B923" s="41"/>
      <c r="C923" s="41"/>
      <c r="D923" s="41"/>
      <c r="E923" s="41"/>
      <c r="F923" s="41"/>
      <c r="G923" s="41"/>
      <c r="H923" s="41"/>
      <c r="I923" s="41"/>
      <c r="J923" s="41"/>
      <c r="K923" s="41"/>
      <c r="L923" s="41"/>
      <c r="M923" s="41"/>
      <c r="N923" s="41"/>
      <c r="O923" s="41"/>
      <c r="P923" s="41"/>
      <c r="Q923" s="41"/>
      <c r="R923" s="41"/>
      <c r="S923" s="41"/>
      <c r="T923" s="41"/>
      <c r="U923" s="41"/>
    </row>
    <row r="924">
      <c r="A924" s="41"/>
      <c r="B924" s="41"/>
      <c r="C924" s="41"/>
      <c r="D924" s="41"/>
      <c r="E924" s="41"/>
      <c r="F924" s="41"/>
      <c r="G924" s="41"/>
      <c r="H924" s="41"/>
      <c r="I924" s="41"/>
      <c r="J924" s="41"/>
      <c r="K924" s="41"/>
      <c r="L924" s="41"/>
      <c r="M924" s="41"/>
      <c r="N924" s="41"/>
      <c r="O924" s="41"/>
      <c r="P924" s="41"/>
      <c r="Q924" s="41"/>
      <c r="R924" s="41"/>
      <c r="S924" s="41"/>
      <c r="T924" s="41"/>
      <c r="U924" s="41"/>
    </row>
    <row r="925">
      <c r="A925" s="41"/>
      <c r="B925" s="41"/>
      <c r="C925" s="41"/>
      <c r="D925" s="41"/>
      <c r="E925" s="41"/>
      <c r="F925" s="41"/>
      <c r="G925" s="41"/>
      <c r="H925" s="41"/>
      <c r="I925" s="41"/>
      <c r="J925" s="41"/>
      <c r="K925" s="41"/>
      <c r="L925" s="41"/>
      <c r="M925" s="41"/>
      <c r="N925" s="41"/>
      <c r="O925" s="41"/>
      <c r="P925" s="41"/>
      <c r="Q925" s="41"/>
      <c r="R925" s="41"/>
      <c r="S925" s="41"/>
      <c r="T925" s="41"/>
      <c r="U925" s="41"/>
    </row>
    <row r="926">
      <c r="A926" s="41"/>
      <c r="B926" s="41"/>
      <c r="C926" s="41"/>
      <c r="D926" s="41"/>
      <c r="E926" s="41"/>
      <c r="F926" s="41"/>
      <c r="G926" s="41"/>
      <c r="H926" s="41"/>
      <c r="I926" s="41"/>
      <c r="J926" s="41"/>
      <c r="K926" s="41"/>
      <c r="L926" s="41"/>
      <c r="M926" s="41"/>
      <c r="N926" s="41"/>
      <c r="O926" s="41"/>
      <c r="P926" s="41"/>
      <c r="Q926" s="41"/>
      <c r="R926" s="41"/>
      <c r="S926" s="41"/>
      <c r="T926" s="41"/>
      <c r="U926" s="41"/>
    </row>
    <row r="927">
      <c r="A927" s="41"/>
      <c r="B927" s="41"/>
      <c r="C927" s="41"/>
      <c r="D927" s="41"/>
      <c r="E927" s="41"/>
      <c r="F927" s="41"/>
      <c r="G927" s="41"/>
      <c r="H927" s="41"/>
      <c r="I927" s="41"/>
      <c r="J927" s="41"/>
      <c r="K927" s="41"/>
      <c r="L927" s="41"/>
      <c r="M927" s="41"/>
      <c r="N927" s="41"/>
      <c r="O927" s="41"/>
      <c r="P927" s="41"/>
      <c r="Q927" s="41"/>
      <c r="R927" s="41"/>
      <c r="S927" s="41"/>
      <c r="T927" s="41"/>
      <c r="U927" s="41"/>
    </row>
    <row r="928">
      <c r="A928" s="41"/>
      <c r="B928" s="41"/>
      <c r="C928" s="41"/>
      <c r="D928" s="41"/>
      <c r="E928" s="41"/>
      <c r="F928" s="41"/>
      <c r="G928" s="41"/>
      <c r="H928" s="41"/>
      <c r="I928" s="41"/>
      <c r="J928" s="41"/>
      <c r="K928" s="41"/>
      <c r="L928" s="41"/>
      <c r="M928" s="41"/>
      <c r="N928" s="41"/>
      <c r="O928" s="41"/>
      <c r="P928" s="41"/>
      <c r="Q928" s="41"/>
      <c r="R928" s="41"/>
      <c r="S928" s="41"/>
      <c r="T928" s="41"/>
      <c r="U928" s="41"/>
    </row>
    <row r="929">
      <c r="A929" s="41"/>
      <c r="B929" s="41"/>
      <c r="C929" s="41"/>
      <c r="D929" s="41"/>
      <c r="E929" s="41"/>
      <c r="F929" s="41"/>
      <c r="G929" s="41"/>
      <c r="H929" s="41"/>
      <c r="I929" s="41"/>
      <c r="J929" s="41"/>
      <c r="K929" s="41"/>
      <c r="L929" s="41"/>
      <c r="M929" s="41"/>
      <c r="N929" s="41"/>
      <c r="O929" s="41"/>
      <c r="P929" s="41"/>
      <c r="Q929" s="41"/>
      <c r="R929" s="41"/>
      <c r="S929" s="41"/>
      <c r="T929" s="41"/>
      <c r="U929" s="41"/>
    </row>
    <row r="930">
      <c r="A930" s="41"/>
      <c r="B930" s="41"/>
      <c r="C930" s="41"/>
      <c r="D930" s="41"/>
      <c r="E930" s="41"/>
      <c r="F930" s="41"/>
      <c r="G930" s="41"/>
      <c r="H930" s="41"/>
      <c r="I930" s="41"/>
      <c r="J930" s="41"/>
      <c r="K930" s="41"/>
      <c r="L930" s="41"/>
      <c r="M930" s="41"/>
      <c r="N930" s="41"/>
      <c r="O930" s="41"/>
      <c r="P930" s="41"/>
      <c r="Q930" s="41"/>
      <c r="R930" s="41"/>
      <c r="S930" s="41"/>
      <c r="T930" s="41"/>
      <c r="U930" s="41"/>
    </row>
    <row r="931">
      <c r="A931" s="41"/>
      <c r="B931" s="41"/>
      <c r="C931" s="41"/>
      <c r="D931" s="41"/>
      <c r="E931" s="41"/>
      <c r="F931" s="41"/>
      <c r="G931" s="41"/>
      <c r="H931" s="41"/>
      <c r="I931" s="41"/>
      <c r="J931" s="41"/>
      <c r="K931" s="41"/>
      <c r="L931" s="41"/>
      <c r="M931" s="41"/>
      <c r="N931" s="41"/>
      <c r="O931" s="41"/>
      <c r="P931" s="41"/>
      <c r="Q931" s="41"/>
      <c r="R931" s="41"/>
      <c r="S931" s="41"/>
      <c r="T931" s="41"/>
      <c r="U931" s="41"/>
    </row>
    <row r="932">
      <c r="A932" s="41"/>
      <c r="B932" s="41"/>
      <c r="C932" s="41"/>
      <c r="D932" s="41"/>
      <c r="E932" s="41"/>
      <c r="F932" s="41"/>
      <c r="G932" s="41"/>
      <c r="H932" s="41"/>
      <c r="I932" s="41"/>
      <c r="J932" s="41"/>
      <c r="K932" s="41"/>
      <c r="L932" s="41"/>
      <c r="M932" s="41"/>
      <c r="N932" s="41"/>
      <c r="O932" s="41"/>
      <c r="P932" s="41"/>
      <c r="Q932" s="41"/>
      <c r="R932" s="41"/>
      <c r="S932" s="41"/>
      <c r="T932" s="41"/>
      <c r="U932" s="41"/>
    </row>
    <row r="933">
      <c r="A933" s="41"/>
      <c r="B933" s="41"/>
      <c r="C933" s="41"/>
      <c r="D933" s="41"/>
      <c r="E933" s="41"/>
      <c r="F933" s="41"/>
      <c r="G933" s="41"/>
      <c r="H933" s="41"/>
      <c r="I933" s="41"/>
      <c r="J933" s="41"/>
      <c r="K933" s="41"/>
      <c r="L933" s="41"/>
      <c r="M933" s="41"/>
      <c r="N933" s="41"/>
      <c r="O933" s="41"/>
      <c r="P933" s="41"/>
      <c r="Q933" s="41"/>
      <c r="R933" s="41"/>
      <c r="S933" s="41"/>
      <c r="T933" s="41"/>
      <c r="U933" s="41"/>
    </row>
    <row r="934">
      <c r="A934" s="41"/>
      <c r="B934" s="41"/>
      <c r="C934" s="41"/>
      <c r="D934" s="41"/>
      <c r="E934" s="41"/>
      <c r="F934" s="41"/>
      <c r="G934" s="41"/>
      <c r="H934" s="41"/>
      <c r="I934" s="41"/>
      <c r="J934" s="41"/>
      <c r="K934" s="41"/>
      <c r="L934" s="41"/>
      <c r="M934" s="41"/>
      <c r="N934" s="41"/>
      <c r="O934" s="41"/>
      <c r="P934" s="41"/>
      <c r="Q934" s="41"/>
      <c r="R934" s="41"/>
      <c r="S934" s="41"/>
      <c r="T934" s="41"/>
      <c r="U934" s="41"/>
    </row>
    <row r="935">
      <c r="A935" s="41"/>
      <c r="B935" s="41"/>
      <c r="C935" s="41"/>
      <c r="D935" s="41"/>
      <c r="E935" s="41"/>
      <c r="F935" s="41"/>
      <c r="G935" s="41"/>
      <c r="H935" s="41"/>
      <c r="I935" s="41"/>
      <c r="J935" s="41"/>
      <c r="K935" s="41"/>
      <c r="L935" s="41"/>
      <c r="M935" s="41"/>
      <c r="N935" s="41"/>
      <c r="O935" s="41"/>
      <c r="P935" s="41"/>
      <c r="Q935" s="41"/>
      <c r="R935" s="41"/>
      <c r="S935" s="41"/>
      <c r="T935" s="41"/>
      <c r="U935" s="41"/>
    </row>
    <row r="936">
      <c r="A936" s="41"/>
      <c r="B936" s="41"/>
      <c r="C936" s="41"/>
      <c r="D936" s="41"/>
      <c r="E936" s="41"/>
      <c r="F936" s="41"/>
      <c r="G936" s="41"/>
      <c r="H936" s="41"/>
      <c r="I936" s="41"/>
      <c r="J936" s="41"/>
      <c r="K936" s="41"/>
      <c r="L936" s="41"/>
      <c r="M936" s="41"/>
      <c r="N936" s="41"/>
      <c r="O936" s="41"/>
      <c r="P936" s="41"/>
      <c r="Q936" s="41"/>
      <c r="R936" s="41"/>
      <c r="S936" s="41"/>
      <c r="T936" s="41"/>
      <c r="U936" s="41"/>
    </row>
    <row r="937">
      <c r="A937" s="41"/>
      <c r="B937" s="41"/>
      <c r="C937" s="41"/>
      <c r="D937" s="41"/>
      <c r="E937" s="41"/>
      <c r="F937" s="41"/>
      <c r="G937" s="41"/>
      <c r="H937" s="41"/>
      <c r="I937" s="41"/>
      <c r="J937" s="41"/>
      <c r="K937" s="41"/>
      <c r="L937" s="41"/>
      <c r="M937" s="41"/>
      <c r="N937" s="41"/>
      <c r="O937" s="41"/>
      <c r="P937" s="41"/>
      <c r="Q937" s="41"/>
      <c r="R937" s="41"/>
      <c r="S937" s="41"/>
      <c r="T937" s="41"/>
      <c r="U937" s="41"/>
    </row>
    <row r="938">
      <c r="A938" s="41"/>
      <c r="B938" s="41"/>
      <c r="C938" s="41"/>
      <c r="D938" s="41"/>
      <c r="E938" s="41"/>
      <c r="F938" s="41"/>
      <c r="G938" s="41"/>
      <c r="H938" s="41"/>
      <c r="I938" s="41"/>
      <c r="J938" s="41"/>
      <c r="K938" s="41"/>
      <c r="L938" s="41"/>
      <c r="M938" s="41"/>
      <c r="N938" s="41"/>
      <c r="O938" s="41"/>
      <c r="P938" s="41"/>
      <c r="Q938" s="41"/>
      <c r="R938" s="41"/>
      <c r="S938" s="41"/>
      <c r="T938" s="41"/>
      <c r="U938" s="41"/>
    </row>
    <row r="939">
      <c r="A939" s="41"/>
      <c r="B939" s="41"/>
      <c r="C939" s="41"/>
      <c r="D939" s="41"/>
      <c r="E939" s="41"/>
      <c r="F939" s="41"/>
      <c r="G939" s="41"/>
      <c r="H939" s="41"/>
      <c r="I939" s="41"/>
      <c r="J939" s="41"/>
      <c r="K939" s="41"/>
      <c r="L939" s="41"/>
      <c r="M939" s="41"/>
      <c r="N939" s="41"/>
      <c r="O939" s="41"/>
      <c r="P939" s="41"/>
      <c r="Q939" s="41"/>
      <c r="R939" s="41"/>
      <c r="S939" s="41"/>
      <c r="T939" s="41"/>
      <c r="U939" s="41"/>
    </row>
    <row r="940">
      <c r="A940" s="41"/>
      <c r="B940" s="41"/>
      <c r="C940" s="41"/>
      <c r="D940" s="41"/>
      <c r="E940" s="41"/>
      <c r="F940" s="41"/>
      <c r="G940" s="41"/>
      <c r="H940" s="41"/>
      <c r="I940" s="41"/>
      <c r="J940" s="41"/>
      <c r="K940" s="41"/>
      <c r="L940" s="41"/>
      <c r="M940" s="41"/>
      <c r="N940" s="41"/>
      <c r="O940" s="41"/>
      <c r="P940" s="41"/>
      <c r="Q940" s="41"/>
      <c r="R940" s="41"/>
      <c r="S940" s="41"/>
      <c r="T940" s="41"/>
      <c r="U940" s="41"/>
    </row>
    <row r="941">
      <c r="A941" s="41"/>
      <c r="B941" s="41"/>
      <c r="C941" s="41"/>
      <c r="D941" s="41"/>
      <c r="E941" s="41"/>
      <c r="F941" s="41"/>
      <c r="G941" s="41"/>
      <c r="H941" s="41"/>
      <c r="I941" s="41"/>
      <c r="J941" s="41"/>
      <c r="K941" s="41"/>
      <c r="L941" s="41"/>
      <c r="M941" s="41"/>
      <c r="N941" s="41"/>
      <c r="O941" s="41"/>
      <c r="P941" s="41"/>
      <c r="Q941" s="41"/>
      <c r="R941" s="41"/>
      <c r="S941" s="41"/>
      <c r="T941" s="41"/>
      <c r="U941" s="41"/>
    </row>
    <row r="942">
      <c r="A942" s="41"/>
      <c r="B942" s="41"/>
      <c r="C942" s="41"/>
      <c r="D942" s="41"/>
      <c r="E942" s="41"/>
      <c r="F942" s="41"/>
      <c r="G942" s="41"/>
      <c r="H942" s="41"/>
      <c r="I942" s="41"/>
      <c r="J942" s="41"/>
      <c r="K942" s="41"/>
      <c r="L942" s="41"/>
      <c r="M942" s="41"/>
      <c r="N942" s="41"/>
      <c r="O942" s="41"/>
      <c r="P942" s="41"/>
      <c r="Q942" s="41"/>
      <c r="R942" s="41"/>
      <c r="S942" s="41"/>
      <c r="T942" s="41"/>
      <c r="U942" s="41"/>
    </row>
    <row r="943">
      <c r="A943" s="41"/>
      <c r="B943" s="41"/>
      <c r="C943" s="41"/>
      <c r="D943" s="41"/>
      <c r="E943" s="41"/>
      <c r="F943" s="41"/>
      <c r="G943" s="41"/>
      <c r="H943" s="41"/>
      <c r="I943" s="41"/>
      <c r="J943" s="41"/>
      <c r="K943" s="41"/>
      <c r="L943" s="41"/>
      <c r="M943" s="41"/>
      <c r="N943" s="41"/>
      <c r="O943" s="41"/>
      <c r="P943" s="41"/>
      <c r="Q943" s="41"/>
      <c r="R943" s="41"/>
      <c r="S943" s="41"/>
      <c r="T943" s="41"/>
      <c r="U943" s="41"/>
    </row>
    <row r="944">
      <c r="A944" s="41"/>
      <c r="B944" s="41"/>
      <c r="C944" s="41"/>
      <c r="D944" s="41"/>
      <c r="E944" s="41"/>
      <c r="F944" s="41"/>
      <c r="G944" s="41"/>
      <c r="H944" s="41"/>
      <c r="I944" s="41"/>
      <c r="J944" s="41"/>
      <c r="K944" s="41"/>
      <c r="L944" s="41"/>
      <c r="M944" s="41"/>
      <c r="N944" s="41"/>
      <c r="O944" s="41"/>
      <c r="P944" s="41"/>
      <c r="Q944" s="41"/>
      <c r="R944" s="41"/>
      <c r="S944" s="41"/>
      <c r="T944" s="41"/>
      <c r="U944" s="41"/>
    </row>
    <row r="945">
      <c r="A945" s="41"/>
      <c r="B945" s="41"/>
      <c r="C945" s="41"/>
      <c r="D945" s="41"/>
      <c r="E945" s="41"/>
      <c r="F945" s="41"/>
      <c r="G945" s="41"/>
      <c r="H945" s="41"/>
      <c r="I945" s="41"/>
      <c r="J945" s="41"/>
      <c r="K945" s="41"/>
      <c r="L945" s="41"/>
      <c r="M945" s="41"/>
      <c r="N945" s="41"/>
      <c r="O945" s="41"/>
      <c r="P945" s="41"/>
      <c r="Q945" s="41"/>
      <c r="R945" s="41"/>
      <c r="S945" s="41"/>
      <c r="T945" s="41"/>
      <c r="U945" s="41"/>
    </row>
    <row r="946">
      <c r="A946" s="41"/>
      <c r="B946" s="41"/>
      <c r="C946" s="41"/>
      <c r="D946" s="41"/>
      <c r="E946" s="41"/>
      <c r="F946" s="41"/>
      <c r="G946" s="41"/>
      <c r="H946" s="41"/>
      <c r="I946" s="41"/>
      <c r="J946" s="41"/>
      <c r="K946" s="41"/>
      <c r="L946" s="41"/>
      <c r="M946" s="41"/>
      <c r="N946" s="41"/>
      <c r="O946" s="41"/>
      <c r="P946" s="41"/>
      <c r="Q946" s="41"/>
      <c r="R946" s="41"/>
      <c r="S946" s="41"/>
      <c r="T946" s="41"/>
      <c r="U946" s="41"/>
    </row>
    <row r="947">
      <c r="A947" s="41"/>
      <c r="B947" s="41"/>
      <c r="C947" s="41"/>
      <c r="D947" s="41"/>
      <c r="E947" s="41"/>
      <c r="F947" s="41"/>
      <c r="G947" s="41"/>
      <c r="H947" s="41"/>
      <c r="I947" s="41"/>
      <c r="J947" s="41"/>
      <c r="K947" s="41"/>
      <c r="L947" s="41"/>
      <c r="M947" s="41"/>
      <c r="N947" s="41"/>
      <c r="O947" s="41"/>
      <c r="P947" s="41"/>
      <c r="Q947" s="41"/>
      <c r="R947" s="41"/>
      <c r="S947" s="41"/>
      <c r="T947" s="41"/>
      <c r="U947" s="41"/>
    </row>
    <row r="948">
      <c r="A948" s="41"/>
      <c r="B948" s="41"/>
      <c r="C948" s="41"/>
      <c r="D948" s="41"/>
      <c r="E948" s="41"/>
      <c r="F948" s="41"/>
      <c r="G948" s="41"/>
      <c r="H948" s="41"/>
      <c r="I948" s="41"/>
      <c r="J948" s="41"/>
      <c r="K948" s="41"/>
      <c r="L948" s="41"/>
      <c r="M948" s="41"/>
      <c r="N948" s="41"/>
      <c r="O948" s="41"/>
      <c r="P948" s="41"/>
      <c r="Q948" s="41"/>
      <c r="R948" s="41"/>
      <c r="S948" s="41"/>
      <c r="T948" s="41"/>
      <c r="U948" s="41"/>
    </row>
    <row r="949">
      <c r="A949" s="41"/>
      <c r="B949" s="41"/>
      <c r="C949" s="41"/>
      <c r="D949" s="41"/>
      <c r="E949" s="41"/>
      <c r="F949" s="41"/>
      <c r="G949" s="41"/>
      <c r="H949" s="41"/>
      <c r="I949" s="41"/>
      <c r="J949" s="41"/>
      <c r="K949" s="41"/>
      <c r="L949" s="41"/>
      <c r="M949" s="41"/>
      <c r="N949" s="41"/>
      <c r="O949" s="41"/>
      <c r="P949" s="41"/>
      <c r="Q949" s="41"/>
      <c r="R949" s="41"/>
      <c r="S949" s="41"/>
      <c r="T949" s="41"/>
      <c r="U949" s="41"/>
    </row>
    <row r="950">
      <c r="A950" s="41"/>
      <c r="B950" s="41"/>
      <c r="C950" s="41"/>
      <c r="D950" s="41"/>
      <c r="E950" s="41"/>
      <c r="F950" s="41"/>
      <c r="G950" s="41"/>
      <c r="H950" s="41"/>
      <c r="I950" s="41"/>
      <c r="J950" s="41"/>
      <c r="K950" s="41"/>
      <c r="L950" s="41"/>
      <c r="M950" s="41"/>
      <c r="N950" s="41"/>
      <c r="O950" s="41"/>
      <c r="P950" s="41"/>
      <c r="Q950" s="41"/>
      <c r="R950" s="41"/>
      <c r="S950" s="41"/>
      <c r="T950" s="41"/>
      <c r="U950" s="41"/>
    </row>
    <row r="951">
      <c r="A951" s="41"/>
      <c r="B951" s="41"/>
      <c r="C951" s="41"/>
      <c r="D951" s="41"/>
      <c r="E951" s="41"/>
      <c r="F951" s="41"/>
      <c r="G951" s="41"/>
      <c r="H951" s="41"/>
      <c r="I951" s="41"/>
      <c r="J951" s="41"/>
      <c r="K951" s="41"/>
      <c r="L951" s="41"/>
      <c r="M951" s="41"/>
      <c r="N951" s="41"/>
      <c r="O951" s="41"/>
      <c r="P951" s="41"/>
      <c r="Q951" s="41"/>
      <c r="R951" s="41"/>
      <c r="S951" s="41"/>
      <c r="T951" s="41"/>
      <c r="U951" s="41"/>
    </row>
    <row r="952">
      <c r="A952" s="41"/>
      <c r="B952" s="41"/>
      <c r="C952" s="41"/>
      <c r="D952" s="41"/>
      <c r="E952" s="41"/>
      <c r="F952" s="41"/>
      <c r="G952" s="41"/>
      <c r="H952" s="41"/>
      <c r="I952" s="41"/>
      <c r="J952" s="41"/>
      <c r="K952" s="41"/>
      <c r="L952" s="41"/>
      <c r="M952" s="41"/>
      <c r="N952" s="41"/>
      <c r="O952" s="41"/>
      <c r="P952" s="41"/>
      <c r="Q952" s="41"/>
      <c r="R952" s="41"/>
      <c r="S952" s="41"/>
      <c r="T952" s="41"/>
      <c r="U952" s="41"/>
    </row>
    <row r="953">
      <c r="A953" s="41"/>
      <c r="B953" s="41"/>
      <c r="C953" s="41"/>
      <c r="D953" s="41"/>
      <c r="E953" s="41"/>
      <c r="F953" s="41"/>
      <c r="G953" s="41"/>
      <c r="H953" s="41"/>
      <c r="I953" s="41"/>
      <c r="J953" s="41"/>
      <c r="K953" s="41"/>
      <c r="L953" s="41"/>
      <c r="M953" s="41"/>
      <c r="N953" s="41"/>
      <c r="O953" s="41"/>
      <c r="P953" s="41"/>
      <c r="Q953" s="41"/>
      <c r="R953" s="41"/>
      <c r="S953" s="41"/>
      <c r="T953" s="41"/>
      <c r="U953" s="41"/>
    </row>
    <row r="954">
      <c r="A954" s="41"/>
      <c r="B954" s="41"/>
      <c r="C954" s="41"/>
      <c r="D954" s="41"/>
      <c r="E954" s="41"/>
      <c r="F954" s="41"/>
      <c r="G954" s="41"/>
      <c r="H954" s="41"/>
      <c r="I954" s="41"/>
      <c r="J954" s="41"/>
      <c r="K954" s="41"/>
      <c r="L954" s="41"/>
      <c r="M954" s="41"/>
      <c r="N954" s="41"/>
      <c r="O954" s="41"/>
      <c r="P954" s="41"/>
      <c r="Q954" s="41"/>
      <c r="R954" s="41"/>
      <c r="S954" s="41"/>
      <c r="T954" s="41"/>
      <c r="U954" s="41"/>
    </row>
    <row r="955">
      <c r="A955" s="41"/>
      <c r="B955" s="41"/>
      <c r="C955" s="41"/>
      <c r="D955" s="41"/>
      <c r="E955" s="41"/>
      <c r="F955" s="41"/>
      <c r="G955" s="41"/>
      <c r="H955" s="41"/>
      <c r="I955" s="41"/>
      <c r="J955" s="41"/>
      <c r="K955" s="41"/>
      <c r="L955" s="41"/>
      <c r="M955" s="41"/>
      <c r="N955" s="41"/>
      <c r="O955" s="41"/>
      <c r="P955" s="41"/>
      <c r="Q955" s="41"/>
      <c r="R955" s="41"/>
      <c r="S955" s="41"/>
      <c r="T955" s="41"/>
      <c r="U955" s="41"/>
    </row>
    <row r="956">
      <c r="A956" s="41"/>
      <c r="B956" s="41"/>
      <c r="C956" s="41"/>
      <c r="D956" s="41"/>
      <c r="E956" s="41"/>
      <c r="F956" s="41"/>
      <c r="G956" s="41"/>
      <c r="H956" s="41"/>
      <c r="I956" s="41"/>
      <c r="J956" s="41"/>
      <c r="K956" s="41"/>
      <c r="L956" s="41"/>
      <c r="M956" s="41"/>
      <c r="N956" s="41"/>
      <c r="O956" s="41"/>
      <c r="P956" s="41"/>
      <c r="Q956" s="41"/>
      <c r="R956" s="41"/>
      <c r="S956" s="41"/>
      <c r="T956" s="41"/>
      <c r="U956" s="41"/>
    </row>
    <row r="957">
      <c r="A957" s="41"/>
      <c r="B957" s="41"/>
      <c r="C957" s="41"/>
      <c r="D957" s="41"/>
      <c r="E957" s="41"/>
      <c r="F957" s="41"/>
      <c r="G957" s="41"/>
      <c r="H957" s="41"/>
      <c r="I957" s="41"/>
      <c r="J957" s="41"/>
      <c r="K957" s="41"/>
      <c r="L957" s="41"/>
      <c r="M957" s="41"/>
      <c r="N957" s="41"/>
      <c r="O957" s="41"/>
      <c r="P957" s="41"/>
      <c r="Q957" s="41"/>
      <c r="R957" s="41"/>
      <c r="S957" s="41"/>
      <c r="T957" s="41"/>
      <c r="U957" s="41"/>
    </row>
    <row r="958">
      <c r="A958" s="41"/>
      <c r="B958" s="41"/>
      <c r="C958" s="41"/>
      <c r="D958" s="41"/>
      <c r="E958" s="41"/>
      <c r="F958" s="41"/>
      <c r="G958" s="41"/>
      <c r="H958" s="41"/>
      <c r="I958" s="41"/>
      <c r="J958" s="41"/>
      <c r="K958" s="41"/>
      <c r="L958" s="41"/>
      <c r="M958" s="41"/>
      <c r="N958" s="41"/>
      <c r="O958" s="41"/>
      <c r="P958" s="41"/>
      <c r="Q958" s="41"/>
      <c r="R958" s="41"/>
      <c r="S958" s="41"/>
      <c r="T958" s="41"/>
      <c r="U958" s="41"/>
    </row>
    <row r="959">
      <c r="A959" s="41"/>
      <c r="B959" s="41"/>
      <c r="C959" s="41"/>
      <c r="D959" s="41"/>
      <c r="E959" s="41"/>
      <c r="F959" s="41"/>
      <c r="G959" s="41"/>
      <c r="H959" s="41"/>
      <c r="I959" s="41"/>
      <c r="J959" s="41"/>
      <c r="K959" s="41"/>
      <c r="L959" s="41"/>
      <c r="M959" s="41"/>
      <c r="N959" s="41"/>
      <c r="O959" s="41"/>
      <c r="P959" s="41"/>
      <c r="Q959" s="41"/>
      <c r="R959" s="41"/>
      <c r="S959" s="41"/>
      <c r="T959" s="41"/>
      <c r="U959" s="41"/>
    </row>
    <row r="960">
      <c r="A960" s="41"/>
      <c r="B960" s="41"/>
      <c r="C960" s="41"/>
      <c r="D960" s="41"/>
      <c r="E960" s="41"/>
      <c r="F960" s="41"/>
      <c r="G960" s="41"/>
      <c r="H960" s="41"/>
      <c r="I960" s="41"/>
      <c r="J960" s="41"/>
      <c r="K960" s="41"/>
      <c r="L960" s="41"/>
      <c r="M960" s="41"/>
      <c r="N960" s="41"/>
      <c r="O960" s="41"/>
      <c r="P960" s="41"/>
      <c r="Q960" s="41"/>
      <c r="R960" s="41"/>
      <c r="S960" s="41"/>
      <c r="T960" s="41"/>
      <c r="U960" s="41"/>
    </row>
    <row r="961">
      <c r="A961" s="41"/>
      <c r="B961" s="41"/>
      <c r="C961" s="41"/>
      <c r="D961" s="41"/>
      <c r="E961" s="41"/>
      <c r="F961" s="41"/>
      <c r="G961" s="41"/>
      <c r="H961" s="41"/>
      <c r="I961" s="41"/>
      <c r="J961" s="41"/>
      <c r="K961" s="41"/>
      <c r="L961" s="41"/>
      <c r="M961" s="41"/>
      <c r="N961" s="41"/>
      <c r="O961" s="41"/>
      <c r="P961" s="41"/>
      <c r="Q961" s="41"/>
      <c r="R961" s="41"/>
      <c r="S961" s="41"/>
      <c r="T961" s="41"/>
      <c r="U961" s="41"/>
    </row>
    <row r="962">
      <c r="A962" s="41"/>
      <c r="B962" s="41"/>
      <c r="C962" s="41"/>
      <c r="D962" s="41"/>
      <c r="E962" s="41"/>
      <c r="F962" s="41"/>
      <c r="G962" s="41"/>
      <c r="H962" s="41"/>
      <c r="I962" s="41"/>
      <c r="J962" s="41"/>
      <c r="K962" s="41"/>
      <c r="L962" s="41"/>
      <c r="M962" s="41"/>
      <c r="N962" s="41"/>
      <c r="O962" s="41"/>
      <c r="P962" s="41"/>
      <c r="Q962" s="41"/>
      <c r="R962" s="41"/>
      <c r="S962" s="41"/>
      <c r="T962" s="41"/>
      <c r="U962" s="41"/>
    </row>
    <row r="963">
      <c r="A963" s="41"/>
      <c r="B963" s="41"/>
      <c r="C963" s="41"/>
      <c r="D963" s="41"/>
      <c r="E963" s="41"/>
      <c r="F963" s="41"/>
      <c r="G963" s="41"/>
      <c r="H963" s="41"/>
      <c r="I963" s="41"/>
      <c r="J963" s="41"/>
      <c r="K963" s="41"/>
      <c r="L963" s="41"/>
      <c r="M963" s="41"/>
      <c r="N963" s="41"/>
      <c r="O963" s="41"/>
      <c r="P963" s="41"/>
      <c r="Q963" s="41"/>
      <c r="R963" s="41"/>
      <c r="S963" s="41"/>
      <c r="T963" s="41"/>
      <c r="U963" s="41"/>
    </row>
    <row r="964">
      <c r="A964" s="41"/>
      <c r="B964" s="41"/>
      <c r="C964" s="41"/>
      <c r="D964" s="41"/>
      <c r="E964" s="41"/>
      <c r="F964" s="41"/>
      <c r="G964" s="41"/>
      <c r="H964" s="41"/>
      <c r="I964" s="41"/>
      <c r="J964" s="41"/>
      <c r="K964" s="41"/>
      <c r="L964" s="41"/>
      <c r="M964" s="41"/>
      <c r="N964" s="41"/>
      <c r="O964" s="41"/>
      <c r="P964" s="41"/>
      <c r="Q964" s="41"/>
      <c r="R964" s="41"/>
      <c r="S964" s="41"/>
      <c r="T964" s="41"/>
      <c r="U964" s="41"/>
    </row>
    <row r="965">
      <c r="A965" s="41"/>
      <c r="B965" s="41"/>
      <c r="C965" s="41"/>
      <c r="D965" s="41"/>
      <c r="E965" s="41"/>
      <c r="F965" s="41"/>
      <c r="G965" s="41"/>
      <c r="H965" s="41"/>
      <c r="I965" s="41"/>
      <c r="J965" s="41"/>
      <c r="K965" s="41"/>
      <c r="L965" s="41"/>
      <c r="M965" s="41"/>
      <c r="N965" s="41"/>
      <c r="O965" s="41"/>
      <c r="P965" s="41"/>
      <c r="Q965" s="41"/>
      <c r="R965" s="41"/>
      <c r="S965" s="41"/>
      <c r="T965" s="41"/>
      <c r="U965" s="41"/>
    </row>
    <row r="966">
      <c r="A966" s="41"/>
      <c r="B966" s="41"/>
      <c r="C966" s="41"/>
      <c r="D966" s="41"/>
      <c r="E966" s="41"/>
      <c r="F966" s="41"/>
      <c r="G966" s="41"/>
      <c r="H966" s="41"/>
      <c r="I966" s="41"/>
      <c r="J966" s="41"/>
      <c r="K966" s="41"/>
      <c r="L966" s="41"/>
      <c r="M966" s="41"/>
      <c r="N966" s="41"/>
      <c r="O966" s="41"/>
      <c r="P966" s="41"/>
      <c r="Q966" s="41"/>
      <c r="R966" s="41"/>
      <c r="S966" s="41"/>
      <c r="T966" s="41"/>
      <c r="U966" s="41"/>
    </row>
    <row r="967">
      <c r="A967" s="41"/>
      <c r="B967" s="41"/>
      <c r="C967" s="41"/>
      <c r="D967" s="41"/>
      <c r="E967" s="41"/>
      <c r="F967" s="41"/>
      <c r="G967" s="41"/>
      <c r="H967" s="41"/>
      <c r="I967" s="41"/>
      <c r="J967" s="41"/>
      <c r="K967" s="41"/>
      <c r="L967" s="41"/>
      <c r="M967" s="41"/>
      <c r="N967" s="41"/>
      <c r="O967" s="41"/>
      <c r="P967" s="41"/>
      <c r="Q967" s="41"/>
      <c r="R967" s="41"/>
      <c r="S967" s="41"/>
      <c r="T967" s="41"/>
      <c r="U967" s="41"/>
    </row>
    <row r="968">
      <c r="A968" s="41"/>
      <c r="B968" s="41"/>
      <c r="C968" s="41"/>
      <c r="D968" s="41"/>
      <c r="E968" s="41"/>
      <c r="F968" s="41"/>
      <c r="G968" s="41"/>
      <c r="H968" s="41"/>
      <c r="I968" s="41"/>
      <c r="J968" s="41"/>
      <c r="K968" s="41"/>
      <c r="L968" s="41"/>
      <c r="M968" s="41"/>
      <c r="N968" s="41"/>
      <c r="O968" s="41"/>
      <c r="P968" s="41"/>
      <c r="Q968" s="41"/>
      <c r="R968" s="41"/>
      <c r="S968" s="41"/>
      <c r="T968" s="41"/>
      <c r="U968" s="41"/>
    </row>
    <row r="969">
      <c r="A969" s="41"/>
      <c r="B969" s="41"/>
      <c r="C969" s="41"/>
      <c r="D969" s="41"/>
      <c r="E969" s="41"/>
      <c r="F969" s="41"/>
      <c r="G969" s="41"/>
      <c r="H969" s="41"/>
      <c r="I969" s="41"/>
      <c r="J969" s="41"/>
      <c r="K969" s="41"/>
      <c r="L969" s="41"/>
      <c r="M969" s="41"/>
      <c r="N969" s="41"/>
      <c r="O969" s="41"/>
      <c r="P969" s="41"/>
      <c r="Q969" s="41"/>
      <c r="R969" s="41"/>
      <c r="S969" s="41"/>
      <c r="T969" s="41"/>
      <c r="U969" s="41"/>
    </row>
    <row r="970">
      <c r="A970" s="41"/>
      <c r="B970" s="41"/>
      <c r="C970" s="41"/>
      <c r="D970" s="41"/>
      <c r="E970" s="41"/>
      <c r="F970" s="41"/>
      <c r="G970" s="41"/>
      <c r="H970" s="41"/>
      <c r="I970" s="41"/>
      <c r="J970" s="41"/>
      <c r="K970" s="41"/>
      <c r="L970" s="41"/>
      <c r="M970" s="41"/>
      <c r="N970" s="41"/>
      <c r="O970" s="41"/>
      <c r="P970" s="41"/>
      <c r="Q970" s="41"/>
      <c r="R970" s="41"/>
      <c r="S970" s="41"/>
      <c r="T970" s="41"/>
      <c r="U970" s="41"/>
    </row>
    <row r="971">
      <c r="A971" s="41"/>
      <c r="B971" s="41"/>
      <c r="C971" s="41"/>
      <c r="D971" s="41"/>
      <c r="E971" s="41"/>
      <c r="F971" s="41"/>
      <c r="G971" s="41"/>
      <c r="H971" s="41"/>
      <c r="I971" s="41"/>
      <c r="J971" s="41"/>
      <c r="K971" s="41"/>
      <c r="L971" s="41"/>
      <c r="M971" s="41"/>
      <c r="N971" s="41"/>
      <c r="O971" s="41"/>
      <c r="P971" s="41"/>
      <c r="Q971" s="41"/>
      <c r="R971" s="41"/>
      <c r="S971" s="41"/>
      <c r="T971" s="41"/>
      <c r="U971" s="41"/>
    </row>
    <row r="972">
      <c r="A972" s="41"/>
      <c r="B972" s="41"/>
      <c r="C972" s="41"/>
      <c r="D972" s="41"/>
      <c r="E972" s="41"/>
      <c r="F972" s="41"/>
      <c r="G972" s="41"/>
      <c r="H972" s="41"/>
      <c r="I972" s="41"/>
      <c r="J972" s="41"/>
      <c r="K972" s="41"/>
      <c r="L972" s="41"/>
      <c r="M972" s="41"/>
      <c r="N972" s="41"/>
      <c r="O972" s="41"/>
      <c r="P972" s="41"/>
      <c r="Q972" s="41"/>
      <c r="R972" s="41"/>
      <c r="S972" s="41"/>
      <c r="T972" s="41"/>
      <c r="U972" s="41"/>
    </row>
    <row r="973">
      <c r="A973" s="41"/>
      <c r="B973" s="41"/>
      <c r="C973" s="41"/>
      <c r="D973" s="41"/>
      <c r="E973" s="41"/>
      <c r="F973" s="41"/>
      <c r="G973" s="41"/>
      <c r="H973" s="41"/>
      <c r="I973" s="41"/>
      <c r="J973" s="41"/>
      <c r="K973" s="41"/>
      <c r="L973" s="41"/>
      <c r="M973" s="41"/>
      <c r="N973" s="41"/>
      <c r="O973" s="41"/>
      <c r="P973" s="41"/>
      <c r="Q973" s="41"/>
      <c r="R973" s="41"/>
      <c r="S973" s="41"/>
      <c r="T973" s="41"/>
      <c r="U973" s="41"/>
    </row>
    <row r="974">
      <c r="A974" s="41"/>
      <c r="B974" s="41"/>
      <c r="C974" s="41"/>
      <c r="D974" s="41"/>
      <c r="E974" s="41"/>
      <c r="F974" s="41"/>
      <c r="G974" s="41"/>
      <c r="H974" s="41"/>
      <c r="I974" s="41"/>
      <c r="J974" s="41"/>
      <c r="K974" s="41"/>
      <c r="L974" s="41"/>
      <c r="M974" s="41"/>
      <c r="N974" s="41"/>
      <c r="O974" s="41"/>
      <c r="P974" s="41"/>
      <c r="Q974" s="41"/>
      <c r="R974" s="41"/>
      <c r="S974" s="41"/>
      <c r="T974" s="41"/>
      <c r="U974" s="41"/>
    </row>
    <row r="975">
      <c r="A975" s="41"/>
      <c r="B975" s="41"/>
      <c r="C975" s="41"/>
      <c r="D975" s="41"/>
      <c r="E975" s="41"/>
      <c r="F975" s="41"/>
      <c r="G975" s="41"/>
      <c r="H975" s="41"/>
      <c r="I975" s="41"/>
      <c r="J975" s="41"/>
      <c r="K975" s="41"/>
      <c r="L975" s="41"/>
      <c r="M975" s="41"/>
      <c r="N975" s="41"/>
      <c r="O975" s="41"/>
      <c r="P975" s="41"/>
      <c r="Q975" s="41"/>
      <c r="R975" s="41"/>
      <c r="S975" s="41"/>
      <c r="T975" s="41"/>
      <c r="U975" s="41"/>
    </row>
    <row r="976">
      <c r="A976" s="41"/>
      <c r="B976" s="41"/>
      <c r="C976" s="41"/>
      <c r="D976" s="41"/>
      <c r="E976" s="41"/>
      <c r="F976" s="41"/>
      <c r="G976" s="41"/>
      <c r="H976" s="41"/>
      <c r="I976" s="41"/>
      <c r="J976" s="41"/>
      <c r="K976" s="41"/>
      <c r="L976" s="41"/>
      <c r="M976" s="41"/>
      <c r="N976" s="41"/>
      <c r="O976" s="41"/>
      <c r="P976" s="41"/>
      <c r="Q976" s="41"/>
      <c r="R976" s="41"/>
      <c r="S976" s="41"/>
      <c r="T976" s="41"/>
      <c r="U976" s="41"/>
    </row>
    <row r="977">
      <c r="A977" s="41"/>
      <c r="B977" s="41"/>
      <c r="C977" s="41"/>
      <c r="D977" s="41"/>
      <c r="E977" s="41"/>
      <c r="F977" s="41"/>
      <c r="G977" s="41"/>
      <c r="H977" s="41"/>
      <c r="I977" s="41"/>
      <c r="J977" s="41"/>
      <c r="K977" s="41"/>
      <c r="L977" s="41"/>
      <c r="M977" s="41"/>
      <c r="N977" s="41"/>
      <c r="O977" s="41"/>
      <c r="P977" s="41"/>
      <c r="Q977" s="41"/>
      <c r="R977" s="41"/>
      <c r="S977" s="41"/>
      <c r="T977" s="41"/>
      <c r="U977" s="41"/>
    </row>
    <row r="978">
      <c r="A978" s="41"/>
      <c r="B978" s="41"/>
      <c r="C978" s="41"/>
      <c r="D978" s="41"/>
      <c r="E978" s="41"/>
      <c r="F978" s="41"/>
      <c r="G978" s="41"/>
      <c r="H978" s="41"/>
      <c r="I978" s="41"/>
      <c r="J978" s="41"/>
      <c r="K978" s="41"/>
      <c r="L978" s="41"/>
      <c r="M978" s="41"/>
      <c r="N978" s="41"/>
      <c r="O978" s="41"/>
      <c r="P978" s="41"/>
      <c r="Q978" s="41"/>
      <c r="R978" s="41"/>
      <c r="S978" s="41"/>
      <c r="T978" s="41"/>
      <c r="U978" s="41"/>
    </row>
    <row r="979">
      <c r="A979" s="41"/>
      <c r="B979" s="41"/>
      <c r="C979" s="41"/>
      <c r="D979" s="41"/>
      <c r="E979" s="41"/>
      <c r="F979" s="41"/>
      <c r="G979" s="41"/>
      <c r="H979" s="41"/>
      <c r="I979" s="41"/>
      <c r="J979" s="41"/>
      <c r="K979" s="41"/>
      <c r="L979" s="41"/>
      <c r="M979" s="41"/>
      <c r="N979" s="41"/>
      <c r="O979" s="41"/>
      <c r="P979" s="41"/>
      <c r="Q979" s="41"/>
      <c r="R979" s="41"/>
      <c r="S979" s="41"/>
      <c r="T979" s="41"/>
      <c r="U979" s="41"/>
    </row>
    <row r="980">
      <c r="A980" s="41"/>
      <c r="B980" s="41"/>
      <c r="C980" s="41"/>
      <c r="D980" s="41"/>
      <c r="E980" s="41"/>
      <c r="F980" s="41"/>
      <c r="G980" s="41"/>
      <c r="H980" s="41"/>
      <c r="I980" s="41"/>
      <c r="J980" s="41"/>
      <c r="K980" s="41"/>
      <c r="L980" s="41"/>
      <c r="M980" s="41"/>
      <c r="N980" s="41"/>
      <c r="O980" s="41"/>
      <c r="P980" s="41"/>
      <c r="Q980" s="41"/>
      <c r="R980" s="41"/>
      <c r="S980" s="41"/>
      <c r="T980" s="41"/>
      <c r="U980" s="41"/>
    </row>
    <row r="981">
      <c r="A981" s="41"/>
      <c r="B981" s="41"/>
      <c r="C981" s="41"/>
      <c r="D981" s="41"/>
      <c r="E981" s="41"/>
      <c r="F981" s="41"/>
      <c r="G981" s="41"/>
      <c r="H981" s="41"/>
      <c r="I981" s="41"/>
      <c r="J981" s="41"/>
      <c r="K981" s="41"/>
      <c r="L981" s="41"/>
      <c r="M981" s="41"/>
      <c r="N981" s="41"/>
      <c r="O981" s="41"/>
      <c r="P981" s="41"/>
      <c r="Q981" s="41"/>
      <c r="R981" s="41"/>
      <c r="S981" s="41"/>
      <c r="T981" s="41"/>
      <c r="U981" s="41"/>
    </row>
    <row r="982">
      <c r="A982" s="41"/>
      <c r="B982" s="41"/>
      <c r="C982" s="41"/>
      <c r="D982" s="41"/>
      <c r="E982" s="41"/>
      <c r="F982" s="41"/>
      <c r="G982" s="41"/>
      <c r="H982" s="41"/>
      <c r="I982" s="41"/>
      <c r="J982" s="41"/>
      <c r="K982" s="41"/>
      <c r="L982" s="41"/>
      <c r="M982" s="41"/>
      <c r="N982" s="41"/>
      <c r="O982" s="41"/>
      <c r="P982" s="41"/>
      <c r="Q982" s="41"/>
      <c r="R982" s="41"/>
      <c r="S982" s="41"/>
      <c r="T982" s="41"/>
      <c r="U982" s="41"/>
    </row>
    <row r="983">
      <c r="A983" s="41"/>
      <c r="B983" s="41"/>
      <c r="C983" s="41"/>
      <c r="D983" s="41"/>
      <c r="E983" s="41"/>
      <c r="F983" s="41"/>
      <c r="G983" s="41"/>
      <c r="H983" s="41"/>
      <c r="I983" s="41"/>
      <c r="J983" s="41"/>
      <c r="K983" s="41"/>
      <c r="L983" s="41"/>
      <c r="M983" s="41"/>
      <c r="N983" s="41"/>
      <c r="O983" s="41"/>
      <c r="P983" s="41"/>
      <c r="Q983" s="41"/>
      <c r="R983" s="41"/>
      <c r="S983" s="41"/>
      <c r="T983" s="41"/>
      <c r="U983" s="41"/>
    </row>
    <row r="984">
      <c r="A984" s="41"/>
      <c r="B984" s="41"/>
      <c r="C984" s="41"/>
      <c r="D984" s="41"/>
      <c r="E984" s="41"/>
      <c r="F984" s="41"/>
      <c r="G984" s="41"/>
      <c r="H984" s="41"/>
      <c r="I984" s="41"/>
      <c r="J984" s="41"/>
      <c r="K984" s="41"/>
      <c r="L984" s="41"/>
      <c r="M984" s="41"/>
      <c r="N984" s="41"/>
      <c r="O984" s="41"/>
      <c r="P984" s="41"/>
      <c r="Q984" s="41"/>
      <c r="R984" s="41"/>
      <c r="S984" s="41"/>
      <c r="T984" s="41"/>
      <c r="U984" s="41"/>
    </row>
    <row r="985">
      <c r="A985" s="41"/>
      <c r="B985" s="41"/>
      <c r="C985" s="41"/>
      <c r="D985" s="41"/>
      <c r="E985" s="41"/>
      <c r="F985" s="41"/>
      <c r="G985" s="41"/>
      <c r="H985" s="41"/>
      <c r="I985" s="41"/>
      <c r="J985" s="41"/>
      <c r="K985" s="41"/>
      <c r="L985" s="41"/>
      <c r="M985" s="41"/>
      <c r="N985" s="41"/>
      <c r="O985" s="41"/>
      <c r="P985" s="41"/>
      <c r="Q985" s="41"/>
      <c r="R985" s="41"/>
      <c r="S985" s="41"/>
      <c r="T985" s="41"/>
      <c r="U985" s="41"/>
    </row>
    <row r="986">
      <c r="A986" s="41"/>
      <c r="B986" s="41"/>
      <c r="C986" s="41"/>
      <c r="D986" s="41"/>
      <c r="E986" s="41"/>
      <c r="F986" s="41"/>
      <c r="G986" s="41"/>
      <c r="H986" s="41"/>
      <c r="I986" s="41"/>
      <c r="J986" s="41"/>
      <c r="K986" s="41"/>
      <c r="L986" s="41"/>
      <c r="M986" s="41"/>
      <c r="N986" s="41"/>
      <c r="O986" s="41"/>
      <c r="P986" s="41"/>
      <c r="Q986" s="41"/>
      <c r="R986" s="41"/>
      <c r="S986" s="41"/>
      <c r="T986" s="41"/>
      <c r="U986" s="41"/>
    </row>
    <row r="987">
      <c r="A987" s="41"/>
      <c r="B987" s="41"/>
      <c r="C987" s="41"/>
      <c r="D987" s="41"/>
      <c r="E987" s="41"/>
      <c r="F987" s="41"/>
      <c r="G987" s="41"/>
      <c r="H987" s="41"/>
      <c r="I987" s="41"/>
      <c r="J987" s="41"/>
      <c r="K987" s="41"/>
      <c r="L987" s="41"/>
      <c r="M987" s="41"/>
      <c r="N987" s="41"/>
      <c r="O987" s="41"/>
      <c r="P987" s="41"/>
      <c r="Q987" s="41"/>
      <c r="R987" s="41"/>
      <c r="S987" s="41"/>
      <c r="T987" s="41"/>
      <c r="U987" s="41"/>
    </row>
    <row r="988">
      <c r="A988" s="41"/>
      <c r="B988" s="41"/>
      <c r="C988" s="41"/>
      <c r="D988" s="41"/>
      <c r="E988" s="41"/>
      <c r="F988" s="41"/>
      <c r="G988" s="41"/>
      <c r="H988" s="41"/>
      <c r="I988" s="41"/>
      <c r="J988" s="41"/>
      <c r="K988" s="41"/>
      <c r="L988" s="41"/>
      <c r="M988" s="41"/>
      <c r="N988" s="41"/>
      <c r="O988" s="41"/>
      <c r="P988" s="41"/>
      <c r="Q988" s="41"/>
      <c r="R988" s="41"/>
      <c r="S988" s="41"/>
      <c r="T988" s="41"/>
      <c r="U988" s="41"/>
    </row>
    <row r="989">
      <c r="A989" s="41"/>
      <c r="B989" s="41"/>
      <c r="C989" s="41"/>
      <c r="D989" s="41"/>
      <c r="E989" s="41"/>
      <c r="F989" s="41"/>
      <c r="G989" s="41"/>
      <c r="H989" s="41"/>
      <c r="I989" s="41"/>
      <c r="J989" s="41"/>
      <c r="K989" s="41"/>
      <c r="L989" s="41"/>
      <c r="M989" s="41"/>
      <c r="N989" s="41"/>
      <c r="O989" s="41"/>
      <c r="P989" s="41"/>
      <c r="Q989" s="41"/>
      <c r="R989" s="41"/>
      <c r="S989" s="41"/>
      <c r="T989" s="41"/>
      <c r="U989" s="41"/>
    </row>
    <row r="990">
      <c r="A990" s="41"/>
      <c r="B990" s="41"/>
      <c r="C990" s="41"/>
      <c r="D990" s="41"/>
      <c r="E990" s="41"/>
      <c r="F990" s="41"/>
      <c r="G990" s="41"/>
      <c r="H990" s="41"/>
      <c r="I990" s="41"/>
      <c r="J990" s="41"/>
      <c r="K990" s="41"/>
      <c r="L990" s="41"/>
      <c r="M990" s="41"/>
      <c r="N990" s="41"/>
      <c r="O990" s="41"/>
      <c r="P990" s="41"/>
      <c r="Q990" s="41"/>
      <c r="R990" s="41"/>
      <c r="S990" s="41"/>
      <c r="T990" s="41"/>
      <c r="U990" s="41"/>
    </row>
    <row r="991">
      <c r="A991" s="41"/>
      <c r="B991" s="41"/>
      <c r="C991" s="41"/>
      <c r="D991" s="41"/>
      <c r="E991" s="41"/>
      <c r="F991" s="41"/>
      <c r="G991" s="41"/>
      <c r="H991" s="41"/>
      <c r="I991" s="41"/>
      <c r="J991" s="41"/>
      <c r="K991" s="41"/>
      <c r="L991" s="41"/>
      <c r="M991" s="41"/>
      <c r="N991" s="41"/>
      <c r="O991" s="41"/>
      <c r="P991" s="41"/>
      <c r="Q991" s="41"/>
      <c r="R991" s="41"/>
      <c r="S991" s="41"/>
      <c r="T991" s="41"/>
      <c r="U991" s="41"/>
    </row>
    <row r="992">
      <c r="A992" s="41"/>
      <c r="B992" s="41"/>
      <c r="C992" s="41"/>
      <c r="D992" s="41"/>
      <c r="E992" s="41"/>
      <c r="F992" s="41"/>
      <c r="G992" s="41"/>
      <c r="H992" s="41"/>
      <c r="I992" s="41"/>
      <c r="J992" s="41"/>
      <c r="K992" s="41"/>
      <c r="L992" s="41"/>
      <c r="M992" s="41"/>
      <c r="N992" s="41"/>
      <c r="O992" s="41"/>
      <c r="P992" s="41"/>
      <c r="Q992" s="41"/>
      <c r="R992" s="41"/>
      <c r="S992" s="41"/>
      <c r="T992" s="41"/>
      <c r="U992" s="41"/>
    </row>
    <row r="993">
      <c r="A993" s="41"/>
      <c r="B993" s="41"/>
      <c r="C993" s="41"/>
      <c r="D993" s="41"/>
      <c r="E993" s="41"/>
      <c r="F993" s="41"/>
      <c r="G993" s="41"/>
      <c r="H993" s="41"/>
      <c r="I993" s="41"/>
      <c r="J993" s="41"/>
      <c r="K993" s="41"/>
      <c r="L993" s="41"/>
      <c r="M993" s="41"/>
      <c r="N993" s="41"/>
      <c r="O993" s="41"/>
      <c r="P993" s="41"/>
      <c r="Q993" s="41"/>
      <c r="R993" s="41"/>
      <c r="S993" s="41"/>
      <c r="T993" s="41"/>
      <c r="U993" s="41"/>
    </row>
    <row r="994">
      <c r="A994" s="41"/>
      <c r="B994" s="41"/>
      <c r="C994" s="41"/>
      <c r="D994" s="41"/>
      <c r="E994" s="41"/>
      <c r="F994" s="41"/>
      <c r="G994" s="41"/>
      <c r="H994" s="41"/>
      <c r="I994" s="41"/>
      <c r="J994" s="41"/>
      <c r="K994" s="41"/>
      <c r="L994" s="41"/>
      <c r="M994" s="41"/>
      <c r="N994" s="41"/>
      <c r="O994" s="41"/>
      <c r="P994" s="41"/>
      <c r="Q994" s="41"/>
      <c r="R994" s="41"/>
      <c r="S994" s="41"/>
      <c r="T994" s="41"/>
      <c r="U994" s="41"/>
    </row>
    <row r="995">
      <c r="A995" s="41"/>
      <c r="B995" s="41"/>
      <c r="C995" s="41"/>
      <c r="D995" s="41"/>
      <c r="E995" s="41"/>
      <c r="F995" s="41"/>
      <c r="G995" s="41"/>
      <c r="H995" s="41"/>
      <c r="I995" s="41"/>
      <c r="J995" s="41"/>
      <c r="K995" s="41"/>
      <c r="L995" s="41"/>
      <c r="M995" s="41"/>
      <c r="N995" s="41"/>
      <c r="O995" s="41"/>
      <c r="P995" s="41"/>
      <c r="Q995" s="41"/>
      <c r="R995" s="41"/>
      <c r="S995" s="41"/>
      <c r="T995" s="41"/>
      <c r="U995" s="41"/>
    </row>
    <row r="996">
      <c r="A996" s="41"/>
      <c r="B996" s="41"/>
      <c r="C996" s="41"/>
      <c r="D996" s="41"/>
      <c r="E996" s="41"/>
      <c r="F996" s="41"/>
      <c r="G996" s="41"/>
      <c r="H996" s="41"/>
      <c r="I996" s="41"/>
      <c r="J996" s="41"/>
      <c r="K996" s="41"/>
      <c r="L996" s="41"/>
      <c r="M996" s="41"/>
      <c r="N996" s="41"/>
      <c r="O996" s="41"/>
      <c r="P996" s="41"/>
      <c r="Q996" s="41"/>
      <c r="R996" s="41"/>
      <c r="S996" s="41"/>
      <c r="T996" s="41"/>
      <c r="U996" s="41"/>
    </row>
    <row r="997">
      <c r="A997" s="41"/>
      <c r="B997" s="41"/>
      <c r="C997" s="41"/>
      <c r="D997" s="41"/>
      <c r="E997" s="41"/>
      <c r="F997" s="41"/>
      <c r="G997" s="41"/>
      <c r="H997" s="41"/>
      <c r="I997" s="41"/>
      <c r="J997" s="41"/>
      <c r="K997" s="41"/>
      <c r="L997" s="41"/>
      <c r="M997" s="41"/>
      <c r="N997" s="41"/>
      <c r="O997" s="41"/>
      <c r="P997" s="41"/>
      <c r="Q997" s="41"/>
      <c r="R997" s="41"/>
      <c r="S997" s="41"/>
      <c r="T997" s="41"/>
      <c r="U997" s="41"/>
    </row>
    <row r="998">
      <c r="A998" s="41"/>
      <c r="B998" s="41"/>
      <c r="C998" s="41"/>
      <c r="D998" s="41"/>
      <c r="E998" s="41"/>
      <c r="F998" s="41"/>
      <c r="G998" s="41"/>
      <c r="H998" s="41"/>
      <c r="I998" s="41"/>
      <c r="J998" s="41"/>
      <c r="K998" s="41"/>
      <c r="L998" s="41"/>
      <c r="M998" s="41"/>
      <c r="N998" s="41"/>
      <c r="O998" s="41"/>
      <c r="P998" s="41"/>
      <c r="Q998" s="41"/>
      <c r="R998" s="41"/>
      <c r="S998" s="41"/>
      <c r="T998" s="41"/>
      <c r="U998" s="41"/>
    </row>
    <row r="999">
      <c r="A999" s="41"/>
      <c r="B999" s="41"/>
      <c r="C999" s="41"/>
      <c r="D999" s="41"/>
      <c r="E999" s="41"/>
      <c r="F999" s="41"/>
      <c r="G999" s="41"/>
      <c r="H999" s="41"/>
      <c r="I999" s="41"/>
      <c r="J999" s="41"/>
      <c r="K999" s="41"/>
      <c r="L999" s="41"/>
      <c r="M999" s="41"/>
      <c r="N999" s="41"/>
      <c r="O999" s="41"/>
      <c r="P999" s="41"/>
      <c r="Q999" s="41"/>
      <c r="R999" s="41"/>
      <c r="S999" s="41"/>
      <c r="T999" s="41"/>
      <c r="U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row>
    <row r="1002">
      <c r="A1002" s="41"/>
      <c r="B1002" s="41"/>
      <c r="C1002" s="41"/>
      <c r="D1002" s="41"/>
      <c r="E1002" s="41"/>
      <c r="F1002" s="41"/>
      <c r="G1002" s="41"/>
      <c r="H1002" s="41"/>
      <c r="I1002" s="41"/>
      <c r="J1002" s="41"/>
      <c r="K1002" s="41"/>
      <c r="L1002" s="41"/>
      <c r="M1002" s="41"/>
      <c r="N1002" s="41"/>
      <c r="O1002" s="41"/>
      <c r="P1002" s="41"/>
      <c r="Q1002" s="41"/>
      <c r="R1002" s="41"/>
      <c r="S1002" s="41"/>
      <c r="T1002" s="41"/>
      <c r="U1002" s="41"/>
    </row>
    <row r="1003">
      <c r="A1003" s="41"/>
      <c r="B1003" s="41"/>
      <c r="C1003" s="41"/>
      <c r="D1003" s="41"/>
      <c r="E1003" s="41"/>
      <c r="F1003" s="41"/>
      <c r="G1003" s="41"/>
      <c r="H1003" s="41"/>
      <c r="I1003" s="41"/>
      <c r="J1003" s="41"/>
      <c r="K1003" s="41"/>
      <c r="L1003" s="41"/>
      <c r="M1003" s="41"/>
      <c r="N1003" s="41"/>
      <c r="O1003" s="41"/>
      <c r="P1003" s="41"/>
      <c r="Q1003" s="41"/>
      <c r="R1003" s="41"/>
      <c r="S1003" s="41"/>
      <c r="T1003" s="41"/>
      <c r="U1003" s="41"/>
    </row>
    <row r="1004">
      <c r="A1004" s="41"/>
      <c r="B1004" s="41"/>
      <c r="C1004" s="41"/>
      <c r="D1004" s="41"/>
      <c r="E1004" s="41"/>
      <c r="F1004" s="41"/>
      <c r="G1004" s="41"/>
      <c r="H1004" s="41"/>
      <c r="I1004" s="41"/>
      <c r="J1004" s="41"/>
      <c r="K1004" s="41"/>
      <c r="L1004" s="41"/>
      <c r="M1004" s="41"/>
      <c r="N1004" s="41"/>
      <c r="O1004" s="41"/>
      <c r="P1004" s="41"/>
      <c r="Q1004" s="41"/>
      <c r="R1004" s="41"/>
      <c r="S1004" s="41"/>
      <c r="T1004" s="41"/>
      <c r="U1004" s="41"/>
    </row>
    <row r="1005">
      <c r="A1005" s="41"/>
      <c r="B1005" s="41"/>
      <c r="C1005" s="41"/>
      <c r="D1005" s="41"/>
      <c r="E1005" s="41"/>
      <c r="F1005" s="41"/>
      <c r="G1005" s="41"/>
      <c r="H1005" s="41"/>
      <c r="I1005" s="41"/>
      <c r="J1005" s="41"/>
      <c r="K1005" s="41"/>
      <c r="L1005" s="41"/>
      <c r="M1005" s="41"/>
      <c r="N1005" s="41"/>
      <c r="O1005" s="41"/>
      <c r="P1005" s="41"/>
      <c r="Q1005" s="41"/>
      <c r="R1005" s="41"/>
      <c r="S1005" s="41"/>
      <c r="T1005" s="41"/>
      <c r="U1005" s="41"/>
    </row>
    <row r="1006">
      <c r="A1006" s="41"/>
      <c r="B1006" s="41"/>
      <c r="C1006" s="41"/>
      <c r="D1006" s="41"/>
      <c r="E1006" s="41"/>
      <c r="F1006" s="41"/>
      <c r="G1006" s="41"/>
      <c r="H1006" s="41"/>
      <c r="I1006" s="41"/>
      <c r="J1006" s="41"/>
      <c r="K1006" s="41"/>
      <c r="L1006" s="41"/>
      <c r="M1006" s="41"/>
      <c r="N1006" s="41"/>
      <c r="O1006" s="41"/>
      <c r="P1006" s="41"/>
      <c r="Q1006" s="41"/>
      <c r="R1006" s="41"/>
      <c r="S1006" s="41"/>
      <c r="T1006" s="41"/>
      <c r="U1006" s="41"/>
    </row>
    <row r="1007">
      <c r="A1007" s="41"/>
      <c r="B1007" s="41"/>
      <c r="C1007" s="41"/>
      <c r="D1007" s="41"/>
      <c r="E1007" s="41"/>
      <c r="F1007" s="41"/>
      <c r="G1007" s="41"/>
      <c r="H1007" s="41"/>
      <c r="I1007" s="41"/>
      <c r="J1007" s="41"/>
      <c r="K1007" s="41"/>
      <c r="L1007" s="41"/>
      <c r="M1007" s="41"/>
      <c r="N1007" s="41"/>
      <c r="O1007" s="41"/>
      <c r="P1007" s="41"/>
      <c r="Q1007" s="41"/>
      <c r="R1007" s="41"/>
      <c r="S1007" s="41"/>
      <c r="T1007" s="41"/>
      <c r="U1007" s="41"/>
    </row>
    <row r="1008">
      <c r="A1008" s="41"/>
      <c r="B1008" s="41"/>
      <c r="C1008" s="41"/>
      <c r="D1008" s="41"/>
      <c r="E1008" s="41"/>
      <c r="F1008" s="41"/>
      <c r="G1008" s="41"/>
      <c r="H1008" s="41"/>
      <c r="I1008" s="41"/>
      <c r="J1008" s="41"/>
      <c r="K1008" s="41"/>
      <c r="L1008" s="41"/>
      <c r="M1008" s="41"/>
      <c r="N1008" s="41"/>
      <c r="O1008" s="41"/>
      <c r="P1008" s="41"/>
      <c r="Q1008" s="41"/>
      <c r="R1008" s="41"/>
      <c r="S1008" s="41"/>
      <c r="T1008" s="41"/>
      <c r="U1008" s="41"/>
    </row>
    <row r="1009">
      <c r="A1009" s="41"/>
      <c r="B1009" s="41"/>
      <c r="C1009" s="41"/>
      <c r="D1009" s="41"/>
      <c r="E1009" s="41"/>
      <c r="F1009" s="41"/>
      <c r="G1009" s="41"/>
      <c r="H1009" s="41"/>
      <c r="I1009" s="41"/>
      <c r="J1009" s="41"/>
      <c r="K1009" s="41"/>
      <c r="L1009" s="41"/>
      <c r="M1009" s="41"/>
      <c r="N1009" s="41"/>
      <c r="O1009" s="41"/>
      <c r="P1009" s="41"/>
      <c r="Q1009" s="41"/>
      <c r="R1009" s="41"/>
      <c r="S1009" s="41"/>
      <c r="T1009" s="41"/>
      <c r="U1009" s="41"/>
    </row>
    <row r="1010">
      <c r="A1010" s="41"/>
      <c r="B1010" s="41"/>
      <c r="C1010" s="41"/>
      <c r="D1010" s="41"/>
      <c r="E1010" s="41"/>
      <c r="F1010" s="41"/>
      <c r="G1010" s="41"/>
      <c r="H1010" s="41"/>
      <c r="I1010" s="41"/>
      <c r="J1010" s="41"/>
      <c r="K1010" s="41"/>
      <c r="L1010" s="41"/>
      <c r="M1010" s="41"/>
      <c r="N1010" s="41"/>
      <c r="O1010" s="41"/>
      <c r="P1010" s="41"/>
      <c r="Q1010" s="41"/>
      <c r="R1010" s="41"/>
      <c r="S1010" s="41"/>
      <c r="T1010" s="41"/>
      <c r="U1010" s="41"/>
    </row>
    <row r="1011">
      <c r="A1011" s="41"/>
      <c r="B1011" s="41"/>
      <c r="C1011" s="41"/>
      <c r="D1011" s="41"/>
      <c r="E1011" s="41"/>
      <c r="F1011" s="41"/>
      <c r="G1011" s="41"/>
      <c r="H1011" s="41"/>
      <c r="I1011" s="41"/>
      <c r="J1011" s="41"/>
      <c r="K1011" s="41"/>
      <c r="L1011" s="41"/>
      <c r="M1011" s="41"/>
      <c r="N1011" s="41"/>
      <c r="O1011" s="41"/>
      <c r="P1011" s="41"/>
      <c r="Q1011" s="41"/>
      <c r="R1011" s="41"/>
      <c r="S1011" s="41"/>
      <c r="T1011" s="41"/>
      <c r="U1011" s="41"/>
    </row>
    <row r="1012">
      <c r="A1012" s="41"/>
      <c r="B1012" s="41"/>
      <c r="C1012" s="41"/>
      <c r="D1012" s="41"/>
      <c r="E1012" s="41"/>
      <c r="F1012" s="41"/>
      <c r="G1012" s="41"/>
      <c r="H1012" s="41"/>
      <c r="I1012" s="41"/>
      <c r="J1012" s="41"/>
      <c r="K1012" s="41"/>
      <c r="L1012" s="41"/>
      <c r="M1012" s="41"/>
      <c r="N1012" s="41"/>
      <c r="O1012" s="41"/>
      <c r="P1012" s="41"/>
      <c r="Q1012" s="41"/>
      <c r="R1012" s="41"/>
      <c r="S1012" s="41"/>
      <c r="T1012" s="41"/>
      <c r="U1012" s="41"/>
    </row>
    <row r="1013">
      <c r="A1013" s="41"/>
      <c r="B1013" s="41"/>
      <c r="C1013" s="41"/>
      <c r="D1013" s="41"/>
      <c r="E1013" s="41"/>
      <c r="F1013" s="41"/>
      <c r="G1013" s="41"/>
      <c r="H1013" s="41"/>
      <c r="I1013" s="41"/>
      <c r="J1013" s="41"/>
      <c r="K1013" s="41"/>
      <c r="L1013" s="41"/>
      <c r="M1013" s="41"/>
      <c r="N1013" s="41"/>
      <c r="O1013" s="41"/>
      <c r="P1013" s="41"/>
      <c r="Q1013" s="41"/>
      <c r="R1013" s="41"/>
      <c r="S1013" s="41"/>
      <c r="T1013" s="41"/>
      <c r="U1013" s="41"/>
    </row>
    <row r="1014">
      <c r="A1014" s="41"/>
      <c r="B1014" s="41"/>
      <c r="C1014" s="41"/>
      <c r="D1014" s="41"/>
      <c r="E1014" s="41"/>
      <c r="F1014" s="41"/>
      <c r="G1014" s="41"/>
      <c r="H1014" s="41"/>
      <c r="I1014" s="41"/>
      <c r="J1014" s="41"/>
      <c r="K1014" s="41"/>
      <c r="L1014" s="41"/>
      <c r="M1014" s="41"/>
      <c r="N1014" s="41"/>
      <c r="O1014" s="41"/>
      <c r="P1014" s="41"/>
      <c r="Q1014" s="41"/>
      <c r="R1014" s="41"/>
      <c r="S1014" s="41"/>
      <c r="T1014" s="41"/>
      <c r="U1014" s="41"/>
    </row>
    <row r="1015">
      <c r="A1015" s="41"/>
      <c r="B1015" s="41"/>
      <c r="C1015" s="41"/>
      <c r="D1015" s="41"/>
      <c r="E1015" s="41"/>
      <c r="F1015" s="41"/>
      <c r="G1015" s="41"/>
      <c r="H1015" s="41"/>
      <c r="I1015" s="41"/>
      <c r="J1015" s="41"/>
      <c r="K1015" s="41"/>
      <c r="L1015" s="41"/>
      <c r="M1015" s="41"/>
      <c r="N1015" s="41"/>
      <c r="O1015" s="41"/>
      <c r="P1015" s="41"/>
      <c r="Q1015" s="41"/>
      <c r="R1015" s="41"/>
      <c r="S1015" s="41"/>
      <c r="T1015" s="41"/>
      <c r="U1015" s="41"/>
    </row>
    <row r="1016">
      <c r="A1016" s="41"/>
      <c r="B1016" s="41"/>
      <c r="C1016" s="41"/>
      <c r="D1016" s="41"/>
      <c r="E1016" s="41"/>
      <c r="F1016" s="41"/>
      <c r="G1016" s="41"/>
      <c r="H1016" s="41"/>
      <c r="I1016" s="41"/>
      <c r="J1016" s="41"/>
      <c r="K1016" s="41"/>
      <c r="L1016" s="41"/>
      <c r="M1016" s="41"/>
      <c r="N1016" s="41"/>
      <c r="O1016" s="41"/>
      <c r="P1016" s="41"/>
      <c r="Q1016" s="41"/>
      <c r="R1016" s="41"/>
      <c r="S1016" s="41"/>
      <c r="T1016" s="41"/>
      <c r="U1016" s="41"/>
    </row>
    <row r="1017">
      <c r="A1017" s="41"/>
      <c r="B1017" s="41"/>
      <c r="C1017" s="41"/>
      <c r="D1017" s="41"/>
      <c r="E1017" s="41"/>
      <c r="F1017" s="41"/>
      <c r="G1017" s="41"/>
      <c r="H1017" s="41"/>
      <c r="I1017" s="41"/>
      <c r="J1017" s="41"/>
      <c r="K1017" s="41"/>
      <c r="L1017" s="41"/>
      <c r="M1017" s="41"/>
      <c r="N1017" s="41"/>
      <c r="O1017" s="41"/>
      <c r="P1017" s="41"/>
      <c r="Q1017" s="41"/>
      <c r="R1017" s="41"/>
      <c r="S1017" s="41"/>
      <c r="T1017" s="41"/>
      <c r="U1017" s="41"/>
    </row>
    <row r="1018">
      <c r="A1018" s="41"/>
      <c r="B1018" s="41"/>
      <c r="C1018" s="41"/>
      <c r="D1018" s="41"/>
      <c r="E1018" s="41"/>
      <c r="F1018" s="41"/>
      <c r="G1018" s="41"/>
      <c r="H1018" s="41"/>
      <c r="I1018" s="41"/>
      <c r="J1018" s="41"/>
      <c r="K1018" s="41"/>
      <c r="L1018" s="41"/>
      <c r="M1018" s="41"/>
      <c r="N1018" s="41"/>
      <c r="O1018" s="41"/>
      <c r="P1018" s="41"/>
      <c r="Q1018" s="41"/>
      <c r="R1018" s="41"/>
      <c r="S1018" s="41"/>
      <c r="T1018" s="41"/>
      <c r="U1018" s="41"/>
    </row>
    <row r="1019">
      <c r="A1019" s="41"/>
      <c r="B1019" s="41"/>
      <c r="C1019" s="41"/>
      <c r="D1019" s="41"/>
      <c r="E1019" s="41"/>
      <c r="F1019" s="41"/>
      <c r="G1019" s="41"/>
      <c r="H1019" s="41"/>
      <c r="I1019" s="41"/>
      <c r="J1019" s="41"/>
      <c r="K1019" s="41"/>
      <c r="L1019" s="41"/>
      <c r="M1019" s="41"/>
      <c r="N1019" s="41"/>
      <c r="O1019" s="41"/>
      <c r="P1019" s="41"/>
      <c r="Q1019" s="41"/>
      <c r="R1019" s="41"/>
      <c r="S1019" s="41"/>
      <c r="T1019" s="41"/>
      <c r="U1019" s="41"/>
    </row>
    <row r="1020">
      <c r="A1020" s="41"/>
      <c r="B1020" s="41"/>
      <c r="C1020" s="41"/>
      <c r="D1020" s="41"/>
      <c r="E1020" s="41"/>
      <c r="F1020" s="41"/>
      <c r="G1020" s="41"/>
      <c r="H1020" s="41"/>
      <c r="I1020" s="41"/>
      <c r="J1020" s="41"/>
      <c r="K1020" s="41"/>
      <c r="L1020" s="41"/>
      <c r="M1020" s="41"/>
      <c r="N1020" s="41"/>
      <c r="O1020" s="41"/>
      <c r="P1020" s="41"/>
      <c r="Q1020" s="41"/>
      <c r="R1020" s="41"/>
      <c r="S1020" s="41"/>
      <c r="T1020" s="41"/>
      <c r="U1020" s="41"/>
    </row>
    <row r="1021">
      <c r="A1021" s="41"/>
      <c r="B1021" s="41"/>
      <c r="C1021" s="41"/>
      <c r="D1021" s="41"/>
      <c r="E1021" s="41"/>
      <c r="F1021" s="41"/>
      <c r="G1021" s="41"/>
      <c r="H1021" s="41"/>
      <c r="I1021" s="41"/>
      <c r="J1021" s="41"/>
      <c r="K1021" s="41"/>
      <c r="L1021" s="41"/>
      <c r="M1021" s="41"/>
      <c r="N1021" s="41"/>
      <c r="O1021" s="41"/>
      <c r="P1021" s="41"/>
      <c r="Q1021" s="41"/>
      <c r="R1021" s="41"/>
      <c r="S1021" s="41"/>
      <c r="T1021" s="41"/>
      <c r="U1021" s="41"/>
    </row>
    <row r="1022">
      <c r="A1022" s="41"/>
      <c r="B1022" s="41"/>
      <c r="C1022" s="41"/>
      <c r="D1022" s="41"/>
      <c r="E1022" s="41"/>
      <c r="F1022" s="41"/>
      <c r="G1022" s="41"/>
      <c r="H1022" s="41"/>
      <c r="I1022" s="41"/>
      <c r="J1022" s="41"/>
      <c r="K1022" s="41"/>
      <c r="L1022" s="41"/>
      <c r="M1022" s="41"/>
      <c r="N1022" s="41"/>
      <c r="O1022" s="41"/>
      <c r="P1022" s="41"/>
      <c r="Q1022" s="41"/>
      <c r="R1022" s="41"/>
      <c r="S1022" s="41"/>
      <c r="T1022" s="41"/>
      <c r="U1022" s="41"/>
    </row>
    <row r="1023">
      <c r="A1023" s="41"/>
      <c r="B1023" s="41"/>
      <c r="C1023" s="41"/>
      <c r="D1023" s="41"/>
      <c r="E1023" s="41"/>
      <c r="F1023" s="41"/>
      <c r="G1023" s="41"/>
      <c r="H1023" s="41"/>
      <c r="I1023" s="41"/>
      <c r="J1023" s="41"/>
      <c r="K1023" s="41"/>
      <c r="L1023" s="41"/>
      <c r="M1023" s="41"/>
      <c r="N1023" s="41"/>
      <c r="O1023" s="41"/>
      <c r="P1023" s="41"/>
      <c r="Q1023" s="41"/>
      <c r="R1023" s="41"/>
      <c r="S1023" s="41"/>
      <c r="T1023" s="41"/>
      <c r="U1023" s="41"/>
    </row>
    <row r="1024">
      <c r="A1024" s="41"/>
      <c r="B1024" s="41"/>
      <c r="C1024" s="41"/>
      <c r="D1024" s="41"/>
      <c r="E1024" s="41"/>
      <c r="F1024" s="41"/>
      <c r="G1024" s="41"/>
      <c r="H1024" s="41"/>
      <c r="I1024" s="41"/>
      <c r="J1024" s="41"/>
      <c r="K1024" s="41"/>
      <c r="L1024" s="41"/>
      <c r="M1024" s="41"/>
      <c r="N1024" s="41"/>
      <c r="O1024" s="41"/>
      <c r="P1024" s="41"/>
      <c r="Q1024" s="41"/>
      <c r="R1024" s="41"/>
      <c r="S1024" s="41"/>
      <c r="T1024" s="41"/>
      <c r="U1024" s="41"/>
    </row>
    <row r="1025">
      <c r="A1025" s="41"/>
      <c r="B1025" s="41"/>
      <c r="C1025" s="41"/>
      <c r="D1025" s="41"/>
      <c r="E1025" s="41"/>
      <c r="F1025" s="41"/>
      <c r="G1025" s="41"/>
      <c r="H1025" s="41"/>
      <c r="I1025" s="41"/>
      <c r="J1025" s="41"/>
      <c r="K1025" s="41"/>
      <c r="L1025" s="41"/>
      <c r="M1025" s="41"/>
      <c r="N1025" s="41"/>
      <c r="O1025" s="41"/>
      <c r="P1025" s="41"/>
      <c r="Q1025" s="41"/>
      <c r="R1025" s="41"/>
      <c r="S1025" s="41"/>
      <c r="T1025" s="41"/>
      <c r="U1025" s="41"/>
    </row>
    <row r="1026">
      <c r="A1026" s="41"/>
      <c r="B1026" s="41"/>
      <c r="C1026" s="41"/>
      <c r="D1026" s="41"/>
      <c r="E1026" s="41"/>
      <c r="F1026" s="41"/>
      <c r="G1026" s="41"/>
      <c r="H1026" s="41"/>
      <c r="I1026" s="41"/>
      <c r="J1026" s="41"/>
      <c r="K1026" s="41"/>
      <c r="L1026" s="41"/>
      <c r="M1026" s="41"/>
      <c r="N1026" s="41"/>
      <c r="O1026" s="41"/>
      <c r="P1026" s="41"/>
      <c r="Q1026" s="41"/>
      <c r="R1026" s="41"/>
      <c r="S1026" s="41"/>
      <c r="T1026" s="41"/>
      <c r="U1026" s="41"/>
    </row>
    <row r="1027">
      <c r="A1027" s="41"/>
      <c r="B1027" s="41"/>
      <c r="C1027" s="41"/>
      <c r="D1027" s="41"/>
      <c r="E1027" s="41"/>
      <c r="F1027" s="41"/>
      <c r="G1027" s="41"/>
      <c r="H1027" s="41"/>
      <c r="I1027" s="41"/>
      <c r="J1027" s="41"/>
      <c r="K1027" s="41"/>
      <c r="L1027" s="41"/>
      <c r="M1027" s="41"/>
      <c r="N1027" s="41"/>
      <c r="O1027" s="41"/>
      <c r="P1027" s="41"/>
      <c r="Q1027" s="41"/>
      <c r="R1027" s="41"/>
      <c r="S1027" s="41"/>
      <c r="T1027" s="41"/>
      <c r="U1027" s="41"/>
    </row>
    <row r="1028">
      <c r="A1028" s="41"/>
      <c r="B1028" s="41"/>
      <c r="C1028" s="41"/>
      <c r="D1028" s="41"/>
      <c r="E1028" s="41"/>
      <c r="F1028" s="41"/>
      <c r="G1028" s="41"/>
      <c r="H1028" s="41"/>
      <c r="I1028" s="41"/>
      <c r="J1028" s="41"/>
      <c r="K1028" s="41"/>
      <c r="L1028" s="41"/>
      <c r="M1028" s="41"/>
      <c r="N1028" s="41"/>
      <c r="O1028" s="41"/>
      <c r="P1028" s="41"/>
      <c r="Q1028" s="41"/>
      <c r="R1028" s="41"/>
      <c r="S1028" s="41"/>
      <c r="T1028" s="41"/>
      <c r="U1028" s="41"/>
    </row>
    <row r="1029">
      <c r="A1029" s="41"/>
      <c r="B1029" s="41"/>
      <c r="C1029" s="41"/>
      <c r="D1029" s="41"/>
      <c r="E1029" s="41"/>
      <c r="F1029" s="41"/>
      <c r="G1029" s="41"/>
      <c r="H1029" s="41"/>
      <c r="I1029" s="41"/>
      <c r="J1029" s="41"/>
      <c r="K1029" s="41"/>
      <c r="L1029" s="41"/>
      <c r="M1029" s="41"/>
      <c r="N1029" s="41"/>
      <c r="O1029" s="41"/>
      <c r="P1029" s="41"/>
      <c r="Q1029" s="41"/>
      <c r="R1029" s="41"/>
      <c r="S1029" s="41"/>
      <c r="T1029" s="41"/>
      <c r="U1029" s="41"/>
    </row>
    <row r="1030">
      <c r="A1030" s="41"/>
      <c r="B1030" s="41"/>
      <c r="C1030" s="41"/>
      <c r="D1030" s="41"/>
      <c r="E1030" s="41"/>
      <c r="F1030" s="41"/>
      <c r="G1030" s="41"/>
      <c r="H1030" s="41"/>
      <c r="I1030" s="41"/>
      <c r="J1030" s="41"/>
      <c r="K1030" s="41"/>
      <c r="L1030" s="41"/>
      <c r="M1030" s="41"/>
      <c r="N1030" s="41"/>
      <c r="O1030" s="41"/>
      <c r="P1030" s="41"/>
      <c r="Q1030" s="41"/>
      <c r="R1030" s="41"/>
      <c r="S1030" s="41"/>
      <c r="T1030" s="41"/>
      <c r="U1030" s="41"/>
    </row>
    <row r="1031">
      <c r="A1031" s="41"/>
      <c r="B1031" s="41"/>
      <c r="C1031" s="41"/>
      <c r="D1031" s="41"/>
      <c r="E1031" s="41"/>
      <c r="F1031" s="41"/>
      <c r="G1031" s="41"/>
      <c r="H1031" s="41"/>
      <c r="I1031" s="41"/>
      <c r="J1031" s="41"/>
      <c r="K1031" s="41"/>
      <c r="L1031" s="41"/>
      <c r="M1031" s="41"/>
      <c r="N1031" s="41"/>
      <c r="O1031" s="41"/>
      <c r="P1031" s="41"/>
      <c r="Q1031" s="41"/>
      <c r="R1031" s="41"/>
      <c r="S1031" s="41"/>
      <c r="T1031" s="41"/>
      <c r="U1031" s="41"/>
    </row>
    <row r="1032">
      <c r="A1032" s="41"/>
      <c r="B1032" s="41"/>
      <c r="C1032" s="41"/>
      <c r="D1032" s="41"/>
      <c r="E1032" s="41"/>
      <c r="F1032" s="41"/>
      <c r="G1032" s="41"/>
      <c r="H1032" s="41"/>
      <c r="I1032" s="41"/>
      <c r="J1032" s="41"/>
      <c r="K1032" s="41"/>
      <c r="L1032" s="41"/>
      <c r="M1032" s="41"/>
      <c r="N1032" s="41"/>
      <c r="O1032" s="41"/>
      <c r="P1032" s="41"/>
      <c r="Q1032" s="41"/>
      <c r="R1032" s="41"/>
      <c r="S1032" s="41"/>
      <c r="T1032" s="41"/>
      <c r="U1032" s="41"/>
    </row>
    <row r="1033">
      <c r="A1033" s="41"/>
      <c r="B1033" s="41"/>
      <c r="C1033" s="41"/>
      <c r="D1033" s="41"/>
      <c r="E1033" s="41"/>
      <c r="F1033" s="41"/>
      <c r="G1033" s="41"/>
      <c r="H1033" s="41"/>
      <c r="I1033" s="41"/>
      <c r="J1033" s="41"/>
      <c r="K1033" s="41"/>
      <c r="L1033" s="41"/>
      <c r="M1033" s="41"/>
      <c r="N1033" s="41"/>
      <c r="O1033" s="41"/>
      <c r="P1033" s="41"/>
      <c r="Q1033" s="41"/>
      <c r="R1033" s="41"/>
      <c r="S1033" s="41"/>
      <c r="T1033" s="41"/>
      <c r="U1033" s="41"/>
    </row>
    <row r="1034">
      <c r="A1034" s="41"/>
      <c r="B1034" s="41"/>
      <c r="C1034" s="41"/>
      <c r="D1034" s="41"/>
      <c r="E1034" s="41"/>
      <c r="F1034" s="41"/>
      <c r="G1034" s="41"/>
      <c r="H1034" s="41"/>
      <c r="I1034" s="41"/>
      <c r="J1034" s="41"/>
      <c r="K1034" s="41"/>
      <c r="L1034" s="41"/>
      <c r="M1034" s="41"/>
      <c r="N1034" s="41"/>
      <c r="O1034" s="41"/>
      <c r="P1034" s="41"/>
      <c r="Q1034" s="41"/>
      <c r="R1034" s="41"/>
      <c r="S1034" s="41"/>
      <c r="T1034" s="41"/>
      <c r="U1034" s="41"/>
    </row>
    <row r="1035">
      <c r="A1035" s="41"/>
      <c r="B1035" s="41"/>
      <c r="C1035" s="41"/>
      <c r="D1035" s="41"/>
      <c r="E1035" s="41"/>
      <c r="F1035" s="41"/>
      <c r="G1035" s="41"/>
      <c r="H1035" s="41"/>
      <c r="I1035" s="41"/>
      <c r="J1035" s="41"/>
      <c r="K1035" s="41"/>
      <c r="L1035" s="41"/>
      <c r="M1035" s="41"/>
      <c r="N1035" s="41"/>
      <c r="O1035" s="41"/>
      <c r="P1035" s="41"/>
      <c r="Q1035" s="41"/>
      <c r="R1035" s="41"/>
      <c r="S1035" s="41"/>
      <c r="T1035" s="41"/>
      <c r="U1035" s="41"/>
    </row>
    <row r="1036">
      <c r="A1036" s="41"/>
      <c r="B1036" s="41"/>
      <c r="C1036" s="41"/>
      <c r="D1036" s="41"/>
      <c r="E1036" s="41"/>
      <c r="F1036" s="41"/>
      <c r="G1036" s="41"/>
      <c r="H1036" s="41"/>
      <c r="I1036" s="41"/>
      <c r="J1036" s="41"/>
      <c r="K1036" s="41"/>
      <c r="L1036" s="41"/>
      <c r="M1036" s="41"/>
      <c r="N1036" s="41"/>
      <c r="O1036" s="41"/>
      <c r="P1036" s="41"/>
      <c r="Q1036" s="41"/>
      <c r="R1036" s="41"/>
      <c r="S1036" s="41"/>
      <c r="T1036" s="41"/>
      <c r="U1036" s="41"/>
    </row>
    <row r="1037">
      <c r="A1037" s="41"/>
      <c r="B1037" s="41"/>
      <c r="C1037" s="41"/>
      <c r="D1037" s="41"/>
      <c r="E1037" s="41"/>
      <c r="F1037" s="41"/>
      <c r="G1037" s="41"/>
      <c r="H1037" s="41"/>
      <c r="I1037" s="41"/>
      <c r="J1037" s="41"/>
      <c r="K1037" s="41"/>
      <c r="L1037" s="41"/>
      <c r="M1037" s="41"/>
      <c r="N1037" s="41"/>
      <c r="O1037" s="41"/>
      <c r="P1037" s="41"/>
      <c r="Q1037" s="41"/>
      <c r="R1037" s="41"/>
      <c r="S1037" s="41"/>
      <c r="T1037" s="41"/>
      <c r="U1037" s="41"/>
    </row>
    <row r="1038">
      <c r="A1038" s="41"/>
      <c r="B1038" s="41"/>
      <c r="C1038" s="41"/>
      <c r="D1038" s="41"/>
      <c r="E1038" s="41"/>
      <c r="F1038" s="41"/>
      <c r="G1038" s="41"/>
      <c r="H1038" s="41"/>
      <c r="I1038" s="41"/>
      <c r="J1038" s="41"/>
      <c r="K1038" s="41"/>
      <c r="L1038" s="41"/>
      <c r="M1038" s="41"/>
      <c r="N1038" s="41"/>
      <c r="O1038" s="41"/>
      <c r="P1038" s="41"/>
      <c r="Q1038" s="41"/>
      <c r="R1038" s="41"/>
      <c r="S1038" s="41"/>
      <c r="T1038" s="41"/>
      <c r="U1038" s="41"/>
    </row>
    <row r="1039">
      <c r="A1039" s="41"/>
      <c r="B1039" s="41"/>
      <c r="C1039" s="41"/>
      <c r="D1039" s="41"/>
      <c r="E1039" s="41"/>
      <c r="F1039" s="41"/>
      <c r="G1039" s="41"/>
      <c r="H1039" s="41"/>
      <c r="I1039" s="41"/>
      <c r="J1039" s="41"/>
      <c r="K1039" s="41"/>
      <c r="L1039" s="41"/>
      <c r="M1039" s="41"/>
      <c r="N1039" s="41"/>
      <c r="O1039" s="41"/>
      <c r="P1039" s="41"/>
      <c r="Q1039" s="41"/>
      <c r="R1039" s="41"/>
      <c r="S1039" s="41"/>
      <c r="T1039" s="41"/>
      <c r="U1039" s="41"/>
    </row>
    <row r="1040">
      <c r="A1040" s="41"/>
      <c r="B1040" s="41"/>
      <c r="C1040" s="41"/>
      <c r="D1040" s="41"/>
      <c r="E1040" s="41"/>
      <c r="F1040" s="41"/>
      <c r="G1040" s="41"/>
      <c r="H1040" s="41"/>
      <c r="I1040" s="41"/>
      <c r="J1040" s="41"/>
      <c r="K1040" s="41"/>
      <c r="L1040" s="41"/>
      <c r="M1040" s="41"/>
      <c r="N1040" s="41"/>
      <c r="O1040" s="41"/>
      <c r="P1040" s="41"/>
      <c r="Q1040" s="41"/>
      <c r="R1040" s="41"/>
      <c r="S1040" s="41"/>
      <c r="T1040" s="41"/>
      <c r="U1040" s="41"/>
    </row>
    <row r="1041">
      <c r="A1041" s="41"/>
      <c r="B1041" s="41"/>
      <c r="C1041" s="41"/>
      <c r="D1041" s="41"/>
      <c r="E1041" s="41"/>
      <c r="F1041" s="41"/>
      <c r="G1041" s="41"/>
      <c r="H1041" s="41"/>
      <c r="I1041" s="41"/>
      <c r="J1041" s="41"/>
      <c r="K1041" s="41"/>
      <c r="L1041" s="41"/>
      <c r="M1041" s="41"/>
      <c r="N1041" s="41"/>
      <c r="O1041" s="41"/>
      <c r="P1041" s="41"/>
      <c r="Q1041" s="41"/>
      <c r="R1041" s="41"/>
      <c r="S1041" s="41"/>
      <c r="T1041" s="41"/>
      <c r="U1041" s="41"/>
    </row>
    <row r="1042">
      <c r="A1042" s="41"/>
      <c r="B1042" s="41"/>
      <c r="C1042" s="41"/>
      <c r="D1042" s="41"/>
      <c r="E1042" s="41"/>
      <c r="F1042" s="41"/>
      <c r="G1042" s="41"/>
      <c r="H1042" s="41"/>
      <c r="I1042" s="41"/>
      <c r="J1042" s="41"/>
      <c r="K1042" s="41"/>
      <c r="L1042" s="41"/>
      <c r="M1042" s="41"/>
      <c r="N1042" s="41"/>
      <c r="O1042" s="41"/>
      <c r="P1042" s="41"/>
      <c r="Q1042" s="41"/>
      <c r="R1042" s="41"/>
      <c r="S1042" s="41"/>
      <c r="T1042" s="41"/>
      <c r="U1042" s="41"/>
    </row>
    <row r="1043">
      <c r="A1043" s="41"/>
      <c r="B1043" s="41"/>
      <c r="C1043" s="41"/>
      <c r="D1043" s="41"/>
      <c r="E1043" s="41"/>
      <c r="F1043" s="41"/>
      <c r="G1043" s="41"/>
      <c r="H1043" s="41"/>
      <c r="I1043" s="41"/>
      <c r="J1043" s="41"/>
      <c r="K1043" s="41"/>
      <c r="L1043" s="41"/>
      <c r="M1043" s="41"/>
      <c r="N1043" s="41"/>
      <c r="O1043" s="41"/>
      <c r="P1043" s="41"/>
      <c r="Q1043" s="41"/>
      <c r="R1043" s="41"/>
      <c r="S1043" s="41"/>
      <c r="T1043" s="41"/>
      <c r="U1043" s="41"/>
    </row>
    <row r="1044">
      <c r="A1044" s="41"/>
      <c r="B1044" s="41"/>
      <c r="C1044" s="41"/>
      <c r="D1044" s="41"/>
      <c r="E1044" s="41"/>
      <c r="F1044" s="41"/>
      <c r="G1044" s="41"/>
      <c r="H1044" s="41"/>
      <c r="I1044" s="41"/>
      <c r="J1044" s="41"/>
      <c r="K1044" s="41"/>
      <c r="L1044" s="41"/>
      <c r="M1044" s="41"/>
      <c r="N1044" s="41"/>
      <c r="O1044" s="41"/>
      <c r="P1044" s="41"/>
      <c r="Q1044" s="41"/>
      <c r="R1044" s="41"/>
      <c r="S1044" s="41"/>
      <c r="T1044" s="41"/>
      <c r="U1044" s="41"/>
    </row>
    <row r="1045">
      <c r="A1045" s="41"/>
      <c r="B1045" s="41"/>
      <c r="C1045" s="41"/>
      <c r="D1045" s="41"/>
      <c r="E1045" s="41"/>
      <c r="F1045" s="41"/>
      <c r="G1045" s="41"/>
      <c r="H1045" s="41"/>
      <c r="I1045" s="41"/>
      <c r="J1045" s="41"/>
      <c r="K1045" s="41"/>
      <c r="L1045" s="41"/>
      <c r="M1045" s="41"/>
      <c r="N1045" s="41"/>
      <c r="O1045" s="41"/>
      <c r="P1045" s="41"/>
      <c r="Q1045" s="41"/>
      <c r="R1045" s="41"/>
      <c r="S1045" s="41"/>
      <c r="T1045" s="41"/>
      <c r="U1045" s="41"/>
    </row>
    <row r="1046">
      <c r="A1046" s="41"/>
      <c r="B1046" s="41"/>
      <c r="C1046" s="41"/>
      <c r="D1046" s="41"/>
      <c r="E1046" s="41"/>
      <c r="F1046" s="41"/>
      <c r="G1046" s="41"/>
      <c r="H1046" s="41"/>
      <c r="I1046" s="41"/>
      <c r="J1046" s="41"/>
      <c r="K1046" s="41"/>
      <c r="L1046" s="41"/>
      <c r="M1046" s="41"/>
      <c r="N1046" s="41"/>
      <c r="O1046" s="41"/>
      <c r="P1046" s="41"/>
      <c r="Q1046" s="41"/>
      <c r="R1046" s="41"/>
      <c r="S1046" s="41"/>
      <c r="T1046" s="41"/>
      <c r="U1046" s="41"/>
    </row>
    <row r="1047">
      <c r="A1047" s="41"/>
      <c r="B1047" s="41"/>
      <c r="C1047" s="41"/>
      <c r="D1047" s="41"/>
      <c r="E1047" s="41"/>
      <c r="F1047" s="41"/>
      <c r="G1047" s="41"/>
      <c r="H1047" s="41"/>
      <c r="I1047" s="41"/>
      <c r="J1047" s="41"/>
      <c r="K1047" s="41"/>
      <c r="L1047" s="41"/>
      <c r="M1047" s="41"/>
      <c r="N1047" s="41"/>
      <c r="O1047" s="41"/>
      <c r="P1047" s="41"/>
      <c r="Q1047" s="41"/>
      <c r="R1047" s="41"/>
      <c r="S1047" s="41"/>
      <c r="T1047" s="41"/>
      <c r="U1047" s="41"/>
    </row>
    <row r="1048">
      <c r="A1048" s="41"/>
      <c r="B1048" s="41"/>
      <c r="C1048" s="41"/>
      <c r="D1048" s="41"/>
      <c r="E1048" s="41"/>
      <c r="F1048" s="41"/>
      <c r="G1048" s="41"/>
      <c r="H1048" s="41"/>
      <c r="I1048" s="41"/>
      <c r="J1048" s="41"/>
      <c r="K1048" s="41"/>
      <c r="L1048" s="41"/>
      <c r="M1048" s="41"/>
      <c r="N1048" s="41"/>
      <c r="O1048" s="41"/>
      <c r="P1048" s="41"/>
      <c r="Q1048" s="41"/>
      <c r="R1048" s="41"/>
      <c r="S1048" s="41"/>
      <c r="T1048" s="41"/>
      <c r="U1048" s="41"/>
    </row>
    <row r="1049">
      <c r="A1049" s="41"/>
      <c r="B1049" s="41"/>
      <c r="C1049" s="41"/>
      <c r="D1049" s="41"/>
      <c r="E1049" s="41"/>
      <c r="F1049" s="41"/>
      <c r="G1049" s="41"/>
      <c r="H1049" s="41"/>
      <c r="I1049" s="41"/>
      <c r="J1049" s="41"/>
      <c r="K1049" s="41"/>
      <c r="L1049" s="41"/>
      <c r="M1049" s="41"/>
      <c r="N1049" s="41"/>
      <c r="O1049" s="41"/>
      <c r="P1049" s="41"/>
      <c r="Q1049" s="41"/>
      <c r="R1049" s="41"/>
      <c r="S1049" s="41"/>
      <c r="T1049" s="41"/>
      <c r="U1049" s="41"/>
    </row>
    <row r="1050">
      <c r="A1050" s="41"/>
      <c r="B1050" s="41"/>
      <c r="C1050" s="41"/>
      <c r="D1050" s="41"/>
      <c r="E1050" s="41"/>
      <c r="F1050" s="41"/>
      <c r="G1050" s="41"/>
      <c r="H1050" s="41"/>
      <c r="I1050" s="41"/>
      <c r="J1050" s="41"/>
      <c r="K1050" s="41"/>
      <c r="L1050" s="41"/>
      <c r="M1050" s="41"/>
      <c r="N1050" s="41"/>
      <c r="O1050" s="41"/>
      <c r="P1050" s="41"/>
      <c r="Q1050" s="41"/>
      <c r="R1050" s="41"/>
      <c r="S1050" s="41"/>
      <c r="T1050" s="41"/>
      <c r="U1050" s="41"/>
    </row>
    <row r="1051">
      <c r="A1051" s="41"/>
      <c r="B1051" s="41"/>
      <c r="C1051" s="41"/>
      <c r="D1051" s="41"/>
      <c r="E1051" s="41"/>
      <c r="F1051" s="41"/>
      <c r="G1051" s="41"/>
      <c r="H1051" s="41"/>
      <c r="I1051" s="41"/>
      <c r="J1051" s="41"/>
      <c r="K1051" s="41"/>
      <c r="L1051" s="41"/>
      <c r="M1051" s="41"/>
      <c r="N1051" s="41"/>
      <c r="O1051" s="41"/>
      <c r="P1051" s="41"/>
      <c r="Q1051" s="41"/>
      <c r="R1051" s="41"/>
      <c r="S1051" s="41"/>
      <c r="T1051" s="41"/>
      <c r="U1051" s="41"/>
    </row>
    <row r="1052">
      <c r="A1052" s="41"/>
      <c r="B1052" s="41"/>
      <c r="C1052" s="41"/>
      <c r="D1052" s="41"/>
      <c r="E1052" s="41"/>
      <c r="F1052" s="41"/>
      <c r="G1052" s="41"/>
      <c r="H1052" s="41"/>
      <c r="I1052" s="41"/>
      <c r="J1052" s="41"/>
      <c r="K1052" s="41"/>
      <c r="L1052" s="41"/>
      <c r="M1052" s="41"/>
      <c r="N1052" s="41"/>
      <c r="O1052" s="41"/>
      <c r="P1052" s="41"/>
      <c r="Q1052" s="41"/>
      <c r="R1052" s="41"/>
      <c r="S1052" s="41"/>
      <c r="T1052" s="41"/>
      <c r="U1052" s="41"/>
    </row>
    <row r="1053">
      <c r="A1053" s="41"/>
      <c r="B1053" s="41"/>
      <c r="C1053" s="41"/>
      <c r="D1053" s="41"/>
      <c r="E1053" s="41"/>
      <c r="F1053" s="41"/>
      <c r="G1053" s="41"/>
      <c r="H1053" s="41"/>
      <c r="I1053" s="41"/>
      <c r="J1053" s="41"/>
      <c r="K1053" s="41"/>
      <c r="L1053" s="41"/>
      <c r="M1053" s="41"/>
      <c r="N1053" s="41"/>
      <c r="O1053" s="41"/>
      <c r="P1053" s="41"/>
      <c r="Q1053" s="41"/>
      <c r="R1053" s="41"/>
      <c r="S1053" s="41"/>
      <c r="T1053" s="41"/>
      <c r="U1053" s="41"/>
    </row>
    <row r="1054">
      <c r="A1054" s="41"/>
      <c r="B1054" s="41"/>
      <c r="C1054" s="41"/>
      <c r="D1054" s="41"/>
      <c r="E1054" s="41"/>
      <c r="F1054" s="41"/>
      <c r="G1054" s="41"/>
      <c r="H1054" s="41"/>
      <c r="I1054" s="41"/>
      <c r="J1054" s="41"/>
      <c r="K1054" s="41"/>
      <c r="L1054" s="41"/>
      <c r="M1054" s="41"/>
      <c r="N1054" s="41"/>
      <c r="O1054" s="41"/>
      <c r="P1054" s="41"/>
      <c r="Q1054" s="41"/>
      <c r="R1054" s="41"/>
      <c r="S1054" s="41"/>
      <c r="T1054" s="41"/>
      <c r="U1054" s="41"/>
    </row>
    <row r="1055">
      <c r="A1055" s="41"/>
      <c r="B1055" s="41"/>
      <c r="C1055" s="41"/>
      <c r="D1055" s="41"/>
      <c r="E1055" s="41"/>
      <c r="F1055" s="41"/>
      <c r="G1055" s="41"/>
      <c r="H1055" s="41"/>
      <c r="I1055" s="41"/>
      <c r="J1055" s="41"/>
      <c r="K1055" s="41"/>
      <c r="L1055" s="41"/>
      <c r="M1055" s="41"/>
      <c r="N1055" s="41"/>
      <c r="O1055" s="41"/>
      <c r="P1055" s="41"/>
      <c r="Q1055" s="41"/>
      <c r="R1055" s="41"/>
      <c r="S1055" s="41"/>
      <c r="T1055" s="41"/>
      <c r="U1055" s="41"/>
    </row>
    <row r="1056">
      <c r="A1056" s="41"/>
      <c r="B1056" s="41"/>
      <c r="C1056" s="41"/>
      <c r="D1056" s="41"/>
      <c r="E1056" s="41"/>
      <c r="F1056" s="41"/>
      <c r="G1056" s="41"/>
      <c r="H1056" s="41"/>
      <c r="I1056" s="41"/>
      <c r="J1056" s="41"/>
      <c r="K1056" s="41"/>
      <c r="L1056" s="41"/>
      <c r="M1056" s="41"/>
      <c r="N1056" s="41"/>
      <c r="O1056" s="41"/>
      <c r="P1056" s="41"/>
      <c r="Q1056" s="41"/>
      <c r="R1056" s="41"/>
      <c r="S1056" s="41"/>
      <c r="T1056" s="41"/>
      <c r="U1056" s="41"/>
    </row>
    <row r="1057">
      <c r="A1057" s="41"/>
      <c r="B1057" s="41"/>
      <c r="C1057" s="41"/>
      <c r="D1057" s="41"/>
      <c r="E1057" s="41"/>
      <c r="F1057" s="41"/>
      <c r="G1057" s="41"/>
      <c r="H1057" s="41"/>
      <c r="I1057" s="41"/>
      <c r="J1057" s="41"/>
      <c r="K1057" s="41"/>
      <c r="L1057" s="41"/>
      <c r="M1057" s="41"/>
      <c r="N1057" s="41"/>
      <c r="O1057" s="41"/>
      <c r="P1057" s="41"/>
      <c r="Q1057" s="41"/>
      <c r="R1057" s="41"/>
      <c r="S1057" s="41"/>
      <c r="T1057" s="41"/>
      <c r="U1057" s="41"/>
    </row>
    <row r="1058">
      <c r="A1058" s="41"/>
      <c r="B1058" s="41"/>
      <c r="C1058" s="41"/>
      <c r="D1058" s="41"/>
      <c r="E1058" s="41"/>
      <c r="F1058" s="41"/>
      <c r="G1058" s="41"/>
      <c r="H1058" s="41"/>
      <c r="I1058" s="41"/>
      <c r="J1058" s="41"/>
      <c r="K1058" s="41"/>
      <c r="L1058" s="41"/>
      <c r="M1058" s="41"/>
      <c r="N1058" s="41"/>
      <c r="O1058" s="41"/>
      <c r="P1058" s="41"/>
      <c r="Q1058" s="41"/>
      <c r="R1058" s="41"/>
      <c r="S1058" s="41"/>
      <c r="T1058" s="41"/>
      <c r="U1058" s="41"/>
    </row>
    <row r="1059">
      <c r="A1059" s="41"/>
      <c r="B1059" s="41"/>
      <c r="C1059" s="41"/>
      <c r="D1059" s="41"/>
      <c r="E1059" s="41"/>
      <c r="F1059" s="41"/>
      <c r="G1059" s="41"/>
      <c r="H1059" s="41"/>
      <c r="I1059" s="41"/>
      <c r="J1059" s="41"/>
      <c r="K1059" s="41"/>
      <c r="L1059" s="41"/>
      <c r="M1059" s="41"/>
      <c r="N1059" s="41"/>
      <c r="O1059" s="41"/>
      <c r="P1059" s="41"/>
      <c r="Q1059" s="41"/>
      <c r="R1059" s="41"/>
      <c r="S1059" s="41"/>
      <c r="T1059" s="41"/>
      <c r="U1059" s="41"/>
    </row>
    <row r="1060">
      <c r="A1060" s="41"/>
      <c r="B1060" s="41"/>
      <c r="C1060" s="41"/>
      <c r="D1060" s="41"/>
      <c r="E1060" s="41"/>
      <c r="F1060" s="41"/>
      <c r="G1060" s="41"/>
      <c r="H1060" s="41"/>
      <c r="I1060" s="41"/>
      <c r="J1060" s="41"/>
      <c r="K1060" s="41"/>
      <c r="L1060" s="41"/>
      <c r="M1060" s="41"/>
      <c r="N1060" s="41"/>
      <c r="O1060" s="41"/>
      <c r="P1060" s="41"/>
      <c r="Q1060" s="41"/>
      <c r="R1060" s="41"/>
      <c r="S1060" s="41"/>
      <c r="T1060" s="41"/>
      <c r="U1060" s="41"/>
    </row>
    <row r="1061">
      <c r="A1061" s="41"/>
      <c r="B1061" s="41"/>
      <c r="C1061" s="41"/>
      <c r="D1061" s="41"/>
      <c r="E1061" s="41"/>
      <c r="F1061" s="41"/>
      <c r="G1061" s="41"/>
      <c r="H1061" s="41"/>
      <c r="I1061" s="41"/>
      <c r="J1061" s="41"/>
      <c r="K1061" s="41"/>
      <c r="L1061" s="41"/>
      <c r="M1061" s="41"/>
      <c r="N1061" s="41"/>
      <c r="O1061" s="41"/>
      <c r="P1061" s="41"/>
      <c r="Q1061" s="41"/>
      <c r="R1061" s="41"/>
      <c r="S1061" s="41"/>
      <c r="T1061" s="41"/>
      <c r="U1061" s="41"/>
    </row>
    <row r="1062">
      <c r="A1062" s="41"/>
      <c r="B1062" s="41"/>
      <c r="C1062" s="41"/>
      <c r="D1062" s="41"/>
      <c r="E1062" s="41"/>
      <c r="F1062" s="41"/>
      <c r="G1062" s="41"/>
      <c r="H1062" s="41"/>
      <c r="I1062" s="41"/>
      <c r="J1062" s="41"/>
      <c r="K1062" s="41"/>
      <c r="L1062" s="41"/>
      <c r="M1062" s="41"/>
      <c r="N1062" s="41"/>
      <c r="O1062" s="41"/>
      <c r="P1062" s="41"/>
      <c r="Q1062" s="41"/>
      <c r="R1062" s="41"/>
      <c r="S1062" s="41"/>
      <c r="T1062" s="41"/>
      <c r="U1062" s="41"/>
    </row>
    <row r="1063">
      <c r="A1063" s="41"/>
      <c r="B1063" s="41"/>
      <c r="C1063" s="41"/>
      <c r="D1063" s="41"/>
      <c r="E1063" s="41"/>
      <c r="F1063" s="41"/>
      <c r="G1063" s="41"/>
      <c r="H1063" s="41"/>
      <c r="I1063" s="41"/>
      <c r="J1063" s="41"/>
      <c r="K1063" s="41"/>
      <c r="L1063" s="41"/>
      <c r="M1063" s="41"/>
      <c r="N1063" s="41"/>
      <c r="O1063" s="41"/>
      <c r="P1063" s="41"/>
      <c r="Q1063" s="41"/>
      <c r="R1063" s="41"/>
      <c r="S1063" s="41"/>
      <c r="T1063" s="41"/>
      <c r="U1063" s="41"/>
    </row>
    <row r="1064">
      <c r="A1064" s="41"/>
      <c r="B1064" s="41"/>
      <c r="C1064" s="41"/>
      <c r="D1064" s="41"/>
      <c r="E1064" s="41"/>
      <c r="F1064" s="41"/>
      <c r="G1064" s="41"/>
      <c r="H1064" s="41"/>
      <c r="I1064" s="41"/>
      <c r="J1064" s="41"/>
      <c r="K1064" s="41"/>
      <c r="L1064" s="41"/>
      <c r="M1064" s="41"/>
      <c r="N1064" s="41"/>
      <c r="O1064" s="41"/>
      <c r="P1064" s="41"/>
      <c r="Q1064" s="41"/>
      <c r="R1064" s="41"/>
      <c r="S1064" s="41"/>
      <c r="T1064" s="41"/>
      <c r="U1064" s="41"/>
    </row>
    <row r="1065">
      <c r="A1065" s="41"/>
      <c r="B1065" s="41"/>
      <c r="C1065" s="41"/>
      <c r="D1065" s="41"/>
      <c r="E1065" s="41"/>
      <c r="F1065" s="41"/>
      <c r="G1065" s="41"/>
      <c r="H1065" s="41"/>
      <c r="I1065" s="41"/>
      <c r="J1065" s="41"/>
      <c r="K1065" s="41"/>
      <c r="L1065" s="41"/>
      <c r="M1065" s="41"/>
      <c r="N1065" s="41"/>
      <c r="O1065" s="41"/>
      <c r="P1065" s="41"/>
      <c r="Q1065" s="41"/>
      <c r="R1065" s="41"/>
      <c r="S1065" s="41"/>
      <c r="T1065" s="41"/>
      <c r="U1065" s="41"/>
    </row>
    <row r="1066">
      <c r="A1066" s="41"/>
      <c r="B1066" s="41"/>
      <c r="C1066" s="41"/>
      <c r="D1066" s="41"/>
      <c r="E1066" s="41"/>
      <c r="F1066" s="41"/>
      <c r="G1066" s="41"/>
      <c r="H1066" s="41"/>
      <c r="I1066" s="41"/>
      <c r="J1066" s="41"/>
      <c r="K1066" s="41"/>
      <c r="L1066" s="41"/>
      <c r="M1066" s="41"/>
      <c r="N1066" s="41"/>
      <c r="O1066" s="41"/>
      <c r="P1066" s="41"/>
      <c r="Q1066" s="41"/>
      <c r="R1066" s="41"/>
      <c r="S1066" s="41"/>
      <c r="T1066" s="41"/>
      <c r="U1066" s="41"/>
    </row>
    <row r="1067">
      <c r="A1067" s="41"/>
      <c r="B1067" s="41"/>
      <c r="C1067" s="41"/>
      <c r="D1067" s="41"/>
      <c r="E1067" s="41"/>
      <c r="F1067" s="41"/>
      <c r="G1067" s="41"/>
      <c r="H1067" s="41"/>
      <c r="I1067" s="41"/>
      <c r="J1067" s="41"/>
      <c r="K1067" s="41"/>
      <c r="L1067" s="41"/>
      <c r="M1067" s="41"/>
      <c r="N1067" s="41"/>
      <c r="O1067" s="41"/>
      <c r="P1067" s="41"/>
      <c r="Q1067" s="41"/>
      <c r="R1067" s="41"/>
      <c r="S1067" s="41"/>
      <c r="T1067" s="41"/>
      <c r="U1067" s="41"/>
    </row>
    <row r="1068">
      <c r="A1068" s="41"/>
      <c r="B1068" s="41"/>
      <c r="C1068" s="41"/>
      <c r="D1068" s="41"/>
      <c r="E1068" s="41"/>
      <c r="F1068" s="41"/>
      <c r="G1068" s="41"/>
      <c r="H1068" s="41"/>
      <c r="I1068" s="41"/>
      <c r="J1068" s="41"/>
      <c r="K1068" s="41"/>
      <c r="L1068" s="41"/>
      <c r="M1068" s="41"/>
      <c r="N1068" s="41"/>
      <c r="O1068" s="41"/>
      <c r="P1068" s="41"/>
      <c r="Q1068" s="41"/>
      <c r="R1068" s="41"/>
      <c r="S1068" s="41"/>
      <c r="T1068" s="41"/>
      <c r="U1068" s="41"/>
    </row>
    <row r="1069">
      <c r="A1069" s="41"/>
      <c r="B1069" s="41"/>
      <c r="C1069" s="41"/>
      <c r="D1069" s="41"/>
      <c r="E1069" s="41"/>
      <c r="F1069" s="41"/>
      <c r="G1069" s="41"/>
      <c r="H1069" s="41"/>
      <c r="I1069" s="41"/>
      <c r="J1069" s="41"/>
      <c r="K1069" s="41"/>
      <c r="L1069" s="41"/>
      <c r="M1069" s="41"/>
      <c r="N1069" s="41"/>
      <c r="O1069" s="41"/>
      <c r="P1069" s="41"/>
      <c r="Q1069" s="41"/>
      <c r="R1069" s="41"/>
      <c r="S1069" s="41"/>
      <c r="T1069" s="41"/>
      <c r="U1069" s="41"/>
    </row>
    <row r="1070">
      <c r="A1070" s="41"/>
      <c r="B1070" s="41"/>
      <c r="C1070" s="41"/>
      <c r="D1070" s="41"/>
      <c r="E1070" s="41"/>
      <c r="F1070" s="41"/>
      <c r="G1070" s="41"/>
      <c r="H1070" s="41"/>
      <c r="I1070" s="41"/>
      <c r="J1070" s="41"/>
      <c r="K1070" s="41"/>
      <c r="L1070" s="41"/>
      <c r="M1070" s="41"/>
      <c r="N1070" s="41"/>
      <c r="O1070" s="41"/>
      <c r="P1070" s="41"/>
      <c r="Q1070" s="41"/>
      <c r="R1070" s="41"/>
      <c r="S1070" s="41"/>
      <c r="T1070" s="41"/>
      <c r="U1070" s="41"/>
    </row>
    <row r="1071">
      <c r="A1071" s="41"/>
      <c r="B1071" s="41"/>
      <c r="C1071" s="41"/>
      <c r="D1071" s="41"/>
      <c r="E1071" s="41"/>
      <c r="F1071" s="41"/>
      <c r="G1071" s="41"/>
      <c r="H1071" s="41"/>
      <c r="I1071" s="41"/>
      <c r="J1071" s="41"/>
      <c r="K1071" s="41"/>
      <c r="L1071" s="41"/>
      <c r="M1071" s="41"/>
      <c r="N1071" s="41"/>
      <c r="O1071" s="41"/>
      <c r="P1071" s="41"/>
      <c r="Q1071" s="41"/>
      <c r="R1071" s="41"/>
      <c r="S1071" s="41"/>
      <c r="T1071" s="41"/>
      <c r="U1071" s="41"/>
    </row>
    <row r="1072">
      <c r="A1072" s="41"/>
      <c r="B1072" s="41"/>
      <c r="C1072" s="41"/>
      <c r="D1072" s="41"/>
      <c r="E1072" s="41"/>
      <c r="F1072" s="41"/>
      <c r="G1072" s="41"/>
      <c r="H1072" s="41"/>
      <c r="I1072" s="41"/>
      <c r="J1072" s="41"/>
      <c r="K1072" s="41"/>
      <c r="L1072" s="41"/>
      <c r="M1072" s="41"/>
      <c r="N1072" s="41"/>
      <c r="O1072" s="41"/>
      <c r="P1072" s="41"/>
      <c r="Q1072" s="41"/>
      <c r="R1072" s="41"/>
      <c r="S1072" s="41"/>
      <c r="T1072" s="41"/>
      <c r="U1072" s="41"/>
    </row>
    <row r="1073">
      <c r="A1073" s="41"/>
      <c r="B1073" s="41"/>
      <c r="C1073" s="41"/>
      <c r="D1073" s="41"/>
      <c r="E1073" s="41"/>
      <c r="F1073" s="41"/>
      <c r="G1073" s="41"/>
      <c r="H1073" s="41"/>
      <c r="I1073" s="41"/>
      <c r="J1073" s="41"/>
      <c r="K1073" s="41"/>
      <c r="L1073" s="41"/>
      <c r="M1073" s="41"/>
      <c r="N1073" s="41"/>
      <c r="O1073" s="41"/>
      <c r="P1073" s="41"/>
      <c r="Q1073" s="41"/>
      <c r="R1073" s="41"/>
      <c r="S1073" s="41"/>
      <c r="T1073" s="41"/>
      <c r="U1073" s="41"/>
    </row>
    <row r="1074">
      <c r="A1074" s="41"/>
      <c r="B1074" s="41"/>
      <c r="C1074" s="41"/>
      <c r="D1074" s="41"/>
      <c r="E1074" s="41"/>
      <c r="F1074" s="41"/>
      <c r="G1074" s="41"/>
      <c r="H1074" s="41"/>
      <c r="I1074" s="41"/>
      <c r="J1074" s="41"/>
      <c r="K1074" s="41"/>
      <c r="L1074" s="41"/>
      <c r="M1074" s="41"/>
      <c r="N1074" s="41"/>
      <c r="O1074" s="41"/>
      <c r="P1074" s="41"/>
      <c r="Q1074" s="41"/>
      <c r="R1074" s="41"/>
      <c r="S1074" s="41"/>
      <c r="T1074" s="41"/>
      <c r="U1074" s="41"/>
    </row>
    <row r="1075">
      <c r="A1075" s="41"/>
      <c r="B1075" s="41"/>
      <c r="C1075" s="41"/>
      <c r="D1075" s="41"/>
      <c r="E1075" s="41"/>
      <c r="F1075" s="41"/>
      <c r="G1075" s="41"/>
      <c r="H1075" s="41"/>
      <c r="I1075" s="41"/>
      <c r="J1075" s="41"/>
      <c r="K1075" s="41"/>
      <c r="L1075" s="41"/>
      <c r="M1075" s="41"/>
      <c r="N1075" s="41"/>
      <c r="O1075" s="41"/>
      <c r="P1075" s="41"/>
      <c r="Q1075" s="41"/>
      <c r="R1075" s="41"/>
      <c r="S1075" s="41"/>
      <c r="T1075" s="41"/>
      <c r="U1075" s="41"/>
    </row>
    <row r="1076">
      <c r="A1076" s="41"/>
      <c r="B1076" s="41"/>
      <c r="C1076" s="41"/>
      <c r="D1076" s="41"/>
      <c r="E1076" s="41"/>
      <c r="F1076" s="41"/>
      <c r="G1076" s="41"/>
      <c r="H1076" s="41"/>
      <c r="I1076" s="41"/>
      <c r="J1076" s="41"/>
      <c r="K1076" s="41"/>
      <c r="L1076" s="41"/>
      <c r="M1076" s="41"/>
      <c r="N1076" s="41"/>
      <c r="O1076" s="41"/>
      <c r="P1076" s="41"/>
      <c r="Q1076" s="41"/>
      <c r="R1076" s="41"/>
      <c r="S1076" s="41"/>
      <c r="T1076" s="41"/>
      <c r="U1076" s="41"/>
    </row>
    <row r="1077">
      <c r="A1077" s="41"/>
      <c r="B1077" s="41"/>
      <c r="C1077" s="41"/>
      <c r="D1077" s="41"/>
      <c r="E1077" s="41"/>
      <c r="F1077" s="41"/>
      <c r="G1077" s="41"/>
      <c r="H1077" s="41"/>
      <c r="I1077" s="41"/>
      <c r="J1077" s="41"/>
      <c r="K1077" s="41"/>
      <c r="L1077" s="41"/>
      <c r="M1077" s="41"/>
      <c r="N1077" s="41"/>
      <c r="O1077" s="41"/>
      <c r="P1077" s="41"/>
      <c r="Q1077" s="41"/>
      <c r="R1077" s="41"/>
      <c r="S1077" s="41"/>
      <c r="T1077" s="41"/>
      <c r="U1077" s="41"/>
    </row>
    <row r="1078">
      <c r="A1078" s="41"/>
      <c r="B1078" s="41"/>
      <c r="C1078" s="41"/>
      <c r="D1078" s="41"/>
      <c r="E1078" s="41"/>
      <c r="F1078" s="41"/>
      <c r="G1078" s="41"/>
      <c r="H1078" s="41"/>
      <c r="I1078" s="41"/>
      <c r="J1078" s="41"/>
      <c r="K1078" s="41"/>
      <c r="L1078" s="41"/>
      <c r="M1078" s="41"/>
      <c r="N1078" s="41"/>
      <c r="O1078" s="41"/>
      <c r="P1078" s="41"/>
      <c r="Q1078" s="41"/>
      <c r="R1078" s="41"/>
      <c r="S1078" s="41"/>
      <c r="T1078" s="41"/>
      <c r="U1078" s="41"/>
    </row>
    <row r="1079">
      <c r="A1079" s="41"/>
      <c r="B1079" s="41"/>
      <c r="C1079" s="41"/>
      <c r="D1079" s="41"/>
      <c r="E1079" s="41"/>
      <c r="F1079" s="41"/>
      <c r="G1079" s="41"/>
      <c r="H1079" s="41"/>
      <c r="I1079" s="41"/>
      <c r="J1079" s="41"/>
      <c r="K1079" s="41"/>
      <c r="L1079" s="41"/>
      <c r="M1079" s="41"/>
      <c r="N1079" s="41"/>
      <c r="O1079" s="41"/>
      <c r="P1079" s="41"/>
      <c r="Q1079" s="41"/>
      <c r="R1079" s="41"/>
      <c r="S1079" s="41"/>
      <c r="T1079" s="41"/>
      <c r="U1079" s="41"/>
    </row>
    <row r="1080">
      <c r="A1080" s="41"/>
      <c r="B1080" s="41"/>
      <c r="C1080" s="41"/>
      <c r="D1080" s="41"/>
      <c r="E1080" s="41"/>
      <c r="F1080" s="41"/>
      <c r="G1080" s="41"/>
      <c r="H1080" s="41"/>
      <c r="I1080" s="41"/>
      <c r="J1080" s="41"/>
      <c r="K1080" s="41"/>
      <c r="L1080" s="41"/>
      <c r="M1080" s="41"/>
      <c r="N1080" s="41"/>
      <c r="O1080" s="41"/>
      <c r="P1080" s="41"/>
      <c r="Q1080" s="41"/>
      <c r="R1080" s="41"/>
      <c r="S1080" s="41"/>
      <c r="T1080" s="41"/>
      <c r="U1080" s="41"/>
    </row>
    <row r="1081">
      <c r="A1081" s="41"/>
      <c r="B1081" s="41"/>
      <c r="C1081" s="41"/>
      <c r="D1081" s="41"/>
      <c r="E1081" s="41"/>
      <c r="F1081" s="41"/>
      <c r="G1081" s="41"/>
      <c r="H1081" s="41"/>
      <c r="I1081" s="41"/>
      <c r="J1081" s="41"/>
      <c r="K1081" s="41"/>
      <c r="L1081" s="41"/>
      <c r="M1081" s="41"/>
      <c r="N1081" s="41"/>
      <c r="O1081" s="41"/>
      <c r="P1081" s="41"/>
      <c r="Q1081" s="41"/>
      <c r="R1081" s="41"/>
      <c r="S1081" s="41"/>
      <c r="T1081" s="41"/>
      <c r="U1081" s="41"/>
    </row>
    <row r="1082">
      <c r="A1082" s="41"/>
      <c r="B1082" s="41"/>
      <c r="C1082" s="41"/>
      <c r="D1082" s="41"/>
      <c r="E1082" s="41"/>
      <c r="F1082" s="41"/>
      <c r="G1082" s="41"/>
      <c r="H1082" s="41"/>
      <c r="I1082" s="41"/>
      <c r="J1082" s="41"/>
      <c r="K1082" s="41"/>
      <c r="L1082" s="41"/>
      <c r="M1082" s="41"/>
      <c r="N1082" s="41"/>
      <c r="O1082" s="41"/>
      <c r="P1082" s="41"/>
      <c r="Q1082" s="41"/>
      <c r="R1082" s="41"/>
      <c r="S1082" s="41"/>
      <c r="T1082" s="41"/>
      <c r="U1082" s="41"/>
    </row>
    <row r="1083">
      <c r="A1083" s="41"/>
      <c r="B1083" s="41"/>
      <c r="C1083" s="41"/>
      <c r="D1083" s="41"/>
      <c r="E1083" s="41"/>
      <c r="F1083" s="41"/>
      <c r="G1083" s="41"/>
      <c r="H1083" s="41"/>
      <c r="I1083" s="41"/>
      <c r="J1083" s="41"/>
      <c r="K1083" s="41"/>
      <c r="L1083" s="41"/>
      <c r="M1083" s="41"/>
      <c r="N1083" s="41"/>
      <c r="O1083" s="41"/>
      <c r="P1083" s="41"/>
      <c r="Q1083" s="41"/>
      <c r="R1083" s="41"/>
      <c r="S1083" s="41"/>
      <c r="T1083" s="41"/>
      <c r="U1083" s="41"/>
    </row>
    <row r="1084">
      <c r="A1084" s="41"/>
      <c r="B1084" s="41"/>
      <c r="C1084" s="41"/>
      <c r="D1084" s="41"/>
      <c r="E1084" s="41"/>
      <c r="F1084" s="41"/>
      <c r="G1084" s="41"/>
      <c r="H1084" s="41"/>
      <c r="I1084" s="41"/>
      <c r="J1084" s="41"/>
      <c r="K1084" s="41"/>
      <c r="L1084" s="41"/>
      <c r="M1084" s="41"/>
      <c r="N1084" s="41"/>
      <c r="O1084" s="41"/>
      <c r="P1084" s="41"/>
      <c r="Q1084" s="41"/>
      <c r="R1084" s="41"/>
      <c r="S1084" s="41"/>
      <c r="T1084" s="41"/>
      <c r="U1084" s="41"/>
    </row>
    <row r="1085">
      <c r="A1085" s="41"/>
      <c r="B1085" s="41"/>
      <c r="C1085" s="41"/>
      <c r="D1085" s="41"/>
      <c r="E1085" s="41"/>
      <c r="F1085" s="41"/>
      <c r="G1085" s="41"/>
      <c r="H1085" s="41"/>
      <c r="I1085" s="41"/>
      <c r="J1085" s="41"/>
      <c r="K1085" s="41"/>
      <c r="L1085" s="41"/>
      <c r="M1085" s="41"/>
      <c r="N1085" s="41"/>
      <c r="O1085" s="41"/>
      <c r="P1085" s="41"/>
      <c r="Q1085" s="41"/>
      <c r="R1085" s="41"/>
      <c r="S1085" s="41"/>
      <c r="T1085" s="41"/>
      <c r="U1085" s="41"/>
    </row>
    <row r="1086">
      <c r="A1086" s="41"/>
      <c r="B1086" s="41"/>
      <c r="C1086" s="41"/>
      <c r="D1086" s="41"/>
      <c r="E1086" s="41"/>
      <c r="F1086" s="41"/>
      <c r="G1086" s="41"/>
      <c r="H1086" s="41"/>
      <c r="I1086" s="41"/>
      <c r="J1086" s="41"/>
      <c r="K1086" s="41"/>
      <c r="L1086" s="41"/>
      <c r="M1086" s="41"/>
      <c r="N1086" s="41"/>
      <c r="O1086" s="41"/>
      <c r="P1086" s="41"/>
      <c r="Q1086" s="41"/>
      <c r="R1086" s="41"/>
      <c r="S1086" s="41"/>
      <c r="T1086" s="41"/>
      <c r="U1086" s="41"/>
    </row>
    <row r="1087">
      <c r="A1087" s="41"/>
      <c r="B1087" s="41"/>
      <c r="C1087" s="41"/>
      <c r="D1087" s="41"/>
      <c r="E1087" s="41"/>
      <c r="F1087" s="41"/>
      <c r="G1087" s="41"/>
      <c r="H1087" s="41"/>
      <c r="I1087" s="41"/>
      <c r="J1087" s="41"/>
      <c r="K1087" s="41"/>
      <c r="L1087" s="41"/>
      <c r="M1087" s="41"/>
      <c r="N1087" s="41"/>
      <c r="O1087" s="41"/>
      <c r="P1087" s="41"/>
      <c r="Q1087" s="41"/>
      <c r="R1087" s="41"/>
      <c r="S1087" s="41"/>
      <c r="T1087" s="41"/>
      <c r="U1087" s="41"/>
    </row>
    <row r="1088">
      <c r="A1088" s="41"/>
      <c r="B1088" s="41"/>
      <c r="C1088" s="41"/>
      <c r="D1088" s="41"/>
      <c r="E1088" s="41"/>
      <c r="F1088" s="41"/>
      <c r="G1088" s="41"/>
      <c r="H1088" s="41"/>
      <c r="I1088" s="41"/>
      <c r="J1088" s="41"/>
      <c r="K1088" s="41"/>
      <c r="L1088" s="41"/>
      <c r="M1088" s="41"/>
      <c r="N1088" s="41"/>
      <c r="O1088" s="41"/>
      <c r="P1088" s="41"/>
      <c r="Q1088" s="41"/>
      <c r="R1088" s="41"/>
      <c r="S1088" s="41"/>
      <c r="T1088" s="41"/>
      <c r="U1088" s="41"/>
    </row>
    <row r="1089">
      <c r="A1089" s="41"/>
      <c r="B1089" s="41"/>
      <c r="C1089" s="41"/>
      <c r="D1089" s="41"/>
      <c r="E1089" s="41"/>
      <c r="F1089" s="41"/>
      <c r="G1089" s="41"/>
      <c r="H1089" s="41"/>
      <c r="I1089" s="41"/>
      <c r="J1089" s="41"/>
      <c r="K1089" s="41"/>
      <c r="L1089" s="41"/>
      <c r="M1089" s="41"/>
      <c r="N1089" s="41"/>
      <c r="O1089" s="41"/>
      <c r="P1089" s="41"/>
      <c r="Q1089" s="41"/>
      <c r="R1089" s="41"/>
      <c r="S1089" s="41"/>
      <c r="T1089" s="41"/>
      <c r="U1089" s="41"/>
    </row>
    <row r="1090">
      <c r="A1090" s="41"/>
      <c r="B1090" s="41"/>
      <c r="C1090" s="41"/>
      <c r="D1090" s="41"/>
      <c r="E1090" s="41"/>
      <c r="F1090" s="41"/>
      <c r="G1090" s="41"/>
      <c r="H1090" s="41"/>
      <c r="I1090" s="41"/>
      <c r="J1090" s="41"/>
      <c r="K1090" s="41"/>
      <c r="L1090" s="41"/>
      <c r="M1090" s="41"/>
      <c r="N1090" s="41"/>
      <c r="O1090" s="41"/>
      <c r="P1090" s="41"/>
      <c r="Q1090" s="41"/>
      <c r="R1090" s="41"/>
      <c r="S1090" s="41"/>
      <c r="T1090" s="41"/>
      <c r="U1090" s="41"/>
    </row>
    <row r="1091">
      <c r="A1091" s="41"/>
      <c r="B1091" s="41"/>
      <c r="C1091" s="41"/>
      <c r="D1091" s="41"/>
      <c r="E1091" s="41"/>
      <c r="F1091" s="41"/>
      <c r="G1091" s="41"/>
      <c r="H1091" s="41"/>
      <c r="I1091" s="41"/>
      <c r="J1091" s="41"/>
      <c r="K1091" s="41"/>
      <c r="L1091" s="41"/>
      <c r="M1091" s="41"/>
      <c r="N1091" s="41"/>
      <c r="O1091" s="41"/>
      <c r="P1091" s="41"/>
      <c r="Q1091" s="41"/>
      <c r="R1091" s="41"/>
      <c r="S1091" s="41"/>
      <c r="T1091" s="41"/>
      <c r="U1091" s="41"/>
    </row>
    <row r="1092">
      <c r="A1092" s="41"/>
      <c r="B1092" s="41"/>
      <c r="C1092" s="41"/>
      <c r="D1092" s="41"/>
      <c r="E1092" s="41"/>
      <c r="F1092" s="41"/>
      <c r="G1092" s="41"/>
      <c r="H1092" s="41"/>
      <c r="I1092" s="41"/>
      <c r="J1092" s="41"/>
      <c r="K1092" s="41"/>
      <c r="L1092" s="41"/>
      <c r="M1092" s="41"/>
      <c r="N1092" s="41"/>
      <c r="O1092" s="41"/>
      <c r="P1092" s="41"/>
      <c r="Q1092" s="41"/>
      <c r="R1092" s="41"/>
      <c r="S1092" s="41"/>
      <c r="T1092" s="41"/>
      <c r="U1092" s="41"/>
    </row>
    <row r="1093">
      <c r="A1093" s="41"/>
      <c r="B1093" s="41"/>
      <c r="C1093" s="41"/>
      <c r="D1093" s="41"/>
      <c r="E1093" s="41"/>
      <c r="F1093" s="41"/>
      <c r="G1093" s="41"/>
      <c r="H1093" s="41"/>
      <c r="I1093" s="41"/>
      <c r="J1093" s="41"/>
      <c r="K1093" s="41"/>
      <c r="L1093" s="41"/>
      <c r="M1093" s="41"/>
      <c r="N1093" s="41"/>
      <c r="O1093" s="41"/>
      <c r="P1093" s="41"/>
      <c r="Q1093" s="41"/>
      <c r="R1093" s="41"/>
      <c r="S1093" s="41"/>
      <c r="T1093" s="41"/>
      <c r="U1093" s="41"/>
    </row>
    <row r="1094">
      <c r="A1094" s="41"/>
      <c r="B1094" s="41"/>
      <c r="C1094" s="41"/>
      <c r="D1094" s="41"/>
      <c r="E1094" s="41"/>
      <c r="F1094" s="41"/>
      <c r="G1094" s="41"/>
      <c r="H1094" s="41"/>
      <c r="I1094" s="41"/>
      <c r="J1094" s="41"/>
      <c r="K1094" s="41"/>
      <c r="L1094" s="41"/>
      <c r="M1094" s="41"/>
      <c r="N1094" s="41"/>
      <c r="O1094" s="41"/>
      <c r="P1094" s="41"/>
      <c r="Q1094" s="41"/>
      <c r="R1094" s="41"/>
      <c r="S1094" s="41"/>
      <c r="T1094" s="41"/>
      <c r="U1094" s="41"/>
    </row>
    <row r="1095">
      <c r="A1095" s="41"/>
      <c r="B1095" s="41"/>
      <c r="C1095" s="41"/>
      <c r="D1095" s="41"/>
      <c r="E1095" s="41"/>
      <c r="F1095" s="41"/>
      <c r="G1095" s="41"/>
      <c r="H1095" s="41"/>
      <c r="I1095" s="41"/>
      <c r="J1095" s="41"/>
      <c r="K1095" s="41"/>
      <c r="L1095" s="41"/>
      <c r="M1095" s="41"/>
      <c r="N1095" s="41"/>
      <c r="O1095" s="41"/>
      <c r="P1095" s="41"/>
      <c r="Q1095" s="41"/>
      <c r="R1095" s="41"/>
      <c r="S1095" s="41"/>
      <c r="T1095" s="41"/>
      <c r="U1095" s="41"/>
    </row>
    <row r="1096">
      <c r="A1096" s="41"/>
      <c r="B1096" s="41"/>
      <c r="C1096" s="41"/>
      <c r="D1096" s="41"/>
      <c r="E1096" s="41"/>
      <c r="F1096" s="41"/>
      <c r="G1096" s="41"/>
      <c r="H1096" s="41"/>
      <c r="I1096" s="41"/>
      <c r="J1096" s="41"/>
      <c r="K1096" s="41"/>
      <c r="L1096" s="41"/>
      <c r="M1096" s="41"/>
      <c r="N1096" s="41"/>
      <c r="O1096" s="41"/>
      <c r="P1096" s="41"/>
      <c r="Q1096" s="41"/>
      <c r="R1096" s="41"/>
      <c r="S1096" s="41"/>
      <c r="T1096" s="41"/>
      <c r="U1096" s="41"/>
    </row>
    <row r="1097">
      <c r="A1097" s="41"/>
      <c r="B1097" s="41"/>
      <c r="C1097" s="41"/>
      <c r="D1097" s="41"/>
      <c r="E1097" s="41"/>
      <c r="F1097" s="41"/>
      <c r="G1097" s="41"/>
      <c r="H1097" s="41"/>
      <c r="I1097" s="41"/>
      <c r="J1097" s="41"/>
      <c r="K1097" s="41"/>
      <c r="L1097" s="41"/>
      <c r="M1097" s="41"/>
      <c r="N1097" s="41"/>
      <c r="O1097" s="41"/>
      <c r="P1097" s="41"/>
      <c r="Q1097" s="41"/>
      <c r="R1097" s="41"/>
      <c r="S1097" s="41"/>
      <c r="T1097" s="41"/>
      <c r="U1097" s="41"/>
    </row>
    <row r="1098">
      <c r="A1098" s="41"/>
      <c r="B1098" s="41"/>
      <c r="C1098" s="41"/>
      <c r="D1098" s="41"/>
      <c r="E1098" s="41"/>
      <c r="F1098" s="41"/>
      <c r="G1098" s="41"/>
      <c r="H1098" s="41"/>
      <c r="I1098" s="41"/>
      <c r="J1098" s="41"/>
      <c r="K1098" s="41"/>
      <c r="L1098" s="41"/>
      <c r="M1098" s="41"/>
      <c r="N1098" s="41"/>
      <c r="O1098" s="41"/>
      <c r="P1098" s="41"/>
      <c r="Q1098" s="41"/>
      <c r="R1098" s="41"/>
      <c r="S1098" s="41"/>
      <c r="T1098" s="41"/>
      <c r="U1098" s="41"/>
    </row>
    <row r="1099">
      <c r="A1099" s="41"/>
      <c r="B1099" s="41"/>
      <c r="C1099" s="41"/>
      <c r="D1099" s="41"/>
      <c r="E1099" s="41"/>
      <c r="F1099" s="41"/>
      <c r="G1099" s="41"/>
      <c r="H1099" s="41"/>
      <c r="I1099" s="41"/>
      <c r="J1099" s="41"/>
      <c r="K1099" s="41"/>
      <c r="L1099" s="41"/>
      <c r="M1099" s="41"/>
      <c r="N1099" s="41"/>
      <c r="O1099" s="41"/>
      <c r="P1099" s="41"/>
      <c r="Q1099" s="41"/>
      <c r="R1099" s="41"/>
      <c r="S1099" s="41"/>
      <c r="T1099" s="41"/>
      <c r="U1099" s="41"/>
    </row>
    <row r="1100">
      <c r="A1100" s="41"/>
      <c r="B1100" s="41"/>
      <c r="C1100" s="41"/>
      <c r="D1100" s="41"/>
      <c r="E1100" s="41"/>
      <c r="F1100" s="41"/>
      <c r="G1100" s="41"/>
      <c r="H1100" s="41"/>
      <c r="I1100" s="41"/>
      <c r="J1100" s="41"/>
      <c r="K1100" s="41"/>
      <c r="L1100" s="41"/>
      <c r="M1100" s="41"/>
      <c r="N1100" s="41"/>
      <c r="O1100" s="41"/>
      <c r="P1100" s="41"/>
      <c r="Q1100" s="41"/>
      <c r="R1100" s="41"/>
      <c r="S1100" s="41"/>
      <c r="T1100" s="41"/>
      <c r="U1100" s="41"/>
    </row>
    <row r="1101">
      <c r="A1101" s="41"/>
      <c r="B1101" s="41"/>
      <c r="C1101" s="41"/>
      <c r="D1101" s="41"/>
      <c r="E1101" s="41"/>
      <c r="F1101" s="41"/>
      <c r="G1101" s="41"/>
      <c r="H1101" s="41"/>
      <c r="I1101" s="41"/>
      <c r="J1101" s="41"/>
      <c r="K1101" s="41"/>
      <c r="L1101" s="41"/>
      <c r="M1101" s="41"/>
      <c r="N1101" s="41"/>
      <c r="O1101" s="41"/>
      <c r="P1101" s="41"/>
      <c r="Q1101" s="41"/>
      <c r="R1101" s="41"/>
      <c r="S1101" s="41"/>
      <c r="T1101" s="41"/>
      <c r="U1101" s="41"/>
    </row>
    <row r="1102">
      <c r="A1102" s="41"/>
      <c r="B1102" s="41"/>
      <c r="C1102" s="41"/>
      <c r="D1102" s="41"/>
      <c r="E1102" s="41"/>
      <c r="F1102" s="41"/>
      <c r="G1102" s="41"/>
      <c r="H1102" s="41"/>
      <c r="I1102" s="41"/>
      <c r="J1102" s="41"/>
      <c r="K1102" s="41"/>
      <c r="L1102" s="41"/>
      <c r="M1102" s="41"/>
      <c r="N1102" s="41"/>
      <c r="O1102" s="41"/>
      <c r="P1102" s="41"/>
      <c r="Q1102" s="41"/>
      <c r="R1102" s="41"/>
      <c r="S1102" s="41"/>
      <c r="T1102" s="41"/>
      <c r="U1102" s="41"/>
    </row>
    <row r="1103">
      <c r="A1103" s="41"/>
      <c r="B1103" s="41"/>
      <c r="C1103" s="41"/>
      <c r="D1103" s="41"/>
      <c r="E1103" s="41"/>
      <c r="F1103" s="41"/>
      <c r="G1103" s="41"/>
      <c r="H1103" s="41"/>
      <c r="I1103" s="41"/>
      <c r="J1103" s="41"/>
      <c r="K1103" s="41"/>
      <c r="L1103" s="41"/>
      <c r="M1103" s="41"/>
      <c r="N1103" s="41"/>
      <c r="O1103" s="41"/>
      <c r="P1103" s="41"/>
      <c r="Q1103" s="41"/>
      <c r="R1103" s="41"/>
      <c r="S1103" s="41"/>
      <c r="T1103" s="41"/>
      <c r="U1103" s="41"/>
    </row>
    <row r="1104">
      <c r="A1104" s="41"/>
      <c r="B1104" s="41"/>
      <c r="C1104" s="41"/>
      <c r="D1104" s="41"/>
      <c r="E1104" s="41"/>
      <c r="F1104" s="41"/>
      <c r="G1104" s="41"/>
      <c r="H1104" s="41"/>
      <c r="I1104" s="41"/>
      <c r="J1104" s="41"/>
      <c r="K1104" s="41"/>
      <c r="L1104" s="41"/>
      <c r="M1104" s="41"/>
      <c r="N1104" s="41"/>
      <c r="O1104" s="41"/>
      <c r="P1104" s="41"/>
      <c r="Q1104" s="41"/>
      <c r="R1104" s="41"/>
      <c r="S1104" s="41"/>
      <c r="T1104" s="41"/>
      <c r="U1104" s="41"/>
    </row>
    <row r="1105">
      <c r="A1105" s="41"/>
      <c r="B1105" s="41"/>
      <c r="C1105" s="41"/>
      <c r="D1105" s="41"/>
      <c r="E1105" s="41"/>
      <c r="F1105" s="41"/>
      <c r="G1105" s="41"/>
      <c r="H1105" s="41"/>
      <c r="I1105" s="41"/>
      <c r="J1105" s="41"/>
      <c r="K1105" s="41"/>
      <c r="L1105" s="41"/>
      <c r="M1105" s="41"/>
      <c r="N1105" s="41"/>
      <c r="O1105" s="41"/>
      <c r="P1105" s="41"/>
      <c r="Q1105" s="41"/>
      <c r="R1105" s="41"/>
      <c r="S1105" s="41"/>
      <c r="T1105" s="41"/>
      <c r="U1105" s="41"/>
    </row>
    <row r="1106">
      <c r="A1106" s="41"/>
      <c r="B1106" s="41"/>
      <c r="C1106" s="41"/>
      <c r="D1106" s="41"/>
      <c r="E1106" s="41"/>
      <c r="F1106" s="41"/>
      <c r="G1106" s="41"/>
      <c r="H1106" s="41"/>
      <c r="I1106" s="41"/>
      <c r="J1106" s="41"/>
      <c r="K1106" s="41"/>
      <c r="L1106" s="41"/>
      <c r="M1106" s="41"/>
      <c r="N1106" s="41"/>
      <c r="O1106" s="41"/>
      <c r="P1106" s="41"/>
      <c r="Q1106" s="41"/>
      <c r="R1106" s="41"/>
      <c r="S1106" s="41"/>
      <c r="T1106" s="41"/>
      <c r="U1106" s="41"/>
    </row>
    <row r="1107">
      <c r="A1107" s="41"/>
      <c r="B1107" s="41"/>
      <c r="C1107" s="41"/>
      <c r="D1107" s="41"/>
      <c r="E1107" s="41"/>
      <c r="F1107" s="41"/>
      <c r="G1107" s="41"/>
      <c r="H1107" s="41"/>
      <c r="I1107" s="41"/>
      <c r="J1107" s="41"/>
      <c r="K1107" s="41"/>
      <c r="L1107" s="41"/>
      <c r="M1107" s="41"/>
      <c r="N1107" s="41"/>
      <c r="O1107" s="41"/>
      <c r="P1107" s="41"/>
      <c r="Q1107" s="41"/>
      <c r="R1107" s="41"/>
      <c r="S1107" s="41"/>
      <c r="T1107" s="41"/>
      <c r="U1107" s="41"/>
    </row>
    <row r="1108">
      <c r="A1108" s="41"/>
      <c r="B1108" s="41"/>
      <c r="C1108" s="41"/>
      <c r="D1108" s="41"/>
      <c r="E1108" s="41"/>
      <c r="F1108" s="41"/>
      <c r="G1108" s="41"/>
      <c r="H1108" s="41"/>
      <c r="I1108" s="41"/>
      <c r="J1108" s="41"/>
      <c r="K1108" s="41"/>
      <c r="L1108" s="41"/>
      <c r="M1108" s="41"/>
      <c r="N1108" s="41"/>
      <c r="O1108" s="41"/>
      <c r="P1108" s="41"/>
      <c r="Q1108" s="41"/>
      <c r="R1108" s="41"/>
      <c r="S1108" s="41"/>
      <c r="T1108" s="41"/>
      <c r="U1108" s="41"/>
    </row>
    <row r="1109">
      <c r="A1109" s="41"/>
      <c r="B1109" s="41"/>
      <c r="C1109" s="41"/>
      <c r="D1109" s="41"/>
      <c r="E1109" s="41"/>
      <c r="F1109" s="41"/>
      <c r="G1109" s="41"/>
      <c r="H1109" s="41"/>
      <c r="I1109" s="41"/>
      <c r="J1109" s="41"/>
      <c r="K1109" s="41"/>
      <c r="L1109" s="41"/>
      <c r="M1109" s="41"/>
      <c r="N1109" s="41"/>
      <c r="O1109" s="41"/>
      <c r="P1109" s="41"/>
      <c r="Q1109" s="41"/>
      <c r="R1109" s="41"/>
      <c r="S1109" s="41"/>
      <c r="T1109" s="41"/>
      <c r="U1109" s="41"/>
    </row>
    <row r="1110">
      <c r="A1110" s="41"/>
      <c r="B1110" s="41"/>
      <c r="C1110" s="41"/>
      <c r="D1110" s="41"/>
      <c r="E1110" s="41"/>
      <c r="F1110" s="41"/>
      <c r="G1110" s="41"/>
      <c r="H1110" s="41"/>
      <c r="I1110" s="41"/>
      <c r="J1110" s="41"/>
      <c r="K1110" s="41"/>
      <c r="L1110" s="41"/>
      <c r="M1110" s="41"/>
      <c r="N1110" s="41"/>
      <c r="O1110" s="41"/>
      <c r="P1110" s="41"/>
      <c r="Q1110" s="41"/>
      <c r="R1110" s="41"/>
      <c r="S1110" s="41"/>
      <c r="T1110" s="41"/>
      <c r="U1110" s="41"/>
    </row>
    <row r="1111">
      <c r="A1111" s="41"/>
      <c r="B1111" s="41"/>
      <c r="C1111" s="41"/>
      <c r="D1111" s="41"/>
      <c r="E1111" s="41"/>
      <c r="F1111" s="41"/>
      <c r="G1111" s="41"/>
      <c r="H1111" s="41"/>
      <c r="I1111" s="41"/>
      <c r="J1111" s="41"/>
      <c r="K1111" s="41"/>
      <c r="L1111" s="41"/>
      <c r="M1111" s="41"/>
      <c r="N1111" s="41"/>
      <c r="O1111" s="41"/>
      <c r="P1111" s="41"/>
      <c r="Q1111" s="41"/>
      <c r="R1111" s="41"/>
      <c r="S1111" s="41"/>
      <c r="T1111" s="41"/>
      <c r="U1111" s="41"/>
    </row>
    <row r="1112">
      <c r="A1112" s="41"/>
      <c r="B1112" s="41"/>
      <c r="C1112" s="41"/>
      <c r="D1112" s="41"/>
      <c r="E1112" s="41"/>
      <c r="F1112" s="41"/>
      <c r="G1112" s="41"/>
      <c r="H1112" s="41"/>
      <c r="I1112" s="41"/>
      <c r="J1112" s="41"/>
      <c r="K1112" s="41"/>
      <c r="L1112" s="41"/>
      <c r="M1112" s="41"/>
      <c r="N1112" s="41"/>
      <c r="O1112" s="41"/>
      <c r="P1112" s="41"/>
      <c r="Q1112" s="41"/>
      <c r="R1112" s="41"/>
      <c r="S1112" s="41"/>
      <c r="T1112" s="41"/>
      <c r="U1112" s="41"/>
    </row>
    <row r="1113">
      <c r="A1113" s="41"/>
      <c r="B1113" s="41"/>
      <c r="C1113" s="41"/>
      <c r="D1113" s="41"/>
      <c r="E1113" s="41"/>
      <c r="F1113" s="41"/>
      <c r="G1113" s="41"/>
      <c r="H1113" s="41"/>
      <c r="I1113" s="41"/>
      <c r="J1113" s="41"/>
      <c r="K1113" s="41"/>
      <c r="L1113" s="41"/>
      <c r="M1113" s="41"/>
      <c r="N1113" s="41"/>
      <c r="O1113" s="41"/>
      <c r="P1113" s="41"/>
      <c r="Q1113" s="41"/>
      <c r="R1113" s="41"/>
      <c r="S1113" s="41"/>
      <c r="T1113" s="41"/>
      <c r="U1113" s="41"/>
    </row>
    <row r="1114">
      <c r="A1114" s="41"/>
      <c r="B1114" s="41"/>
      <c r="C1114" s="41"/>
      <c r="D1114" s="41"/>
      <c r="E1114" s="41"/>
      <c r="F1114" s="41"/>
      <c r="G1114" s="41"/>
      <c r="H1114" s="41"/>
      <c r="I1114" s="41"/>
      <c r="J1114" s="41"/>
      <c r="K1114" s="41"/>
      <c r="L1114" s="41"/>
      <c r="M1114" s="41"/>
      <c r="N1114" s="41"/>
      <c r="O1114" s="41"/>
      <c r="P1114" s="41"/>
      <c r="Q1114" s="41"/>
      <c r="R1114" s="41"/>
      <c r="S1114" s="41"/>
      <c r="T1114" s="41"/>
      <c r="U1114" s="41"/>
    </row>
    <row r="1115">
      <c r="A1115" s="41"/>
      <c r="B1115" s="41"/>
      <c r="C1115" s="41"/>
      <c r="D1115" s="41"/>
      <c r="E1115" s="41"/>
      <c r="F1115" s="41"/>
      <c r="G1115" s="41"/>
      <c r="H1115" s="41"/>
      <c r="I1115" s="41"/>
      <c r="J1115" s="41"/>
      <c r="K1115" s="41"/>
      <c r="L1115" s="41"/>
      <c r="M1115" s="41"/>
      <c r="N1115" s="41"/>
      <c r="O1115" s="41"/>
      <c r="P1115" s="41"/>
      <c r="Q1115" s="41"/>
      <c r="R1115" s="41"/>
      <c r="S1115" s="41"/>
      <c r="T1115" s="41"/>
      <c r="U1115" s="41"/>
    </row>
    <row r="1116">
      <c r="A1116" s="41"/>
      <c r="B1116" s="41"/>
      <c r="C1116" s="41"/>
      <c r="D1116" s="41"/>
      <c r="E1116" s="41"/>
      <c r="F1116" s="41"/>
      <c r="G1116" s="41"/>
      <c r="H1116" s="41"/>
      <c r="I1116" s="41"/>
      <c r="J1116" s="41"/>
      <c r="K1116" s="41"/>
      <c r="L1116" s="41"/>
      <c r="M1116" s="41"/>
      <c r="N1116" s="41"/>
      <c r="O1116" s="41"/>
      <c r="P1116" s="41"/>
      <c r="Q1116" s="41"/>
      <c r="R1116" s="41"/>
      <c r="S1116" s="41"/>
      <c r="T1116" s="41"/>
      <c r="U1116" s="41"/>
    </row>
    <row r="1117">
      <c r="A1117" s="41"/>
      <c r="B1117" s="41"/>
      <c r="C1117" s="41"/>
      <c r="D1117" s="41"/>
      <c r="E1117" s="41"/>
      <c r="F1117" s="41"/>
      <c r="G1117" s="41"/>
      <c r="H1117" s="41"/>
      <c r="I1117" s="41"/>
      <c r="J1117" s="41"/>
      <c r="K1117" s="41"/>
      <c r="L1117" s="41"/>
      <c r="M1117" s="41"/>
      <c r="N1117" s="41"/>
      <c r="O1117" s="41"/>
      <c r="P1117" s="41"/>
      <c r="Q1117" s="41"/>
      <c r="R1117" s="41"/>
      <c r="S1117" s="41"/>
      <c r="T1117" s="41"/>
      <c r="U1117" s="41"/>
    </row>
    <row r="1118">
      <c r="A1118" s="41"/>
      <c r="B1118" s="41"/>
      <c r="C1118" s="41"/>
      <c r="D1118" s="41"/>
      <c r="E1118" s="41"/>
      <c r="F1118" s="41"/>
      <c r="G1118" s="41"/>
      <c r="H1118" s="41"/>
      <c r="I1118" s="41"/>
      <c r="J1118" s="41"/>
      <c r="K1118" s="41"/>
      <c r="L1118" s="41"/>
      <c r="M1118" s="41"/>
      <c r="N1118" s="41"/>
      <c r="O1118" s="41"/>
      <c r="P1118" s="41"/>
      <c r="Q1118" s="41"/>
      <c r="R1118" s="41"/>
      <c r="S1118" s="41"/>
      <c r="T1118" s="41"/>
      <c r="U1118" s="41"/>
    </row>
    <row r="1119">
      <c r="A1119" s="41"/>
      <c r="B1119" s="41"/>
      <c r="C1119" s="41"/>
      <c r="D1119" s="41"/>
      <c r="E1119" s="41"/>
      <c r="F1119" s="41"/>
      <c r="G1119" s="41"/>
      <c r="H1119" s="41"/>
      <c r="I1119" s="41"/>
      <c r="J1119" s="41"/>
      <c r="K1119" s="41"/>
      <c r="L1119" s="41"/>
      <c r="M1119" s="41"/>
      <c r="N1119" s="41"/>
      <c r="O1119" s="41"/>
      <c r="P1119" s="41"/>
      <c r="Q1119" s="41"/>
      <c r="R1119" s="41"/>
      <c r="S1119" s="41"/>
      <c r="T1119" s="41"/>
      <c r="U1119" s="41"/>
    </row>
    <row r="1120">
      <c r="A1120" s="41"/>
      <c r="B1120" s="41"/>
      <c r="C1120" s="41"/>
      <c r="D1120" s="41"/>
      <c r="E1120" s="41"/>
      <c r="F1120" s="41"/>
      <c r="G1120" s="41"/>
      <c r="H1120" s="41"/>
      <c r="I1120" s="41"/>
      <c r="J1120" s="41"/>
      <c r="K1120" s="41"/>
      <c r="L1120" s="41"/>
      <c r="M1120" s="41"/>
      <c r="N1120" s="41"/>
      <c r="O1120" s="41"/>
      <c r="P1120" s="41"/>
      <c r="Q1120" s="41"/>
      <c r="R1120" s="41"/>
      <c r="S1120" s="41"/>
      <c r="T1120" s="41"/>
      <c r="U1120" s="41"/>
    </row>
    <row r="1121">
      <c r="A1121" s="41"/>
      <c r="B1121" s="41"/>
      <c r="C1121" s="41"/>
      <c r="D1121" s="41"/>
      <c r="E1121" s="41"/>
      <c r="F1121" s="41"/>
      <c r="G1121" s="41"/>
      <c r="H1121" s="41"/>
      <c r="I1121" s="41"/>
      <c r="J1121" s="41"/>
      <c r="K1121" s="41"/>
      <c r="L1121" s="41"/>
      <c r="M1121" s="41"/>
      <c r="N1121" s="41"/>
      <c r="O1121" s="41"/>
      <c r="P1121" s="41"/>
      <c r="Q1121" s="41"/>
      <c r="R1121" s="41"/>
      <c r="S1121" s="41"/>
      <c r="T1121" s="41"/>
      <c r="U1121" s="41"/>
    </row>
    <row r="1122">
      <c r="A1122" s="41"/>
      <c r="B1122" s="41"/>
      <c r="C1122" s="41"/>
      <c r="D1122" s="41"/>
      <c r="E1122" s="41"/>
      <c r="F1122" s="41"/>
      <c r="G1122" s="41"/>
      <c r="H1122" s="41"/>
      <c r="I1122" s="41"/>
      <c r="J1122" s="41"/>
      <c r="K1122" s="41"/>
      <c r="L1122" s="41"/>
      <c r="M1122" s="41"/>
      <c r="N1122" s="41"/>
      <c r="O1122" s="41"/>
      <c r="P1122" s="41"/>
      <c r="Q1122" s="41"/>
      <c r="R1122" s="41"/>
      <c r="S1122" s="41"/>
      <c r="T1122" s="41"/>
      <c r="U1122" s="41"/>
    </row>
    <row r="1123">
      <c r="A1123" s="41"/>
      <c r="B1123" s="41"/>
      <c r="C1123" s="41"/>
      <c r="D1123" s="41"/>
      <c r="E1123" s="41"/>
      <c r="F1123" s="41"/>
      <c r="G1123" s="41"/>
      <c r="H1123" s="41"/>
      <c r="I1123" s="41"/>
      <c r="J1123" s="41"/>
      <c r="K1123" s="41"/>
      <c r="L1123" s="41"/>
      <c r="M1123" s="41"/>
      <c r="N1123" s="41"/>
      <c r="O1123" s="41"/>
      <c r="P1123" s="41"/>
      <c r="Q1123" s="41"/>
      <c r="R1123" s="41"/>
      <c r="S1123" s="41"/>
      <c r="T1123" s="41"/>
      <c r="U1123" s="41"/>
    </row>
    <row r="1124">
      <c r="A1124" s="41"/>
      <c r="B1124" s="41"/>
      <c r="C1124" s="41"/>
      <c r="D1124" s="41"/>
      <c r="E1124" s="41"/>
      <c r="F1124" s="41"/>
      <c r="G1124" s="41"/>
      <c r="H1124" s="41"/>
      <c r="I1124" s="41"/>
      <c r="J1124" s="41"/>
      <c r="K1124" s="41"/>
      <c r="L1124" s="41"/>
      <c r="M1124" s="41"/>
      <c r="N1124" s="41"/>
      <c r="O1124" s="41"/>
      <c r="P1124" s="41"/>
      <c r="Q1124" s="41"/>
      <c r="R1124" s="41"/>
      <c r="S1124" s="41"/>
      <c r="T1124" s="41"/>
      <c r="U1124" s="41"/>
    </row>
    <row r="1125">
      <c r="A1125" s="41"/>
      <c r="B1125" s="41"/>
      <c r="C1125" s="41"/>
      <c r="D1125" s="41"/>
      <c r="E1125" s="41"/>
      <c r="F1125" s="41"/>
      <c r="G1125" s="41"/>
      <c r="H1125" s="41"/>
      <c r="I1125" s="41"/>
      <c r="J1125" s="41"/>
      <c r="K1125" s="41"/>
      <c r="L1125" s="41"/>
      <c r="M1125" s="41"/>
      <c r="N1125" s="41"/>
      <c r="O1125" s="41"/>
      <c r="P1125" s="41"/>
      <c r="Q1125" s="41"/>
      <c r="R1125" s="41"/>
      <c r="S1125" s="41"/>
      <c r="T1125" s="41"/>
      <c r="U1125" s="41"/>
    </row>
    <row r="1126">
      <c r="A1126" s="41"/>
      <c r="B1126" s="41"/>
      <c r="C1126" s="41"/>
      <c r="D1126" s="41"/>
      <c r="E1126" s="41"/>
      <c r="F1126" s="41"/>
      <c r="G1126" s="41"/>
      <c r="H1126" s="41"/>
      <c r="I1126" s="41"/>
      <c r="J1126" s="41"/>
      <c r="K1126" s="41"/>
      <c r="L1126" s="41"/>
      <c r="M1126" s="41"/>
      <c r="N1126" s="41"/>
      <c r="O1126" s="41"/>
      <c r="P1126" s="41"/>
      <c r="Q1126" s="41"/>
      <c r="R1126" s="41"/>
      <c r="S1126" s="41"/>
      <c r="T1126" s="41"/>
      <c r="U1126" s="41"/>
    </row>
    <row r="1127">
      <c r="A1127" s="41"/>
      <c r="B1127" s="41"/>
      <c r="C1127" s="41"/>
      <c r="D1127" s="41"/>
      <c r="E1127" s="41"/>
      <c r="F1127" s="41"/>
      <c r="G1127" s="41"/>
      <c r="H1127" s="41"/>
      <c r="I1127" s="41"/>
      <c r="J1127" s="41"/>
      <c r="K1127" s="41"/>
      <c r="L1127" s="41"/>
      <c r="M1127" s="41"/>
      <c r="N1127" s="41"/>
      <c r="O1127" s="41"/>
      <c r="P1127" s="41"/>
      <c r="Q1127" s="41"/>
      <c r="R1127" s="41"/>
      <c r="S1127" s="41"/>
      <c r="T1127" s="41"/>
      <c r="U1127" s="41"/>
    </row>
    <row r="1128">
      <c r="A1128" s="41"/>
      <c r="B1128" s="41"/>
      <c r="C1128" s="41"/>
      <c r="D1128" s="41"/>
      <c r="E1128" s="41"/>
      <c r="F1128" s="41"/>
      <c r="G1128" s="41"/>
      <c r="H1128" s="41"/>
      <c r="I1128" s="41"/>
      <c r="J1128" s="41"/>
      <c r="K1128" s="41"/>
      <c r="L1128" s="41"/>
      <c r="M1128" s="41"/>
      <c r="N1128" s="41"/>
      <c r="O1128" s="41"/>
      <c r="P1128" s="41"/>
      <c r="Q1128" s="41"/>
      <c r="R1128" s="41"/>
      <c r="S1128" s="41"/>
      <c r="T1128" s="41"/>
      <c r="U1128" s="41"/>
    </row>
    <row r="1129">
      <c r="A1129" s="41"/>
      <c r="B1129" s="41"/>
      <c r="C1129" s="41"/>
      <c r="D1129" s="41"/>
      <c r="E1129" s="41"/>
      <c r="F1129" s="41"/>
      <c r="G1129" s="41"/>
      <c r="H1129" s="41"/>
      <c r="I1129" s="41"/>
      <c r="J1129" s="41"/>
      <c r="K1129" s="41"/>
      <c r="L1129" s="41"/>
      <c r="M1129" s="41"/>
      <c r="N1129" s="41"/>
      <c r="O1129" s="41"/>
      <c r="P1129" s="41"/>
      <c r="Q1129" s="41"/>
      <c r="R1129" s="41"/>
      <c r="S1129" s="41"/>
      <c r="T1129" s="41"/>
      <c r="U1129" s="41"/>
    </row>
    <row r="1130">
      <c r="A1130" s="41"/>
      <c r="B1130" s="41"/>
      <c r="C1130" s="41"/>
      <c r="D1130" s="41"/>
      <c r="E1130" s="41"/>
      <c r="F1130" s="41"/>
      <c r="G1130" s="41"/>
      <c r="H1130" s="41"/>
      <c r="I1130" s="41"/>
      <c r="J1130" s="41"/>
      <c r="K1130" s="41"/>
      <c r="L1130" s="41"/>
      <c r="M1130" s="41"/>
      <c r="N1130" s="41"/>
      <c r="O1130" s="41"/>
      <c r="P1130" s="41"/>
      <c r="Q1130" s="41"/>
      <c r="R1130" s="41"/>
      <c r="S1130" s="41"/>
      <c r="T1130" s="41"/>
      <c r="U1130" s="41"/>
    </row>
    <row r="1131">
      <c r="A1131" s="41"/>
      <c r="B1131" s="41"/>
      <c r="C1131" s="41"/>
      <c r="D1131" s="41"/>
      <c r="E1131" s="41"/>
      <c r="F1131" s="41"/>
      <c r="G1131" s="41"/>
      <c r="H1131" s="41"/>
      <c r="I1131" s="41"/>
      <c r="J1131" s="41"/>
      <c r="K1131" s="41"/>
      <c r="L1131" s="41"/>
      <c r="M1131" s="41"/>
      <c r="N1131" s="41"/>
      <c r="O1131" s="41"/>
      <c r="P1131" s="41"/>
      <c r="Q1131" s="41"/>
      <c r="R1131" s="41"/>
      <c r="S1131" s="41"/>
      <c r="T1131" s="41"/>
      <c r="U1131" s="41"/>
    </row>
    <row r="1132">
      <c r="A1132" s="41"/>
      <c r="B1132" s="41"/>
      <c r="C1132" s="41"/>
      <c r="D1132" s="41"/>
      <c r="E1132" s="41"/>
      <c r="F1132" s="41"/>
      <c r="G1132" s="41"/>
      <c r="H1132" s="41"/>
      <c r="I1132" s="41"/>
      <c r="J1132" s="41"/>
      <c r="K1132" s="41"/>
      <c r="L1132" s="41"/>
      <c r="M1132" s="41"/>
      <c r="N1132" s="41"/>
      <c r="O1132" s="41"/>
      <c r="P1132" s="41"/>
      <c r="Q1132" s="41"/>
      <c r="R1132" s="41"/>
      <c r="S1132" s="41"/>
      <c r="T1132" s="41"/>
      <c r="U1132" s="41"/>
    </row>
    <row r="1133">
      <c r="A1133" s="41"/>
      <c r="B1133" s="41"/>
      <c r="C1133" s="41"/>
      <c r="D1133" s="41"/>
      <c r="E1133" s="41"/>
      <c r="F1133" s="41"/>
      <c r="G1133" s="41"/>
      <c r="H1133" s="41"/>
      <c r="I1133" s="41"/>
      <c r="J1133" s="41"/>
      <c r="K1133" s="41"/>
      <c r="L1133" s="41"/>
      <c r="M1133" s="41"/>
      <c r="N1133" s="41"/>
      <c r="O1133" s="41"/>
      <c r="P1133" s="41"/>
      <c r="Q1133" s="41"/>
      <c r="R1133" s="41"/>
      <c r="S1133" s="41"/>
      <c r="T1133" s="41"/>
      <c r="U1133" s="41"/>
    </row>
    <row r="1134">
      <c r="A1134" s="41"/>
      <c r="B1134" s="41"/>
      <c r="C1134" s="41"/>
      <c r="D1134" s="41"/>
      <c r="E1134" s="41"/>
      <c r="F1134" s="41"/>
      <c r="G1134" s="41"/>
      <c r="H1134" s="41"/>
      <c r="I1134" s="41"/>
      <c r="J1134" s="41"/>
      <c r="K1134" s="41"/>
      <c r="L1134" s="41"/>
      <c r="M1134" s="41"/>
      <c r="N1134" s="41"/>
      <c r="O1134" s="41"/>
      <c r="P1134" s="41"/>
      <c r="Q1134" s="41"/>
      <c r="R1134" s="41"/>
      <c r="S1134" s="41"/>
      <c r="T1134" s="41"/>
      <c r="U1134" s="41"/>
    </row>
    <row r="1135">
      <c r="A1135" s="41"/>
      <c r="B1135" s="41"/>
      <c r="C1135" s="41"/>
      <c r="D1135" s="41"/>
      <c r="E1135" s="41"/>
      <c r="F1135" s="41"/>
      <c r="G1135" s="41"/>
      <c r="H1135" s="41"/>
      <c r="I1135" s="41"/>
      <c r="J1135" s="41"/>
      <c r="K1135" s="41"/>
      <c r="L1135" s="41"/>
      <c r="M1135" s="41"/>
      <c r="N1135" s="41"/>
      <c r="O1135" s="41"/>
      <c r="P1135" s="41"/>
      <c r="Q1135" s="41"/>
      <c r="R1135" s="41"/>
      <c r="S1135" s="41"/>
      <c r="T1135" s="41"/>
      <c r="U1135" s="41"/>
    </row>
    <row r="1136">
      <c r="A1136" s="41"/>
      <c r="B1136" s="41"/>
      <c r="C1136" s="41"/>
      <c r="D1136" s="41"/>
      <c r="E1136" s="41"/>
      <c r="F1136" s="41"/>
      <c r="G1136" s="41"/>
      <c r="H1136" s="41"/>
      <c r="I1136" s="41"/>
      <c r="J1136" s="41"/>
      <c r="K1136" s="41"/>
      <c r="L1136" s="41"/>
      <c r="M1136" s="41"/>
      <c r="N1136" s="41"/>
      <c r="O1136" s="41"/>
      <c r="P1136" s="41"/>
      <c r="Q1136" s="41"/>
      <c r="R1136" s="41"/>
      <c r="S1136" s="41"/>
      <c r="T1136" s="41"/>
      <c r="U1136" s="41"/>
    </row>
    <row r="1137">
      <c r="A1137" s="41"/>
      <c r="B1137" s="41"/>
      <c r="C1137" s="41"/>
      <c r="D1137" s="41"/>
      <c r="E1137" s="41"/>
      <c r="F1137" s="41"/>
      <c r="G1137" s="41"/>
      <c r="H1137" s="41"/>
      <c r="I1137" s="41"/>
      <c r="J1137" s="41"/>
      <c r="K1137" s="41"/>
      <c r="L1137" s="41"/>
      <c r="M1137" s="41"/>
      <c r="N1137" s="41"/>
      <c r="O1137" s="41"/>
      <c r="P1137" s="41"/>
      <c r="Q1137" s="41"/>
      <c r="R1137" s="41"/>
      <c r="S1137" s="41"/>
      <c r="T1137" s="41"/>
      <c r="U1137" s="41"/>
    </row>
    <row r="1138">
      <c r="A1138" s="41"/>
      <c r="B1138" s="41"/>
      <c r="C1138" s="41"/>
      <c r="D1138" s="41"/>
      <c r="E1138" s="41"/>
      <c r="F1138" s="41"/>
      <c r="G1138" s="41"/>
      <c r="H1138" s="41"/>
      <c r="I1138" s="41"/>
      <c r="J1138" s="41"/>
      <c r="K1138" s="41"/>
      <c r="L1138" s="41"/>
      <c r="M1138" s="41"/>
      <c r="N1138" s="41"/>
      <c r="O1138" s="41"/>
      <c r="P1138" s="41"/>
      <c r="Q1138" s="41"/>
      <c r="R1138" s="41"/>
      <c r="S1138" s="41"/>
      <c r="T1138" s="41"/>
      <c r="U1138" s="41"/>
    </row>
    <row r="1139">
      <c r="A1139" s="41"/>
      <c r="B1139" s="41"/>
      <c r="C1139" s="41"/>
      <c r="D1139" s="41"/>
      <c r="E1139" s="41"/>
      <c r="F1139" s="41"/>
      <c r="G1139" s="41"/>
      <c r="H1139" s="41"/>
      <c r="I1139" s="41"/>
      <c r="J1139" s="41"/>
      <c r="K1139" s="41"/>
      <c r="L1139" s="41"/>
      <c r="M1139" s="41"/>
      <c r="N1139" s="41"/>
      <c r="O1139" s="41"/>
      <c r="P1139" s="41"/>
      <c r="Q1139" s="41"/>
      <c r="R1139" s="41"/>
      <c r="S1139" s="41"/>
      <c r="T1139" s="41"/>
      <c r="U1139" s="41"/>
    </row>
    <row r="1140">
      <c r="A1140" s="41"/>
      <c r="B1140" s="41"/>
      <c r="C1140" s="41"/>
      <c r="D1140" s="41"/>
      <c r="E1140" s="41"/>
      <c r="F1140" s="41"/>
      <c r="G1140" s="41"/>
      <c r="H1140" s="41"/>
      <c r="I1140" s="41"/>
      <c r="J1140" s="41"/>
      <c r="K1140" s="41"/>
      <c r="L1140" s="41"/>
      <c r="M1140" s="41"/>
      <c r="N1140" s="41"/>
      <c r="O1140" s="41"/>
      <c r="P1140" s="41"/>
      <c r="Q1140" s="41"/>
      <c r="R1140" s="41"/>
      <c r="S1140" s="41"/>
      <c r="T1140" s="41"/>
      <c r="U1140" s="41"/>
    </row>
    <row r="1141">
      <c r="A1141" s="41"/>
      <c r="B1141" s="41"/>
      <c r="C1141" s="41"/>
      <c r="D1141" s="41"/>
      <c r="E1141" s="41"/>
      <c r="F1141" s="41"/>
      <c r="G1141" s="41"/>
      <c r="H1141" s="41"/>
      <c r="I1141" s="41"/>
      <c r="J1141" s="41"/>
      <c r="K1141" s="41"/>
      <c r="L1141" s="41"/>
      <c r="M1141" s="41"/>
      <c r="N1141" s="41"/>
      <c r="O1141" s="41"/>
      <c r="P1141" s="41"/>
      <c r="Q1141" s="41"/>
      <c r="R1141" s="41"/>
      <c r="S1141" s="41"/>
      <c r="T1141" s="41"/>
      <c r="U1141" s="41"/>
    </row>
    <row r="1142">
      <c r="A1142" s="41"/>
      <c r="B1142" s="41"/>
      <c r="C1142" s="41"/>
      <c r="D1142" s="41"/>
      <c r="E1142" s="41"/>
      <c r="F1142" s="41"/>
      <c r="G1142" s="41"/>
      <c r="H1142" s="41"/>
      <c r="I1142" s="41"/>
      <c r="J1142" s="41"/>
      <c r="K1142" s="41"/>
      <c r="L1142" s="41"/>
      <c r="M1142" s="41"/>
      <c r="N1142" s="41"/>
      <c r="O1142" s="41"/>
      <c r="P1142" s="41"/>
      <c r="Q1142" s="41"/>
      <c r="R1142" s="41"/>
      <c r="S1142" s="41"/>
      <c r="T1142" s="41"/>
      <c r="U1142" s="41"/>
    </row>
    <row r="1143">
      <c r="A1143" s="41"/>
      <c r="B1143" s="41"/>
      <c r="C1143" s="41"/>
      <c r="D1143" s="41"/>
      <c r="E1143" s="41"/>
      <c r="F1143" s="41"/>
      <c r="G1143" s="41"/>
      <c r="H1143" s="41"/>
      <c r="I1143" s="41"/>
      <c r="J1143" s="41"/>
      <c r="K1143" s="41"/>
      <c r="L1143" s="41"/>
      <c r="M1143" s="41"/>
      <c r="N1143" s="41"/>
      <c r="O1143" s="41"/>
      <c r="P1143" s="41"/>
      <c r="Q1143" s="41"/>
      <c r="R1143" s="41"/>
      <c r="S1143" s="41"/>
      <c r="T1143" s="41"/>
      <c r="U1143" s="41"/>
    </row>
    <row r="1144">
      <c r="A1144" s="41"/>
      <c r="B1144" s="41"/>
      <c r="C1144" s="41"/>
      <c r="D1144" s="41"/>
      <c r="E1144" s="41"/>
      <c r="F1144" s="41"/>
      <c r="G1144" s="41"/>
      <c r="H1144" s="41"/>
      <c r="I1144" s="41"/>
      <c r="J1144" s="41"/>
      <c r="K1144" s="41"/>
      <c r="L1144" s="41"/>
      <c r="M1144" s="41"/>
      <c r="N1144" s="41"/>
      <c r="O1144" s="41"/>
      <c r="P1144" s="41"/>
      <c r="Q1144" s="41"/>
      <c r="R1144" s="41"/>
      <c r="S1144" s="41"/>
      <c r="T1144" s="41"/>
      <c r="U1144" s="41"/>
    </row>
    <row r="1145">
      <c r="A1145" s="41"/>
      <c r="B1145" s="41"/>
      <c r="C1145" s="41"/>
      <c r="D1145" s="41"/>
      <c r="E1145" s="41"/>
      <c r="F1145" s="41"/>
      <c r="G1145" s="41"/>
      <c r="H1145" s="41"/>
      <c r="I1145" s="41"/>
      <c r="J1145" s="41"/>
      <c r="K1145" s="41"/>
      <c r="L1145" s="41"/>
      <c r="M1145" s="41"/>
      <c r="N1145" s="41"/>
      <c r="O1145" s="41"/>
      <c r="P1145" s="41"/>
      <c r="Q1145" s="41"/>
      <c r="R1145" s="41"/>
      <c r="S1145" s="41"/>
      <c r="T1145" s="41"/>
      <c r="U1145" s="41"/>
    </row>
    <row r="1146">
      <c r="A1146" s="41"/>
      <c r="B1146" s="41"/>
      <c r="C1146" s="41"/>
      <c r="D1146" s="41"/>
      <c r="E1146" s="41"/>
      <c r="F1146" s="41"/>
      <c r="G1146" s="41"/>
      <c r="H1146" s="41"/>
      <c r="I1146" s="41"/>
      <c r="J1146" s="41"/>
      <c r="K1146" s="41"/>
      <c r="L1146" s="41"/>
      <c r="M1146" s="41"/>
      <c r="N1146" s="41"/>
      <c r="O1146" s="41"/>
      <c r="P1146" s="41"/>
      <c r="Q1146" s="41"/>
      <c r="R1146" s="41"/>
      <c r="S1146" s="41"/>
      <c r="T1146" s="41"/>
      <c r="U1146" s="41"/>
    </row>
    <row r="1147">
      <c r="A1147" s="41"/>
      <c r="B1147" s="41"/>
      <c r="C1147" s="41"/>
      <c r="D1147" s="41"/>
      <c r="E1147" s="41"/>
      <c r="F1147" s="41"/>
      <c r="G1147" s="41"/>
      <c r="H1147" s="41"/>
      <c r="I1147" s="41"/>
      <c r="J1147" s="41"/>
      <c r="K1147" s="41"/>
      <c r="L1147" s="41"/>
      <c r="M1147" s="41"/>
      <c r="N1147" s="41"/>
      <c r="O1147" s="41"/>
      <c r="P1147" s="41"/>
      <c r="Q1147" s="41"/>
      <c r="R1147" s="41"/>
      <c r="S1147" s="41"/>
      <c r="T1147" s="41"/>
      <c r="U1147" s="41"/>
    </row>
    <row r="1148">
      <c r="A1148" s="41"/>
      <c r="B1148" s="41"/>
      <c r="C1148" s="41"/>
      <c r="D1148" s="41"/>
      <c r="E1148" s="41"/>
      <c r="F1148" s="41"/>
      <c r="G1148" s="41"/>
      <c r="H1148" s="41"/>
      <c r="I1148" s="41"/>
      <c r="J1148" s="41"/>
      <c r="K1148" s="41"/>
      <c r="L1148" s="41"/>
      <c r="M1148" s="41"/>
      <c r="N1148" s="41"/>
      <c r="O1148" s="41"/>
      <c r="P1148" s="41"/>
      <c r="Q1148" s="41"/>
      <c r="R1148" s="41"/>
      <c r="S1148" s="41"/>
      <c r="T1148" s="41"/>
      <c r="U1148" s="41"/>
    </row>
    <row r="1149">
      <c r="A1149" s="41"/>
      <c r="B1149" s="41"/>
      <c r="C1149" s="41"/>
      <c r="D1149" s="41"/>
      <c r="E1149" s="41"/>
      <c r="F1149" s="41"/>
      <c r="G1149" s="41"/>
      <c r="H1149" s="41"/>
      <c r="I1149" s="41"/>
      <c r="J1149" s="41"/>
      <c r="K1149" s="41"/>
      <c r="L1149" s="41"/>
      <c r="M1149" s="41"/>
      <c r="N1149" s="41"/>
      <c r="O1149" s="41"/>
      <c r="P1149" s="41"/>
      <c r="Q1149" s="41"/>
      <c r="R1149" s="41"/>
      <c r="S1149" s="41"/>
      <c r="T1149" s="41"/>
      <c r="U1149" s="41"/>
    </row>
    <row r="1150">
      <c r="A1150" s="41"/>
      <c r="B1150" s="41"/>
      <c r="C1150" s="41"/>
      <c r="D1150" s="41"/>
      <c r="E1150" s="41"/>
      <c r="F1150" s="41"/>
      <c r="G1150" s="41"/>
      <c r="H1150" s="41"/>
      <c r="I1150" s="41"/>
      <c r="J1150" s="41"/>
      <c r="K1150" s="41"/>
      <c r="L1150" s="41"/>
      <c r="M1150" s="41"/>
      <c r="N1150" s="41"/>
      <c r="O1150" s="41"/>
      <c r="P1150" s="41"/>
      <c r="Q1150" s="41"/>
      <c r="R1150" s="41"/>
      <c r="S1150" s="41"/>
      <c r="T1150" s="41"/>
      <c r="U1150" s="41"/>
    </row>
    <row r="1151">
      <c r="A1151" s="41"/>
      <c r="B1151" s="41"/>
      <c r="C1151" s="41"/>
      <c r="D1151" s="41"/>
      <c r="E1151" s="41"/>
      <c r="F1151" s="41"/>
      <c r="G1151" s="41"/>
      <c r="H1151" s="41"/>
      <c r="I1151" s="41"/>
      <c r="J1151" s="41"/>
      <c r="K1151" s="41"/>
      <c r="L1151" s="41"/>
      <c r="M1151" s="41"/>
      <c r="N1151" s="41"/>
      <c r="O1151" s="41"/>
      <c r="P1151" s="41"/>
      <c r="Q1151" s="41"/>
      <c r="R1151" s="41"/>
      <c r="S1151" s="41"/>
      <c r="T1151" s="41"/>
      <c r="U1151" s="41"/>
    </row>
    <row r="1152">
      <c r="A1152" s="41"/>
      <c r="B1152" s="41"/>
      <c r="C1152" s="41"/>
      <c r="D1152" s="41"/>
      <c r="E1152" s="41"/>
      <c r="F1152" s="41"/>
      <c r="G1152" s="41"/>
      <c r="H1152" s="41"/>
      <c r="I1152" s="41"/>
      <c r="J1152" s="41"/>
      <c r="K1152" s="41"/>
      <c r="L1152" s="41"/>
      <c r="M1152" s="41"/>
      <c r="N1152" s="41"/>
      <c r="O1152" s="41"/>
      <c r="P1152" s="41"/>
      <c r="Q1152" s="41"/>
      <c r="R1152" s="41"/>
      <c r="S1152" s="41"/>
      <c r="T1152" s="41"/>
      <c r="U1152" s="41"/>
    </row>
    <row r="1153">
      <c r="A1153" s="41"/>
      <c r="B1153" s="41"/>
      <c r="C1153" s="41"/>
      <c r="D1153" s="41"/>
      <c r="E1153" s="41"/>
      <c r="F1153" s="41"/>
      <c r="G1153" s="41"/>
      <c r="H1153" s="41"/>
      <c r="I1153" s="41"/>
      <c r="J1153" s="41"/>
      <c r="K1153" s="41"/>
      <c r="L1153" s="41"/>
      <c r="M1153" s="41"/>
      <c r="N1153" s="41"/>
      <c r="O1153" s="41"/>
      <c r="P1153" s="41"/>
      <c r="Q1153" s="41"/>
      <c r="R1153" s="41"/>
      <c r="S1153" s="41"/>
      <c r="T1153" s="41"/>
      <c r="U1153" s="41"/>
    </row>
    <row r="1154">
      <c r="A1154" s="41"/>
      <c r="B1154" s="41"/>
      <c r="C1154" s="41"/>
      <c r="D1154" s="41"/>
      <c r="E1154" s="41"/>
      <c r="F1154" s="41"/>
      <c r="G1154" s="41"/>
      <c r="H1154" s="41"/>
      <c r="I1154" s="41"/>
      <c r="J1154" s="41"/>
      <c r="K1154" s="41"/>
      <c r="L1154" s="41"/>
      <c r="M1154" s="41"/>
      <c r="N1154" s="41"/>
      <c r="O1154" s="41"/>
      <c r="P1154" s="41"/>
      <c r="Q1154" s="41"/>
      <c r="R1154" s="41"/>
      <c r="S1154" s="41"/>
      <c r="T1154" s="41"/>
      <c r="U1154" s="41"/>
    </row>
    <row r="1155">
      <c r="A1155" s="41"/>
      <c r="B1155" s="41"/>
      <c r="C1155" s="41"/>
      <c r="D1155" s="41"/>
      <c r="E1155" s="41"/>
      <c r="F1155" s="41"/>
      <c r="G1155" s="41"/>
      <c r="H1155" s="41"/>
      <c r="I1155" s="41"/>
      <c r="J1155" s="41"/>
      <c r="K1155" s="41"/>
      <c r="L1155" s="41"/>
      <c r="M1155" s="41"/>
      <c r="N1155" s="41"/>
      <c r="O1155" s="41"/>
      <c r="P1155" s="41"/>
      <c r="Q1155" s="41"/>
      <c r="R1155" s="41"/>
      <c r="S1155" s="41"/>
      <c r="T1155" s="41"/>
      <c r="U1155" s="41"/>
    </row>
    <row r="1156">
      <c r="A1156" s="41"/>
      <c r="B1156" s="41"/>
      <c r="C1156" s="41"/>
      <c r="D1156" s="41"/>
      <c r="E1156" s="41"/>
      <c r="F1156" s="41"/>
      <c r="G1156" s="41"/>
      <c r="H1156" s="41"/>
      <c r="I1156" s="41"/>
      <c r="J1156" s="41"/>
      <c r="K1156" s="41"/>
      <c r="L1156" s="41"/>
      <c r="M1156" s="41"/>
      <c r="N1156" s="41"/>
      <c r="O1156" s="41"/>
      <c r="P1156" s="41"/>
      <c r="Q1156" s="41"/>
      <c r="R1156" s="41"/>
      <c r="S1156" s="41"/>
      <c r="T1156" s="41"/>
      <c r="U1156" s="41"/>
    </row>
    <row r="1157">
      <c r="A1157" s="41"/>
      <c r="B1157" s="41"/>
      <c r="C1157" s="41"/>
      <c r="D1157" s="41"/>
      <c r="E1157" s="41"/>
      <c r="F1157" s="41"/>
      <c r="G1157" s="41"/>
      <c r="H1157" s="41"/>
      <c r="I1157" s="41"/>
      <c r="J1157" s="41"/>
      <c r="K1157" s="41"/>
      <c r="L1157" s="41"/>
      <c r="M1157" s="41"/>
      <c r="N1157" s="41"/>
      <c r="O1157" s="41"/>
      <c r="P1157" s="41"/>
      <c r="Q1157" s="41"/>
      <c r="R1157" s="41"/>
      <c r="S1157" s="41"/>
      <c r="T1157" s="41"/>
      <c r="U1157" s="41"/>
    </row>
    <row r="1158">
      <c r="A1158" s="41"/>
      <c r="B1158" s="41"/>
      <c r="C1158" s="41"/>
      <c r="D1158" s="41"/>
      <c r="E1158" s="41"/>
      <c r="F1158" s="41"/>
      <c r="G1158" s="41"/>
      <c r="H1158" s="41"/>
      <c r="I1158" s="41"/>
      <c r="J1158" s="41"/>
      <c r="K1158" s="41"/>
      <c r="L1158" s="41"/>
      <c r="M1158" s="41"/>
      <c r="N1158" s="41"/>
      <c r="O1158" s="41"/>
      <c r="P1158" s="41"/>
      <c r="Q1158" s="41"/>
      <c r="R1158" s="41"/>
      <c r="S1158" s="41"/>
      <c r="T1158" s="41"/>
      <c r="U1158" s="41"/>
    </row>
    <row r="1159">
      <c r="A1159" s="41"/>
      <c r="B1159" s="41"/>
      <c r="C1159" s="41"/>
      <c r="D1159" s="41"/>
      <c r="E1159" s="41"/>
      <c r="F1159" s="41"/>
      <c r="G1159" s="41"/>
      <c r="H1159" s="41"/>
      <c r="I1159" s="41"/>
      <c r="J1159" s="41"/>
      <c r="K1159" s="41"/>
      <c r="L1159" s="41"/>
      <c r="M1159" s="41"/>
      <c r="N1159" s="41"/>
      <c r="O1159" s="41"/>
      <c r="P1159" s="41"/>
      <c r="Q1159" s="41"/>
      <c r="R1159" s="41"/>
      <c r="S1159" s="41"/>
      <c r="T1159" s="41"/>
      <c r="U1159" s="41"/>
    </row>
    <row r="1160">
      <c r="A1160" s="41"/>
      <c r="B1160" s="41"/>
      <c r="C1160" s="41"/>
      <c r="D1160" s="41"/>
      <c r="E1160" s="41"/>
      <c r="F1160" s="41"/>
      <c r="G1160" s="41"/>
      <c r="H1160" s="41"/>
      <c r="I1160" s="41"/>
      <c r="J1160" s="41"/>
      <c r="K1160" s="41"/>
      <c r="L1160" s="41"/>
      <c r="M1160" s="41"/>
      <c r="N1160" s="41"/>
      <c r="O1160" s="41"/>
      <c r="P1160" s="41"/>
      <c r="Q1160" s="41"/>
      <c r="R1160" s="41"/>
      <c r="S1160" s="41"/>
      <c r="T1160" s="41"/>
      <c r="U1160" s="41"/>
    </row>
    <row r="1161">
      <c r="A1161" s="41"/>
      <c r="B1161" s="41"/>
      <c r="C1161" s="41"/>
      <c r="D1161" s="41"/>
      <c r="E1161" s="41"/>
      <c r="F1161" s="41"/>
      <c r="G1161" s="41"/>
      <c r="H1161" s="41"/>
      <c r="I1161" s="41"/>
      <c r="J1161" s="41"/>
      <c r="K1161" s="41"/>
      <c r="L1161" s="41"/>
      <c r="M1161" s="41"/>
      <c r="N1161" s="41"/>
      <c r="O1161" s="41"/>
      <c r="P1161" s="41"/>
      <c r="Q1161" s="41"/>
      <c r="R1161" s="41"/>
      <c r="S1161" s="41"/>
      <c r="T1161" s="41"/>
      <c r="U1161" s="41"/>
    </row>
    <row r="1162">
      <c r="A1162" s="41"/>
      <c r="B1162" s="41"/>
      <c r="C1162" s="41"/>
      <c r="D1162" s="41"/>
      <c r="E1162" s="41"/>
      <c r="F1162" s="41"/>
      <c r="G1162" s="41"/>
      <c r="H1162" s="41"/>
      <c r="I1162" s="41"/>
      <c r="J1162" s="41"/>
      <c r="K1162" s="41"/>
      <c r="L1162" s="41"/>
      <c r="M1162" s="41"/>
      <c r="N1162" s="41"/>
      <c r="O1162" s="41"/>
      <c r="P1162" s="41"/>
      <c r="Q1162" s="41"/>
      <c r="R1162" s="41"/>
      <c r="S1162" s="41"/>
      <c r="T1162" s="41"/>
      <c r="U1162" s="41"/>
    </row>
    <row r="1163">
      <c r="A1163" s="41"/>
      <c r="B1163" s="41"/>
      <c r="C1163" s="41"/>
      <c r="D1163" s="41"/>
      <c r="E1163" s="41"/>
      <c r="F1163" s="41"/>
      <c r="G1163" s="41"/>
      <c r="H1163" s="41"/>
      <c r="I1163" s="41"/>
      <c r="J1163" s="41"/>
      <c r="K1163" s="41"/>
      <c r="L1163" s="41"/>
      <c r="M1163" s="41"/>
      <c r="N1163" s="41"/>
      <c r="O1163" s="41"/>
      <c r="P1163" s="41"/>
      <c r="Q1163" s="41"/>
      <c r="R1163" s="41"/>
      <c r="S1163" s="41"/>
      <c r="T1163" s="41"/>
      <c r="U1163" s="41"/>
    </row>
    <row r="1164">
      <c r="A1164" s="41"/>
      <c r="B1164" s="41"/>
      <c r="C1164" s="41"/>
      <c r="D1164" s="41"/>
      <c r="E1164" s="41"/>
      <c r="F1164" s="41"/>
      <c r="G1164" s="41"/>
      <c r="H1164" s="41"/>
      <c r="I1164" s="41"/>
      <c r="J1164" s="41"/>
      <c r="K1164" s="41"/>
      <c r="L1164" s="41"/>
      <c r="M1164" s="41"/>
      <c r="N1164" s="41"/>
      <c r="O1164" s="41"/>
      <c r="P1164" s="41"/>
      <c r="Q1164" s="41"/>
      <c r="R1164" s="41"/>
      <c r="S1164" s="41"/>
      <c r="T1164" s="41"/>
      <c r="U1164" s="41"/>
    </row>
    <row r="1165">
      <c r="A1165" s="41"/>
      <c r="B1165" s="41"/>
      <c r="C1165" s="41"/>
      <c r="D1165" s="41"/>
      <c r="E1165" s="41"/>
      <c r="F1165" s="41"/>
      <c r="G1165" s="41"/>
      <c r="H1165" s="41"/>
      <c r="I1165" s="41"/>
      <c r="J1165" s="41"/>
      <c r="K1165" s="41"/>
      <c r="L1165" s="41"/>
      <c r="M1165" s="41"/>
      <c r="N1165" s="41"/>
      <c r="O1165" s="41"/>
      <c r="P1165" s="41"/>
      <c r="Q1165" s="41"/>
      <c r="R1165" s="41"/>
      <c r="S1165" s="41"/>
      <c r="T1165" s="41"/>
      <c r="U1165" s="41"/>
    </row>
    <row r="1166">
      <c r="A1166" s="41"/>
      <c r="B1166" s="41"/>
      <c r="C1166" s="41"/>
      <c r="D1166" s="41"/>
      <c r="E1166" s="41"/>
      <c r="F1166" s="41"/>
      <c r="G1166" s="41"/>
      <c r="H1166" s="41"/>
      <c r="I1166" s="41"/>
      <c r="J1166" s="41"/>
      <c r="K1166" s="41"/>
      <c r="L1166" s="41"/>
      <c r="M1166" s="41"/>
      <c r="N1166" s="41"/>
      <c r="O1166" s="41"/>
      <c r="P1166" s="41"/>
      <c r="Q1166" s="41"/>
      <c r="R1166" s="41"/>
      <c r="S1166" s="41"/>
      <c r="T1166" s="41"/>
      <c r="U1166" s="41"/>
    </row>
    <row r="1167">
      <c r="A1167" s="41"/>
      <c r="B1167" s="41"/>
      <c r="C1167" s="41"/>
      <c r="D1167" s="41"/>
      <c r="E1167" s="41"/>
      <c r="F1167" s="41"/>
      <c r="G1167" s="41"/>
      <c r="H1167" s="41"/>
      <c r="I1167" s="41"/>
      <c r="J1167" s="41"/>
      <c r="K1167" s="41"/>
      <c r="L1167" s="41"/>
      <c r="M1167" s="41"/>
      <c r="N1167" s="41"/>
      <c r="O1167" s="41"/>
      <c r="P1167" s="41"/>
      <c r="Q1167" s="41"/>
      <c r="R1167" s="41"/>
      <c r="S1167" s="41"/>
      <c r="T1167" s="41"/>
      <c r="U1167" s="41"/>
    </row>
    <row r="1168">
      <c r="A1168" s="41"/>
      <c r="B1168" s="41"/>
      <c r="C1168" s="41"/>
      <c r="D1168" s="41"/>
      <c r="E1168" s="41"/>
      <c r="F1168" s="41"/>
      <c r="G1168" s="41"/>
      <c r="H1168" s="41"/>
      <c r="I1168" s="41"/>
      <c r="J1168" s="41"/>
      <c r="K1168" s="41"/>
      <c r="L1168" s="41"/>
      <c r="M1168" s="41"/>
      <c r="N1168" s="41"/>
      <c r="O1168" s="41"/>
      <c r="P1168" s="41"/>
      <c r="Q1168" s="41"/>
      <c r="R1168" s="41"/>
      <c r="S1168" s="41"/>
      <c r="T1168" s="41"/>
      <c r="U1168" s="41"/>
    </row>
    <row r="1169">
      <c r="A1169" s="41"/>
      <c r="B1169" s="41"/>
      <c r="C1169" s="41"/>
      <c r="D1169" s="41"/>
      <c r="E1169" s="41"/>
      <c r="F1169" s="41"/>
      <c r="G1169" s="41"/>
      <c r="H1169" s="41"/>
      <c r="I1169" s="41"/>
      <c r="J1169" s="41"/>
      <c r="K1169" s="41"/>
      <c r="L1169" s="41"/>
      <c r="M1169" s="41"/>
      <c r="N1169" s="41"/>
      <c r="O1169" s="41"/>
      <c r="P1169" s="41"/>
      <c r="Q1169" s="41"/>
      <c r="R1169" s="41"/>
      <c r="S1169" s="41"/>
      <c r="T1169" s="41"/>
      <c r="U1169" s="41"/>
    </row>
    <row r="1170">
      <c r="A1170" s="41"/>
      <c r="B1170" s="41"/>
      <c r="C1170" s="41"/>
      <c r="D1170" s="41"/>
      <c r="E1170" s="41"/>
      <c r="F1170" s="41"/>
      <c r="G1170" s="41"/>
      <c r="H1170" s="41"/>
      <c r="I1170" s="41"/>
      <c r="J1170" s="41"/>
      <c r="K1170" s="41"/>
      <c r="L1170" s="41"/>
      <c r="M1170" s="41"/>
      <c r="N1170" s="41"/>
      <c r="O1170" s="41"/>
      <c r="P1170" s="41"/>
      <c r="Q1170" s="41"/>
      <c r="R1170" s="41"/>
      <c r="S1170" s="41"/>
      <c r="T1170" s="41"/>
      <c r="U1170" s="41"/>
    </row>
    <row r="1171">
      <c r="A1171" s="41"/>
      <c r="B1171" s="41"/>
      <c r="C1171" s="41"/>
      <c r="D1171" s="41"/>
      <c r="E1171" s="41"/>
      <c r="F1171" s="41"/>
      <c r="G1171" s="41"/>
      <c r="H1171" s="41"/>
      <c r="I1171" s="41"/>
      <c r="J1171" s="41"/>
      <c r="K1171" s="41"/>
      <c r="L1171" s="41"/>
      <c r="M1171" s="41"/>
      <c r="N1171" s="41"/>
      <c r="O1171" s="41"/>
      <c r="P1171" s="41"/>
      <c r="Q1171" s="41"/>
      <c r="R1171" s="41"/>
      <c r="S1171" s="41"/>
      <c r="T1171" s="41"/>
      <c r="U1171" s="41"/>
    </row>
    <row r="1172">
      <c r="A1172" s="41"/>
      <c r="B1172" s="41"/>
      <c r="C1172" s="41"/>
      <c r="D1172" s="41"/>
      <c r="E1172" s="41"/>
      <c r="F1172" s="41"/>
      <c r="G1172" s="41"/>
      <c r="H1172" s="41"/>
      <c r="I1172" s="41"/>
      <c r="J1172" s="41"/>
      <c r="K1172" s="41"/>
      <c r="L1172" s="41"/>
      <c r="M1172" s="41"/>
      <c r="N1172" s="41"/>
      <c r="O1172" s="41"/>
      <c r="P1172" s="41"/>
      <c r="Q1172" s="41"/>
      <c r="R1172" s="41"/>
      <c r="S1172" s="41"/>
      <c r="T1172" s="41"/>
      <c r="U1172" s="41"/>
    </row>
    <row r="1173">
      <c r="A1173" s="41"/>
      <c r="B1173" s="41"/>
      <c r="C1173" s="41"/>
      <c r="D1173" s="41"/>
      <c r="E1173" s="41"/>
      <c r="F1173" s="41"/>
      <c r="G1173" s="41"/>
      <c r="H1173" s="41"/>
      <c r="I1173" s="41"/>
      <c r="J1173" s="41"/>
      <c r="K1173" s="41"/>
      <c r="L1173" s="41"/>
      <c r="M1173" s="41"/>
      <c r="N1173" s="41"/>
      <c r="O1173" s="41"/>
      <c r="P1173" s="41"/>
      <c r="Q1173" s="41"/>
      <c r="R1173" s="41"/>
      <c r="S1173" s="41"/>
      <c r="T1173" s="41"/>
      <c r="U1173" s="41"/>
    </row>
    <row r="1174">
      <c r="A1174" s="41"/>
      <c r="B1174" s="41"/>
      <c r="C1174" s="41"/>
      <c r="D1174" s="41"/>
      <c r="E1174" s="41"/>
      <c r="F1174" s="41"/>
      <c r="G1174" s="41"/>
      <c r="H1174" s="41"/>
      <c r="I1174" s="41"/>
      <c r="J1174" s="41"/>
      <c r="K1174" s="41"/>
      <c r="L1174" s="41"/>
      <c r="M1174" s="41"/>
      <c r="N1174" s="41"/>
      <c r="O1174" s="41"/>
      <c r="P1174" s="41"/>
      <c r="Q1174" s="41"/>
      <c r="R1174" s="41"/>
      <c r="S1174" s="41"/>
      <c r="T1174" s="41"/>
      <c r="U1174" s="41"/>
    </row>
    <row r="1175">
      <c r="A1175" s="41"/>
      <c r="B1175" s="41"/>
      <c r="C1175" s="41"/>
      <c r="D1175" s="41"/>
      <c r="E1175" s="41"/>
      <c r="F1175" s="41"/>
      <c r="G1175" s="41"/>
      <c r="H1175" s="41"/>
      <c r="I1175" s="41"/>
      <c r="J1175" s="41"/>
      <c r="K1175" s="41"/>
      <c r="L1175" s="41"/>
      <c r="M1175" s="41"/>
      <c r="N1175" s="41"/>
      <c r="O1175" s="41"/>
      <c r="P1175" s="41"/>
      <c r="Q1175" s="41"/>
      <c r="R1175" s="41"/>
      <c r="S1175" s="41"/>
      <c r="T1175" s="41"/>
      <c r="U1175" s="41"/>
    </row>
    <row r="1176">
      <c r="A1176" s="41"/>
      <c r="B1176" s="41"/>
      <c r="C1176" s="41"/>
      <c r="D1176" s="41"/>
      <c r="E1176" s="41"/>
      <c r="F1176" s="41"/>
      <c r="G1176" s="41"/>
      <c r="H1176" s="41"/>
      <c r="I1176" s="41"/>
      <c r="J1176" s="41"/>
      <c r="K1176" s="41"/>
      <c r="L1176" s="41"/>
      <c r="M1176" s="41"/>
      <c r="N1176" s="41"/>
      <c r="O1176" s="41"/>
      <c r="P1176" s="41"/>
      <c r="Q1176" s="41"/>
      <c r="R1176" s="41"/>
      <c r="S1176" s="41"/>
      <c r="T1176" s="41"/>
      <c r="U1176" s="41"/>
    </row>
    <row r="1177">
      <c r="A1177" s="41"/>
      <c r="B1177" s="41"/>
      <c r="C1177" s="41"/>
      <c r="D1177" s="41"/>
      <c r="E1177" s="41"/>
      <c r="F1177" s="41"/>
      <c r="G1177" s="41"/>
      <c r="H1177" s="41"/>
      <c r="I1177" s="41"/>
      <c r="J1177" s="41"/>
      <c r="K1177" s="41"/>
      <c r="L1177" s="41"/>
      <c r="M1177" s="41"/>
      <c r="N1177" s="41"/>
      <c r="O1177" s="41"/>
      <c r="P1177" s="41"/>
      <c r="Q1177" s="41"/>
      <c r="R1177" s="41"/>
      <c r="S1177" s="41"/>
      <c r="T1177" s="41"/>
      <c r="U1177" s="41"/>
    </row>
    <row r="1178">
      <c r="A1178" s="41"/>
      <c r="B1178" s="41"/>
      <c r="C1178" s="41"/>
      <c r="D1178" s="41"/>
      <c r="E1178" s="41"/>
      <c r="F1178" s="41"/>
      <c r="G1178" s="41"/>
      <c r="H1178" s="41"/>
      <c r="I1178" s="41"/>
      <c r="J1178" s="41"/>
      <c r="K1178" s="41"/>
      <c r="L1178" s="41"/>
      <c r="M1178" s="41"/>
      <c r="N1178" s="41"/>
      <c r="O1178" s="41"/>
      <c r="P1178" s="41"/>
      <c r="Q1178" s="41"/>
      <c r="R1178" s="41"/>
      <c r="S1178" s="41"/>
      <c r="T1178" s="41"/>
      <c r="U1178" s="41"/>
    </row>
    <row r="1179">
      <c r="A1179" s="41"/>
      <c r="B1179" s="41"/>
      <c r="C1179" s="41"/>
      <c r="D1179" s="41"/>
      <c r="E1179" s="41"/>
      <c r="F1179" s="41"/>
      <c r="G1179" s="41"/>
      <c r="H1179" s="41"/>
      <c r="I1179" s="41"/>
      <c r="J1179" s="41"/>
      <c r="K1179" s="41"/>
      <c r="L1179" s="41"/>
      <c r="M1179" s="41"/>
      <c r="N1179" s="41"/>
      <c r="O1179" s="41"/>
      <c r="P1179" s="41"/>
      <c r="Q1179" s="41"/>
      <c r="R1179" s="41"/>
      <c r="S1179" s="41"/>
      <c r="T1179" s="41"/>
      <c r="U1179" s="41"/>
    </row>
    <row r="1180">
      <c r="A1180" s="41"/>
      <c r="B1180" s="41"/>
      <c r="C1180" s="41"/>
      <c r="D1180" s="41"/>
      <c r="E1180" s="41"/>
      <c r="F1180" s="41"/>
      <c r="G1180" s="41"/>
      <c r="H1180" s="41"/>
      <c r="I1180" s="41"/>
      <c r="J1180" s="41"/>
      <c r="K1180" s="41"/>
      <c r="L1180" s="41"/>
      <c r="M1180" s="41"/>
      <c r="N1180" s="41"/>
      <c r="O1180" s="41"/>
      <c r="P1180" s="41"/>
      <c r="Q1180" s="41"/>
      <c r="R1180" s="41"/>
      <c r="S1180" s="41"/>
      <c r="T1180" s="41"/>
      <c r="U1180" s="41"/>
    </row>
    <row r="1181">
      <c r="A1181" s="41"/>
      <c r="B1181" s="41"/>
      <c r="C1181" s="41"/>
      <c r="D1181" s="41"/>
      <c r="E1181" s="41"/>
      <c r="F1181" s="41"/>
      <c r="G1181" s="41"/>
      <c r="H1181" s="41"/>
      <c r="I1181" s="41"/>
      <c r="J1181" s="41"/>
      <c r="K1181" s="41"/>
      <c r="L1181" s="41"/>
      <c r="M1181" s="41"/>
      <c r="N1181" s="41"/>
      <c r="O1181" s="41"/>
      <c r="P1181" s="41"/>
      <c r="Q1181" s="41"/>
      <c r="R1181" s="41"/>
      <c r="S1181" s="41"/>
      <c r="T1181" s="41"/>
      <c r="U1181" s="41"/>
    </row>
    <row r="1182">
      <c r="A1182" s="41"/>
      <c r="B1182" s="41"/>
      <c r="C1182" s="41"/>
      <c r="D1182" s="41"/>
      <c r="E1182" s="41"/>
      <c r="F1182" s="41"/>
      <c r="G1182" s="41"/>
      <c r="H1182" s="41"/>
      <c r="I1182" s="41"/>
      <c r="J1182" s="41"/>
      <c r="K1182" s="41"/>
      <c r="L1182" s="41"/>
      <c r="M1182" s="41"/>
      <c r="N1182" s="41"/>
      <c r="O1182" s="41"/>
      <c r="P1182" s="41"/>
      <c r="Q1182" s="41"/>
      <c r="R1182" s="41"/>
      <c r="S1182" s="41"/>
      <c r="T1182" s="41"/>
      <c r="U1182" s="41"/>
    </row>
    <row r="1183">
      <c r="A1183" s="41"/>
      <c r="B1183" s="41"/>
      <c r="C1183" s="41"/>
      <c r="D1183" s="41"/>
      <c r="E1183" s="41"/>
      <c r="F1183" s="41"/>
      <c r="G1183" s="41"/>
      <c r="H1183" s="41"/>
      <c r="I1183" s="41"/>
      <c r="J1183" s="41"/>
      <c r="K1183" s="41"/>
      <c r="L1183" s="41"/>
      <c r="M1183" s="41"/>
      <c r="N1183" s="41"/>
      <c r="O1183" s="41"/>
      <c r="P1183" s="41"/>
      <c r="Q1183" s="41"/>
      <c r="R1183" s="41"/>
      <c r="S1183" s="41"/>
      <c r="T1183" s="41"/>
      <c r="U1183" s="41"/>
    </row>
    <row r="1184">
      <c r="A1184" s="41"/>
      <c r="B1184" s="41"/>
      <c r="C1184" s="41"/>
      <c r="D1184" s="41"/>
      <c r="E1184" s="41"/>
      <c r="F1184" s="41"/>
      <c r="G1184" s="41"/>
      <c r="H1184" s="41"/>
      <c r="I1184" s="41"/>
      <c r="J1184" s="41"/>
      <c r="K1184" s="41"/>
      <c r="L1184" s="41"/>
      <c r="M1184" s="41"/>
      <c r="N1184" s="41"/>
      <c r="O1184" s="41"/>
      <c r="P1184" s="41"/>
      <c r="Q1184" s="41"/>
      <c r="R1184" s="41"/>
      <c r="S1184" s="41"/>
      <c r="T1184" s="41"/>
      <c r="U1184" s="41"/>
    </row>
    <row r="1185">
      <c r="A1185" s="41"/>
      <c r="B1185" s="41"/>
      <c r="C1185" s="41"/>
      <c r="D1185" s="41"/>
      <c r="E1185" s="41"/>
      <c r="F1185" s="41"/>
      <c r="G1185" s="41"/>
      <c r="H1185" s="41"/>
      <c r="I1185" s="41"/>
      <c r="J1185" s="41"/>
      <c r="K1185" s="41"/>
      <c r="L1185" s="41"/>
      <c r="M1185" s="41"/>
      <c r="N1185" s="41"/>
      <c r="O1185" s="41"/>
      <c r="P1185" s="41"/>
      <c r="Q1185" s="41"/>
      <c r="R1185" s="41"/>
      <c r="S1185" s="41"/>
      <c r="T1185" s="41"/>
      <c r="U1185" s="41"/>
    </row>
    <row r="1186">
      <c r="A1186" s="41"/>
      <c r="B1186" s="41"/>
      <c r="C1186" s="41"/>
      <c r="D1186" s="41"/>
      <c r="E1186" s="41"/>
      <c r="F1186" s="41"/>
      <c r="G1186" s="41"/>
      <c r="H1186" s="41"/>
      <c r="I1186" s="41"/>
      <c r="J1186" s="41"/>
      <c r="K1186" s="41"/>
      <c r="L1186" s="41"/>
      <c r="M1186" s="41"/>
      <c r="N1186" s="41"/>
      <c r="O1186" s="41"/>
      <c r="P1186" s="41"/>
      <c r="Q1186" s="41"/>
      <c r="R1186" s="41"/>
      <c r="S1186" s="41"/>
      <c r="T1186" s="41"/>
      <c r="U1186" s="41"/>
    </row>
    <row r="1187">
      <c r="A1187" s="41"/>
      <c r="B1187" s="41"/>
      <c r="C1187" s="41"/>
      <c r="D1187" s="41"/>
      <c r="E1187" s="41"/>
      <c r="F1187" s="41"/>
      <c r="G1187" s="41"/>
      <c r="H1187" s="41"/>
      <c r="I1187" s="41"/>
      <c r="J1187" s="41"/>
      <c r="K1187" s="41"/>
      <c r="L1187" s="41"/>
      <c r="M1187" s="41"/>
      <c r="N1187" s="41"/>
      <c r="O1187" s="41"/>
      <c r="P1187" s="41"/>
      <c r="Q1187" s="41"/>
      <c r="R1187" s="41"/>
      <c r="S1187" s="41"/>
      <c r="T1187" s="41"/>
      <c r="U1187" s="41"/>
    </row>
    <row r="1188">
      <c r="A1188" s="41"/>
      <c r="B1188" s="41"/>
      <c r="C1188" s="41"/>
      <c r="D1188" s="41"/>
      <c r="E1188" s="41"/>
      <c r="F1188" s="41"/>
      <c r="G1188" s="41"/>
      <c r="H1188" s="41"/>
      <c r="I1188" s="41"/>
      <c r="J1188" s="41"/>
      <c r="K1188" s="41"/>
      <c r="L1188" s="41"/>
      <c r="M1188" s="41"/>
      <c r="N1188" s="41"/>
      <c r="O1188" s="41"/>
      <c r="P1188" s="41"/>
      <c r="Q1188" s="41"/>
      <c r="R1188" s="41"/>
      <c r="S1188" s="41"/>
      <c r="T1188" s="41"/>
      <c r="U1188" s="41"/>
    </row>
    <row r="1189">
      <c r="A1189" s="41"/>
      <c r="B1189" s="41"/>
      <c r="C1189" s="41"/>
      <c r="D1189" s="41"/>
      <c r="E1189" s="41"/>
      <c r="F1189" s="41"/>
      <c r="G1189" s="41"/>
      <c r="H1189" s="41"/>
      <c r="I1189" s="41"/>
      <c r="J1189" s="41"/>
      <c r="K1189" s="41"/>
      <c r="L1189" s="41"/>
      <c r="M1189" s="41"/>
      <c r="N1189" s="41"/>
      <c r="O1189" s="41"/>
      <c r="P1189" s="41"/>
      <c r="Q1189" s="41"/>
      <c r="R1189" s="41"/>
      <c r="S1189" s="41"/>
      <c r="T1189" s="41"/>
      <c r="U1189" s="41"/>
    </row>
    <row r="1190">
      <c r="A1190" s="41"/>
      <c r="B1190" s="41"/>
      <c r="C1190" s="41"/>
      <c r="D1190" s="41"/>
      <c r="E1190" s="41"/>
      <c r="F1190" s="41"/>
      <c r="G1190" s="41"/>
      <c r="H1190" s="41"/>
      <c r="I1190" s="41"/>
      <c r="J1190" s="41"/>
      <c r="K1190" s="41"/>
      <c r="L1190" s="41"/>
      <c r="M1190" s="41"/>
      <c r="N1190" s="41"/>
      <c r="O1190" s="41"/>
      <c r="P1190" s="41"/>
      <c r="Q1190" s="41"/>
      <c r="R1190" s="41"/>
      <c r="S1190" s="41"/>
      <c r="T1190" s="41"/>
      <c r="U1190" s="41"/>
    </row>
    <row r="1191">
      <c r="A1191" s="41"/>
      <c r="B1191" s="41"/>
      <c r="C1191" s="41"/>
      <c r="D1191" s="41"/>
      <c r="E1191" s="41"/>
      <c r="F1191" s="41"/>
      <c r="G1191" s="41"/>
      <c r="H1191" s="41"/>
      <c r="I1191" s="41"/>
      <c r="J1191" s="41"/>
      <c r="K1191" s="41"/>
      <c r="L1191" s="41"/>
      <c r="M1191" s="41"/>
      <c r="N1191" s="41"/>
      <c r="O1191" s="41"/>
      <c r="P1191" s="41"/>
      <c r="Q1191" s="41"/>
      <c r="R1191" s="41"/>
      <c r="S1191" s="41"/>
      <c r="T1191" s="41"/>
      <c r="U1191" s="41"/>
    </row>
    <row r="1192">
      <c r="A1192" s="41"/>
      <c r="B1192" s="41"/>
      <c r="C1192" s="41"/>
      <c r="D1192" s="41"/>
      <c r="E1192" s="41"/>
      <c r="F1192" s="41"/>
      <c r="G1192" s="41"/>
      <c r="H1192" s="41"/>
      <c r="I1192" s="41"/>
      <c r="J1192" s="41"/>
      <c r="K1192" s="41"/>
      <c r="L1192" s="41"/>
      <c r="M1192" s="41"/>
      <c r="N1192" s="41"/>
      <c r="O1192" s="41"/>
      <c r="P1192" s="41"/>
      <c r="Q1192" s="41"/>
      <c r="R1192" s="41"/>
      <c r="S1192" s="41"/>
      <c r="T1192" s="41"/>
      <c r="U1192" s="41"/>
    </row>
    <row r="1193">
      <c r="A1193" s="41"/>
      <c r="B1193" s="41"/>
      <c r="C1193" s="41"/>
      <c r="D1193" s="41"/>
      <c r="E1193" s="41"/>
      <c r="F1193" s="41"/>
      <c r="G1193" s="41"/>
      <c r="H1193" s="41"/>
      <c r="I1193" s="41"/>
      <c r="J1193" s="41"/>
      <c r="K1193" s="41"/>
      <c r="L1193" s="41"/>
      <c r="M1193" s="41"/>
      <c r="N1193" s="41"/>
      <c r="O1193" s="41"/>
      <c r="P1193" s="41"/>
      <c r="Q1193" s="41"/>
      <c r="R1193" s="41"/>
      <c r="S1193" s="41"/>
      <c r="T1193" s="41"/>
      <c r="U1193" s="41"/>
    </row>
    <row r="1194">
      <c r="A1194" s="41"/>
      <c r="B1194" s="41"/>
      <c r="C1194" s="41"/>
      <c r="D1194" s="41"/>
      <c r="E1194" s="41"/>
      <c r="F1194" s="41"/>
      <c r="G1194" s="41"/>
      <c r="H1194" s="41"/>
      <c r="I1194" s="41"/>
      <c r="J1194" s="41"/>
      <c r="K1194" s="41"/>
      <c r="L1194" s="41"/>
      <c r="M1194" s="41"/>
      <c r="N1194" s="41"/>
      <c r="O1194" s="41"/>
      <c r="P1194" s="41"/>
      <c r="Q1194" s="41"/>
      <c r="R1194" s="41"/>
      <c r="S1194" s="41"/>
      <c r="T1194" s="41"/>
      <c r="U1194" s="41"/>
    </row>
    <row r="1195">
      <c r="A1195" s="41"/>
      <c r="B1195" s="41"/>
      <c r="C1195" s="41"/>
      <c r="D1195" s="41"/>
      <c r="E1195" s="41"/>
      <c r="F1195" s="41"/>
      <c r="G1195" s="41"/>
      <c r="H1195" s="41"/>
      <c r="I1195" s="41"/>
      <c r="J1195" s="41"/>
      <c r="K1195" s="41"/>
      <c r="L1195" s="41"/>
      <c r="M1195" s="41"/>
      <c r="N1195" s="41"/>
      <c r="O1195" s="41"/>
      <c r="P1195" s="41"/>
      <c r="Q1195" s="41"/>
      <c r="R1195" s="41"/>
      <c r="S1195" s="41"/>
      <c r="T1195" s="41"/>
      <c r="U1195" s="41"/>
    </row>
    <row r="1196">
      <c r="A1196" s="41"/>
      <c r="B1196" s="41"/>
      <c r="C1196" s="41"/>
      <c r="D1196" s="41"/>
      <c r="E1196" s="41"/>
      <c r="F1196" s="41"/>
      <c r="G1196" s="41"/>
      <c r="H1196" s="41"/>
      <c r="I1196" s="41"/>
      <c r="J1196" s="41"/>
      <c r="K1196" s="41"/>
      <c r="L1196" s="41"/>
      <c r="M1196" s="41"/>
      <c r="N1196" s="41"/>
      <c r="O1196" s="41"/>
      <c r="P1196" s="41"/>
      <c r="Q1196" s="41"/>
      <c r="R1196" s="41"/>
      <c r="S1196" s="41"/>
      <c r="T1196" s="41"/>
      <c r="U1196" s="41"/>
    </row>
    <row r="1197">
      <c r="A1197" s="41"/>
      <c r="B1197" s="41"/>
      <c r="C1197" s="41"/>
      <c r="D1197" s="41"/>
      <c r="E1197" s="41"/>
      <c r="F1197" s="41"/>
      <c r="G1197" s="41"/>
      <c r="H1197" s="41"/>
      <c r="I1197" s="41"/>
      <c r="J1197" s="41"/>
      <c r="K1197" s="41"/>
      <c r="L1197" s="41"/>
      <c r="M1197" s="41"/>
      <c r="N1197" s="41"/>
      <c r="O1197" s="41"/>
      <c r="P1197" s="41"/>
      <c r="Q1197" s="41"/>
      <c r="R1197" s="41"/>
      <c r="S1197" s="41"/>
      <c r="T1197" s="41"/>
      <c r="U1197" s="41"/>
    </row>
    <row r="1198">
      <c r="A1198" s="41"/>
      <c r="B1198" s="41"/>
      <c r="C1198" s="41"/>
      <c r="D1198" s="41"/>
      <c r="E1198" s="41"/>
      <c r="F1198" s="41"/>
      <c r="G1198" s="41"/>
      <c r="H1198" s="41"/>
      <c r="I1198" s="41"/>
      <c r="J1198" s="41"/>
      <c r="K1198" s="41"/>
      <c r="L1198" s="41"/>
      <c r="M1198" s="41"/>
      <c r="N1198" s="41"/>
      <c r="O1198" s="41"/>
      <c r="P1198" s="41"/>
      <c r="Q1198" s="41"/>
      <c r="R1198" s="41"/>
      <c r="S1198" s="41"/>
      <c r="T1198" s="41"/>
      <c r="U1198" s="41"/>
    </row>
    <row r="1199">
      <c r="A1199" s="41"/>
      <c r="B1199" s="41"/>
      <c r="C1199" s="41"/>
      <c r="D1199" s="41"/>
      <c r="E1199" s="41"/>
      <c r="F1199" s="41"/>
      <c r="G1199" s="41"/>
      <c r="H1199" s="41"/>
      <c r="I1199" s="41"/>
      <c r="J1199" s="41"/>
      <c r="K1199" s="41"/>
      <c r="L1199" s="41"/>
      <c r="M1199" s="41"/>
      <c r="N1199" s="41"/>
      <c r="O1199" s="41"/>
      <c r="P1199" s="41"/>
      <c r="Q1199" s="41"/>
      <c r="R1199" s="41"/>
      <c r="S1199" s="41"/>
      <c r="T1199" s="41"/>
      <c r="U1199" s="41"/>
    </row>
    <row r="1200">
      <c r="A1200" s="41"/>
      <c r="B1200" s="41"/>
      <c r="C1200" s="41"/>
      <c r="D1200" s="41"/>
      <c r="E1200" s="41"/>
      <c r="F1200" s="41"/>
      <c r="G1200" s="41"/>
      <c r="H1200" s="41"/>
      <c r="I1200" s="41"/>
      <c r="J1200" s="41"/>
      <c r="K1200" s="41"/>
      <c r="L1200" s="41"/>
      <c r="M1200" s="41"/>
      <c r="N1200" s="41"/>
      <c r="O1200" s="41"/>
      <c r="P1200" s="41"/>
      <c r="Q1200" s="41"/>
      <c r="R1200" s="41"/>
      <c r="S1200" s="41"/>
      <c r="T1200" s="41"/>
      <c r="U1200" s="41"/>
    </row>
    <row r="1201">
      <c r="A1201" s="41"/>
      <c r="B1201" s="41"/>
      <c r="C1201" s="41"/>
      <c r="D1201" s="41"/>
      <c r="E1201" s="41"/>
      <c r="F1201" s="41"/>
      <c r="G1201" s="41"/>
      <c r="H1201" s="41"/>
      <c r="I1201" s="41"/>
      <c r="J1201" s="41"/>
      <c r="K1201" s="41"/>
      <c r="L1201" s="41"/>
      <c r="M1201" s="41"/>
      <c r="N1201" s="41"/>
      <c r="O1201" s="41"/>
      <c r="P1201" s="41"/>
      <c r="Q1201" s="41"/>
      <c r="R1201" s="41"/>
      <c r="S1201" s="41"/>
      <c r="T1201" s="41"/>
      <c r="U1201" s="41"/>
    </row>
    <row r="1202">
      <c r="A1202" s="41"/>
      <c r="B1202" s="41"/>
      <c r="C1202" s="41"/>
      <c r="D1202" s="41"/>
      <c r="E1202" s="41"/>
      <c r="F1202" s="41"/>
      <c r="G1202" s="41"/>
      <c r="H1202" s="41"/>
      <c r="I1202" s="41"/>
      <c r="J1202" s="41"/>
      <c r="K1202" s="41"/>
      <c r="L1202" s="41"/>
      <c r="M1202" s="41"/>
      <c r="N1202" s="41"/>
      <c r="O1202" s="41"/>
      <c r="P1202" s="41"/>
      <c r="Q1202" s="41"/>
      <c r="R1202" s="41"/>
      <c r="S1202" s="41"/>
      <c r="T1202" s="41"/>
      <c r="U1202" s="41"/>
    </row>
    <row r="1203">
      <c r="A1203" s="41"/>
      <c r="B1203" s="41"/>
      <c r="C1203" s="41"/>
      <c r="D1203" s="41"/>
      <c r="E1203" s="41"/>
      <c r="F1203" s="41"/>
      <c r="G1203" s="41"/>
      <c r="H1203" s="41"/>
      <c r="I1203" s="41"/>
      <c r="J1203" s="41"/>
      <c r="K1203" s="41"/>
      <c r="L1203" s="41"/>
      <c r="M1203" s="41"/>
      <c r="N1203" s="41"/>
      <c r="O1203" s="41"/>
      <c r="P1203" s="41"/>
      <c r="Q1203" s="41"/>
      <c r="R1203" s="41"/>
      <c r="S1203" s="41"/>
      <c r="T1203" s="41"/>
      <c r="U1203" s="41"/>
    </row>
    <row r="1204">
      <c r="A1204" s="41"/>
      <c r="B1204" s="41"/>
      <c r="C1204" s="41"/>
      <c r="D1204" s="41"/>
      <c r="E1204" s="41"/>
      <c r="F1204" s="41"/>
      <c r="G1204" s="41"/>
      <c r="H1204" s="41"/>
      <c r="I1204" s="41"/>
      <c r="J1204" s="41"/>
      <c r="K1204" s="41"/>
      <c r="L1204" s="41"/>
      <c r="M1204" s="41"/>
      <c r="N1204" s="41"/>
      <c r="O1204" s="41"/>
      <c r="P1204" s="41"/>
      <c r="Q1204" s="41"/>
      <c r="R1204" s="41"/>
      <c r="S1204" s="41"/>
      <c r="T1204" s="41"/>
      <c r="U1204" s="41"/>
    </row>
    <row r="1205">
      <c r="A1205" s="41"/>
      <c r="B1205" s="41"/>
      <c r="C1205" s="41"/>
      <c r="D1205" s="41"/>
      <c r="E1205" s="41"/>
      <c r="F1205" s="41"/>
      <c r="G1205" s="41"/>
      <c r="H1205" s="41"/>
      <c r="I1205" s="41"/>
      <c r="J1205" s="41"/>
      <c r="K1205" s="41"/>
      <c r="L1205" s="41"/>
      <c r="M1205" s="41"/>
      <c r="N1205" s="41"/>
      <c r="O1205" s="41"/>
      <c r="P1205" s="41"/>
      <c r="Q1205" s="41"/>
      <c r="R1205" s="41"/>
      <c r="S1205" s="41"/>
      <c r="T1205" s="41"/>
      <c r="U1205" s="41"/>
    </row>
    <row r="1206">
      <c r="A1206" s="41"/>
      <c r="B1206" s="41"/>
      <c r="C1206" s="41"/>
      <c r="D1206" s="41"/>
      <c r="E1206" s="41"/>
      <c r="F1206" s="41"/>
      <c r="G1206" s="41"/>
      <c r="H1206" s="41"/>
      <c r="I1206" s="41"/>
      <c r="J1206" s="41"/>
      <c r="K1206" s="41"/>
      <c r="L1206" s="41"/>
      <c r="M1206" s="41"/>
      <c r="N1206" s="41"/>
      <c r="O1206" s="41"/>
      <c r="P1206" s="41"/>
      <c r="Q1206" s="41"/>
      <c r="R1206" s="41"/>
      <c r="S1206" s="41"/>
      <c r="T1206" s="41"/>
      <c r="U1206" s="41"/>
    </row>
    <row r="1207">
      <c r="A1207" s="41"/>
      <c r="B1207" s="41"/>
      <c r="C1207" s="41"/>
      <c r="D1207" s="41"/>
      <c r="E1207" s="41"/>
      <c r="F1207" s="41"/>
      <c r="G1207" s="41"/>
      <c r="H1207" s="41"/>
      <c r="I1207" s="41"/>
      <c r="J1207" s="41"/>
      <c r="K1207" s="41"/>
      <c r="L1207" s="41"/>
      <c r="M1207" s="41"/>
      <c r="N1207" s="41"/>
      <c r="O1207" s="41"/>
      <c r="P1207" s="41"/>
      <c r="Q1207" s="41"/>
      <c r="R1207" s="41"/>
      <c r="S1207" s="41"/>
      <c r="T1207" s="41"/>
      <c r="U1207" s="41"/>
    </row>
    <row r="1208">
      <c r="A1208" s="41"/>
      <c r="B1208" s="41"/>
      <c r="C1208" s="41"/>
      <c r="D1208" s="41"/>
      <c r="E1208" s="41"/>
      <c r="F1208" s="41"/>
      <c r="G1208" s="41"/>
      <c r="H1208" s="41"/>
      <c r="I1208" s="41"/>
      <c r="J1208" s="41"/>
      <c r="K1208" s="41"/>
      <c r="L1208" s="41"/>
      <c r="M1208" s="41"/>
      <c r="N1208" s="41"/>
      <c r="O1208" s="41"/>
      <c r="P1208" s="41"/>
      <c r="Q1208" s="41"/>
      <c r="R1208" s="41"/>
      <c r="S1208" s="41"/>
      <c r="T1208" s="41"/>
      <c r="U1208" s="41"/>
    </row>
    <row r="1209">
      <c r="A1209" s="41"/>
      <c r="B1209" s="41"/>
      <c r="C1209" s="41"/>
      <c r="D1209" s="41"/>
      <c r="E1209" s="41"/>
      <c r="F1209" s="41"/>
      <c r="G1209" s="41"/>
      <c r="H1209" s="41"/>
      <c r="I1209" s="41"/>
      <c r="J1209" s="41"/>
      <c r="K1209" s="41"/>
      <c r="L1209" s="41"/>
      <c r="M1209" s="41"/>
      <c r="N1209" s="41"/>
      <c r="O1209" s="41"/>
      <c r="P1209" s="41"/>
      <c r="Q1209" s="41"/>
      <c r="R1209" s="41"/>
      <c r="S1209" s="41"/>
      <c r="T1209" s="41"/>
      <c r="U1209" s="41"/>
    </row>
    <row r="1210">
      <c r="A1210" s="41"/>
      <c r="B1210" s="41"/>
      <c r="C1210" s="41"/>
      <c r="D1210" s="41"/>
      <c r="E1210" s="41"/>
      <c r="F1210" s="41"/>
      <c r="G1210" s="41"/>
      <c r="H1210" s="41"/>
      <c r="I1210" s="41"/>
      <c r="J1210" s="41"/>
      <c r="K1210" s="41"/>
      <c r="L1210" s="41"/>
      <c r="M1210" s="41"/>
      <c r="N1210" s="41"/>
      <c r="O1210" s="41"/>
      <c r="P1210" s="41"/>
      <c r="Q1210" s="41"/>
      <c r="R1210" s="41"/>
      <c r="S1210" s="41"/>
      <c r="T1210" s="41"/>
      <c r="U1210" s="41"/>
    </row>
    <row r="1211">
      <c r="A1211" s="41"/>
      <c r="B1211" s="41"/>
      <c r="C1211" s="41"/>
      <c r="D1211" s="41"/>
      <c r="E1211" s="41"/>
      <c r="F1211" s="41"/>
      <c r="G1211" s="41"/>
      <c r="H1211" s="41"/>
      <c r="I1211" s="41"/>
      <c r="J1211" s="41"/>
      <c r="K1211" s="41"/>
      <c r="L1211" s="41"/>
      <c r="M1211" s="41"/>
      <c r="N1211" s="41"/>
      <c r="O1211" s="41"/>
      <c r="P1211" s="41"/>
      <c r="Q1211" s="41"/>
      <c r="R1211" s="41"/>
      <c r="S1211" s="41"/>
      <c r="T1211" s="41"/>
      <c r="U1211" s="41"/>
    </row>
    <row r="1212">
      <c r="A1212" s="41"/>
      <c r="B1212" s="41"/>
      <c r="C1212" s="41"/>
      <c r="D1212" s="41"/>
      <c r="E1212" s="41"/>
      <c r="F1212" s="41"/>
      <c r="G1212" s="41"/>
      <c r="H1212" s="41"/>
      <c r="I1212" s="41"/>
      <c r="J1212" s="41"/>
      <c r="K1212" s="41"/>
      <c r="L1212" s="41"/>
      <c r="M1212" s="41"/>
      <c r="N1212" s="41"/>
      <c r="O1212" s="41"/>
      <c r="P1212" s="41"/>
      <c r="Q1212" s="41"/>
      <c r="R1212" s="41"/>
      <c r="S1212" s="41"/>
      <c r="T1212" s="41"/>
      <c r="U1212" s="41"/>
    </row>
    <row r="1213">
      <c r="A1213" s="41"/>
      <c r="B1213" s="41"/>
      <c r="C1213" s="41"/>
      <c r="D1213" s="41"/>
      <c r="E1213" s="41"/>
      <c r="F1213" s="41"/>
      <c r="G1213" s="41"/>
      <c r="H1213" s="41"/>
      <c r="I1213" s="41"/>
      <c r="J1213" s="41"/>
      <c r="K1213" s="41"/>
      <c r="L1213" s="41"/>
      <c r="M1213" s="41"/>
      <c r="N1213" s="41"/>
      <c r="O1213" s="41"/>
      <c r="P1213" s="41"/>
      <c r="Q1213" s="41"/>
      <c r="R1213" s="41"/>
      <c r="S1213" s="41"/>
      <c r="T1213" s="41"/>
      <c r="U1213" s="41"/>
    </row>
    <row r="1214">
      <c r="A1214" s="41"/>
      <c r="B1214" s="41"/>
      <c r="C1214" s="41"/>
      <c r="D1214" s="41"/>
      <c r="E1214" s="41"/>
      <c r="F1214" s="41"/>
      <c r="G1214" s="41"/>
      <c r="H1214" s="41"/>
      <c r="I1214" s="41"/>
      <c r="J1214" s="41"/>
      <c r="K1214" s="41"/>
      <c r="L1214" s="41"/>
      <c r="M1214" s="41"/>
      <c r="N1214" s="41"/>
      <c r="O1214" s="41"/>
      <c r="P1214" s="41"/>
      <c r="Q1214" s="41"/>
      <c r="R1214" s="41"/>
      <c r="S1214" s="41"/>
      <c r="T1214" s="41"/>
      <c r="U1214" s="41"/>
    </row>
    <row r="1215">
      <c r="A1215" s="41"/>
      <c r="B1215" s="41"/>
      <c r="C1215" s="41"/>
      <c r="D1215" s="41"/>
      <c r="E1215" s="41"/>
      <c r="F1215" s="41"/>
      <c r="G1215" s="41"/>
      <c r="H1215" s="41"/>
      <c r="I1215" s="41"/>
      <c r="J1215" s="41"/>
      <c r="K1215" s="41"/>
      <c r="L1215" s="41"/>
      <c r="M1215" s="41"/>
      <c r="N1215" s="41"/>
      <c r="O1215" s="41"/>
      <c r="P1215" s="41"/>
      <c r="Q1215" s="41"/>
      <c r="R1215" s="41"/>
      <c r="S1215" s="41"/>
      <c r="T1215" s="41"/>
      <c r="U1215" s="41"/>
    </row>
    <row r="1216">
      <c r="A1216" s="41"/>
      <c r="B1216" s="41"/>
      <c r="C1216" s="41"/>
      <c r="D1216" s="41"/>
      <c r="E1216" s="41"/>
      <c r="F1216" s="41"/>
      <c r="G1216" s="41"/>
      <c r="H1216" s="41"/>
      <c r="I1216" s="41"/>
      <c r="J1216" s="41"/>
      <c r="K1216" s="41"/>
      <c r="L1216" s="41"/>
      <c r="M1216" s="41"/>
      <c r="N1216" s="41"/>
      <c r="O1216" s="41"/>
      <c r="P1216" s="41"/>
      <c r="Q1216" s="41"/>
      <c r="R1216" s="41"/>
      <c r="S1216" s="41"/>
      <c r="T1216" s="41"/>
      <c r="U1216" s="41"/>
    </row>
    <row r="1217">
      <c r="A1217" s="41"/>
      <c r="B1217" s="41"/>
      <c r="C1217" s="41"/>
      <c r="D1217" s="41"/>
      <c r="E1217" s="41"/>
      <c r="F1217" s="41"/>
      <c r="G1217" s="41"/>
      <c r="H1217" s="41"/>
      <c r="I1217" s="41"/>
      <c r="J1217" s="41"/>
      <c r="K1217" s="41"/>
      <c r="L1217" s="41"/>
      <c r="M1217" s="41"/>
      <c r="N1217" s="41"/>
      <c r="O1217" s="41"/>
      <c r="P1217" s="41"/>
      <c r="Q1217" s="41"/>
      <c r="R1217" s="41"/>
      <c r="S1217" s="41"/>
      <c r="T1217" s="41"/>
      <c r="U1217" s="41"/>
    </row>
    <row r="1218">
      <c r="A1218" s="41"/>
      <c r="B1218" s="41"/>
      <c r="C1218" s="41"/>
      <c r="D1218" s="41"/>
      <c r="E1218" s="41"/>
      <c r="F1218" s="41"/>
      <c r="G1218" s="41"/>
      <c r="H1218" s="41"/>
      <c r="I1218" s="41"/>
      <c r="J1218" s="41"/>
      <c r="K1218" s="41"/>
      <c r="L1218" s="41"/>
      <c r="M1218" s="41"/>
      <c r="N1218" s="41"/>
      <c r="O1218" s="41"/>
      <c r="P1218" s="41"/>
      <c r="Q1218" s="41"/>
      <c r="R1218" s="41"/>
      <c r="S1218" s="41"/>
      <c r="T1218" s="41"/>
      <c r="U1218" s="41"/>
    </row>
    <row r="1219">
      <c r="A1219" s="41"/>
      <c r="B1219" s="41"/>
      <c r="C1219" s="41"/>
      <c r="D1219" s="41"/>
      <c r="E1219" s="41"/>
      <c r="F1219" s="41"/>
      <c r="G1219" s="41"/>
      <c r="H1219" s="41"/>
      <c r="I1219" s="41"/>
      <c r="J1219" s="41"/>
      <c r="K1219" s="41"/>
      <c r="L1219" s="41"/>
      <c r="M1219" s="41"/>
      <c r="N1219" s="41"/>
      <c r="O1219" s="41"/>
      <c r="P1219" s="41"/>
      <c r="Q1219" s="41"/>
      <c r="R1219" s="41"/>
      <c r="S1219" s="41"/>
      <c r="T1219" s="41"/>
      <c r="U1219" s="41"/>
    </row>
    <row r="1220">
      <c r="A1220" s="41"/>
      <c r="B1220" s="41"/>
      <c r="C1220" s="41"/>
      <c r="D1220" s="41"/>
      <c r="E1220" s="41"/>
      <c r="F1220" s="41"/>
      <c r="G1220" s="41"/>
      <c r="H1220" s="41"/>
      <c r="I1220" s="41"/>
      <c r="J1220" s="41"/>
      <c r="K1220" s="41"/>
      <c r="L1220" s="41"/>
      <c r="M1220" s="41"/>
      <c r="N1220" s="41"/>
      <c r="O1220" s="41"/>
      <c r="P1220" s="41"/>
      <c r="Q1220" s="41"/>
      <c r="R1220" s="41"/>
      <c r="S1220" s="41"/>
      <c r="T1220" s="41"/>
      <c r="U1220" s="41"/>
    </row>
    <row r="1221">
      <c r="A1221" s="41"/>
      <c r="B1221" s="41"/>
      <c r="C1221" s="41"/>
      <c r="D1221" s="41"/>
      <c r="E1221" s="41"/>
      <c r="F1221" s="41"/>
      <c r="G1221" s="41"/>
      <c r="H1221" s="41"/>
      <c r="I1221" s="41"/>
      <c r="J1221" s="41"/>
      <c r="K1221" s="41"/>
      <c r="L1221" s="41"/>
      <c r="M1221" s="41"/>
      <c r="N1221" s="41"/>
      <c r="O1221" s="41"/>
      <c r="P1221" s="41"/>
      <c r="Q1221" s="41"/>
      <c r="R1221" s="41"/>
      <c r="S1221" s="41"/>
      <c r="T1221" s="41"/>
      <c r="U1221" s="41"/>
    </row>
    <row r="1222">
      <c r="A1222" s="41"/>
      <c r="B1222" s="41"/>
      <c r="C1222" s="41"/>
      <c r="D1222" s="41"/>
      <c r="E1222" s="41"/>
      <c r="F1222" s="41"/>
      <c r="G1222" s="41"/>
      <c r="H1222" s="41"/>
      <c r="I1222" s="41"/>
      <c r="J1222" s="41"/>
      <c r="K1222" s="41"/>
      <c r="L1222" s="41"/>
      <c r="M1222" s="41"/>
      <c r="N1222" s="41"/>
      <c r="O1222" s="41"/>
      <c r="P1222" s="41"/>
      <c r="Q1222" s="41"/>
      <c r="R1222" s="41"/>
      <c r="S1222" s="41"/>
      <c r="T1222" s="41"/>
      <c r="U1222" s="41"/>
    </row>
    <row r="1223">
      <c r="A1223" s="41"/>
      <c r="B1223" s="41"/>
      <c r="C1223" s="41"/>
      <c r="D1223" s="41"/>
      <c r="E1223" s="41"/>
      <c r="F1223" s="41"/>
      <c r="G1223" s="41"/>
      <c r="H1223" s="41"/>
      <c r="I1223" s="41"/>
      <c r="J1223" s="41"/>
      <c r="K1223" s="41"/>
      <c r="L1223" s="41"/>
      <c r="M1223" s="41"/>
      <c r="N1223" s="41"/>
      <c r="O1223" s="41"/>
      <c r="P1223" s="41"/>
      <c r="Q1223" s="41"/>
      <c r="R1223" s="41"/>
      <c r="S1223" s="41"/>
      <c r="T1223" s="41"/>
      <c r="U1223" s="41"/>
    </row>
    <row r="1224">
      <c r="A1224" s="41"/>
      <c r="B1224" s="41"/>
      <c r="C1224" s="41"/>
      <c r="D1224" s="41"/>
      <c r="E1224" s="41"/>
      <c r="F1224" s="41"/>
      <c r="G1224" s="41"/>
      <c r="H1224" s="41"/>
      <c r="I1224" s="41"/>
      <c r="J1224" s="41"/>
      <c r="K1224" s="41"/>
      <c r="L1224" s="41"/>
      <c r="M1224" s="41"/>
      <c r="N1224" s="41"/>
      <c r="O1224" s="41"/>
      <c r="P1224" s="41"/>
      <c r="Q1224" s="41"/>
      <c r="R1224" s="41"/>
      <c r="S1224" s="41"/>
      <c r="T1224" s="41"/>
      <c r="U1224" s="41"/>
    </row>
    <row r="1225">
      <c r="A1225" s="41"/>
      <c r="B1225" s="41"/>
      <c r="C1225" s="41"/>
      <c r="D1225" s="41"/>
      <c r="E1225" s="41"/>
      <c r="F1225" s="41"/>
      <c r="G1225" s="41"/>
      <c r="H1225" s="41"/>
      <c r="I1225" s="41"/>
      <c r="J1225" s="41"/>
      <c r="K1225" s="41"/>
      <c r="L1225" s="41"/>
      <c r="M1225" s="41"/>
      <c r="N1225" s="41"/>
      <c r="O1225" s="41"/>
      <c r="P1225" s="41"/>
      <c r="Q1225" s="41"/>
      <c r="R1225" s="41"/>
      <c r="S1225" s="41"/>
      <c r="T1225" s="41"/>
      <c r="U1225" s="41"/>
    </row>
    <row r="1226">
      <c r="A1226" s="41"/>
      <c r="B1226" s="41"/>
      <c r="C1226" s="41"/>
      <c r="D1226" s="41"/>
      <c r="E1226" s="41"/>
      <c r="F1226" s="41"/>
      <c r="G1226" s="41"/>
      <c r="H1226" s="41"/>
      <c r="I1226" s="41"/>
      <c r="J1226" s="41"/>
      <c r="K1226" s="41"/>
      <c r="L1226" s="41"/>
      <c r="M1226" s="41"/>
      <c r="N1226" s="41"/>
      <c r="O1226" s="41"/>
      <c r="P1226" s="41"/>
      <c r="Q1226" s="41"/>
      <c r="R1226" s="41"/>
      <c r="S1226" s="41"/>
      <c r="T1226" s="41"/>
      <c r="U1226" s="41"/>
    </row>
    <row r="1227">
      <c r="A1227" s="41"/>
      <c r="B1227" s="41"/>
      <c r="C1227" s="41"/>
      <c r="D1227" s="41"/>
      <c r="E1227" s="41"/>
      <c r="F1227" s="41"/>
      <c r="G1227" s="41"/>
      <c r="H1227" s="41"/>
      <c r="I1227" s="41"/>
      <c r="J1227" s="41"/>
      <c r="K1227" s="41"/>
      <c r="L1227" s="41"/>
      <c r="M1227" s="41"/>
      <c r="N1227" s="41"/>
      <c r="O1227" s="41"/>
      <c r="P1227" s="41"/>
      <c r="Q1227" s="41"/>
      <c r="R1227" s="41"/>
      <c r="S1227" s="41"/>
      <c r="T1227" s="41"/>
      <c r="U1227" s="41"/>
    </row>
    <row r="1228">
      <c r="A1228" s="41"/>
      <c r="B1228" s="41"/>
      <c r="C1228" s="41"/>
      <c r="D1228" s="41"/>
      <c r="E1228" s="41"/>
      <c r="F1228" s="41"/>
      <c r="G1228" s="41"/>
      <c r="H1228" s="41"/>
      <c r="I1228" s="41"/>
      <c r="J1228" s="41"/>
      <c r="K1228" s="41"/>
      <c r="L1228" s="41"/>
      <c r="M1228" s="41"/>
      <c r="N1228" s="41"/>
      <c r="O1228" s="41"/>
      <c r="P1228" s="41"/>
      <c r="Q1228" s="41"/>
      <c r="R1228" s="41"/>
      <c r="S1228" s="41"/>
      <c r="T1228" s="41"/>
      <c r="U1228" s="41"/>
    </row>
    <row r="1229">
      <c r="A1229" s="41"/>
      <c r="B1229" s="41"/>
      <c r="C1229" s="41"/>
      <c r="D1229" s="41"/>
      <c r="E1229" s="41"/>
      <c r="F1229" s="41"/>
      <c r="G1229" s="41"/>
      <c r="H1229" s="41"/>
      <c r="I1229" s="41"/>
      <c r="J1229" s="41"/>
      <c r="K1229" s="41"/>
      <c r="L1229" s="41"/>
      <c r="M1229" s="41"/>
      <c r="N1229" s="41"/>
      <c r="O1229" s="41"/>
      <c r="P1229" s="41"/>
      <c r="Q1229" s="41"/>
      <c r="R1229" s="41"/>
      <c r="S1229" s="41"/>
      <c r="T1229" s="41"/>
      <c r="U1229" s="41"/>
    </row>
    <row r="1230">
      <c r="A1230" s="41"/>
      <c r="B1230" s="41"/>
      <c r="C1230" s="41"/>
      <c r="D1230" s="41"/>
      <c r="E1230" s="41"/>
      <c r="F1230" s="41"/>
      <c r="G1230" s="41"/>
      <c r="H1230" s="41"/>
      <c r="I1230" s="41"/>
      <c r="J1230" s="41"/>
      <c r="K1230" s="41"/>
      <c r="L1230" s="41"/>
      <c r="M1230" s="41"/>
      <c r="N1230" s="41"/>
      <c r="O1230" s="41"/>
      <c r="P1230" s="41"/>
      <c r="Q1230" s="41"/>
      <c r="R1230" s="41"/>
      <c r="S1230" s="41"/>
      <c r="T1230" s="41"/>
      <c r="U1230" s="41"/>
    </row>
    <row r="1231">
      <c r="A1231" s="41"/>
      <c r="B1231" s="41"/>
      <c r="C1231" s="41"/>
      <c r="D1231" s="41"/>
      <c r="E1231" s="41"/>
      <c r="F1231" s="41"/>
      <c r="G1231" s="41"/>
      <c r="H1231" s="41"/>
      <c r="I1231" s="41"/>
      <c r="J1231" s="41"/>
      <c r="K1231" s="41"/>
      <c r="L1231" s="41"/>
      <c r="M1231" s="41"/>
      <c r="N1231" s="41"/>
      <c r="O1231" s="41"/>
      <c r="P1231" s="41"/>
      <c r="Q1231" s="41"/>
      <c r="R1231" s="41"/>
      <c r="S1231" s="41"/>
      <c r="T1231" s="41"/>
      <c r="U1231" s="41"/>
    </row>
    <row r="1232">
      <c r="A1232" s="41"/>
      <c r="B1232" s="41"/>
      <c r="C1232" s="41"/>
      <c r="D1232" s="41"/>
      <c r="E1232" s="41"/>
      <c r="F1232" s="41"/>
      <c r="G1232" s="41"/>
      <c r="H1232" s="41"/>
      <c r="I1232" s="41"/>
      <c r="J1232" s="41"/>
      <c r="K1232" s="41"/>
      <c r="L1232" s="41"/>
      <c r="M1232" s="41"/>
      <c r="N1232" s="41"/>
      <c r="O1232" s="41"/>
      <c r="P1232" s="41"/>
      <c r="Q1232" s="41"/>
      <c r="R1232" s="41"/>
      <c r="S1232" s="41"/>
      <c r="T1232" s="41"/>
      <c r="U1232" s="41"/>
    </row>
    <row r="1233">
      <c r="A1233" s="41"/>
      <c r="B1233" s="41"/>
      <c r="C1233" s="41"/>
      <c r="D1233" s="41"/>
      <c r="E1233" s="41"/>
      <c r="F1233" s="41"/>
      <c r="G1233" s="41"/>
      <c r="H1233" s="41"/>
      <c r="I1233" s="41"/>
      <c r="J1233" s="41"/>
      <c r="K1233" s="41"/>
      <c r="L1233" s="41"/>
      <c r="M1233" s="41"/>
      <c r="N1233" s="41"/>
      <c r="O1233" s="41"/>
      <c r="P1233" s="41"/>
      <c r="Q1233" s="41"/>
      <c r="R1233" s="41"/>
      <c r="S1233" s="41"/>
      <c r="T1233" s="41"/>
      <c r="U1233" s="41"/>
    </row>
    <row r="1234">
      <c r="A1234" s="41"/>
      <c r="B1234" s="41"/>
      <c r="C1234" s="41"/>
      <c r="D1234" s="41"/>
      <c r="E1234" s="41"/>
      <c r="F1234" s="41"/>
      <c r="G1234" s="41"/>
      <c r="H1234" s="41"/>
      <c r="I1234" s="41"/>
      <c r="J1234" s="41"/>
      <c r="K1234" s="41"/>
      <c r="L1234" s="41"/>
      <c r="M1234" s="41"/>
      <c r="N1234" s="41"/>
      <c r="O1234" s="41"/>
      <c r="P1234" s="41"/>
      <c r="Q1234" s="41"/>
      <c r="R1234" s="41"/>
      <c r="S1234" s="41"/>
      <c r="T1234" s="41"/>
      <c r="U1234" s="41"/>
    </row>
    <row r="1235">
      <c r="A1235" s="41"/>
      <c r="B1235" s="41"/>
      <c r="C1235" s="41"/>
      <c r="D1235" s="41"/>
      <c r="E1235" s="41"/>
      <c r="F1235" s="41"/>
      <c r="G1235" s="41"/>
      <c r="H1235" s="41"/>
      <c r="I1235" s="41"/>
      <c r="J1235" s="41"/>
      <c r="K1235" s="41"/>
      <c r="L1235" s="41"/>
      <c r="M1235" s="41"/>
      <c r="N1235" s="41"/>
      <c r="O1235" s="41"/>
      <c r="P1235" s="41"/>
      <c r="Q1235" s="41"/>
      <c r="R1235" s="41"/>
      <c r="S1235" s="41"/>
      <c r="T1235" s="41"/>
      <c r="U1235" s="41"/>
    </row>
    <row r="1236">
      <c r="A1236" s="41"/>
      <c r="B1236" s="41"/>
      <c r="C1236" s="41"/>
      <c r="D1236" s="41"/>
      <c r="E1236" s="41"/>
      <c r="F1236" s="41"/>
      <c r="G1236" s="41"/>
      <c r="H1236" s="41"/>
      <c r="I1236" s="41"/>
      <c r="J1236" s="41"/>
      <c r="K1236" s="41"/>
      <c r="L1236" s="41"/>
      <c r="M1236" s="41"/>
      <c r="N1236" s="41"/>
      <c r="O1236" s="41"/>
      <c r="P1236" s="41"/>
      <c r="Q1236" s="41"/>
      <c r="R1236" s="41"/>
      <c r="S1236" s="41"/>
      <c r="T1236" s="41"/>
      <c r="U1236" s="41"/>
    </row>
    <row r="1237">
      <c r="A1237" s="41"/>
      <c r="B1237" s="41"/>
      <c r="C1237" s="41"/>
      <c r="D1237" s="41"/>
      <c r="E1237" s="41"/>
      <c r="F1237" s="41"/>
      <c r="G1237" s="41"/>
      <c r="H1237" s="41"/>
      <c r="I1237" s="41"/>
      <c r="J1237" s="41"/>
      <c r="K1237" s="41"/>
      <c r="L1237" s="41"/>
      <c r="M1237" s="41"/>
      <c r="N1237" s="41"/>
      <c r="O1237" s="41"/>
      <c r="P1237" s="41"/>
      <c r="Q1237" s="41"/>
      <c r="R1237" s="41"/>
      <c r="S1237" s="41"/>
      <c r="T1237" s="41"/>
      <c r="U1237" s="41"/>
    </row>
    <row r="1238">
      <c r="A1238" s="41"/>
      <c r="B1238" s="41"/>
      <c r="C1238" s="41"/>
      <c r="D1238" s="41"/>
      <c r="E1238" s="41"/>
      <c r="F1238" s="41"/>
      <c r="G1238" s="41"/>
      <c r="H1238" s="41"/>
      <c r="I1238" s="41"/>
      <c r="J1238" s="41"/>
      <c r="K1238" s="41"/>
      <c r="L1238" s="41"/>
      <c r="M1238" s="41"/>
      <c r="N1238" s="41"/>
      <c r="O1238" s="41"/>
      <c r="P1238" s="41"/>
      <c r="Q1238" s="41"/>
      <c r="R1238" s="41"/>
      <c r="S1238" s="41"/>
      <c r="T1238" s="41"/>
      <c r="U1238" s="41"/>
    </row>
    <row r="1239">
      <c r="A1239" s="41"/>
      <c r="B1239" s="41"/>
      <c r="C1239" s="41"/>
      <c r="D1239" s="41"/>
      <c r="E1239" s="41"/>
      <c r="F1239" s="41"/>
      <c r="G1239" s="41"/>
      <c r="H1239" s="41"/>
      <c r="I1239" s="41"/>
      <c r="J1239" s="41"/>
      <c r="K1239" s="41"/>
      <c r="L1239" s="41"/>
      <c r="M1239" s="41"/>
      <c r="N1239" s="41"/>
      <c r="O1239" s="41"/>
      <c r="P1239" s="41"/>
      <c r="Q1239" s="41"/>
      <c r="R1239" s="41"/>
      <c r="S1239" s="41"/>
      <c r="T1239" s="41"/>
      <c r="U1239" s="41"/>
    </row>
    <row r="1240">
      <c r="A1240" s="41"/>
      <c r="B1240" s="41"/>
      <c r="C1240" s="41"/>
      <c r="D1240" s="41"/>
      <c r="E1240" s="41"/>
      <c r="F1240" s="41"/>
      <c r="G1240" s="41"/>
      <c r="H1240" s="41"/>
      <c r="I1240" s="41"/>
      <c r="J1240" s="41"/>
      <c r="K1240" s="41"/>
      <c r="L1240" s="41"/>
      <c r="M1240" s="41"/>
      <c r="N1240" s="41"/>
      <c r="O1240" s="41"/>
      <c r="P1240" s="41"/>
      <c r="Q1240" s="41"/>
      <c r="R1240" s="41"/>
      <c r="S1240" s="41"/>
      <c r="T1240" s="41"/>
      <c r="U1240" s="41"/>
    </row>
    <row r="1241">
      <c r="A1241" s="41"/>
      <c r="B1241" s="41"/>
      <c r="C1241" s="41"/>
      <c r="D1241" s="41"/>
      <c r="E1241" s="41"/>
      <c r="F1241" s="41"/>
      <c r="G1241" s="41"/>
      <c r="H1241" s="41"/>
      <c r="I1241" s="41"/>
      <c r="J1241" s="41"/>
      <c r="K1241" s="41"/>
      <c r="L1241" s="41"/>
      <c r="M1241" s="41"/>
      <c r="N1241" s="41"/>
      <c r="O1241" s="41"/>
      <c r="P1241" s="41"/>
      <c r="Q1241" s="41"/>
      <c r="R1241" s="41"/>
      <c r="S1241" s="41"/>
      <c r="T1241" s="41"/>
      <c r="U1241" s="41"/>
    </row>
    <row r="1242">
      <c r="A1242" s="41"/>
      <c r="B1242" s="41"/>
      <c r="C1242" s="41"/>
      <c r="D1242" s="41"/>
      <c r="E1242" s="41"/>
      <c r="F1242" s="41"/>
      <c r="G1242" s="41"/>
      <c r="H1242" s="41"/>
      <c r="I1242" s="41"/>
      <c r="J1242" s="41"/>
      <c r="K1242" s="41"/>
      <c r="L1242" s="41"/>
      <c r="M1242" s="41"/>
      <c r="N1242" s="41"/>
      <c r="O1242" s="41"/>
      <c r="P1242" s="41"/>
      <c r="Q1242" s="41"/>
      <c r="R1242" s="41"/>
      <c r="S1242" s="41"/>
      <c r="T1242" s="41"/>
      <c r="U1242" s="41"/>
    </row>
    <row r="1243">
      <c r="A1243" s="41"/>
      <c r="B1243" s="41"/>
      <c r="C1243" s="41"/>
      <c r="D1243" s="41"/>
      <c r="E1243" s="41"/>
      <c r="F1243" s="41"/>
      <c r="G1243" s="41"/>
      <c r="H1243" s="41"/>
      <c r="I1243" s="41"/>
      <c r="J1243" s="41"/>
      <c r="K1243" s="41"/>
      <c r="L1243" s="41"/>
      <c r="M1243" s="41"/>
      <c r="N1243" s="41"/>
      <c r="O1243" s="41"/>
      <c r="P1243" s="41"/>
      <c r="Q1243" s="41"/>
      <c r="R1243" s="41"/>
      <c r="S1243" s="41"/>
      <c r="T1243" s="41"/>
      <c r="U1243" s="41"/>
    </row>
    <row r="1244">
      <c r="A1244" s="41"/>
      <c r="B1244" s="41"/>
      <c r="C1244" s="41"/>
      <c r="D1244" s="41"/>
      <c r="E1244" s="41"/>
      <c r="F1244" s="41"/>
      <c r="G1244" s="41"/>
      <c r="H1244" s="41"/>
      <c r="I1244" s="41"/>
      <c r="J1244" s="41"/>
      <c r="K1244" s="41"/>
      <c r="L1244" s="41"/>
      <c r="M1244" s="41"/>
      <c r="N1244" s="41"/>
      <c r="O1244" s="41"/>
      <c r="P1244" s="41"/>
      <c r="Q1244" s="41"/>
      <c r="R1244" s="41"/>
      <c r="S1244" s="41"/>
      <c r="T1244" s="41"/>
      <c r="U1244" s="41"/>
    </row>
    <row r="1245">
      <c r="A1245" s="41"/>
      <c r="B1245" s="41"/>
      <c r="C1245" s="41"/>
      <c r="D1245" s="41"/>
      <c r="E1245" s="41"/>
      <c r="F1245" s="41"/>
      <c r="G1245" s="41"/>
      <c r="H1245" s="41"/>
      <c r="I1245" s="41"/>
      <c r="J1245" s="41"/>
      <c r="K1245" s="41"/>
      <c r="L1245" s="41"/>
      <c r="M1245" s="41"/>
      <c r="N1245" s="41"/>
      <c r="O1245" s="41"/>
      <c r="P1245" s="41"/>
      <c r="Q1245" s="41"/>
      <c r="R1245" s="41"/>
      <c r="S1245" s="41"/>
      <c r="T1245" s="41"/>
      <c r="U1245" s="41"/>
    </row>
    <row r="1246">
      <c r="A1246" s="41"/>
      <c r="B1246" s="41"/>
      <c r="C1246" s="41"/>
      <c r="D1246" s="41"/>
      <c r="E1246" s="41"/>
      <c r="F1246" s="41"/>
      <c r="G1246" s="41"/>
      <c r="H1246" s="41"/>
      <c r="I1246" s="41"/>
      <c r="J1246" s="41"/>
      <c r="K1246" s="41"/>
      <c r="L1246" s="41"/>
      <c r="M1246" s="41"/>
      <c r="N1246" s="41"/>
      <c r="O1246" s="41"/>
      <c r="P1246" s="41"/>
      <c r="Q1246" s="41"/>
      <c r="R1246" s="41"/>
      <c r="S1246" s="41"/>
      <c r="T1246" s="41"/>
      <c r="U1246" s="41"/>
    </row>
    <row r="1247">
      <c r="A1247" s="41"/>
      <c r="B1247" s="41"/>
      <c r="C1247" s="41"/>
      <c r="D1247" s="41"/>
      <c r="E1247" s="41"/>
      <c r="F1247" s="41"/>
      <c r="G1247" s="41"/>
      <c r="H1247" s="41"/>
      <c r="I1247" s="41"/>
      <c r="J1247" s="41"/>
      <c r="K1247" s="41"/>
      <c r="L1247" s="41"/>
      <c r="M1247" s="41"/>
      <c r="N1247" s="41"/>
      <c r="O1247" s="41"/>
      <c r="P1247" s="41"/>
      <c r="Q1247" s="41"/>
      <c r="R1247" s="41"/>
      <c r="S1247" s="41"/>
      <c r="T1247" s="41"/>
      <c r="U1247" s="41"/>
    </row>
    <row r="1248">
      <c r="A1248" s="41"/>
      <c r="B1248" s="41"/>
      <c r="C1248" s="41"/>
      <c r="D1248" s="41"/>
      <c r="E1248" s="41"/>
      <c r="F1248" s="41"/>
      <c r="G1248" s="41"/>
      <c r="H1248" s="41"/>
      <c r="I1248" s="41"/>
      <c r="J1248" s="41"/>
      <c r="K1248" s="41"/>
      <c r="L1248" s="41"/>
      <c r="M1248" s="41"/>
      <c r="N1248" s="41"/>
      <c r="O1248" s="41"/>
      <c r="P1248" s="41"/>
      <c r="Q1248" s="41"/>
      <c r="R1248" s="41"/>
      <c r="S1248" s="41"/>
      <c r="T1248" s="41"/>
      <c r="U1248" s="41"/>
    </row>
    <row r="1249">
      <c r="A1249" s="41"/>
      <c r="B1249" s="41"/>
      <c r="C1249" s="41"/>
      <c r="D1249" s="41"/>
      <c r="E1249" s="41"/>
      <c r="F1249" s="41"/>
      <c r="G1249" s="41"/>
      <c r="H1249" s="41"/>
      <c r="I1249" s="41"/>
      <c r="J1249" s="41"/>
      <c r="K1249" s="41"/>
      <c r="L1249" s="41"/>
      <c r="M1249" s="41"/>
      <c r="N1249" s="41"/>
      <c r="O1249" s="41"/>
      <c r="P1249" s="41"/>
      <c r="Q1249" s="41"/>
      <c r="R1249" s="41"/>
      <c r="S1249" s="41"/>
      <c r="T1249" s="41"/>
      <c r="U1249" s="41"/>
    </row>
    <row r="1250">
      <c r="A1250" s="41"/>
      <c r="B1250" s="41"/>
      <c r="C1250" s="41"/>
      <c r="D1250" s="41"/>
      <c r="E1250" s="41"/>
      <c r="F1250" s="41"/>
      <c r="G1250" s="41"/>
      <c r="H1250" s="41"/>
      <c r="I1250" s="41"/>
      <c r="J1250" s="41"/>
      <c r="K1250" s="41"/>
      <c r="L1250" s="41"/>
      <c r="M1250" s="41"/>
      <c r="N1250" s="41"/>
      <c r="O1250" s="41"/>
      <c r="P1250" s="41"/>
      <c r="Q1250" s="41"/>
      <c r="R1250" s="41"/>
      <c r="S1250" s="41"/>
      <c r="T1250" s="41"/>
      <c r="U1250" s="41"/>
    </row>
    <row r="1251">
      <c r="A1251" s="41"/>
      <c r="B1251" s="41"/>
      <c r="C1251" s="41"/>
      <c r="D1251" s="41"/>
      <c r="E1251" s="41"/>
      <c r="F1251" s="41"/>
      <c r="G1251" s="41"/>
      <c r="H1251" s="41"/>
      <c r="I1251" s="41"/>
      <c r="J1251" s="41"/>
      <c r="K1251" s="41"/>
      <c r="L1251" s="41"/>
      <c r="M1251" s="41"/>
      <c r="N1251" s="41"/>
      <c r="O1251" s="41"/>
      <c r="P1251" s="41"/>
      <c r="Q1251" s="41"/>
      <c r="R1251" s="41"/>
      <c r="S1251" s="41"/>
      <c r="T1251" s="41"/>
      <c r="U1251" s="41"/>
    </row>
    <row r="1252">
      <c r="A1252" s="41"/>
      <c r="B1252" s="41"/>
      <c r="C1252" s="41"/>
      <c r="D1252" s="41"/>
      <c r="E1252" s="41"/>
      <c r="F1252" s="41"/>
      <c r="G1252" s="41"/>
      <c r="H1252" s="41"/>
      <c r="I1252" s="41"/>
      <c r="J1252" s="41"/>
      <c r="K1252" s="41"/>
      <c r="L1252" s="41"/>
      <c r="M1252" s="41"/>
      <c r="N1252" s="41"/>
      <c r="O1252" s="41"/>
      <c r="P1252" s="41"/>
      <c r="Q1252" s="41"/>
      <c r="R1252" s="41"/>
      <c r="S1252" s="41"/>
      <c r="T1252" s="41"/>
      <c r="U1252" s="41"/>
    </row>
    <row r="1253">
      <c r="A1253" s="41"/>
      <c r="B1253" s="41"/>
      <c r="C1253" s="41"/>
      <c r="D1253" s="41"/>
      <c r="E1253" s="41"/>
      <c r="F1253" s="41"/>
      <c r="G1253" s="41"/>
      <c r="H1253" s="41"/>
      <c r="I1253" s="41"/>
      <c r="J1253" s="41"/>
      <c r="K1253" s="41"/>
      <c r="L1253" s="41"/>
      <c r="M1253" s="41"/>
      <c r="N1253" s="41"/>
      <c r="O1253" s="41"/>
      <c r="P1253" s="41"/>
      <c r="Q1253" s="41"/>
      <c r="R1253" s="41"/>
      <c r="S1253" s="41"/>
      <c r="T1253" s="41"/>
      <c r="U1253" s="41"/>
    </row>
    <row r="1254">
      <c r="A1254" s="41"/>
      <c r="B1254" s="41"/>
      <c r="C1254" s="41"/>
      <c r="D1254" s="41"/>
      <c r="E1254" s="41"/>
      <c r="F1254" s="41"/>
      <c r="G1254" s="41"/>
      <c r="H1254" s="41"/>
      <c r="I1254" s="41"/>
      <c r="J1254" s="41"/>
      <c r="K1254" s="41"/>
      <c r="L1254" s="41"/>
      <c r="M1254" s="41"/>
      <c r="N1254" s="41"/>
      <c r="O1254" s="41"/>
      <c r="P1254" s="41"/>
      <c r="Q1254" s="41"/>
      <c r="R1254" s="41"/>
      <c r="S1254" s="41"/>
      <c r="T1254" s="41"/>
      <c r="U1254" s="41"/>
    </row>
    <row r="1255">
      <c r="A1255" s="41"/>
      <c r="B1255" s="41"/>
      <c r="C1255" s="41"/>
      <c r="D1255" s="41"/>
      <c r="E1255" s="41"/>
      <c r="F1255" s="41"/>
      <c r="G1255" s="41"/>
      <c r="H1255" s="41"/>
      <c r="I1255" s="41"/>
      <c r="J1255" s="41"/>
      <c r="K1255" s="41"/>
      <c r="L1255" s="41"/>
      <c r="M1255" s="41"/>
      <c r="N1255" s="41"/>
      <c r="O1255" s="41"/>
      <c r="P1255" s="41"/>
      <c r="Q1255" s="41"/>
      <c r="R1255" s="41"/>
      <c r="S1255" s="41"/>
      <c r="T1255" s="41"/>
      <c r="U1255" s="41"/>
    </row>
    <row r="1256">
      <c r="A1256" s="41"/>
      <c r="B1256" s="41"/>
      <c r="C1256" s="41"/>
      <c r="D1256" s="41"/>
      <c r="E1256" s="41"/>
      <c r="F1256" s="41"/>
      <c r="G1256" s="41"/>
      <c r="H1256" s="41"/>
      <c r="I1256" s="41"/>
      <c r="J1256" s="41"/>
      <c r="K1256" s="41"/>
      <c r="L1256" s="41"/>
      <c r="M1256" s="41"/>
      <c r="N1256" s="41"/>
      <c r="O1256" s="41"/>
      <c r="P1256" s="41"/>
      <c r="Q1256" s="41"/>
      <c r="R1256" s="41"/>
      <c r="S1256" s="41"/>
      <c r="T1256" s="41"/>
      <c r="U1256" s="41"/>
    </row>
    <row r="1257">
      <c r="A1257" s="41"/>
      <c r="B1257" s="41"/>
      <c r="C1257" s="41"/>
      <c r="D1257" s="41"/>
      <c r="E1257" s="41"/>
      <c r="F1257" s="41"/>
      <c r="G1257" s="41"/>
      <c r="H1257" s="41"/>
      <c r="I1257" s="41"/>
      <c r="J1257" s="41"/>
      <c r="K1257" s="41"/>
      <c r="L1257" s="41"/>
      <c r="M1257" s="41"/>
      <c r="N1257" s="41"/>
      <c r="O1257" s="41"/>
      <c r="P1257" s="41"/>
      <c r="Q1257" s="41"/>
      <c r="R1257" s="41"/>
      <c r="S1257" s="41"/>
      <c r="T1257" s="41"/>
      <c r="U1257" s="41"/>
    </row>
    <row r="1258">
      <c r="A1258" s="41"/>
      <c r="B1258" s="41"/>
      <c r="C1258" s="41"/>
      <c r="D1258" s="41"/>
      <c r="E1258" s="41"/>
      <c r="F1258" s="41"/>
      <c r="G1258" s="41"/>
      <c r="H1258" s="41"/>
      <c r="I1258" s="41"/>
      <c r="J1258" s="41"/>
      <c r="K1258" s="41"/>
      <c r="L1258" s="41"/>
      <c r="M1258" s="41"/>
      <c r="N1258" s="41"/>
      <c r="O1258" s="41"/>
      <c r="P1258" s="41"/>
      <c r="Q1258" s="41"/>
      <c r="R1258" s="41"/>
      <c r="S1258" s="41"/>
      <c r="T1258" s="41"/>
      <c r="U1258" s="41"/>
    </row>
    <row r="1259">
      <c r="A1259" s="41"/>
      <c r="B1259" s="41"/>
      <c r="C1259" s="41"/>
      <c r="D1259" s="41"/>
      <c r="E1259" s="41"/>
      <c r="F1259" s="41"/>
      <c r="G1259" s="41"/>
      <c r="H1259" s="41"/>
      <c r="I1259" s="41"/>
      <c r="J1259" s="41"/>
      <c r="K1259" s="41"/>
      <c r="L1259" s="41"/>
      <c r="M1259" s="41"/>
      <c r="N1259" s="41"/>
      <c r="O1259" s="41"/>
      <c r="P1259" s="41"/>
      <c r="Q1259" s="41"/>
      <c r="R1259" s="41"/>
      <c r="S1259" s="41"/>
      <c r="T1259" s="41"/>
      <c r="U1259" s="41"/>
    </row>
    <row r="1260">
      <c r="A1260" s="41"/>
      <c r="B1260" s="41"/>
      <c r="C1260" s="41"/>
      <c r="D1260" s="41"/>
      <c r="E1260" s="41"/>
      <c r="F1260" s="41"/>
      <c r="G1260" s="41"/>
      <c r="H1260" s="41"/>
      <c r="I1260" s="41"/>
      <c r="J1260" s="41"/>
      <c r="K1260" s="41"/>
      <c r="L1260" s="41"/>
      <c r="M1260" s="41"/>
      <c r="N1260" s="41"/>
      <c r="O1260" s="41"/>
      <c r="P1260" s="41"/>
      <c r="Q1260" s="41"/>
      <c r="R1260" s="41"/>
      <c r="S1260" s="41"/>
      <c r="T1260" s="41"/>
      <c r="U1260" s="41"/>
    </row>
    <row r="1261">
      <c r="A1261" s="41"/>
      <c r="B1261" s="41"/>
      <c r="C1261" s="41"/>
      <c r="D1261" s="41"/>
      <c r="E1261" s="41"/>
      <c r="F1261" s="41"/>
      <c r="G1261" s="41"/>
      <c r="H1261" s="41"/>
      <c r="I1261" s="41"/>
      <c r="J1261" s="41"/>
      <c r="K1261" s="41"/>
      <c r="L1261" s="41"/>
      <c r="M1261" s="41"/>
      <c r="N1261" s="41"/>
      <c r="O1261" s="41"/>
      <c r="P1261" s="41"/>
      <c r="Q1261" s="41"/>
      <c r="R1261" s="41"/>
      <c r="S1261" s="41"/>
      <c r="T1261" s="41"/>
      <c r="U1261" s="41"/>
    </row>
    <row r="1262">
      <c r="A1262" s="41"/>
      <c r="B1262" s="41"/>
      <c r="C1262" s="41"/>
      <c r="D1262" s="41"/>
      <c r="E1262" s="41"/>
      <c r="F1262" s="41"/>
      <c r="G1262" s="41"/>
      <c r="H1262" s="41"/>
      <c r="I1262" s="41"/>
      <c r="J1262" s="41"/>
      <c r="K1262" s="41"/>
      <c r="L1262" s="41"/>
      <c r="M1262" s="41"/>
      <c r="N1262" s="41"/>
      <c r="O1262" s="41"/>
      <c r="P1262" s="41"/>
      <c r="Q1262" s="41"/>
      <c r="R1262" s="41"/>
      <c r="S1262" s="41"/>
      <c r="T1262" s="41"/>
      <c r="U1262" s="41"/>
    </row>
    <row r="1263">
      <c r="A1263" s="41"/>
      <c r="B1263" s="41"/>
      <c r="C1263" s="41"/>
      <c r="D1263" s="41"/>
      <c r="E1263" s="41"/>
      <c r="F1263" s="41"/>
      <c r="G1263" s="41"/>
      <c r="H1263" s="41"/>
      <c r="I1263" s="41"/>
      <c r="J1263" s="41"/>
      <c r="K1263" s="41"/>
      <c r="L1263" s="41"/>
      <c r="M1263" s="41"/>
      <c r="N1263" s="41"/>
      <c r="O1263" s="41"/>
      <c r="P1263" s="41"/>
      <c r="Q1263" s="41"/>
      <c r="R1263" s="41"/>
      <c r="S1263" s="41"/>
      <c r="T1263" s="41"/>
      <c r="U1263" s="41"/>
    </row>
    <row r="1264">
      <c r="A1264" s="41"/>
      <c r="B1264" s="41"/>
      <c r="C1264" s="41"/>
      <c r="D1264" s="41"/>
      <c r="E1264" s="41"/>
      <c r="F1264" s="41"/>
      <c r="G1264" s="41"/>
      <c r="H1264" s="41"/>
      <c r="I1264" s="41"/>
      <c r="J1264" s="41"/>
      <c r="K1264" s="41"/>
      <c r="L1264" s="41"/>
      <c r="M1264" s="41"/>
      <c r="N1264" s="41"/>
      <c r="O1264" s="41"/>
      <c r="P1264" s="41"/>
      <c r="Q1264" s="41"/>
      <c r="R1264" s="41"/>
      <c r="S1264" s="41"/>
      <c r="T1264" s="41"/>
      <c r="U1264" s="41"/>
    </row>
    <row r="1265">
      <c r="A1265" s="41"/>
      <c r="B1265" s="41"/>
      <c r="C1265" s="41"/>
      <c r="D1265" s="41"/>
      <c r="E1265" s="41"/>
      <c r="F1265" s="41"/>
      <c r="G1265" s="41"/>
      <c r="H1265" s="41"/>
      <c r="I1265" s="41"/>
      <c r="J1265" s="41"/>
      <c r="K1265" s="41"/>
      <c r="L1265" s="41"/>
      <c r="M1265" s="41"/>
      <c r="N1265" s="41"/>
      <c r="O1265" s="41"/>
      <c r="P1265" s="41"/>
      <c r="Q1265" s="41"/>
      <c r="R1265" s="41"/>
      <c r="S1265" s="41"/>
      <c r="T1265" s="41"/>
      <c r="U1265" s="41"/>
    </row>
    <row r="1266">
      <c r="A1266" s="41"/>
      <c r="B1266" s="41"/>
      <c r="C1266" s="41"/>
      <c r="D1266" s="41"/>
      <c r="E1266" s="41"/>
      <c r="F1266" s="41"/>
      <c r="G1266" s="41"/>
      <c r="H1266" s="41"/>
      <c r="I1266" s="41"/>
      <c r="J1266" s="41"/>
      <c r="K1266" s="41"/>
      <c r="L1266" s="41"/>
      <c r="M1266" s="41"/>
      <c r="N1266" s="41"/>
      <c r="O1266" s="41"/>
      <c r="P1266" s="41"/>
      <c r="Q1266" s="41"/>
      <c r="R1266" s="41"/>
      <c r="S1266" s="41"/>
      <c r="T1266" s="41"/>
      <c r="U1266" s="41"/>
    </row>
    <row r="1267">
      <c r="A1267" s="41"/>
      <c r="B1267" s="41"/>
      <c r="C1267" s="41"/>
      <c r="D1267" s="41"/>
      <c r="E1267" s="41"/>
      <c r="F1267" s="41"/>
      <c r="G1267" s="41"/>
      <c r="H1267" s="41"/>
      <c r="I1267" s="41"/>
      <c r="J1267" s="41"/>
      <c r="K1267" s="41"/>
      <c r="L1267" s="41"/>
      <c r="M1267" s="41"/>
      <c r="N1267" s="41"/>
      <c r="O1267" s="41"/>
      <c r="P1267" s="41"/>
      <c r="Q1267" s="41"/>
      <c r="R1267" s="41"/>
      <c r="S1267" s="41"/>
      <c r="T1267" s="41"/>
      <c r="U1267" s="41"/>
    </row>
    <row r="1268">
      <c r="A1268" s="41"/>
      <c r="B1268" s="41"/>
      <c r="C1268" s="41"/>
      <c r="D1268" s="41"/>
      <c r="E1268" s="41"/>
      <c r="F1268" s="41"/>
      <c r="G1268" s="41"/>
      <c r="H1268" s="41"/>
      <c r="I1268" s="41"/>
      <c r="J1268" s="41"/>
      <c r="K1268" s="41"/>
      <c r="L1268" s="41"/>
      <c r="M1268" s="41"/>
      <c r="N1268" s="41"/>
      <c r="O1268" s="41"/>
      <c r="P1268" s="41"/>
      <c r="Q1268" s="41"/>
      <c r="R1268" s="41"/>
      <c r="S1268" s="41"/>
      <c r="T1268" s="41"/>
      <c r="U1268" s="41"/>
    </row>
    <row r="1269">
      <c r="A1269" s="41"/>
      <c r="B1269" s="41"/>
      <c r="C1269" s="41"/>
      <c r="D1269" s="41"/>
      <c r="E1269" s="41"/>
      <c r="F1269" s="41"/>
      <c r="G1269" s="41"/>
      <c r="H1269" s="41"/>
      <c r="I1269" s="41"/>
      <c r="J1269" s="41"/>
      <c r="K1269" s="41"/>
      <c r="L1269" s="41"/>
      <c r="M1269" s="41"/>
      <c r="N1269" s="41"/>
      <c r="O1269" s="41"/>
      <c r="P1269" s="41"/>
      <c r="Q1269" s="41"/>
      <c r="R1269" s="41"/>
      <c r="S1269" s="41"/>
      <c r="T1269" s="41"/>
      <c r="U1269" s="41"/>
    </row>
    <row r="1270">
      <c r="A1270" s="41"/>
      <c r="B1270" s="41"/>
      <c r="C1270" s="41"/>
      <c r="D1270" s="41"/>
      <c r="E1270" s="41"/>
      <c r="F1270" s="41"/>
      <c r="G1270" s="41"/>
      <c r="H1270" s="41"/>
      <c r="I1270" s="41"/>
      <c r="J1270" s="41"/>
      <c r="K1270" s="41"/>
      <c r="L1270" s="41"/>
      <c r="M1270" s="41"/>
      <c r="N1270" s="41"/>
      <c r="O1270" s="41"/>
      <c r="P1270" s="41"/>
      <c r="Q1270" s="41"/>
      <c r="R1270" s="41"/>
      <c r="S1270" s="41"/>
      <c r="T1270" s="41"/>
      <c r="U1270" s="41"/>
    </row>
    <row r="1271">
      <c r="A1271" s="41"/>
      <c r="B1271" s="41"/>
      <c r="C1271" s="41"/>
      <c r="D1271" s="41"/>
      <c r="E1271" s="41"/>
      <c r="F1271" s="41"/>
      <c r="G1271" s="41"/>
      <c r="H1271" s="41"/>
      <c r="I1271" s="41"/>
      <c r="J1271" s="41"/>
      <c r="K1271" s="41"/>
      <c r="L1271" s="41"/>
      <c r="M1271" s="41"/>
      <c r="N1271" s="41"/>
      <c r="O1271" s="41"/>
      <c r="P1271" s="41"/>
      <c r="Q1271" s="41"/>
      <c r="R1271" s="41"/>
      <c r="S1271" s="41"/>
      <c r="T1271" s="41"/>
      <c r="U1271" s="41"/>
    </row>
    <row r="1272">
      <c r="A1272" s="41"/>
      <c r="B1272" s="41"/>
      <c r="C1272" s="41"/>
      <c r="D1272" s="41"/>
      <c r="E1272" s="41"/>
      <c r="F1272" s="41"/>
      <c r="G1272" s="41"/>
      <c r="H1272" s="41"/>
      <c r="I1272" s="41"/>
      <c r="J1272" s="41"/>
      <c r="K1272" s="41"/>
      <c r="L1272" s="41"/>
      <c r="M1272" s="41"/>
      <c r="N1272" s="41"/>
      <c r="O1272" s="41"/>
      <c r="P1272" s="41"/>
      <c r="Q1272" s="41"/>
      <c r="R1272" s="41"/>
      <c r="S1272" s="41"/>
      <c r="T1272" s="41"/>
      <c r="U1272" s="41"/>
    </row>
    <row r="1273">
      <c r="A1273" s="41"/>
      <c r="B1273" s="41"/>
      <c r="C1273" s="41"/>
      <c r="D1273" s="41"/>
      <c r="E1273" s="41"/>
      <c r="F1273" s="41"/>
      <c r="G1273" s="41"/>
      <c r="H1273" s="41"/>
      <c r="I1273" s="41"/>
      <c r="J1273" s="41"/>
      <c r="K1273" s="41"/>
      <c r="L1273" s="41"/>
      <c r="M1273" s="41"/>
      <c r="N1273" s="41"/>
      <c r="O1273" s="41"/>
      <c r="P1273" s="41"/>
      <c r="Q1273" s="41"/>
      <c r="R1273" s="41"/>
      <c r="S1273" s="41"/>
      <c r="T1273" s="41"/>
      <c r="U1273" s="41"/>
    </row>
    <row r="1274">
      <c r="A1274" s="41"/>
      <c r="B1274" s="41"/>
      <c r="C1274" s="41"/>
      <c r="D1274" s="41"/>
      <c r="E1274" s="41"/>
      <c r="F1274" s="41"/>
      <c r="G1274" s="41"/>
      <c r="H1274" s="41"/>
      <c r="I1274" s="41"/>
      <c r="J1274" s="41"/>
      <c r="K1274" s="41"/>
      <c r="L1274" s="41"/>
      <c r="M1274" s="41"/>
      <c r="N1274" s="41"/>
      <c r="O1274" s="41"/>
      <c r="P1274" s="41"/>
      <c r="Q1274" s="41"/>
      <c r="R1274" s="41"/>
      <c r="S1274" s="41"/>
      <c r="T1274" s="41"/>
      <c r="U1274" s="41"/>
    </row>
    <row r="1275">
      <c r="A1275" s="41"/>
      <c r="B1275" s="41"/>
      <c r="C1275" s="41"/>
      <c r="D1275" s="41"/>
      <c r="E1275" s="41"/>
      <c r="F1275" s="41"/>
      <c r="G1275" s="41"/>
      <c r="H1275" s="41"/>
      <c r="I1275" s="41"/>
      <c r="J1275" s="41"/>
      <c r="K1275" s="41"/>
      <c r="L1275" s="41"/>
      <c r="M1275" s="41"/>
      <c r="N1275" s="41"/>
      <c r="O1275" s="41"/>
      <c r="P1275" s="41"/>
      <c r="Q1275" s="41"/>
      <c r="R1275" s="41"/>
      <c r="S1275" s="41"/>
      <c r="T1275" s="41"/>
      <c r="U1275" s="41"/>
    </row>
    <row r="1276">
      <c r="A1276" s="41"/>
      <c r="B1276" s="41"/>
      <c r="C1276" s="41"/>
      <c r="D1276" s="41"/>
      <c r="E1276" s="41"/>
      <c r="F1276" s="41"/>
      <c r="G1276" s="41"/>
      <c r="H1276" s="41"/>
      <c r="I1276" s="41"/>
      <c r="J1276" s="41"/>
      <c r="K1276" s="41"/>
      <c r="L1276" s="41"/>
      <c r="M1276" s="41"/>
      <c r="N1276" s="41"/>
      <c r="O1276" s="41"/>
      <c r="P1276" s="41"/>
      <c r="Q1276" s="41"/>
      <c r="R1276" s="41"/>
      <c r="S1276" s="41"/>
      <c r="T1276" s="41"/>
      <c r="U1276" s="41"/>
    </row>
    <row r="1277">
      <c r="A1277" s="41"/>
      <c r="B1277" s="41"/>
      <c r="C1277" s="41"/>
      <c r="D1277" s="41"/>
      <c r="E1277" s="41"/>
      <c r="F1277" s="41"/>
      <c r="G1277" s="41"/>
      <c r="H1277" s="41"/>
      <c r="I1277" s="41"/>
      <c r="J1277" s="41"/>
      <c r="K1277" s="41"/>
      <c r="L1277" s="41"/>
      <c r="M1277" s="41"/>
      <c r="N1277" s="41"/>
      <c r="O1277" s="41"/>
      <c r="P1277" s="41"/>
      <c r="Q1277" s="41"/>
      <c r="R1277" s="41"/>
      <c r="S1277" s="41"/>
      <c r="T1277" s="41"/>
      <c r="U1277" s="41"/>
    </row>
    <row r="1278">
      <c r="A1278" s="41"/>
      <c r="B1278" s="41"/>
      <c r="C1278" s="41"/>
      <c r="D1278" s="41"/>
      <c r="E1278" s="41"/>
      <c r="F1278" s="41"/>
      <c r="G1278" s="41"/>
      <c r="H1278" s="41"/>
      <c r="I1278" s="41"/>
      <c r="J1278" s="41"/>
      <c r="K1278" s="41"/>
      <c r="L1278" s="41"/>
      <c r="M1278" s="41"/>
      <c r="N1278" s="41"/>
      <c r="O1278" s="41"/>
      <c r="P1278" s="41"/>
      <c r="Q1278" s="41"/>
      <c r="R1278" s="41"/>
      <c r="S1278" s="41"/>
      <c r="T1278" s="41"/>
      <c r="U1278" s="41"/>
    </row>
    <row r="1279">
      <c r="A1279" s="41"/>
      <c r="B1279" s="41"/>
      <c r="C1279" s="41"/>
      <c r="D1279" s="41"/>
      <c r="E1279" s="41"/>
      <c r="F1279" s="41"/>
      <c r="G1279" s="41"/>
      <c r="H1279" s="41"/>
      <c r="I1279" s="41"/>
      <c r="J1279" s="41"/>
      <c r="K1279" s="41"/>
      <c r="L1279" s="41"/>
      <c r="M1279" s="41"/>
      <c r="N1279" s="41"/>
      <c r="O1279" s="41"/>
      <c r="P1279" s="41"/>
      <c r="Q1279" s="41"/>
      <c r="R1279" s="41"/>
      <c r="S1279" s="41"/>
      <c r="T1279" s="41"/>
      <c r="U1279" s="41"/>
    </row>
    <row r="1280">
      <c r="A1280" s="41"/>
      <c r="B1280" s="41"/>
      <c r="C1280" s="41"/>
      <c r="D1280" s="41"/>
      <c r="E1280" s="41"/>
      <c r="F1280" s="41"/>
      <c r="G1280" s="41"/>
      <c r="H1280" s="41"/>
      <c r="I1280" s="41"/>
      <c r="J1280" s="41"/>
      <c r="K1280" s="41"/>
      <c r="L1280" s="41"/>
      <c r="M1280" s="41"/>
      <c r="N1280" s="41"/>
      <c r="O1280" s="41"/>
      <c r="P1280" s="41"/>
      <c r="Q1280" s="41"/>
      <c r="R1280" s="41"/>
      <c r="S1280" s="41"/>
      <c r="T1280" s="41"/>
      <c r="U1280" s="41"/>
    </row>
    <row r="1281">
      <c r="A1281" s="41"/>
      <c r="B1281" s="41"/>
      <c r="C1281" s="41"/>
      <c r="D1281" s="41"/>
      <c r="E1281" s="41"/>
      <c r="F1281" s="41"/>
      <c r="G1281" s="41"/>
      <c r="H1281" s="41"/>
      <c r="I1281" s="41"/>
      <c r="J1281" s="41"/>
      <c r="K1281" s="41"/>
      <c r="L1281" s="41"/>
      <c r="M1281" s="41"/>
      <c r="N1281" s="41"/>
      <c r="O1281" s="41"/>
      <c r="P1281" s="41"/>
      <c r="Q1281" s="41"/>
      <c r="R1281" s="41"/>
      <c r="S1281" s="41"/>
      <c r="T1281" s="41"/>
      <c r="U1281" s="41"/>
    </row>
    <row r="1282">
      <c r="A1282" s="41"/>
      <c r="B1282" s="41"/>
      <c r="C1282" s="41"/>
      <c r="D1282" s="41"/>
      <c r="E1282" s="41"/>
      <c r="F1282" s="41"/>
      <c r="G1282" s="41"/>
      <c r="H1282" s="41"/>
      <c r="I1282" s="41"/>
      <c r="J1282" s="41"/>
      <c r="K1282" s="41"/>
      <c r="L1282" s="41"/>
      <c r="M1282" s="41"/>
      <c r="N1282" s="41"/>
      <c r="O1282" s="41"/>
      <c r="P1282" s="41"/>
      <c r="Q1282" s="41"/>
      <c r="R1282" s="41"/>
      <c r="S1282" s="41"/>
      <c r="T1282" s="41"/>
      <c r="U1282" s="41"/>
    </row>
    <row r="1283">
      <c r="A1283" s="41"/>
      <c r="B1283" s="41"/>
      <c r="C1283" s="41"/>
      <c r="D1283" s="41"/>
      <c r="E1283" s="41"/>
      <c r="F1283" s="41"/>
      <c r="G1283" s="41"/>
      <c r="H1283" s="41"/>
      <c r="I1283" s="41"/>
      <c r="J1283" s="41"/>
      <c r="K1283" s="41"/>
      <c r="L1283" s="41"/>
      <c r="M1283" s="41"/>
      <c r="N1283" s="41"/>
      <c r="O1283" s="41"/>
      <c r="P1283" s="41"/>
      <c r="Q1283" s="41"/>
      <c r="R1283" s="41"/>
      <c r="S1283" s="41"/>
      <c r="T1283" s="41"/>
      <c r="U1283" s="41"/>
    </row>
    <row r="1284">
      <c r="A1284" s="41"/>
      <c r="B1284" s="41"/>
      <c r="C1284" s="41"/>
      <c r="D1284" s="41"/>
      <c r="E1284" s="41"/>
      <c r="F1284" s="41"/>
      <c r="G1284" s="41"/>
      <c r="H1284" s="41"/>
      <c r="I1284" s="41"/>
      <c r="J1284" s="41"/>
      <c r="K1284" s="41"/>
      <c r="L1284" s="41"/>
      <c r="M1284" s="41"/>
      <c r="N1284" s="41"/>
      <c r="O1284" s="41"/>
      <c r="P1284" s="41"/>
      <c r="Q1284" s="41"/>
      <c r="R1284" s="41"/>
      <c r="S1284" s="41"/>
      <c r="T1284" s="41"/>
      <c r="U1284" s="41"/>
    </row>
    <row r="1285">
      <c r="A1285" s="41"/>
      <c r="B1285" s="41"/>
      <c r="C1285" s="41"/>
      <c r="D1285" s="41"/>
      <c r="E1285" s="41"/>
      <c r="F1285" s="41"/>
      <c r="G1285" s="41"/>
      <c r="H1285" s="41"/>
      <c r="I1285" s="41"/>
      <c r="J1285" s="41"/>
      <c r="K1285" s="41"/>
      <c r="L1285" s="41"/>
      <c r="M1285" s="41"/>
      <c r="N1285" s="41"/>
      <c r="O1285" s="41"/>
      <c r="P1285" s="41"/>
      <c r="Q1285" s="41"/>
      <c r="R1285" s="41"/>
      <c r="S1285" s="41"/>
      <c r="T1285" s="41"/>
      <c r="U1285" s="41"/>
    </row>
    <row r="1286">
      <c r="A1286" s="41"/>
      <c r="B1286" s="41"/>
      <c r="C1286" s="41"/>
      <c r="D1286" s="41"/>
      <c r="E1286" s="41"/>
      <c r="F1286" s="41"/>
      <c r="G1286" s="41"/>
      <c r="H1286" s="41"/>
      <c r="I1286" s="41"/>
      <c r="J1286" s="41"/>
      <c r="K1286" s="41"/>
      <c r="L1286" s="41"/>
      <c r="M1286" s="41"/>
      <c r="N1286" s="41"/>
      <c r="O1286" s="41"/>
      <c r="P1286" s="41"/>
      <c r="Q1286" s="41"/>
      <c r="R1286" s="41"/>
      <c r="S1286" s="41"/>
      <c r="T1286" s="41"/>
      <c r="U1286" s="41"/>
    </row>
    <row r="1287">
      <c r="A1287" s="41"/>
      <c r="B1287" s="41"/>
      <c r="C1287" s="41"/>
      <c r="D1287" s="41"/>
      <c r="E1287" s="41"/>
      <c r="F1287" s="41"/>
      <c r="G1287" s="41"/>
      <c r="H1287" s="41"/>
      <c r="I1287" s="41"/>
      <c r="J1287" s="41"/>
      <c r="K1287" s="41"/>
      <c r="L1287" s="41"/>
      <c r="M1287" s="41"/>
      <c r="N1287" s="41"/>
      <c r="O1287" s="41"/>
      <c r="P1287" s="41"/>
      <c r="Q1287" s="41"/>
      <c r="R1287" s="41"/>
      <c r="S1287" s="41"/>
      <c r="T1287" s="41"/>
      <c r="U1287" s="41"/>
    </row>
    <row r="1288">
      <c r="A1288" s="41"/>
      <c r="B1288" s="41"/>
      <c r="C1288" s="41"/>
      <c r="D1288" s="41"/>
      <c r="E1288" s="41"/>
      <c r="F1288" s="41"/>
      <c r="G1288" s="41"/>
      <c r="H1288" s="41"/>
      <c r="I1288" s="41"/>
      <c r="J1288" s="41"/>
      <c r="K1288" s="41"/>
      <c r="L1288" s="41"/>
      <c r="M1288" s="41"/>
      <c r="N1288" s="41"/>
      <c r="O1288" s="41"/>
      <c r="P1288" s="41"/>
      <c r="Q1288" s="41"/>
      <c r="R1288" s="41"/>
      <c r="S1288" s="41"/>
      <c r="T1288" s="41"/>
      <c r="U1288" s="41"/>
    </row>
    <row r="1289">
      <c r="A1289" s="41"/>
      <c r="B1289" s="41"/>
      <c r="C1289" s="41"/>
      <c r="D1289" s="41"/>
      <c r="E1289" s="41"/>
      <c r="F1289" s="41"/>
      <c r="G1289" s="41"/>
      <c r="H1289" s="41"/>
      <c r="I1289" s="41"/>
      <c r="J1289" s="41"/>
      <c r="K1289" s="41"/>
      <c r="L1289" s="41"/>
      <c r="M1289" s="41"/>
      <c r="N1289" s="41"/>
      <c r="O1289" s="41"/>
      <c r="P1289" s="41"/>
      <c r="Q1289" s="41"/>
      <c r="R1289" s="41"/>
      <c r="S1289" s="41"/>
      <c r="T1289" s="41"/>
      <c r="U1289" s="41"/>
    </row>
    <row r="1290">
      <c r="A1290" s="41"/>
      <c r="B1290" s="41"/>
      <c r="C1290" s="41"/>
      <c r="D1290" s="41"/>
      <c r="E1290" s="41"/>
      <c r="F1290" s="41"/>
      <c r="G1290" s="41"/>
      <c r="H1290" s="41"/>
      <c r="I1290" s="41"/>
      <c r="J1290" s="41"/>
      <c r="K1290" s="41"/>
      <c r="L1290" s="41"/>
      <c r="M1290" s="41"/>
      <c r="N1290" s="41"/>
      <c r="O1290" s="41"/>
      <c r="P1290" s="41"/>
      <c r="Q1290" s="41"/>
      <c r="R1290" s="41"/>
      <c r="S1290" s="41"/>
      <c r="T1290" s="41"/>
      <c r="U1290" s="41"/>
    </row>
    <row r="1291">
      <c r="A1291" s="41"/>
      <c r="B1291" s="41"/>
      <c r="C1291" s="41"/>
      <c r="D1291" s="41"/>
      <c r="E1291" s="41"/>
      <c r="F1291" s="41"/>
      <c r="G1291" s="41"/>
      <c r="H1291" s="41"/>
      <c r="I1291" s="41"/>
      <c r="J1291" s="41"/>
      <c r="K1291" s="41"/>
      <c r="L1291" s="41"/>
      <c r="M1291" s="41"/>
      <c r="N1291" s="41"/>
      <c r="O1291" s="41"/>
      <c r="P1291" s="41"/>
      <c r="Q1291" s="41"/>
      <c r="R1291" s="41"/>
      <c r="S1291" s="41"/>
      <c r="T1291" s="41"/>
      <c r="U1291" s="41"/>
    </row>
    <row r="1292">
      <c r="A1292" s="41"/>
      <c r="B1292" s="41"/>
      <c r="C1292" s="41"/>
      <c r="D1292" s="41"/>
      <c r="E1292" s="41"/>
      <c r="F1292" s="41"/>
      <c r="G1292" s="41"/>
      <c r="H1292" s="41"/>
      <c r="I1292" s="41"/>
      <c r="J1292" s="41"/>
      <c r="K1292" s="41"/>
      <c r="L1292" s="41"/>
      <c r="M1292" s="41"/>
      <c r="N1292" s="41"/>
      <c r="O1292" s="41"/>
      <c r="P1292" s="41"/>
      <c r="Q1292" s="41"/>
      <c r="R1292" s="41"/>
      <c r="S1292" s="41"/>
      <c r="T1292" s="41"/>
      <c r="U1292" s="41"/>
    </row>
    <row r="1293">
      <c r="A1293" s="41"/>
      <c r="B1293" s="41"/>
      <c r="C1293" s="41"/>
      <c r="D1293" s="41"/>
      <c r="E1293" s="41"/>
      <c r="F1293" s="41"/>
      <c r="G1293" s="41"/>
      <c r="H1293" s="41"/>
      <c r="I1293" s="41"/>
      <c r="J1293" s="41"/>
      <c r="K1293" s="41"/>
      <c r="L1293" s="41"/>
      <c r="M1293" s="41"/>
      <c r="N1293" s="41"/>
      <c r="O1293" s="41"/>
      <c r="P1293" s="41"/>
      <c r="Q1293" s="41"/>
      <c r="R1293" s="41"/>
      <c r="S1293" s="41"/>
      <c r="T1293" s="41"/>
      <c r="U1293" s="41"/>
    </row>
    <row r="1294">
      <c r="A1294" s="41"/>
      <c r="B1294" s="41"/>
      <c r="C1294" s="41"/>
      <c r="D1294" s="41"/>
      <c r="E1294" s="41"/>
      <c r="F1294" s="41"/>
      <c r="G1294" s="41"/>
      <c r="H1294" s="41"/>
      <c r="I1294" s="41"/>
      <c r="J1294" s="41"/>
      <c r="K1294" s="41"/>
      <c r="L1294" s="41"/>
      <c r="M1294" s="41"/>
      <c r="N1294" s="41"/>
      <c r="O1294" s="41"/>
      <c r="P1294" s="41"/>
      <c r="Q1294" s="41"/>
      <c r="R1294" s="41"/>
      <c r="S1294" s="41"/>
      <c r="T1294" s="41"/>
      <c r="U1294" s="41"/>
    </row>
    <row r="1295">
      <c r="A1295" s="41"/>
      <c r="B1295" s="41"/>
      <c r="C1295" s="41"/>
      <c r="D1295" s="41"/>
      <c r="E1295" s="41"/>
      <c r="F1295" s="41"/>
      <c r="G1295" s="41"/>
      <c r="H1295" s="41"/>
      <c r="I1295" s="41"/>
      <c r="J1295" s="41"/>
      <c r="K1295" s="41"/>
      <c r="L1295" s="41"/>
      <c r="M1295" s="41"/>
      <c r="N1295" s="41"/>
      <c r="O1295" s="41"/>
      <c r="P1295" s="41"/>
      <c r="Q1295" s="41"/>
      <c r="R1295" s="41"/>
      <c r="S1295" s="41"/>
      <c r="T1295" s="41"/>
      <c r="U1295" s="41"/>
    </row>
    <row r="1296">
      <c r="A1296" s="41"/>
      <c r="B1296" s="41"/>
      <c r="C1296" s="41"/>
      <c r="D1296" s="41"/>
      <c r="E1296" s="41"/>
      <c r="F1296" s="41"/>
      <c r="G1296" s="41"/>
      <c r="H1296" s="41"/>
      <c r="I1296" s="41"/>
      <c r="J1296" s="41"/>
      <c r="K1296" s="41"/>
      <c r="L1296" s="41"/>
      <c r="M1296" s="41"/>
      <c r="N1296" s="41"/>
      <c r="O1296" s="41"/>
      <c r="P1296" s="41"/>
      <c r="Q1296" s="41"/>
      <c r="R1296" s="41"/>
      <c r="S1296" s="41"/>
      <c r="T1296" s="41"/>
      <c r="U1296" s="41"/>
    </row>
    <row r="1297">
      <c r="A1297" s="41"/>
      <c r="B1297" s="41"/>
      <c r="C1297" s="41"/>
      <c r="D1297" s="41"/>
      <c r="E1297" s="41"/>
      <c r="F1297" s="41"/>
      <c r="G1297" s="41"/>
      <c r="H1297" s="41"/>
      <c r="I1297" s="41"/>
      <c r="J1297" s="41"/>
      <c r="K1297" s="41"/>
      <c r="L1297" s="41"/>
      <c r="M1297" s="41"/>
      <c r="N1297" s="41"/>
      <c r="O1297" s="41"/>
      <c r="P1297" s="41"/>
      <c r="Q1297" s="41"/>
      <c r="R1297" s="41"/>
      <c r="S1297" s="41"/>
      <c r="T1297" s="41"/>
      <c r="U1297" s="41"/>
    </row>
    <row r="1298">
      <c r="A1298" s="41"/>
      <c r="B1298" s="41"/>
      <c r="C1298" s="41"/>
      <c r="D1298" s="41"/>
      <c r="E1298" s="41"/>
      <c r="F1298" s="41"/>
      <c r="G1298" s="41"/>
      <c r="H1298" s="41"/>
      <c r="I1298" s="41"/>
      <c r="J1298" s="41"/>
      <c r="K1298" s="41"/>
      <c r="L1298" s="41"/>
      <c r="M1298" s="41"/>
      <c r="N1298" s="41"/>
      <c r="O1298" s="41"/>
      <c r="P1298" s="41"/>
      <c r="Q1298" s="41"/>
      <c r="R1298" s="41"/>
      <c r="S1298" s="41"/>
      <c r="T1298" s="41"/>
      <c r="U1298" s="41"/>
    </row>
    <row r="1299">
      <c r="A1299" s="41"/>
      <c r="B1299" s="41"/>
      <c r="C1299" s="41"/>
      <c r="D1299" s="41"/>
      <c r="E1299" s="41"/>
      <c r="F1299" s="41"/>
      <c r="G1299" s="41"/>
      <c r="H1299" s="41"/>
      <c r="I1299" s="41"/>
      <c r="J1299" s="41"/>
      <c r="K1299" s="41"/>
      <c r="L1299" s="41"/>
      <c r="M1299" s="41"/>
      <c r="N1299" s="41"/>
      <c r="O1299" s="41"/>
      <c r="P1299" s="41"/>
      <c r="Q1299" s="41"/>
      <c r="R1299" s="41"/>
      <c r="S1299" s="41"/>
      <c r="T1299" s="41"/>
      <c r="U1299" s="41"/>
    </row>
    <row r="1300">
      <c r="A1300" s="41"/>
      <c r="B1300" s="41"/>
      <c r="C1300" s="41"/>
      <c r="D1300" s="41"/>
      <c r="E1300" s="41"/>
      <c r="F1300" s="41"/>
      <c r="G1300" s="41"/>
      <c r="H1300" s="41"/>
      <c r="I1300" s="41"/>
      <c r="J1300" s="41"/>
      <c r="K1300" s="41"/>
      <c r="L1300" s="41"/>
      <c r="M1300" s="41"/>
      <c r="N1300" s="41"/>
      <c r="O1300" s="41"/>
      <c r="P1300" s="41"/>
      <c r="Q1300" s="41"/>
      <c r="R1300" s="41"/>
      <c r="S1300" s="41"/>
      <c r="T1300" s="41"/>
      <c r="U1300" s="41"/>
    </row>
    <row r="1301">
      <c r="A1301" s="41"/>
      <c r="B1301" s="41"/>
      <c r="C1301" s="41"/>
      <c r="D1301" s="41"/>
      <c r="E1301" s="41"/>
      <c r="F1301" s="41"/>
      <c r="G1301" s="41"/>
      <c r="H1301" s="41"/>
      <c r="I1301" s="41"/>
      <c r="J1301" s="41"/>
      <c r="K1301" s="41"/>
      <c r="L1301" s="41"/>
      <c r="M1301" s="41"/>
      <c r="N1301" s="41"/>
      <c r="O1301" s="41"/>
      <c r="P1301" s="41"/>
      <c r="Q1301" s="41"/>
      <c r="R1301" s="41"/>
      <c r="S1301" s="41"/>
      <c r="T1301" s="41"/>
      <c r="U1301" s="41"/>
    </row>
    <row r="1302">
      <c r="A1302" s="41"/>
      <c r="B1302" s="41"/>
      <c r="C1302" s="41"/>
      <c r="D1302" s="41"/>
      <c r="E1302" s="41"/>
      <c r="F1302" s="41"/>
      <c r="G1302" s="41"/>
      <c r="H1302" s="41"/>
      <c r="I1302" s="41"/>
      <c r="J1302" s="41"/>
      <c r="K1302" s="41"/>
      <c r="L1302" s="41"/>
      <c r="M1302" s="41"/>
      <c r="N1302" s="41"/>
      <c r="O1302" s="41"/>
      <c r="P1302" s="41"/>
      <c r="Q1302" s="41"/>
      <c r="R1302" s="41"/>
      <c r="S1302" s="41"/>
      <c r="T1302" s="41"/>
      <c r="U1302" s="41"/>
    </row>
    <row r="1303">
      <c r="A1303" s="41"/>
      <c r="B1303" s="41"/>
      <c r="C1303" s="41"/>
      <c r="D1303" s="41"/>
      <c r="E1303" s="41"/>
      <c r="F1303" s="41"/>
      <c r="G1303" s="41"/>
      <c r="H1303" s="41"/>
      <c r="I1303" s="41"/>
      <c r="J1303" s="41"/>
      <c r="K1303" s="41"/>
      <c r="L1303" s="41"/>
      <c r="M1303" s="41"/>
      <c r="N1303" s="41"/>
      <c r="O1303" s="41"/>
      <c r="P1303" s="41"/>
      <c r="Q1303" s="41"/>
      <c r="R1303" s="41"/>
      <c r="S1303" s="41"/>
      <c r="T1303" s="41"/>
      <c r="U1303" s="41"/>
    </row>
    <row r="1304">
      <c r="A1304" s="41"/>
      <c r="B1304" s="41"/>
      <c r="C1304" s="41"/>
      <c r="D1304" s="41"/>
      <c r="E1304" s="41"/>
      <c r="F1304" s="41"/>
      <c r="G1304" s="41"/>
      <c r="H1304" s="41"/>
      <c r="I1304" s="41"/>
      <c r="J1304" s="41"/>
      <c r="K1304" s="41"/>
      <c r="L1304" s="41"/>
      <c r="M1304" s="41"/>
      <c r="N1304" s="41"/>
      <c r="O1304" s="41"/>
      <c r="P1304" s="41"/>
      <c r="Q1304" s="41"/>
      <c r="R1304" s="41"/>
      <c r="S1304" s="41"/>
      <c r="T1304" s="41"/>
      <c r="U1304" s="41"/>
    </row>
    <row r="1305">
      <c r="A1305" s="41"/>
      <c r="B1305" s="41"/>
      <c r="C1305" s="41"/>
      <c r="D1305" s="41"/>
      <c r="E1305" s="41"/>
      <c r="F1305" s="41"/>
      <c r="G1305" s="41"/>
      <c r="H1305" s="41"/>
      <c r="I1305" s="41"/>
      <c r="J1305" s="41"/>
      <c r="K1305" s="41"/>
      <c r="L1305" s="41"/>
      <c r="M1305" s="41"/>
      <c r="N1305" s="41"/>
      <c r="O1305" s="41"/>
      <c r="P1305" s="41"/>
      <c r="Q1305" s="41"/>
      <c r="R1305" s="41"/>
      <c r="S1305" s="41"/>
      <c r="T1305" s="41"/>
      <c r="U1305" s="41"/>
    </row>
    <row r="1306">
      <c r="A1306" s="41"/>
      <c r="B1306" s="41"/>
      <c r="C1306" s="41"/>
      <c r="D1306" s="41"/>
      <c r="E1306" s="41"/>
      <c r="F1306" s="41"/>
      <c r="G1306" s="41"/>
      <c r="H1306" s="41"/>
      <c r="I1306" s="41"/>
      <c r="J1306" s="41"/>
      <c r="K1306" s="41"/>
      <c r="L1306" s="41"/>
      <c r="M1306" s="41"/>
      <c r="N1306" s="41"/>
      <c r="O1306" s="41"/>
      <c r="P1306" s="41"/>
      <c r="Q1306" s="41"/>
      <c r="R1306" s="41"/>
      <c r="S1306" s="41"/>
      <c r="T1306" s="41"/>
      <c r="U1306" s="41"/>
    </row>
    <row r="1307">
      <c r="A1307" s="41"/>
      <c r="B1307" s="41"/>
      <c r="C1307" s="41"/>
      <c r="D1307" s="41"/>
      <c r="E1307" s="41"/>
      <c r="F1307" s="41"/>
      <c r="G1307" s="41"/>
      <c r="H1307" s="41"/>
      <c r="I1307" s="41"/>
      <c r="J1307" s="41"/>
      <c r="K1307" s="41"/>
      <c r="L1307" s="41"/>
      <c r="M1307" s="41"/>
      <c r="N1307" s="41"/>
      <c r="O1307" s="41"/>
      <c r="P1307" s="41"/>
      <c r="Q1307" s="41"/>
      <c r="R1307" s="41"/>
      <c r="S1307" s="41"/>
      <c r="T1307" s="41"/>
      <c r="U1307" s="41"/>
    </row>
    <row r="1308">
      <c r="A1308" s="41"/>
      <c r="B1308" s="41"/>
      <c r="C1308" s="41"/>
      <c r="D1308" s="41"/>
      <c r="E1308" s="41"/>
      <c r="F1308" s="41"/>
      <c r="G1308" s="41"/>
      <c r="H1308" s="41"/>
      <c r="I1308" s="41"/>
      <c r="J1308" s="41"/>
      <c r="K1308" s="41"/>
      <c r="L1308" s="41"/>
      <c r="M1308" s="41"/>
      <c r="N1308" s="41"/>
      <c r="O1308" s="41"/>
      <c r="P1308" s="41"/>
      <c r="Q1308" s="41"/>
      <c r="R1308" s="41"/>
      <c r="S1308" s="41"/>
      <c r="T1308" s="41"/>
      <c r="U1308" s="41"/>
    </row>
    <row r="1309">
      <c r="A1309" s="41"/>
      <c r="B1309" s="41"/>
      <c r="C1309" s="41"/>
      <c r="D1309" s="41"/>
      <c r="E1309" s="41"/>
      <c r="F1309" s="41"/>
      <c r="G1309" s="41"/>
      <c r="H1309" s="41"/>
      <c r="I1309" s="41"/>
      <c r="J1309" s="41"/>
      <c r="K1309" s="41"/>
      <c r="L1309" s="41"/>
      <c r="M1309" s="41"/>
      <c r="N1309" s="41"/>
      <c r="O1309" s="41"/>
      <c r="P1309" s="41"/>
      <c r="Q1309" s="41"/>
      <c r="R1309" s="41"/>
      <c r="S1309" s="41"/>
      <c r="T1309" s="41"/>
      <c r="U1309" s="41"/>
    </row>
    <row r="1310">
      <c r="A1310" s="41"/>
      <c r="B1310" s="41"/>
      <c r="C1310" s="41"/>
      <c r="D1310" s="41"/>
      <c r="E1310" s="41"/>
      <c r="F1310" s="41"/>
      <c r="G1310" s="41"/>
      <c r="H1310" s="41"/>
      <c r="I1310" s="41"/>
      <c r="J1310" s="41"/>
      <c r="K1310" s="41"/>
      <c r="L1310" s="41"/>
      <c r="M1310" s="41"/>
      <c r="N1310" s="41"/>
      <c r="O1310" s="41"/>
      <c r="P1310" s="41"/>
      <c r="Q1310" s="41"/>
      <c r="R1310" s="41"/>
      <c r="S1310" s="41"/>
      <c r="T1310" s="41"/>
      <c r="U1310" s="41"/>
    </row>
    <row r="1311">
      <c r="A1311" s="41"/>
      <c r="B1311" s="41"/>
      <c r="C1311" s="41"/>
      <c r="D1311" s="41"/>
      <c r="E1311" s="41"/>
      <c r="F1311" s="41"/>
      <c r="G1311" s="41"/>
      <c r="H1311" s="41"/>
      <c r="I1311" s="41"/>
      <c r="J1311" s="41"/>
      <c r="K1311" s="41"/>
      <c r="L1311" s="41"/>
      <c r="M1311" s="41"/>
      <c r="N1311" s="41"/>
      <c r="O1311" s="41"/>
      <c r="P1311" s="41"/>
      <c r="Q1311" s="41"/>
      <c r="R1311" s="41"/>
      <c r="S1311" s="41"/>
      <c r="T1311" s="41"/>
      <c r="U1311" s="41"/>
    </row>
    <row r="1312">
      <c r="A1312" s="41"/>
      <c r="B1312" s="41"/>
      <c r="C1312" s="41"/>
      <c r="D1312" s="41"/>
      <c r="E1312" s="41"/>
      <c r="F1312" s="41"/>
      <c r="G1312" s="41"/>
      <c r="H1312" s="41"/>
      <c r="I1312" s="41"/>
      <c r="J1312" s="41"/>
      <c r="K1312" s="41"/>
      <c r="L1312" s="41"/>
      <c r="M1312" s="41"/>
      <c r="N1312" s="41"/>
      <c r="O1312" s="41"/>
      <c r="P1312" s="41"/>
      <c r="Q1312" s="41"/>
      <c r="R1312" s="41"/>
      <c r="S1312" s="41"/>
      <c r="T1312" s="41"/>
      <c r="U1312" s="41"/>
    </row>
    <row r="1313">
      <c r="A1313" s="41"/>
      <c r="B1313" s="41"/>
      <c r="C1313" s="41"/>
      <c r="D1313" s="41"/>
      <c r="E1313" s="41"/>
      <c r="F1313" s="41"/>
      <c r="G1313" s="41"/>
      <c r="H1313" s="41"/>
      <c r="I1313" s="41"/>
      <c r="J1313" s="41"/>
      <c r="K1313" s="41"/>
      <c r="L1313" s="41"/>
      <c r="M1313" s="41"/>
      <c r="N1313" s="41"/>
      <c r="O1313" s="41"/>
      <c r="P1313" s="41"/>
      <c r="Q1313" s="41"/>
      <c r="R1313" s="41"/>
      <c r="S1313" s="41"/>
      <c r="T1313" s="41"/>
      <c r="U1313" s="41"/>
    </row>
    <row r="1314">
      <c r="A1314" s="41"/>
      <c r="B1314" s="41"/>
      <c r="C1314" s="41"/>
      <c r="D1314" s="41"/>
      <c r="E1314" s="41"/>
      <c r="F1314" s="41"/>
      <c r="G1314" s="41"/>
      <c r="H1314" s="41"/>
      <c r="I1314" s="41"/>
      <c r="J1314" s="41"/>
      <c r="K1314" s="41"/>
      <c r="L1314" s="41"/>
      <c r="M1314" s="41"/>
      <c r="N1314" s="41"/>
      <c r="O1314" s="41"/>
      <c r="P1314" s="41"/>
      <c r="Q1314" s="41"/>
      <c r="R1314" s="41"/>
      <c r="S1314" s="41"/>
      <c r="T1314" s="41"/>
      <c r="U1314" s="41"/>
    </row>
    <row r="1315">
      <c r="A1315" s="41"/>
      <c r="B1315" s="41"/>
      <c r="C1315" s="41"/>
      <c r="D1315" s="41"/>
      <c r="E1315" s="41"/>
      <c r="F1315" s="41"/>
      <c r="G1315" s="41"/>
      <c r="H1315" s="41"/>
      <c r="I1315" s="41"/>
      <c r="J1315" s="41"/>
      <c r="K1315" s="41"/>
      <c r="L1315" s="41"/>
      <c r="M1315" s="41"/>
      <c r="N1315" s="41"/>
      <c r="O1315" s="41"/>
      <c r="P1315" s="41"/>
      <c r="Q1315" s="41"/>
      <c r="R1315" s="41"/>
      <c r="S1315" s="41"/>
      <c r="T1315" s="41"/>
      <c r="U1315" s="41"/>
    </row>
    <row r="1316">
      <c r="A1316" s="41"/>
      <c r="B1316" s="41"/>
      <c r="C1316" s="41"/>
      <c r="D1316" s="41"/>
      <c r="E1316" s="41"/>
      <c r="F1316" s="41"/>
      <c r="G1316" s="41"/>
      <c r="H1316" s="41"/>
      <c r="I1316" s="41"/>
      <c r="J1316" s="41"/>
      <c r="K1316" s="41"/>
      <c r="L1316" s="41"/>
      <c r="M1316" s="41"/>
      <c r="N1316" s="41"/>
      <c r="O1316" s="41"/>
      <c r="P1316" s="41"/>
      <c r="Q1316" s="41"/>
      <c r="R1316" s="41"/>
      <c r="S1316" s="41"/>
      <c r="T1316" s="41"/>
      <c r="U1316" s="41"/>
    </row>
    <row r="1317">
      <c r="A1317" s="41"/>
      <c r="B1317" s="41"/>
      <c r="C1317" s="41"/>
      <c r="D1317" s="41"/>
      <c r="E1317" s="41"/>
      <c r="F1317" s="41"/>
      <c r="G1317" s="41"/>
      <c r="H1317" s="41"/>
      <c r="I1317" s="41"/>
      <c r="J1317" s="41"/>
      <c r="K1317" s="41"/>
      <c r="L1317" s="41"/>
      <c r="M1317" s="41"/>
      <c r="N1317" s="41"/>
      <c r="O1317" s="41"/>
      <c r="P1317" s="41"/>
      <c r="Q1317" s="41"/>
      <c r="R1317" s="41"/>
      <c r="S1317" s="41"/>
      <c r="T1317" s="41"/>
      <c r="U1317" s="41"/>
    </row>
    <row r="1318">
      <c r="A1318" s="41"/>
      <c r="B1318" s="41"/>
      <c r="C1318" s="41"/>
      <c r="D1318" s="41"/>
      <c r="E1318" s="41"/>
      <c r="F1318" s="41"/>
      <c r="G1318" s="41"/>
      <c r="H1318" s="41"/>
      <c r="I1318" s="41"/>
      <c r="J1318" s="41"/>
      <c r="K1318" s="41"/>
      <c r="L1318" s="41"/>
      <c r="M1318" s="41"/>
      <c r="N1318" s="41"/>
      <c r="O1318" s="41"/>
      <c r="P1318" s="41"/>
      <c r="Q1318" s="41"/>
      <c r="R1318" s="41"/>
      <c r="S1318" s="41"/>
      <c r="T1318" s="41"/>
      <c r="U1318" s="41"/>
    </row>
    <row r="1319">
      <c r="A1319" s="41"/>
      <c r="B1319" s="41"/>
      <c r="C1319" s="41"/>
      <c r="D1319" s="41"/>
      <c r="E1319" s="41"/>
      <c r="F1319" s="41"/>
      <c r="G1319" s="41"/>
      <c r="H1319" s="41"/>
      <c r="I1319" s="41"/>
      <c r="J1319" s="41"/>
      <c r="K1319" s="41"/>
      <c r="L1319" s="41"/>
      <c r="M1319" s="41"/>
      <c r="N1319" s="41"/>
      <c r="O1319" s="41"/>
      <c r="P1319" s="41"/>
      <c r="Q1319" s="41"/>
      <c r="R1319" s="41"/>
      <c r="S1319" s="41"/>
      <c r="T1319" s="41"/>
      <c r="U1319" s="41"/>
    </row>
    <row r="1320">
      <c r="A1320" s="41"/>
      <c r="B1320" s="41"/>
      <c r="C1320" s="41"/>
      <c r="D1320" s="41"/>
      <c r="E1320" s="41"/>
      <c r="F1320" s="41"/>
      <c r="G1320" s="41"/>
      <c r="H1320" s="41"/>
      <c r="I1320" s="41"/>
      <c r="J1320" s="41"/>
      <c r="K1320" s="41"/>
      <c r="L1320" s="41"/>
      <c r="M1320" s="41"/>
      <c r="N1320" s="41"/>
      <c r="O1320" s="41"/>
      <c r="P1320" s="41"/>
      <c r="Q1320" s="41"/>
      <c r="R1320" s="41"/>
      <c r="S1320" s="41"/>
      <c r="T1320" s="41"/>
      <c r="U1320" s="41"/>
    </row>
    <row r="1321">
      <c r="A1321" s="41"/>
      <c r="B1321" s="41"/>
      <c r="C1321" s="41"/>
      <c r="D1321" s="41"/>
      <c r="E1321" s="41"/>
      <c r="F1321" s="41"/>
      <c r="G1321" s="41"/>
      <c r="H1321" s="41"/>
      <c r="I1321" s="41"/>
      <c r="J1321" s="41"/>
      <c r="K1321" s="41"/>
      <c r="L1321" s="41"/>
      <c r="M1321" s="41"/>
      <c r="N1321" s="41"/>
      <c r="O1321" s="41"/>
      <c r="P1321" s="41"/>
      <c r="Q1321" s="41"/>
      <c r="R1321" s="41"/>
      <c r="S1321" s="41"/>
      <c r="T1321" s="41"/>
      <c r="U1321" s="41"/>
    </row>
    <row r="1322">
      <c r="A1322" s="41"/>
      <c r="B1322" s="41"/>
      <c r="C1322" s="41"/>
      <c r="D1322" s="41"/>
      <c r="E1322" s="41"/>
      <c r="F1322" s="41"/>
      <c r="G1322" s="41"/>
      <c r="H1322" s="41"/>
      <c r="I1322" s="41"/>
      <c r="J1322" s="41"/>
      <c r="K1322" s="41"/>
      <c r="L1322" s="41"/>
      <c r="M1322" s="41"/>
      <c r="N1322" s="41"/>
      <c r="O1322" s="41"/>
      <c r="P1322" s="41"/>
      <c r="Q1322" s="41"/>
      <c r="R1322" s="41"/>
      <c r="S1322" s="41"/>
      <c r="T1322" s="41"/>
      <c r="U1322" s="41"/>
    </row>
    <row r="1323">
      <c r="A1323" s="41"/>
      <c r="B1323" s="41"/>
      <c r="C1323" s="41"/>
      <c r="D1323" s="41"/>
      <c r="E1323" s="41"/>
      <c r="F1323" s="41"/>
      <c r="G1323" s="41"/>
      <c r="H1323" s="41"/>
      <c r="I1323" s="41"/>
      <c r="J1323" s="41"/>
      <c r="K1323" s="41"/>
      <c r="L1323" s="41"/>
      <c r="M1323" s="41"/>
      <c r="N1323" s="41"/>
      <c r="O1323" s="41"/>
      <c r="P1323" s="41"/>
      <c r="Q1323" s="41"/>
      <c r="R1323" s="41"/>
      <c r="S1323" s="41"/>
      <c r="T1323" s="41"/>
      <c r="U1323" s="41"/>
    </row>
    <row r="1324">
      <c r="A1324" s="41"/>
      <c r="B1324" s="41"/>
      <c r="C1324" s="41"/>
      <c r="D1324" s="41"/>
      <c r="E1324" s="41"/>
      <c r="F1324" s="41"/>
      <c r="G1324" s="41"/>
      <c r="H1324" s="41"/>
      <c r="I1324" s="41"/>
      <c r="J1324" s="41"/>
      <c r="K1324" s="41"/>
      <c r="L1324" s="41"/>
      <c r="M1324" s="41"/>
      <c r="N1324" s="41"/>
      <c r="O1324" s="41"/>
      <c r="P1324" s="41"/>
      <c r="Q1324" s="41"/>
      <c r="R1324" s="41"/>
      <c r="S1324" s="41"/>
      <c r="T1324" s="41"/>
      <c r="U1324" s="41"/>
    </row>
    <row r="1325">
      <c r="A1325" s="41"/>
      <c r="B1325" s="41"/>
      <c r="C1325" s="41"/>
      <c r="D1325" s="41"/>
      <c r="E1325" s="41"/>
      <c r="F1325" s="41"/>
      <c r="G1325" s="41"/>
      <c r="H1325" s="41"/>
      <c r="I1325" s="41"/>
      <c r="J1325" s="41"/>
      <c r="K1325" s="41"/>
      <c r="L1325" s="41"/>
      <c r="M1325" s="41"/>
      <c r="N1325" s="41"/>
      <c r="O1325" s="41"/>
      <c r="P1325" s="41"/>
      <c r="Q1325" s="41"/>
      <c r="R1325" s="41"/>
      <c r="S1325" s="41"/>
      <c r="T1325" s="41"/>
      <c r="U1325" s="41"/>
    </row>
    <row r="1326">
      <c r="A1326" s="41"/>
      <c r="B1326" s="41"/>
      <c r="C1326" s="41"/>
      <c r="D1326" s="41"/>
      <c r="E1326" s="41"/>
      <c r="F1326" s="41"/>
      <c r="G1326" s="41"/>
      <c r="H1326" s="41"/>
      <c r="I1326" s="41"/>
      <c r="J1326" s="41"/>
      <c r="K1326" s="41"/>
      <c r="L1326" s="41"/>
      <c r="M1326" s="41"/>
      <c r="N1326" s="41"/>
      <c r="O1326" s="41"/>
      <c r="P1326" s="41"/>
      <c r="Q1326" s="41"/>
      <c r="R1326" s="41"/>
      <c r="S1326" s="41"/>
      <c r="T1326" s="41"/>
      <c r="U1326" s="41"/>
    </row>
    <row r="1327">
      <c r="A1327" s="41"/>
      <c r="B1327" s="41"/>
      <c r="C1327" s="41"/>
      <c r="D1327" s="41"/>
      <c r="E1327" s="41"/>
      <c r="F1327" s="41"/>
      <c r="G1327" s="41"/>
      <c r="H1327" s="41"/>
      <c r="I1327" s="41"/>
      <c r="J1327" s="41"/>
      <c r="K1327" s="41"/>
      <c r="L1327" s="41"/>
      <c r="M1327" s="41"/>
      <c r="N1327" s="41"/>
      <c r="O1327" s="41"/>
      <c r="P1327" s="41"/>
      <c r="Q1327" s="41"/>
      <c r="R1327" s="41"/>
      <c r="S1327" s="41"/>
      <c r="T1327" s="41"/>
      <c r="U1327" s="41"/>
    </row>
    <row r="1328">
      <c r="A1328" s="41"/>
      <c r="B1328" s="41"/>
      <c r="C1328" s="41"/>
      <c r="D1328" s="41"/>
      <c r="E1328" s="41"/>
      <c r="F1328" s="41"/>
      <c r="G1328" s="41"/>
      <c r="H1328" s="41"/>
      <c r="I1328" s="41"/>
      <c r="J1328" s="41"/>
      <c r="K1328" s="41"/>
      <c r="L1328" s="41"/>
      <c r="M1328" s="41"/>
      <c r="N1328" s="41"/>
      <c r="O1328" s="41"/>
      <c r="P1328" s="41"/>
      <c r="Q1328" s="41"/>
      <c r="R1328" s="41"/>
      <c r="S1328" s="41"/>
      <c r="T1328" s="41"/>
      <c r="U1328" s="41"/>
    </row>
    <row r="1329">
      <c r="A1329" s="41"/>
      <c r="B1329" s="41"/>
      <c r="C1329" s="41"/>
      <c r="D1329" s="41"/>
      <c r="E1329" s="41"/>
      <c r="F1329" s="41"/>
      <c r="G1329" s="41"/>
      <c r="H1329" s="41"/>
      <c r="I1329" s="41"/>
      <c r="J1329" s="41"/>
      <c r="K1329" s="41"/>
      <c r="L1329" s="41"/>
      <c r="M1329" s="41"/>
      <c r="N1329" s="41"/>
      <c r="O1329" s="41"/>
      <c r="P1329" s="41"/>
      <c r="Q1329" s="41"/>
      <c r="R1329" s="41"/>
      <c r="S1329" s="41"/>
      <c r="T1329" s="41"/>
      <c r="U1329" s="41"/>
    </row>
    <row r="1330">
      <c r="A1330" s="41"/>
      <c r="B1330" s="41"/>
      <c r="C1330" s="41"/>
      <c r="D1330" s="41"/>
      <c r="E1330" s="41"/>
      <c r="F1330" s="41"/>
      <c r="G1330" s="41"/>
      <c r="H1330" s="41"/>
      <c r="I1330" s="41"/>
      <c r="J1330" s="41"/>
      <c r="K1330" s="41"/>
      <c r="L1330" s="41"/>
      <c r="M1330" s="41"/>
      <c r="N1330" s="41"/>
      <c r="O1330" s="41"/>
      <c r="P1330" s="41"/>
      <c r="Q1330" s="41"/>
      <c r="R1330" s="41"/>
      <c r="S1330" s="41"/>
      <c r="T1330" s="41"/>
      <c r="U1330" s="41"/>
    </row>
    <row r="1331">
      <c r="A1331" s="41"/>
      <c r="B1331" s="41"/>
      <c r="C1331" s="41"/>
      <c r="D1331" s="41"/>
      <c r="E1331" s="41"/>
      <c r="F1331" s="41"/>
      <c r="G1331" s="41"/>
      <c r="H1331" s="41"/>
      <c r="I1331" s="41"/>
      <c r="J1331" s="41"/>
      <c r="K1331" s="41"/>
      <c r="L1331" s="41"/>
      <c r="M1331" s="41"/>
      <c r="N1331" s="41"/>
      <c r="O1331" s="41"/>
      <c r="P1331" s="41"/>
      <c r="Q1331" s="41"/>
      <c r="R1331" s="41"/>
      <c r="S1331" s="41"/>
      <c r="T1331" s="41"/>
      <c r="U1331" s="41"/>
    </row>
    <row r="1332">
      <c r="A1332" s="41"/>
      <c r="B1332" s="41"/>
      <c r="C1332" s="41"/>
      <c r="D1332" s="41"/>
      <c r="E1332" s="41"/>
      <c r="F1332" s="41"/>
      <c r="G1332" s="41"/>
      <c r="H1332" s="41"/>
      <c r="I1332" s="41"/>
      <c r="J1332" s="41"/>
      <c r="K1332" s="41"/>
      <c r="L1332" s="41"/>
      <c r="M1332" s="41"/>
      <c r="N1332" s="41"/>
      <c r="O1332" s="41"/>
      <c r="P1332" s="41"/>
      <c r="Q1332" s="41"/>
      <c r="R1332" s="41"/>
      <c r="S1332" s="41"/>
      <c r="T1332" s="41"/>
      <c r="U1332" s="41"/>
    </row>
    <row r="1333">
      <c r="A1333" s="41"/>
      <c r="B1333" s="41"/>
      <c r="C1333" s="41"/>
      <c r="D1333" s="41"/>
      <c r="E1333" s="41"/>
      <c r="F1333" s="41"/>
      <c r="G1333" s="41"/>
      <c r="H1333" s="41"/>
      <c r="I1333" s="41"/>
      <c r="J1333" s="41"/>
      <c r="K1333" s="41"/>
      <c r="L1333" s="41"/>
      <c r="M1333" s="41"/>
      <c r="N1333" s="41"/>
      <c r="O1333" s="41"/>
      <c r="P1333" s="41"/>
      <c r="Q1333" s="41"/>
      <c r="R1333" s="41"/>
      <c r="S1333" s="41"/>
      <c r="T1333" s="41"/>
      <c r="U1333" s="41"/>
    </row>
    <row r="1334">
      <c r="A1334" s="41"/>
      <c r="B1334" s="41"/>
      <c r="C1334" s="41"/>
      <c r="D1334" s="41"/>
      <c r="E1334" s="41"/>
      <c r="F1334" s="41"/>
      <c r="G1334" s="41"/>
      <c r="H1334" s="41"/>
      <c r="I1334" s="41"/>
      <c r="J1334" s="41"/>
      <c r="K1334" s="41"/>
      <c r="L1334" s="41"/>
      <c r="M1334" s="41"/>
      <c r="N1334" s="41"/>
      <c r="O1334" s="41"/>
      <c r="P1334" s="41"/>
      <c r="Q1334" s="41"/>
      <c r="R1334" s="41"/>
      <c r="S1334" s="41"/>
      <c r="T1334" s="41"/>
      <c r="U1334" s="41"/>
    </row>
    <row r="1335">
      <c r="A1335" s="41"/>
      <c r="B1335" s="41"/>
      <c r="C1335" s="41"/>
      <c r="D1335" s="41"/>
      <c r="E1335" s="41"/>
      <c r="F1335" s="41"/>
      <c r="G1335" s="41"/>
      <c r="H1335" s="41"/>
      <c r="I1335" s="41"/>
      <c r="J1335" s="41"/>
      <c r="K1335" s="41"/>
      <c r="L1335" s="41"/>
      <c r="M1335" s="41"/>
      <c r="N1335" s="41"/>
      <c r="O1335" s="41"/>
      <c r="P1335" s="41"/>
      <c r="Q1335" s="41"/>
      <c r="R1335" s="41"/>
      <c r="S1335" s="41"/>
      <c r="T1335" s="41"/>
      <c r="U1335" s="41"/>
    </row>
    <row r="1336">
      <c r="A1336" s="41"/>
      <c r="B1336" s="41"/>
      <c r="C1336" s="41"/>
      <c r="D1336" s="41"/>
      <c r="E1336" s="41"/>
      <c r="F1336" s="41"/>
      <c r="G1336" s="41"/>
      <c r="H1336" s="41"/>
      <c r="I1336" s="41"/>
      <c r="J1336" s="41"/>
      <c r="K1336" s="41"/>
      <c r="L1336" s="41"/>
      <c r="M1336" s="41"/>
      <c r="N1336" s="41"/>
      <c r="O1336" s="41"/>
      <c r="P1336" s="41"/>
      <c r="Q1336" s="41"/>
      <c r="R1336" s="41"/>
      <c r="S1336" s="41"/>
      <c r="T1336" s="41"/>
      <c r="U1336" s="41"/>
    </row>
    <row r="1337">
      <c r="A1337" s="41"/>
      <c r="B1337" s="41"/>
      <c r="C1337" s="41"/>
      <c r="D1337" s="41"/>
      <c r="E1337" s="41"/>
      <c r="F1337" s="41"/>
      <c r="G1337" s="41"/>
      <c r="H1337" s="41"/>
      <c r="I1337" s="41"/>
      <c r="J1337" s="41"/>
      <c r="K1337" s="41"/>
      <c r="L1337" s="41"/>
      <c r="M1337" s="41"/>
      <c r="N1337" s="41"/>
      <c r="O1337" s="41"/>
      <c r="P1337" s="41"/>
      <c r="Q1337" s="41"/>
      <c r="R1337" s="41"/>
      <c r="S1337" s="41"/>
      <c r="T1337" s="41"/>
      <c r="U1337" s="41"/>
    </row>
    <row r="1338">
      <c r="A1338" s="41"/>
      <c r="B1338" s="41"/>
      <c r="C1338" s="41"/>
      <c r="D1338" s="41"/>
      <c r="E1338" s="41"/>
      <c r="F1338" s="41"/>
      <c r="G1338" s="41"/>
      <c r="H1338" s="41"/>
      <c r="I1338" s="41"/>
      <c r="J1338" s="41"/>
      <c r="K1338" s="41"/>
      <c r="L1338" s="41"/>
      <c r="M1338" s="41"/>
      <c r="N1338" s="41"/>
      <c r="O1338" s="41"/>
      <c r="P1338" s="41"/>
      <c r="Q1338" s="41"/>
      <c r="R1338" s="41"/>
      <c r="S1338" s="41"/>
      <c r="T1338" s="41"/>
      <c r="U1338" s="41"/>
    </row>
    <row r="1339">
      <c r="A1339" s="41"/>
      <c r="B1339" s="41"/>
      <c r="C1339" s="41"/>
      <c r="D1339" s="41"/>
      <c r="E1339" s="41"/>
      <c r="F1339" s="41"/>
      <c r="G1339" s="41"/>
      <c r="H1339" s="41"/>
      <c r="I1339" s="41"/>
      <c r="J1339" s="41"/>
      <c r="K1339" s="41"/>
      <c r="L1339" s="41"/>
      <c r="M1339" s="41"/>
      <c r="N1339" s="41"/>
      <c r="O1339" s="41"/>
      <c r="P1339" s="41"/>
      <c r="Q1339" s="41"/>
      <c r="R1339" s="41"/>
      <c r="S1339" s="41"/>
      <c r="T1339" s="41"/>
      <c r="U1339" s="41"/>
    </row>
    <row r="1340">
      <c r="A1340" s="41"/>
      <c r="B1340" s="41"/>
      <c r="C1340" s="41"/>
      <c r="D1340" s="41"/>
      <c r="E1340" s="41"/>
      <c r="F1340" s="41"/>
      <c r="G1340" s="41"/>
      <c r="H1340" s="41"/>
      <c r="I1340" s="41"/>
      <c r="J1340" s="41"/>
      <c r="K1340" s="41"/>
      <c r="L1340" s="41"/>
      <c r="M1340" s="41"/>
      <c r="N1340" s="41"/>
      <c r="O1340" s="41"/>
      <c r="P1340" s="41"/>
      <c r="Q1340" s="41"/>
      <c r="R1340" s="41"/>
      <c r="S1340" s="41"/>
      <c r="T1340" s="41"/>
      <c r="U1340" s="41"/>
    </row>
    <row r="1341">
      <c r="A1341" s="41"/>
      <c r="B1341" s="41"/>
      <c r="C1341" s="41"/>
      <c r="D1341" s="41"/>
      <c r="E1341" s="41"/>
      <c r="F1341" s="41"/>
      <c r="G1341" s="41"/>
      <c r="H1341" s="41"/>
      <c r="I1341" s="41"/>
      <c r="J1341" s="41"/>
      <c r="K1341" s="41"/>
      <c r="L1341" s="41"/>
      <c r="M1341" s="41"/>
      <c r="N1341" s="41"/>
      <c r="O1341" s="41"/>
      <c r="P1341" s="41"/>
      <c r="Q1341" s="41"/>
      <c r="R1341" s="41"/>
      <c r="S1341" s="41"/>
      <c r="T1341" s="41"/>
      <c r="U1341" s="41"/>
    </row>
    <row r="1342">
      <c r="A1342" s="41"/>
      <c r="B1342" s="41"/>
      <c r="C1342" s="41"/>
      <c r="D1342" s="41"/>
      <c r="E1342" s="41"/>
      <c r="F1342" s="41"/>
      <c r="G1342" s="41"/>
      <c r="H1342" s="41"/>
      <c r="I1342" s="41"/>
      <c r="J1342" s="41"/>
      <c r="K1342" s="41"/>
      <c r="L1342" s="41"/>
      <c r="M1342" s="41"/>
      <c r="N1342" s="41"/>
      <c r="O1342" s="41"/>
      <c r="P1342" s="41"/>
      <c r="Q1342" s="41"/>
      <c r="R1342" s="41"/>
      <c r="S1342" s="41"/>
      <c r="T1342" s="41"/>
      <c r="U1342" s="41"/>
    </row>
    <row r="1343">
      <c r="A1343" s="41"/>
      <c r="B1343" s="41"/>
      <c r="C1343" s="41"/>
      <c r="D1343" s="41"/>
      <c r="E1343" s="41"/>
      <c r="F1343" s="41"/>
      <c r="G1343" s="41"/>
      <c r="H1343" s="41"/>
      <c r="I1343" s="41"/>
      <c r="J1343" s="41"/>
      <c r="K1343" s="41"/>
      <c r="L1343" s="41"/>
      <c r="M1343" s="41"/>
      <c r="N1343" s="41"/>
      <c r="O1343" s="41"/>
      <c r="P1343" s="41"/>
      <c r="Q1343" s="41"/>
      <c r="R1343" s="41"/>
      <c r="S1343" s="41"/>
      <c r="T1343" s="41"/>
      <c r="U1343" s="41"/>
    </row>
    <row r="1344">
      <c r="A1344" s="41"/>
      <c r="B1344" s="41"/>
      <c r="C1344" s="41"/>
      <c r="D1344" s="41"/>
      <c r="E1344" s="41"/>
      <c r="F1344" s="41"/>
      <c r="G1344" s="41"/>
      <c r="H1344" s="41"/>
      <c r="I1344" s="41"/>
      <c r="J1344" s="41"/>
      <c r="K1344" s="41"/>
      <c r="L1344" s="41"/>
      <c r="M1344" s="41"/>
      <c r="N1344" s="41"/>
      <c r="O1344" s="41"/>
      <c r="P1344" s="41"/>
      <c r="Q1344" s="41"/>
      <c r="R1344" s="41"/>
      <c r="S1344" s="41"/>
      <c r="T1344" s="41"/>
      <c r="U1344" s="41"/>
    </row>
    <row r="1345">
      <c r="A1345" s="41"/>
      <c r="B1345" s="41"/>
      <c r="C1345" s="41"/>
      <c r="D1345" s="41"/>
      <c r="E1345" s="41"/>
      <c r="F1345" s="41"/>
      <c r="G1345" s="41"/>
      <c r="H1345" s="41"/>
      <c r="I1345" s="41"/>
      <c r="J1345" s="41"/>
      <c r="K1345" s="41"/>
      <c r="L1345" s="41"/>
      <c r="M1345" s="41"/>
      <c r="N1345" s="41"/>
      <c r="O1345" s="41"/>
      <c r="P1345" s="41"/>
      <c r="Q1345" s="41"/>
      <c r="R1345" s="41"/>
      <c r="S1345" s="41"/>
      <c r="T1345" s="41"/>
      <c r="U1345" s="41"/>
    </row>
    <row r="1346">
      <c r="A1346" s="41"/>
      <c r="B1346" s="41"/>
      <c r="C1346" s="41"/>
      <c r="D1346" s="41"/>
      <c r="E1346" s="41"/>
      <c r="F1346" s="41"/>
      <c r="G1346" s="41"/>
      <c r="H1346" s="41"/>
      <c r="I1346" s="41"/>
      <c r="J1346" s="41"/>
      <c r="K1346" s="41"/>
      <c r="L1346" s="41"/>
      <c r="M1346" s="41"/>
      <c r="N1346" s="41"/>
      <c r="O1346" s="41"/>
      <c r="P1346" s="41"/>
      <c r="Q1346" s="41"/>
      <c r="R1346" s="41"/>
      <c r="S1346" s="41"/>
      <c r="T1346" s="41"/>
      <c r="U1346" s="41"/>
    </row>
    <row r="1347">
      <c r="A1347" s="41"/>
      <c r="B1347" s="41"/>
      <c r="C1347" s="41"/>
      <c r="D1347" s="41"/>
      <c r="E1347" s="41"/>
      <c r="F1347" s="41"/>
      <c r="G1347" s="41"/>
      <c r="H1347" s="41"/>
      <c r="I1347" s="41"/>
      <c r="J1347" s="41"/>
      <c r="K1347" s="41"/>
      <c r="L1347" s="41"/>
      <c r="M1347" s="41"/>
      <c r="N1347" s="41"/>
      <c r="O1347" s="41"/>
      <c r="P1347" s="41"/>
      <c r="Q1347" s="41"/>
      <c r="R1347" s="41"/>
      <c r="S1347" s="41"/>
      <c r="T1347" s="41"/>
      <c r="U1347" s="41"/>
    </row>
    <row r="1348">
      <c r="A1348" s="41"/>
      <c r="B1348" s="41"/>
      <c r="C1348" s="41"/>
      <c r="D1348" s="41"/>
      <c r="E1348" s="41"/>
      <c r="F1348" s="41"/>
      <c r="G1348" s="41"/>
      <c r="H1348" s="41"/>
      <c r="I1348" s="41"/>
      <c r="J1348" s="41"/>
      <c r="K1348" s="41"/>
      <c r="L1348" s="41"/>
      <c r="M1348" s="41"/>
      <c r="N1348" s="41"/>
      <c r="O1348" s="41"/>
      <c r="P1348" s="41"/>
      <c r="Q1348" s="41"/>
      <c r="R1348" s="41"/>
      <c r="S1348" s="41"/>
      <c r="T1348" s="41"/>
      <c r="U1348" s="41"/>
    </row>
    <row r="1349">
      <c r="A1349" s="41"/>
      <c r="B1349" s="41"/>
      <c r="C1349" s="41"/>
      <c r="D1349" s="41"/>
      <c r="E1349" s="41"/>
      <c r="F1349" s="41"/>
      <c r="G1349" s="41"/>
      <c r="H1349" s="41"/>
      <c r="I1349" s="41"/>
      <c r="J1349" s="41"/>
      <c r="K1349" s="41"/>
      <c r="L1349" s="41"/>
      <c r="M1349" s="41"/>
      <c r="N1349" s="41"/>
      <c r="O1349" s="41"/>
      <c r="P1349" s="41"/>
      <c r="Q1349" s="41"/>
      <c r="R1349" s="41"/>
      <c r="S1349" s="41"/>
      <c r="T1349" s="41"/>
      <c r="U1349" s="41"/>
    </row>
    <row r="1350">
      <c r="A1350" s="41"/>
      <c r="B1350" s="41"/>
      <c r="C1350" s="41"/>
      <c r="D1350" s="41"/>
      <c r="E1350" s="41"/>
      <c r="F1350" s="41"/>
      <c r="G1350" s="41"/>
      <c r="H1350" s="41"/>
      <c r="I1350" s="41"/>
      <c r="J1350" s="41"/>
      <c r="K1350" s="41"/>
      <c r="L1350" s="41"/>
      <c r="M1350" s="41"/>
      <c r="N1350" s="41"/>
      <c r="O1350" s="41"/>
      <c r="P1350" s="41"/>
      <c r="Q1350" s="41"/>
      <c r="R1350" s="41"/>
      <c r="S1350" s="41"/>
      <c r="T1350" s="41"/>
      <c r="U1350" s="41"/>
    </row>
    <row r="1351">
      <c r="A1351" s="41"/>
      <c r="B1351" s="41"/>
      <c r="C1351" s="41"/>
      <c r="D1351" s="41"/>
      <c r="E1351" s="41"/>
      <c r="F1351" s="41"/>
      <c r="G1351" s="41"/>
      <c r="H1351" s="41"/>
      <c r="I1351" s="41"/>
      <c r="J1351" s="41"/>
      <c r="K1351" s="41"/>
      <c r="L1351" s="41"/>
      <c r="M1351" s="41"/>
      <c r="N1351" s="41"/>
      <c r="O1351" s="41"/>
      <c r="P1351" s="41"/>
      <c r="Q1351" s="41"/>
      <c r="R1351" s="41"/>
      <c r="S1351" s="41"/>
      <c r="T1351" s="41"/>
      <c r="U1351" s="41"/>
    </row>
    <row r="1352">
      <c r="A1352" s="41"/>
      <c r="B1352" s="41"/>
      <c r="C1352" s="41"/>
      <c r="D1352" s="41"/>
      <c r="E1352" s="41"/>
      <c r="F1352" s="41"/>
      <c r="G1352" s="41"/>
      <c r="H1352" s="41"/>
      <c r="I1352" s="41"/>
      <c r="J1352" s="41"/>
      <c r="K1352" s="41"/>
      <c r="L1352" s="41"/>
      <c r="M1352" s="41"/>
      <c r="N1352" s="41"/>
      <c r="O1352" s="41"/>
      <c r="P1352" s="41"/>
      <c r="Q1352" s="41"/>
      <c r="R1352" s="41"/>
      <c r="S1352" s="41"/>
      <c r="T1352" s="41"/>
      <c r="U1352" s="41"/>
    </row>
    <row r="1353">
      <c r="A1353" s="41"/>
      <c r="B1353" s="41"/>
      <c r="C1353" s="41"/>
      <c r="D1353" s="41"/>
      <c r="E1353" s="41"/>
      <c r="F1353" s="41"/>
      <c r="G1353" s="41"/>
      <c r="H1353" s="41"/>
      <c r="I1353" s="41"/>
      <c r="J1353" s="41"/>
      <c r="K1353" s="41"/>
      <c r="L1353" s="41"/>
      <c r="M1353" s="41"/>
      <c r="N1353" s="41"/>
      <c r="O1353" s="41"/>
      <c r="P1353" s="41"/>
      <c r="Q1353" s="41"/>
      <c r="R1353" s="41"/>
      <c r="S1353" s="41"/>
      <c r="T1353" s="41"/>
      <c r="U1353" s="41"/>
    </row>
    <row r="1354">
      <c r="A1354" s="41"/>
      <c r="B1354" s="41"/>
      <c r="C1354" s="41"/>
      <c r="D1354" s="41"/>
      <c r="E1354" s="41"/>
      <c r="F1354" s="41"/>
      <c r="G1354" s="41"/>
      <c r="H1354" s="41"/>
      <c r="I1354" s="41"/>
      <c r="J1354" s="41"/>
      <c r="K1354" s="41"/>
      <c r="L1354" s="41"/>
      <c r="M1354" s="41"/>
      <c r="N1354" s="41"/>
      <c r="O1354" s="41"/>
      <c r="P1354" s="41"/>
      <c r="Q1354" s="41"/>
      <c r="R1354" s="41"/>
      <c r="S1354" s="41"/>
      <c r="T1354" s="41"/>
      <c r="U1354" s="41"/>
    </row>
    <row r="1355">
      <c r="A1355" s="41"/>
      <c r="B1355" s="41"/>
      <c r="C1355" s="41"/>
      <c r="D1355" s="41"/>
      <c r="E1355" s="41"/>
      <c r="F1355" s="41"/>
      <c r="G1355" s="41"/>
      <c r="H1355" s="41"/>
      <c r="I1355" s="41"/>
      <c r="J1355" s="41"/>
      <c r="K1355" s="41"/>
      <c r="L1355" s="41"/>
      <c r="M1355" s="41"/>
      <c r="N1355" s="41"/>
      <c r="O1355" s="41"/>
      <c r="P1355" s="41"/>
      <c r="Q1355" s="41"/>
      <c r="R1355" s="41"/>
      <c r="S1355" s="41"/>
      <c r="T1355" s="41"/>
      <c r="U1355" s="41"/>
    </row>
    <row r="1356">
      <c r="A1356" s="41"/>
      <c r="B1356" s="41"/>
      <c r="C1356" s="41"/>
      <c r="D1356" s="41"/>
      <c r="E1356" s="41"/>
      <c r="F1356" s="41"/>
      <c r="G1356" s="41"/>
      <c r="H1356" s="41"/>
      <c r="I1356" s="41"/>
      <c r="J1356" s="41"/>
      <c r="K1356" s="41"/>
      <c r="L1356" s="41"/>
      <c r="M1356" s="41"/>
      <c r="N1356" s="41"/>
      <c r="O1356" s="41"/>
      <c r="P1356" s="41"/>
      <c r="Q1356" s="41"/>
      <c r="R1356" s="41"/>
      <c r="S1356" s="41"/>
      <c r="T1356" s="41"/>
      <c r="U1356" s="41"/>
    </row>
    <row r="1357">
      <c r="A1357" s="41"/>
      <c r="B1357" s="41"/>
      <c r="C1357" s="41"/>
      <c r="D1357" s="41"/>
      <c r="E1357" s="41"/>
      <c r="F1357" s="41"/>
      <c r="G1357" s="41"/>
      <c r="H1357" s="41"/>
      <c r="I1357" s="41"/>
      <c r="J1357" s="41"/>
      <c r="K1357" s="41"/>
      <c r="L1357" s="41"/>
      <c r="M1357" s="41"/>
      <c r="N1357" s="41"/>
      <c r="O1357" s="41"/>
      <c r="P1357" s="41"/>
      <c r="Q1357" s="41"/>
      <c r="R1357" s="41"/>
      <c r="S1357" s="41"/>
      <c r="T1357" s="41"/>
      <c r="U1357" s="41"/>
    </row>
    <row r="1358">
      <c r="A1358" s="41"/>
      <c r="B1358" s="41"/>
      <c r="C1358" s="41"/>
      <c r="D1358" s="41"/>
      <c r="E1358" s="41"/>
      <c r="F1358" s="41"/>
      <c r="G1358" s="41"/>
      <c r="H1358" s="41"/>
      <c r="I1358" s="41"/>
      <c r="J1358" s="41"/>
      <c r="K1358" s="41"/>
      <c r="L1358" s="41"/>
      <c r="M1358" s="41"/>
      <c r="N1358" s="41"/>
      <c r="O1358" s="41"/>
      <c r="P1358" s="41"/>
      <c r="Q1358" s="41"/>
      <c r="R1358" s="41"/>
      <c r="S1358" s="41"/>
      <c r="T1358" s="41"/>
      <c r="U1358" s="41"/>
    </row>
    <row r="1359">
      <c r="A1359" s="41"/>
      <c r="B1359" s="41"/>
      <c r="C1359" s="41"/>
      <c r="D1359" s="41"/>
      <c r="E1359" s="41"/>
      <c r="F1359" s="41"/>
      <c r="G1359" s="41"/>
      <c r="H1359" s="41"/>
      <c r="I1359" s="41"/>
      <c r="J1359" s="41"/>
      <c r="K1359" s="41"/>
      <c r="L1359" s="41"/>
      <c r="M1359" s="41"/>
      <c r="N1359" s="41"/>
      <c r="O1359" s="41"/>
      <c r="P1359" s="41"/>
      <c r="Q1359" s="41"/>
      <c r="R1359" s="41"/>
      <c r="S1359" s="41"/>
      <c r="T1359" s="41"/>
      <c r="U1359" s="41"/>
    </row>
    <row r="1360">
      <c r="A1360" s="41"/>
      <c r="B1360" s="41"/>
      <c r="C1360" s="41"/>
      <c r="D1360" s="41"/>
      <c r="E1360" s="41"/>
      <c r="F1360" s="41"/>
      <c r="G1360" s="41"/>
      <c r="H1360" s="41"/>
      <c r="I1360" s="41"/>
      <c r="J1360" s="41"/>
      <c r="K1360" s="41"/>
      <c r="L1360" s="41"/>
      <c r="M1360" s="41"/>
      <c r="N1360" s="41"/>
      <c r="O1360" s="41"/>
      <c r="P1360" s="41"/>
      <c r="Q1360" s="41"/>
      <c r="R1360" s="41"/>
      <c r="S1360" s="41"/>
      <c r="T1360" s="41"/>
      <c r="U1360" s="41"/>
    </row>
    <row r="1361">
      <c r="A1361" s="41"/>
      <c r="B1361" s="41"/>
      <c r="C1361" s="41"/>
      <c r="D1361" s="41"/>
      <c r="E1361" s="41"/>
      <c r="F1361" s="41"/>
      <c r="G1361" s="41"/>
      <c r="H1361" s="41"/>
      <c r="I1361" s="41"/>
      <c r="J1361" s="41"/>
      <c r="K1361" s="41"/>
      <c r="L1361" s="41"/>
      <c r="M1361" s="41"/>
      <c r="N1361" s="41"/>
      <c r="O1361" s="41"/>
      <c r="P1361" s="41"/>
      <c r="Q1361" s="41"/>
      <c r="R1361" s="41"/>
      <c r="S1361" s="41"/>
      <c r="T1361" s="41"/>
      <c r="U1361" s="41"/>
    </row>
    <row r="1362">
      <c r="A1362" s="41"/>
      <c r="B1362" s="41"/>
      <c r="C1362" s="41"/>
      <c r="D1362" s="41"/>
      <c r="E1362" s="41"/>
      <c r="F1362" s="41"/>
      <c r="G1362" s="41"/>
      <c r="H1362" s="41"/>
      <c r="I1362" s="41"/>
      <c r="J1362" s="41"/>
      <c r="K1362" s="41"/>
      <c r="L1362" s="41"/>
      <c r="M1362" s="41"/>
      <c r="N1362" s="41"/>
      <c r="O1362" s="41"/>
      <c r="P1362" s="41"/>
      <c r="Q1362" s="41"/>
      <c r="R1362" s="41"/>
      <c r="S1362" s="41"/>
      <c r="T1362" s="41"/>
      <c r="U1362" s="41"/>
    </row>
    <row r="1363">
      <c r="A1363" s="41"/>
      <c r="B1363" s="41"/>
      <c r="C1363" s="41"/>
      <c r="D1363" s="41"/>
      <c r="E1363" s="41"/>
      <c r="F1363" s="41"/>
      <c r="G1363" s="41"/>
      <c r="H1363" s="41"/>
      <c r="I1363" s="41"/>
      <c r="J1363" s="41"/>
      <c r="K1363" s="41"/>
      <c r="L1363" s="41"/>
      <c r="M1363" s="41"/>
      <c r="N1363" s="41"/>
      <c r="O1363" s="41"/>
      <c r="P1363" s="41"/>
      <c r="Q1363" s="41"/>
      <c r="R1363" s="41"/>
      <c r="S1363" s="41"/>
      <c r="T1363" s="41"/>
      <c r="U1363" s="41"/>
    </row>
    <row r="1364">
      <c r="A1364" s="41"/>
      <c r="B1364" s="41"/>
      <c r="C1364" s="41"/>
      <c r="D1364" s="41"/>
      <c r="E1364" s="41"/>
      <c r="F1364" s="41"/>
      <c r="G1364" s="41"/>
      <c r="H1364" s="41"/>
      <c r="I1364" s="41"/>
      <c r="J1364" s="41"/>
      <c r="K1364" s="41"/>
      <c r="L1364" s="41"/>
      <c r="M1364" s="41"/>
      <c r="N1364" s="41"/>
      <c r="O1364" s="41"/>
      <c r="P1364" s="41"/>
      <c r="Q1364" s="41"/>
      <c r="R1364" s="41"/>
      <c r="S1364" s="41"/>
      <c r="T1364" s="41"/>
      <c r="U1364" s="41"/>
    </row>
    <row r="1365">
      <c r="A1365" s="41"/>
      <c r="B1365" s="41"/>
      <c r="C1365" s="41"/>
      <c r="D1365" s="41"/>
      <c r="E1365" s="41"/>
      <c r="F1365" s="41"/>
      <c r="G1365" s="41"/>
      <c r="H1365" s="41"/>
      <c r="I1365" s="41"/>
      <c r="J1365" s="41"/>
      <c r="K1365" s="41"/>
      <c r="L1365" s="41"/>
      <c r="M1365" s="41"/>
      <c r="N1365" s="41"/>
      <c r="O1365" s="41"/>
      <c r="P1365" s="41"/>
      <c r="Q1365" s="41"/>
      <c r="R1365" s="41"/>
      <c r="S1365" s="41"/>
      <c r="T1365" s="41"/>
      <c r="U1365" s="41"/>
    </row>
    <row r="1366">
      <c r="A1366" s="41"/>
      <c r="B1366" s="41"/>
      <c r="C1366" s="41"/>
      <c r="D1366" s="41"/>
      <c r="E1366" s="41"/>
      <c r="F1366" s="41"/>
      <c r="G1366" s="41"/>
      <c r="H1366" s="41"/>
      <c r="I1366" s="41"/>
      <c r="J1366" s="41"/>
      <c r="K1366" s="41"/>
      <c r="L1366" s="41"/>
      <c r="M1366" s="41"/>
      <c r="N1366" s="41"/>
      <c r="O1366" s="41"/>
      <c r="P1366" s="41"/>
      <c r="Q1366" s="41"/>
      <c r="R1366" s="41"/>
      <c r="S1366" s="41"/>
      <c r="T1366" s="41"/>
      <c r="U1366" s="41"/>
    </row>
    <row r="1367">
      <c r="A1367" s="41"/>
      <c r="B1367" s="41"/>
      <c r="C1367" s="41"/>
      <c r="D1367" s="41"/>
      <c r="E1367" s="41"/>
      <c r="F1367" s="41"/>
      <c r="G1367" s="41"/>
      <c r="H1367" s="41"/>
      <c r="I1367" s="41"/>
      <c r="J1367" s="41"/>
      <c r="K1367" s="41"/>
      <c r="L1367" s="41"/>
      <c r="M1367" s="41"/>
      <c r="N1367" s="41"/>
      <c r="O1367" s="41"/>
      <c r="P1367" s="41"/>
      <c r="Q1367" s="41"/>
      <c r="R1367" s="41"/>
      <c r="S1367" s="41"/>
      <c r="T1367" s="41"/>
      <c r="U1367" s="41"/>
    </row>
    <row r="1368">
      <c r="A1368" s="41"/>
      <c r="B1368" s="41"/>
      <c r="C1368" s="41"/>
      <c r="D1368" s="41"/>
      <c r="E1368" s="41"/>
      <c r="F1368" s="41"/>
      <c r="G1368" s="41"/>
      <c r="H1368" s="41"/>
      <c r="I1368" s="41"/>
      <c r="J1368" s="41"/>
      <c r="K1368" s="41"/>
      <c r="L1368" s="41"/>
      <c r="M1368" s="41"/>
      <c r="N1368" s="41"/>
      <c r="O1368" s="41"/>
      <c r="P1368" s="41"/>
      <c r="Q1368" s="41"/>
      <c r="R1368" s="41"/>
      <c r="S1368" s="41"/>
      <c r="T1368" s="41"/>
      <c r="U1368" s="41"/>
    </row>
    <row r="1369">
      <c r="A1369" s="41"/>
      <c r="B1369" s="41"/>
      <c r="C1369" s="41"/>
      <c r="D1369" s="41"/>
      <c r="E1369" s="41"/>
      <c r="F1369" s="41"/>
      <c r="G1369" s="41"/>
      <c r="H1369" s="41"/>
      <c r="I1369" s="41"/>
      <c r="J1369" s="41"/>
      <c r="K1369" s="41"/>
      <c r="L1369" s="41"/>
      <c r="M1369" s="41"/>
      <c r="N1369" s="41"/>
      <c r="O1369" s="41"/>
      <c r="P1369" s="41"/>
      <c r="Q1369" s="41"/>
      <c r="R1369" s="41"/>
      <c r="S1369" s="41"/>
      <c r="T1369" s="41"/>
      <c r="U1369" s="41"/>
    </row>
    <row r="1370">
      <c r="A1370" s="41"/>
      <c r="B1370" s="41"/>
      <c r="C1370" s="41"/>
      <c r="D1370" s="41"/>
      <c r="E1370" s="41"/>
      <c r="F1370" s="41"/>
      <c r="G1370" s="41"/>
      <c r="H1370" s="41"/>
      <c r="I1370" s="41"/>
      <c r="J1370" s="41"/>
      <c r="K1370" s="41"/>
      <c r="L1370" s="41"/>
      <c r="M1370" s="41"/>
      <c r="N1370" s="41"/>
      <c r="O1370" s="41"/>
      <c r="P1370" s="41"/>
      <c r="Q1370" s="41"/>
      <c r="R1370" s="41"/>
      <c r="S1370" s="41"/>
      <c r="T1370" s="41"/>
      <c r="U1370" s="41"/>
    </row>
    <row r="1371">
      <c r="A1371" s="41"/>
      <c r="B1371" s="41"/>
      <c r="C1371" s="41"/>
      <c r="D1371" s="41"/>
      <c r="E1371" s="41"/>
      <c r="F1371" s="41"/>
      <c r="G1371" s="41"/>
      <c r="H1371" s="41"/>
      <c r="I1371" s="41"/>
      <c r="J1371" s="41"/>
      <c r="K1371" s="41"/>
      <c r="L1371" s="41"/>
      <c r="M1371" s="41"/>
      <c r="N1371" s="41"/>
      <c r="O1371" s="41"/>
      <c r="P1371" s="41"/>
      <c r="Q1371" s="41"/>
      <c r="R1371" s="41"/>
      <c r="S1371" s="41"/>
      <c r="T1371" s="41"/>
      <c r="U1371" s="41"/>
    </row>
    <row r="1372">
      <c r="A1372" s="41"/>
      <c r="B1372" s="41"/>
      <c r="C1372" s="41"/>
      <c r="D1372" s="41"/>
      <c r="E1372" s="41"/>
      <c r="F1372" s="41"/>
      <c r="G1372" s="41"/>
      <c r="H1372" s="41"/>
      <c r="I1372" s="41"/>
      <c r="J1372" s="41"/>
      <c r="K1372" s="41"/>
      <c r="L1372" s="41"/>
      <c r="M1372" s="41"/>
      <c r="N1372" s="41"/>
      <c r="O1372" s="41"/>
      <c r="P1372" s="41"/>
      <c r="Q1372" s="41"/>
      <c r="R1372" s="41"/>
      <c r="S1372" s="41"/>
      <c r="T1372" s="41"/>
      <c r="U1372" s="41"/>
    </row>
    <row r="1373">
      <c r="A1373" s="41"/>
      <c r="B1373" s="41"/>
      <c r="C1373" s="41"/>
      <c r="D1373" s="41"/>
      <c r="E1373" s="41"/>
      <c r="F1373" s="41"/>
      <c r="G1373" s="41"/>
      <c r="H1373" s="41"/>
      <c r="I1373" s="41"/>
      <c r="J1373" s="41"/>
      <c r="K1373" s="41"/>
      <c r="L1373" s="41"/>
      <c r="M1373" s="41"/>
      <c r="N1373" s="41"/>
      <c r="O1373" s="41"/>
      <c r="P1373" s="41"/>
      <c r="Q1373" s="41"/>
      <c r="R1373" s="41"/>
      <c r="S1373" s="41"/>
      <c r="T1373" s="41"/>
      <c r="U1373" s="41"/>
    </row>
    <row r="1374">
      <c r="A1374" s="41"/>
      <c r="B1374" s="41"/>
      <c r="C1374" s="41"/>
      <c r="D1374" s="41"/>
      <c r="E1374" s="41"/>
      <c r="F1374" s="41"/>
      <c r="G1374" s="41"/>
      <c r="H1374" s="41"/>
      <c r="I1374" s="41"/>
      <c r="J1374" s="41"/>
      <c r="K1374" s="41"/>
      <c r="L1374" s="41"/>
      <c r="M1374" s="41"/>
      <c r="N1374" s="41"/>
      <c r="O1374" s="41"/>
      <c r="P1374" s="41"/>
      <c r="Q1374" s="41"/>
      <c r="R1374" s="41"/>
      <c r="S1374" s="41"/>
      <c r="T1374" s="41"/>
      <c r="U1374" s="41"/>
    </row>
    <row r="1375">
      <c r="A1375" s="41"/>
      <c r="B1375" s="41"/>
      <c r="C1375" s="41"/>
      <c r="D1375" s="41"/>
      <c r="E1375" s="41"/>
      <c r="F1375" s="41"/>
      <c r="G1375" s="41"/>
      <c r="H1375" s="41"/>
      <c r="I1375" s="41"/>
      <c r="J1375" s="41"/>
      <c r="K1375" s="41"/>
      <c r="L1375" s="41"/>
      <c r="M1375" s="41"/>
      <c r="N1375" s="41"/>
      <c r="O1375" s="41"/>
      <c r="P1375" s="41"/>
      <c r="Q1375" s="41"/>
      <c r="R1375" s="41"/>
      <c r="S1375" s="41"/>
      <c r="T1375" s="41"/>
      <c r="U1375" s="41"/>
    </row>
    <row r="1376">
      <c r="A1376" s="41"/>
      <c r="B1376" s="41"/>
      <c r="C1376" s="41"/>
      <c r="D1376" s="41"/>
      <c r="E1376" s="41"/>
      <c r="F1376" s="41"/>
      <c r="G1376" s="41"/>
      <c r="H1376" s="41"/>
      <c r="I1376" s="41"/>
      <c r="J1376" s="41"/>
      <c r="K1376" s="41"/>
      <c r="L1376" s="41"/>
      <c r="M1376" s="41"/>
      <c r="N1376" s="41"/>
      <c r="O1376" s="41"/>
      <c r="P1376" s="41"/>
      <c r="Q1376" s="41"/>
      <c r="R1376" s="41"/>
      <c r="S1376" s="41"/>
      <c r="T1376" s="41"/>
      <c r="U1376" s="41"/>
    </row>
    <row r="1377">
      <c r="A1377" s="41"/>
      <c r="B1377" s="41"/>
      <c r="C1377" s="41"/>
      <c r="D1377" s="41"/>
      <c r="E1377" s="41"/>
      <c r="F1377" s="41"/>
      <c r="G1377" s="41"/>
      <c r="H1377" s="41"/>
      <c r="I1377" s="41"/>
      <c r="J1377" s="41"/>
      <c r="K1377" s="41"/>
      <c r="L1377" s="41"/>
      <c r="M1377" s="41"/>
      <c r="N1377" s="41"/>
      <c r="O1377" s="41"/>
      <c r="P1377" s="41"/>
      <c r="Q1377" s="41"/>
      <c r="R1377" s="41"/>
      <c r="S1377" s="41"/>
      <c r="T1377" s="41"/>
      <c r="U1377" s="41"/>
    </row>
    <row r="1378">
      <c r="A1378" s="41"/>
      <c r="B1378" s="41"/>
      <c r="C1378" s="41"/>
      <c r="D1378" s="41"/>
      <c r="E1378" s="41"/>
      <c r="F1378" s="41"/>
      <c r="G1378" s="41"/>
      <c r="H1378" s="41"/>
      <c r="I1378" s="41"/>
      <c r="J1378" s="41"/>
      <c r="K1378" s="41"/>
      <c r="L1378" s="41"/>
      <c r="M1378" s="41"/>
      <c r="N1378" s="41"/>
      <c r="O1378" s="41"/>
      <c r="P1378" s="41"/>
      <c r="Q1378" s="41"/>
      <c r="R1378" s="41"/>
      <c r="S1378" s="41"/>
      <c r="T1378" s="41"/>
      <c r="U1378" s="41"/>
    </row>
    <row r="1379">
      <c r="A1379" s="41"/>
      <c r="B1379" s="41"/>
      <c r="C1379" s="41"/>
      <c r="D1379" s="41"/>
      <c r="E1379" s="41"/>
      <c r="F1379" s="41"/>
      <c r="G1379" s="41"/>
      <c r="H1379" s="41"/>
      <c r="I1379" s="41"/>
      <c r="J1379" s="41"/>
      <c r="K1379" s="41"/>
      <c r="L1379" s="41"/>
      <c r="M1379" s="41"/>
      <c r="N1379" s="41"/>
      <c r="O1379" s="41"/>
      <c r="P1379" s="41"/>
      <c r="Q1379" s="41"/>
      <c r="R1379" s="41"/>
      <c r="S1379" s="41"/>
      <c r="T1379" s="41"/>
      <c r="U1379" s="41"/>
    </row>
    <row r="1380">
      <c r="A1380" s="41"/>
      <c r="B1380" s="41"/>
      <c r="C1380" s="41"/>
      <c r="D1380" s="41"/>
      <c r="E1380" s="41"/>
      <c r="F1380" s="41"/>
      <c r="G1380" s="41"/>
      <c r="H1380" s="41"/>
      <c r="I1380" s="41"/>
      <c r="J1380" s="41"/>
      <c r="K1380" s="41"/>
      <c r="L1380" s="41"/>
      <c r="M1380" s="41"/>
      <c r="N1380" s="41"/>
      <c r="O1380" s="41"/>
      <c r="P1380" s="41"/>
      <c r="Q1380" s="41"/>
      <c r="R1380" s="41"/>
      <c r="S1380" s="41"/>
      <c r="T1380" s="41"/>
      <c r="U1380" s="41"/>
    </row>
    <row r="1381">
      <c r="A1381" s="41"/>
      <c r="B1381" s="41"/>
      <c r="C1381" s="41"/>
      <c r="D1381" s="41"/>
      <c r="E1381" s="41"/>
      <c r="F1381" s="41"/>
      <c r="G1381" s="41"/>
      <c r="H1381" s="41"/>
      <c r="I1381" s="41"/>
      <c r="J1381" s="41"/>
      <c r="K1381" s="41"/>
      <c r="L1381" s="41"/>
      <c r="M1381" s="41"/>
      <c r="N1381" s="41"/>
      <c r="O1381" s="41"/>
      <c r="P1381" s="41"/>
      <c r="Q1381" s="41"/>
      <c r="R1381" s="41"/>
      <c r="S1381" s="41"/>
      <c r="T1381" s="41"/>
      <c r="U1381" s="41"/>
    </row>
    <row r="1382">
      <c r="A1382" s="41"/>
      <c r="B1382" s="41"/>
      <c r="C1382" s="41"/>
      <c r="D1382" s="41"/>
      <c r="E1382" s="41"/>
      <c r="F1382" s="41"/>
      <c r="G1382" s="41"/>
      <c r="H1382" s="41"/>
      <c r="I1382" s="41"/>
      <c r="J1382" s="41"/>
      <c r="K1382" s="41"/>
      <c r="L1382" s="41"/>
      <c r="M1382" s="41"/>
      <c r="N1382" s="41"/>
      <c r="O1382" s="41"/>
      <c r="P1382" s="41"/>
      <c r="Q1382" s="41"/>
      <c r="R1382" s="41"/>
      <c r="S1382" s="41"/>
      <c r="T1382" s="41"/>
      <c r="U1382" s="41"/>
    </row>
    <row r="1383">
      <c r="A1383" s="41"/>
      <c r="B1383" s="41"/>
      <c r="C1383" s="41"/>
      <c r="D1383" s="41"/>
      <c r="E1383" s="41"/>
      <c r="F1383" s="41"/>
      <c r="G1383" s="41"/>
      <c r="H1383" s="41"/>
      <c r="I1383" s="41"/>
      <c r="J1383" s="41"/>
      <c r="K1383" s="41"/>
      <c r="L1383" s="41"/>
      <c r="M1383" s="41"/>
      <c r="N1383" s="41"/>
      <c r="O1383" s="41"/>
      <c r="P1383" s="41"/>
      <c r="Q1383" s="41"/>
      <c r="R1383" s="41"/>
      <c r="S1383" s="41"/>
      <c r="T1383" s="41"/>
      <c r="U1383" s="41"/>
    </row>
    <row r="1384">
      <c r="A1384" s="41"/>
      <c r="B1384" s="41"/>
      <c r="C1384" s="41"/>
      <c r="D1384" s="41"/>
      <c r="E1384" s="41"/>
      <c r="F1384" s="41"/>
      <c r="G1384" s="41"/>
      <c r="H1384" s="41"/>
      <c r="I1384" s="41"/>
      <c r="J1384" s="41"/>
      <c r="K1384" s="41"/>
      <c r="L1384" s="41"/>
      <c r="M1384" s="41"/>
      <c r="N1384" s="41"/>
      <c r="O1384" s="41"/>
      <c r="P1384" s="41"/>
      <c r="Q1384" s="41"/>
      <c r="R1384" s="41"/>
      <c r="S1384" s="41"/>
      <c r="T1384" s="41"/>
      <c r="U1384" s="41"/>
    </row>
    <row r="1385">
      <c r="A1385" s="41"/>
      <c r="B1385" s="41"/>
      <c r="C1385" s="41"/>
      <c r="D1385" s="41"/>
      <c r="E1385" s="41"/>
      <c r="F1385" s="41"/>
      <c r="G1385" s="41"/>
      <c r="H1385" s="41"/>
      <c r="I1385" s="41"/>
      <c r="J1385" s="41"/>
      <c r="K1385" s="41"/>
      <c r="L1385" s="41"/>
      <c r="M1385" s="41"/>
      <c r="N1385" s="41"/>
      <c r="O1385" s="41"/>
      <c r="P1385" s="41"/>
      <c r="Q1385" s="41"/>
      <c r="R1385" s="41"/>
      <c r="S1385" s="41"/>
      <c r="T1385" s="41"/>
      <c r="U1385" s="41"/>
    </row>
    <row r="1386">
      <c r="A1386" s="41"/>
      <c r="B1386" s="41"/>
      <c r="C1386" s="41"/>
      <c r="D1386" s="41"/>
      <c r="E1386" s="41"/>
      <c r="F1386" s="41"/>
      <c r="G1386" s="41"/>
      <c r="H1386" s="41"/>
      <c r="I1386" s="41"/>
      <c r="J1386" s="41"/>
      <c r="K1386" s="41"/>
      <c r="L1386" s="41"/>
      <c r="M1386" s="41"/>
      <c r="N1386" s="41"/>
      <c r="O1386" s="41"/>
      <c r="P1386" s="41"/>
      <c r="Q1386" s="41"/>
      <c r="R1386" s="41"/>
      <c r="S1386" s="41"/>
      <c r="T1386" s="41"/>
      <c r="U1386" s="41"/>
    </row>
    <row r="1387">
      <c r="A1387" s="41"/>
      <c r="B1387" s="41"/>
      <c r="C1387" s="41"/>
      <c r="D1387" s="41"/>
      <c r="E1387" s="41"/>
      <c r="F1387" s="41"/>
      <c r="G1387" s="41"/>
      <c r="H1387" s="41"/>
      <c r="I1387" s="41"/>
      <c r="J1387" s="41"/>
      <c r="K1387" s="41"/>
      <c r="L1387" s="41"/>
      <c r="M1387" s="41"/>
      <c r="N1387" s="41"/>
      <c r="O1387" s="41"/>
      <c r="P1387" s="41"/>
      <c r="Q1387" s="41"/>
      <c r="R1387" s="41"/>
      <c r="S1387" s="41"/>
      <c r="T1387" s="41"/>
      <c r="U1387" s="41"/>
    </row>
    <row r="1388">
      <c r="A1388" s="41"/>
      <c r="B1388" s="41"/>
      <c r="C1388" s="41"/>
      <c r="D1388" s="41"/>
      <c r="E1388" s="41"/>
      <c r="F1388" s="41"/>
      <c r="G1388" s="41"/>
      <c r="H1388" s="41"/>
      <c r="I1388" s="41"/>
      <c r="J1388" s="41"/>
      <c r="K1388" s="41"/>
      <c r="L1388" s="41"/>
      <c r="M1388" s="41"/>
      <c r="N1388" s="41"/>
      <c r="O1388" s="41"/>
      <c r="P1388" s="41"/>
      <c r="Q1388" s="41"/>
      <c r="R1388" s="41"/>
      <c r="S1388" s="41"/>
      <c r="T1388" s="41"/>
      <c r="U1388" s="41"/>
    </row>
    <row r="1389">
      <c r="A1389" s="41"/>
      <c r="B1389" s="41"/>
      <c r="C1389" s="41"/>
      <c r="D1389" s="41"/>
      <c r="E1389" s="41"/>
      <c r="F1389" s="41"/>
      <c r="G1389" s="41"/>
      <c r="H1389" s="41"/>
      <c r="I1389" s="41"/>
      <c r="J1389" s="41"/>
      <c r="K1389" s="41"/>
      <c r="L1389" s="41"/>
      <c r="M1389" s="41"/>
      <c r="N1389" s="41"/>
      <c r="O1389" s="41"/>
      <c r="P1389" s="41"/>
      <c r="Q1389" s="41"/>
      <c r="R1389" s="41"/>
      <c r="S1389" s="41"/>
      <c r="T1389" s="41"/>
      <c r="U1389" s="41"/>
    </row>
    <row r="1390">
      <c r="A1390" s="41"/>
      <c r="B1390" s="41"/>
      <c r="C1390" s="41"/>
      <c r="D1390" s="41"/>
      <c r="E1390" s="41"/>
      <c r="F1390" s="41"/>
      <c r="G1390" s="41"/>
      <c r="H1390" s="41"/>
      <c r="I1390" s="41"/>
      <c r="J1390" s="41"/>
      <c r="K1390" s="41"/>
      <c r="L1390" s="41"/>
      <c r="M1390" s="41"/>
      <c r="N1390" s="41"/>
      <c r="O1390" s="41"/>
      <c r="P1390" s="41"/>
      <c r="Q1390" s="41"/>
      <c r="R1390" s="41"/>
      <c r="S1390" s="41"/>
      <c r="T1390" s="41"/>
      <c r="U1390" s="41"/>
    </row>
    <row r="1391">
      <c r="A1391" s="41"/>
      <c r="B1391" s="41"/>
      <c r="C1391" s="41"/>
      <c r="D1391" s="41"/>
      <c r="E1391" s="41"/>
      <c r="F1391" s="41"/>
      <c r="G1391" s="41"/>
      <c r="H1391" s="41"/>
      <c r="I1391" s="41"/>
      <c r="J1391" s="41"/>
      <c r="K1391" s="41"/>
      <c r="L1391" s="41"/>
      <c r="M1391" s="41"/>
      <c r="N1391" s="41"/>
      <c r="O1391" s="41"/>
      <c r="P1391" s="41"/>
      <c r="Q1391" s="41"/>
      <c r="R1391" s="41"/>
      <c r="S1391" s="41"/>
      <c r="T1391" s="41"/>
      <c r="U1391" s="41"/>
    </row>
    <row r="1392">
      <c r="A1392" s="41"/>
      <c r="B1392" s="41"/>
      <c r="C1392" s="41"/>
      <c r="D1392" s="41"/>
      <c r="E1392" s="41"/>
      <c r="F1392" s="41"/>
      <c r="G1392" s="41"/>
      <c r="H1392" s="41"/>
      <c r="I1392" s="41"/>
      <c r="J1392" s="41"/>
      <c r="K1392" s="41"/>
      <c r="L1392" s="41"/>
      <c r="M1392" s="41"/>
      <c r="N1392" s="41"/>
      <c r="O1392" s="41"/>
      <c r="P1392" s="41"/>
      <c r="Q1392" s="41"/>
      <c r="R1392" s="41"/>
      <c r="S1392" s="41"/>
      <c r="T1392" s="41"/>
      <c r="U1392" s="41"/>
    </row>
    <row r="1393">
      <c r="A1393" s="41"/>
      <c r="B1393" s="41"/>
      <c r="C1393" s="41"/>
      <c r="D1393" s="41"/>
      <c r="E1393" s="41"/>
      <c r="F1393" s="41"/>
      <c r="G1393" s="41"/>
      <c r="H1393" s="41"/>
      <c r="I1393" s="41"/>
      <c r="J1393" s="41"/>
      <c r="K1393" s="41"/>
      <c r="L1393" s="41"/>
      <c r="M1393" s="41"/>
      <c r="N1393" s="41"/>
      <c r="O1393" s="41"/>
      <c r="P1393" s="41"/>
      <c r="Q1393" s="41"/>
      <c r="R1393" s="41"/>
      <c r="S1393" s="41"/>
      <c r="T1393" s="41"/>
      <c r="U1393" s="41"/>
    </row>
    <row r="1394">
      <c r="A1394" s="41"/>
      <c r="B1394" s="41"/>
      <c r="C1394" s="41"/>
      <c r="D1394" s="41"/>
      <c r="E1394" s="41"/>
      <c r="F1394" s="41"/>
      <c r="G1394" s="41"/>
      <c r="H1394" s="41"/>
      <c r="I1394" s="41"/>
      <c r="J1394" s="41"/>
      <c r="K1394" s="41"/>
      <c r="L1394" s="41"/>
      <c r="M1394" s="41"/>
      <c r="N1394" s="41"/>
      <c r="O1394" s="41"/>
      <c r="P1394" s="41"/>
      <c r="Q1394" s="41"/>
      <c r="R1394" s="41"/>
      <c r="S1394" s="41"/>
      <c r="T1394" s="41"/>
      <c r="U1394" s="41"/>
    </row>
    <row r="1395">
      <c r="A1395" s="41"/>
      <c r="B1395" s="41"/>
      <c r="C1395" s="41"/>
      <c r="D1395" s="41"/>
      <c r="E1395" s="41"/>
      <c r="F1395" s="41"/>
      <c r="G1395" s="41"/>
      <c r="H1395" s="41"/>
      <c r="I1395" s="41"/>
      <c r="J1395" s="41"/>
      <c r="K1395" s="41"/>
      <c r="L1395" s="41"/>
      <c r="M1395" s="41"/>
      <c r="N1395" s="41"/>
      <c r="O1395" s="41"/>
      <c r="P1395" s="41"/>
      <c r="Q1395" s="41"/>
      <c r="R1395" s="41"/>
      <c r="S1395" s="41"/>
      <c r="T1395" s="41"/>
      <c r="U1395" s="41"/>
    </row>
    <row r="1396">
      <c r="A1396" s="41"/>
      <c r="B1396" s="41"/>
      <c r="C1396" s="41"/>
      <c r="D1396" s="41"/>
      <c r="E1396" s="41"/>
      <c r="F1396" s="41"/>
      <c r="G1396" s="41"/>
      <c r="H1396" s="41"/>
      <c r="I1396" s="41"/>
      <c r="J1396" s="41"/>
      <c r="K1396" s="41"/>
      <c r="L1396" s="41"/>
      <c r="M1396" s="41"/>
      <c r="N1396" s="41"/>
      <c r="O1396" s="41"/>
      <c r="P1396" s="41"/>
      <c r="Q1396" s="41"/>
      <c r="R1396" s="41"/>
      <c r="S1396" s="41"/>
      <c r="T1396" s="41"/>
      <c r="U1396" s="41"/>
    </row>
    <row r="1397">
      <c r="A1397" s="41"/>
      <c r="B1397" s="41"/>
      <c r="C1397" s="41"/>
      <c r="D1397" s="41"/>
      <c r="E1397" s="41"/>
      <c r="F1397" s="41"/>
      <c r="G1397" s="41"/>
      <c r="H1397" s="41"/>
      <c r="I1397" s="41"/>
      <c r="J1397" s="41"/>
      <c r="K1397" s="41"/>
      <c r="L1397" s="41"/>
      <c r="M1397" s="41"/>
      <c r="N1397" s="41"/>
      <c r="O1397" s="41"/>
      <c r="P1397" s="41"/>
      <c r="Q1397" s="41"/>
      <c r="R1397" s="41"/>
      <c r="S1397" s="41"/>
      <c r="T1397" s="41"/>
      <c r="U1397" s="41"/>
    </row>
    <row r="1398">
      <c r="A1398" s="41"/>
      <c r="B1398" s="41"/>
      <c r="C1398" s="41"/>
      <c r="D1398" s="41"/>
      <c r="E1398" s="41"/>
      <c r="F1398" s="41"/>
      <c r="G1398" s="41"/>
      <c r="H1398" s="41"/>
      <c r="I1398" s="41"/>
      <c r="J1398" s="41"/>
      <c r="K1398" s="41"/>
      <c r="L1398" s="41"/>
      <c r="M1398" s="41"/>
      <c r="N1398" s="41"/>
      <c r="O1398" s="41"/>
      <c r="P1398" s="41"/>
      <c r="Q1398" s="41"/>
      <c r="R1398" s="41"/>
      <c r="S1398" s="41"/>
      <c r="T1398" s="41"/>
      <c r="U1398" s="41"/>
    </row>
    <row r="1399">
      <c r="A1399" s="41"/>
      <c r="B1399" s="41"/>
      <c r="C1399" s="41"/>
      <c r="D1399" s="41"/>
      <c r="E1399" s="41"/>
      <c r="F1399" s="41"/>
      <c r="G1399" s="41"/>
      <c r="H1399" s="41"/>
      <c r="I1399" s="41"/>
      <c r="J1399" s="41"/>
      <c r="K1399" s="41"/>
      <c r="L1399" s="41"/>
      <c r="M1399" s="41"/>
      <c r="N1399" s="41"/>
      <c r="O1399" s="41"/>
      <c r="P1399" s="41"/>
      <c r="Q1399" s="41"/>
      <c r="R1399" s="41"/>
      <c r="S1399" s="41"/>
      <c r="T1399" s="41"/>
      <c r="U1399" s="41"/>
    </row>
    <row r="1400">
      <c r="A1400" s="41"/>
      <c r="B1400" s="41"/>
      <c r="C1400" s="41"/>
      <c r="D1400" s="41"/>
      <c r="E1400" s="41"/>
      <c r="F1400" s="41"/>
      <c r="G1400" s="41"/>
      <c r="H1400" s="41"/>
      <c r="I1400" s="41"/>
      <c r="J1400" s="41"/>
      <c r="K1400" s="41"/>
      <c r="L1400" s="41"/>
      <c r="M1400" s="41"/>
      <c r="N1400" s="41"/>
      <c r="O1400" s="41"/>
      <c r="P1400" s="41"/>
      <c r="Q1400" s="41"/>
      <c r="R1400" s="41"/>
      <c r="S1400" s="41"/>
      <c r="T1400" s="41"/>
      <c r="U1400" s="41"/>
    </row>
    <row r="1401">
      <c r="A1401" s="41"/>
      <c r="B1401" s="41"/>
      <c r="C1401" s="41"/>
      <c r="D1401" s="41"/>
      <c r="E1401" s="41"/>
      <c r="F1401" s="41"/>
      <c r="G1401" s="41"/>
      <c r="H1401" s="41"/>
      <c r="I1401" s="41"/>
      <c r="J1401" s="41"/>
      <c r="K1401" s="41"/>
      <c r="L1401" s="41"/>
      <c r="M1401" s="41"/>
      <c r="N1401" s="41"/>
      <c r="O1401" s="41"/>
      <c r="P1401" s="41"/>
      <c r="Q1401" s="41"/>
      <c r="R1401" s="41"/>
      <c r="S1401" s="41"/>
      <c r="T1401" s="41"/>
      <c r="U1401" s="41"/>
    </row>
    <row r="1402">
      <c r="A1402" s="41"/>
      <c r="B1402" s="41"/>
      <c r="C1402" s="41"/>
      <c r="D1402" s="41"/>
      <c r="E1402" s="41"/>
      <c r="F1402" s="41"/>
      <c r="G1402" s="41"/>
      <c r="H1402" s="41"/>
      <c r="I1402" s="41"/>
      <c r="J1402" s="41"/>
      <c r="K1402" s="41"/>
      <c r="L1402" s="41"/>
      <c r="M1402" s="41"/>
      <c r="N1402" s="41"/>
      <c r="O1402" s="41"/>
      <c r="P1402" s="41"/>
      <c r="Q1402" s="41"/>
      <c r="R1402" s="41"/>
      <c r="S1402" s="41"/>
      <c r="T1402" s="41"/>
      <c r="U1402" s="41"/>
    </row>
    <row r="1403">
      <c r="A1403" s="41"/>
      <c r="B1403" s="41"/>
      <c r="C1403" s="41"/>
      <c r="D1403" s="41"/>
      <c r="E1403" s="41"/>
      <c r="F1403" s="41"/>
      <c r="G1403" s="41"/>
      <c r="H1403" s="41"/>
      <c r="I1403" s="41"/>
      <c r="J1403" s="41"/>
      <c r="K1403" s="41"/>
      <c r="L1403" s="41"/>
      <c r="M1403" s="41"/>
      <c r="N1403" s="41"/>
      <c r="O1403" s="41"/>
      <c r="P1403" s="41"/>
      <c r="Q1403" s="41"/>
      <c r="R1403" s="41"/>
      <c r="S1403" s="41"/>
      <c r="T1403" s="41"/>
      <c r="U1403" s="41"/>
    </row>
    <row r="1404">
      <c r="A1404" s="41"/>
      <c r="B1404" s="41"/>
      <c r="C1404" s="41"/>
      <c r="D1404" s="41"/>
      <c r="E1404" s="41"/>
      <c r="F1404" s="41"/>
      <c r="G1404" s="41"/>
      <c r="H1404" s="41"/>
      <c r="I1404" s="41"/>
      <c r="J1404" s="41"/>
      <c r="K1404" s="41"/>
      <c r="L1404" s="41"/>
      <c r="M1404" s="41"/>
      <c r="N1404" s="41"/>
      <c r="O1404" s="41"/>
      <c r="P1404" s="41"/>
      <c r="Q1404" s="41"/>
      <c r="R1404" s="41"/>
      <c r="S1404" s="41"/>
      <c r="T1404" s="41"/>
      <c r="U1404" s="41"/>
    </row>
    <row r="1405">
      <c r="A1405" s="41"/>
      <c r="B1405" s="41"/>
      <c r="C1405" s="41"/>
      <c r="D1405" s="41"/>
      <c r="E1405" s="41"/>
      <c r="F1405" s="41"/>
      <c r="G1405" s="41"/>
      <c r="H1405" s="41"/>
      <c r="I1405" s="41"/>
      <c r="J1405" s="41"/>
      <c r="K1405" s="41"/>
      <c r="L1405" s="41"/>
      <c r="M1405" s="41"/>
      <c r="N1405" s="41"/>
      <c r="O1405" s="41"/>
      <c r="P1405" s="41"/>
      <c r="Q1405" s="41"/>
      <c r="R1405" s="41"/>
      <c r="S1405" s="41"/>
      <c r="T1405" s="41"/>
      <c r="U1405" s="41"/>
    </row>
    <row r="1406">
      <c r="A1406" s="41"/>
      <c r="B1406" s="41"/>
      <c r="C1406" s="41"/>
      <c r="D1406" s="41"/>
      <c r="E1406" s="41"/>
      <c r="F1406" s="41"/>
      <c r="G1406" s="41"/>
      <c r="H1406" s="41"/>
      <c r="I1406" s="41"/>
      <c r="J1406" s="41"/>
      <c r="K1406" s="41"/>
      <c r="L1406" s="41"/>
      <c r="M1406" s="41"/>
      <c r="N1406" s="41"/>
      <c r="O1406" s="41"/>
      <c r="P1406" s="41"/>
      <c r="Q1406" s="41"/>
      <c r="R1406" s="41"/>
      <c r="S1406" s="41"/>
      <c r="T1406" s="41"/>
      <c r="U1406" s="41"/>
    </row>
    <row r="1407">
      <c r="A1407" s="41"/>
      <c r="B1407" s="41"/>
      <c r="C1407" s="41"/>
      <c r="D1407" s="41"/>
      <c r="E1407" s="41"/>
      <c r="F1407" s="41"/>
      <c r="G1407" s="41"/>
      <c r="H1407" s="41"/>
      <c r="I1407" s="41"/>
      <c r="J1407" s="41"/>
      <c r="K1407" s="41"/>
      <c r="L1407" s="41"/>
      <c r="M1407" s="41"/>
      <c r="N1407" s="41"/>
      <c r="O1407" s="41"/>
      <c r="P1407" s="41"/>
      <c r="Q1407" s="41"/>
      <c r="R1407" s="41"/>
      <c r="S1407" s="41"/>
      <c r="T1407" s="41"/>
      <c r="U1407" s="41"/>
    </row>
    <row r="1408">
      <c r="A1408" s="41"/>
      <c r="B1408" s="41"/>
      <c r="C1408" s="41"/>
      <c r="D1408" s="41"/>
      <c r="E1408" s="41"/>
      <c r="F1408" s="41"/>
      <c r="G1408" s="41"/>
      <c r="H1408" s="41"/>
      <c r="I1408" s="41"/>
      <c r="J1408" s="41"/>
      <c r="K1408" s="41"/>
      <c r="L1408" s="41"/>
      <c r="M1408" s="41"/>
      <c r="N1408" s="41"/>
      <c r="O1408" s="41"/>
      <c r="P1408" s="41"/>
      <c r="Q1408" s="41"/>
      <c r="R1408" s="41"/>
      <c r="S1408" s="41"/>
      <c r="T1408" s="41"/>
      <c r="U1408" s="41"/>
    </row>
    <row r="1409">
      <c r="A1409" s="41"/>
      <c r="B1409" s="41"/>
      <c r="C1409" s="41"/>
      <c r="D1409" s="41"/>
      <c r="E1409" s="41"/>
      <c r="F1409" s="41"/>
      <c r="G1409" s="41"/>
      <c r="H1409" s="41"/>
      <c r="I1409" s="41"/>
      <c r="J1409" s="41"/>
      <c r="K1409" s="41"/>
      <c r="L1409" s="41"/>
      <c r="M1409" s="41"/>
      <c r="N1409" s="41"/>
      <c r="O1409" s="41"/>
      <c r="P1409" s="41"/>
      <c r="Q1409" s="41"/>
      <c r="R1409" s="41"/>
      <c r="S1409" s="41"/>
      <c r="T1409" s="41"/>
      <c r="U1409" s="41"/>
    </row>
    <row r="1410">
      <c r="A1410" s="41"/>
      <c r="B1410" s="41"/>
      <c r="C1410" s="41"/>
      <c r="D1410" s="41"/>
      <c r="E1410" s="41"/>
      <c r="F1410" s="41"/>
      <c r="G1410" s="41"/>
      <c r="H1410" s="41"/>
      <c r="I1410" s="41"/>
      <c r="J1410" s="41"/>
      <c r="K1410" s="41"/>
      <c r="L1410" s="41"/>
      <c r="M1410" s="41"/>
      <c r="N1410" s="41"/>
      <c r="O1410" s="41"/>
      <c r="P1410" s="41"/>
      <c r="Q1410" s="41"/>
      <c r="R1410" s="41"/>
      <c r="S1410" s="41"/>
      <c r="T1410" s="41"/>
      <c r="U1410" s="41"/>
    </row>
    <row r="1411">
      <c r="A1411" s="41"/>
      <c r="B1411" s="41"/>
      <c r="C1411" s="41"/>
      <c r="D1411" s="41"/>
      <c r="E1411" s="41"/>
      <c r="F1411" s="41"/>
      <c r="G1411" s="41"/>
      <c r="H1411" s="41"/>
      <c r="I1411" s="41"/>
      <c r="J1411" s="41"/>
      <c r="K1411" s="41"/>
      <c r="L1411" s="41"/>
      <c r="M1411" s="41"/>
      <c r="N1411" s="41"/>
      <c r="O1411" s="41"/>
      <c r="P1411" s="41"/>
      <c r="Q1411" s="41"/>
      <c r="R1411" s="41"/>
      <c r="S1411" s="41"/>
      <c r="T1411" s="41"/>
      <c r="U1411" s="41"/>
    </row>
    <row r="1412">
      <c r="A1412" s="41"/>
      <c r="B1412" s="41"/>
      <c r="C1412" s="41"/>
      <c r="D1412" s="41"/>
      <c r="E1412" s="41"/>
      <c r="F1412" s="41"/>
      <c r="G1412" s="41"/>
      <c r="H1412" s="41"/>
      <c r="I1412" s="41"/>
      <c r="J1412" s="41"/>
      <c r="K1412" s="41"/>
      <c r="L1412" s="41"/>
      <c r="M1412" s="41"/>
      <c r="N1412" s="41"/>
      <c r="O1412" s="41"/>
      <c r="P1412" s="41"/>
      <c r="Q1412" s="41"/>
      <c r="R1412" s="41"/>
      <c r="S1412" s="41"/>
      <c r="T1412" s="41"/>
      <c r="U1412" s="41"/>
    </row>
    <row r="1413">
      <c r="A1413" s="41"/>
      <c r="B1413" s="41"/>
      <c r="C1413" s="41"/>
      <c r="D1413" s="41"/>
      <c r="E1413" s="41"/>
      <c r="F1413" s="41"/>
      <c r="G1413" s="41"/>
      <c r="H1413" s="41"/>
      <c r="I1413" s="41"/>
      <c r="J1413" s="41"/>
      <c r="K1413" s="41"/>
      <c r="L1413" s="41"/>
      <c r="M1413" s="41"/>
      <c r="N1413" s="41"/>
      <c r="O1413" s="41"/>
      <c r="P1413" s="41"/>
      <c r="Q1413" s="41"/>
      <c r="R1413" s="41"/>
      <c r="S1413" s="41"/>
      <c r="T1413" s="41"/>
      <c r="U1413" s="41"/>
    </row>
    <row r="1414">
      <c r="A1414" s="41"/>
      <c r="B1414" s="41"/>
      <c r="C1414" s="41"/>
      <c r="D1414" s="41"/>
      <c r="E1414" s="41"/>
      <c r="F1414" s="41"/>
      <c r="G1414" s="41"/>
      <c r="H1414" s="41"/>
      <c r="I1414" s="41"/>
      <c r="J1414" s="41"/>
      <c r="K1414" s="41"/>
      <c r="L1414" s="41"/>
      <c r="M1414" s="41"/>
      <c r="N1414" s="41"/>
      <c r="O1414" s="41"/>
      <c r="P1414" s="41"/>
      <c r="Q1414" s="41"/>
      <c r="R1414" s="41"/>
      <c r="S1414" s="41"/>
      <c r="T1414" s="41"/>
      <c r="U1414" s="41"/>
    </row>
    <row r="1415">
      <c r="A1415" s="41"/>
      <c r="B1415" s="41"/>
      <c r="C1415" s="41"/>
      <c r="D1415" s="41"/>
      <c r="E1415" s="41"/>
      <c r="F1415" s="41"/>
      <c r="G1415" s="41"/>
      <c r="H1415" s="41"/>
      <c r="I1415" s="41"/>
      <c r="J1415" s="41"/>
      <c r="K1415" s="41"/>
      <c r="L1415" s="41"/>
      <c r="M1415" s="41"/>
      <c r="N1415" s="41"/>
      <c r="O1415" s="41"/>
      <c r="P1415" s="41"/>
      <c r="Q1415" s="41"/>
      <c r="R1415" s="41"/>
      <c r="S1415" s="41"/>
      <c r="T1415" s="41"/>
      <c r="U1415" s="41"/>
    </row>
    <row r="1416">
      <c r="A1416" s="41"/>
      <c r="B1416" s="41"/>
      <c r="C1416" s="41"/>
      <c r="D1416" s="41"/>
      <c r="E1416" s="41"/>
      <c r="F1416" s="41"/>
      <c r="G1416" s="41"/>
      <c r="H1416" s="41"/>
      <c r="I1416" s="41"/>
      <c r="J1416" s="41"/>
      <c r="K1416" s="41"/>
      <c r="L1416" s="41"/>
      <c r="M1416" s="41"/>
      <c r="N1416" s="41"/>
      <c r="O1416" s="41"/>
      <c r="P1416" s="41"/>
      <c r="Q1416" s="41"/>
      <c r="R1416" s="41"/>
      <c r="S1416" s="41"/>
      <c r="T1416" s="41"/>
      <c r="U1416" s="41"/>
    </row>
    <row r="1417">
      <c r="A1417" s="41"/>
      <c r="B1417" s="41"/>
      <c r="C1417" s="41"/>
      <c r="D1417" s="41"/>
      <c r="E1417" s="41"/>
      <c r="F1417" s="41"/>
      <c r="G1417" s="41"/>
      <c r="H1417" s="41"/>
      <c r="I1417" s="41"/>
      <c r="J1417" s="41"/>
      <c r="K1417" s="41"/>
      <c r="L1417" s="41"/>
      <c r="M1417" s="41"/>
      <c r="N1417" s="41"/>
      <c r="O1417" s="41"/>
      <c r="P1417" s="41"/>
      <c r="Q1417" s="41"/>
      <c r="R1417" s="41"/>
      <c r="S1417" s="41"/>
      <c r="T1417" s="41"/>
      <c r="U1417" s="41"/>
    </row>
    <row r="1418">
      <c r="A1418" s="41"/>
      <c r="B1418" s="41"/>
      <c r="C1418" s="41"/>
      <c r="D1418" s="41"/>
      <c r="E1418" s="41"/>
      <c r="F1418" s="41"/>
      <c r="G1418" s="41"/>
      <c r="H1418" s="41"/>
      <c r="I1418" s="41"/>
      <c r="J1418" s="41"/>
      <c r="K1418" s="41"/>
      <c r="L1418" s="41"/>
      <c r="M1418" s="41"/>
      <c r="N1418" s="41"/>
      <c r="O1418" s="41"/>
      <c r="P1418" s="41"/>
      <c r="Q1418" s="41"/>
      <c r="R1418" s="41"/>
      <c r="S1418" s="41"/>
      <c r="T1418" s="41"/>
      <c r="U1418" s="41"/>
    </row>
    <row r="1419">
      <c r="A1419" s="41"/>
      <c r="B1419" s="41"/>
      <c r="C1419" s="41"/>
      <c r="D1419" s="41"/>
      <c r="E1419" s="41"/>
      <c r="F1419" s="41"/>
      <c r="G1419" s="41"/>
      <c r="H1419" s="41"/>
      <c r="I1419" s="41"/>
      <c r="J1419" s="41"/>
      <c r="K1419" s="41"/>
      <c r="L1419" s="41"/>
      <c r="M1419" s="41"/>
      <c r="N1419" s="41"/>
      <c r="O1419" s="41"/>
      <c r="P1419" s="41"/>
      <c r="Q1419" s="41"/>
      <c r="R1419" s="41"/>
      <c r="S1419" s="41"/>
      <c r="T1419" s="41"/>
      <c r="U1419" s="41"/>
    </row>
    <row r="1420">
      <c r="A1420" s="41"/>
      <c r="B1420" s="41"/>
      <c r="C1420" s="41"/>
      <c r="D1420" s="41"/>
      <c r="E1420" s="41"/>
      <c r="F1420" s="41"/>
      <c r="G1420" s="41"/>
      <c r="H1420" s="41"/>
      <c r="I1420" s="41"/>
      <c r="J1420" s="41"/>
      <c r="K1420" s="41"/>
      <c r="L1420" s="41"/>
      <c r="M1420" s="41"/>
      <c r="N1420" s="41"/>
      <c r="O1420" s="41"/>
      <c r="P1420" s="41"/>
      <c r="Q1420" s="41"/>
      <c r="R1420" s="41"/>
      <c r="S1420" s="41"/>
      <c r="T1420" s="41"/>
      <c r="U1420" s="41"/>
    </row>
    <row r="1421">
      <c r="A1421" s="41"/>
      <c r="B1421" s="41"/>
      <c r="C1421" s="41"/>
      <c r="D1421" s="41"/>
      <c r="E1421" s="41"/>
      <c r="F1421" s="41"/>
      <c r="G1421" s="41"/>
      <c r="H1421" s="41"/>
      <c r="I1421" s="41"/>
      <c r="J1421" s="41"/>
      <c r="K1421" s="41"/>
      <c r="L1421" s="41"/>
      <c r="M1421" s="41"/>
      <c r="N1421" s="41"/>
      <c r="O1421" s="41"/>
      <c r="P1421" s="41"/>
      <c r="Q1421" s="41"/>
      <c r="R1421" s="41"/>
      <c r="S1421" s="41"/>
      <c r="T1421" s="41"/>
      <c r="U1421" s="41"/>
    </row>
    <row r="1422">
      <c r="A1422" s="41"/>
      <c r="B1422" s="41"/>
      <c r="C1422" s="41"/>
      <c r="D1422" s="41"/>
      <c r="E1422" s="41"/>
      <c r="F1422" s="41"/>
      <c r="G1422" s="41"/>
      <c r="H1422" s="41"/>
      <c r="I1422" s="41"/>
      <c r="J1422" s="41"/>
      <c r="K1422" s="41"/>
      <c r="L1422" s="41"/>
      <c r="M1422" s="41"/>
      <c r="N1422" s="41"/>
      <c r="O1422" s="41"/>
      <c r="P1422" s="41"/>
      <c r="Q1422" s="41"/>
      <c r="R1422" s="41"/>
      <c r="S1422" s="41"/>
      <c r="T1422" s="41"/>
      <c r="U1422" s="41"/>
    </row>
    <row r="1423">
      <c r="A1423" s="41"/>
      <c r="B1423" s="41"/>
      <c r="C1423" s="41"/>
      <c r="D1423" s="41"/>
      <c r="E1423" s="41"/>
      <c r="F1423" s="41"/>
      <c r="G1423" s="41"/>
      <c r="H1423" s="41"/>
      <c r="I1423" s="41"/>
      <c r="J1423" s="41"/>
      <c r="K1423" s="41"/>
      <c r="L1423" s="41"/>
      <c r="M1423" s="41"/>
      <c r="N1423" s="41"/>
      <c r="O1423" s="41"/>
      <c r="P1423" s="41"/>
      <c r="Q1423" s="41"/>
      <c r="R1423" s="41"/>
      <c r="S1423" s="41"/>
      <c r="T1423" s="41"/>
      <c r="U1423" s="41"/>
    </row>
    <row r="1424">
      <c r="A1424" s="41"/>
      <c r="B1424" s="41"/>
      <c r="C1424" s="41"/>
      <c r="D1424" s="41"/>
      <c r="E1424" s="41"/>
      <c r="F1424" s="41"/>
      <c r="G1424" s="41"/>
      <c r="H1424" s="41"/>
      <c r="I1424" s="41"/>
      <c r="J1424" s="41"/>
      <c r="K1424" s="41"/>
      <c r="L1424" s="41"/>
      <c r="M1424" s="41"/>
      <c r="N1424" s="41"/>
      <c r="O1424" s="41"/>
      <c r="P1424" s="41"/>
      <c r="Q1424" s="41"/>
      <c r="R1424" s="41"/>
      <c r="S1424" s="41"/>
      <c r="T1424" s="41"/>
      <c r="U1424" s="41"/>
    </row>
    <row r="1425">
      <c r="A1425" s="41"/>
      <c r="B1425" s="41"/>
      <c r="C1425" s="41"/>
      <c r="D1425" s="41"/>
      <c r="E1425" s="41"/>
      <c r="F1425" s="41"/>
      <c r="G1425" s="41"/>
      <c r="H1425" s="41"/>
      <c r="I1425" s="41"/>
      <c r="J1425" s="41"/>
      <c r="K1425" s="41"/>
      <c r="L1425" s="41"/>
      <c r="M1425" s="41"/>
      <c r="N1425" s="41"/>
      <c r="O1425" s="41"/>
      <c r="P1425" s="41"/>
      <c r="Q1425" s="41"/>
      <c r="R1425" s="41"/>
      <c r="S1425" s="41"/>
      <c r="T1425" s="41"/>
      <c r="U1425" s="41"/>
    </row>
    <row r="1426">
      <c r="A1426" s="41"/>
      <c r="B1426" s="41"/>
      <c r="C1426" s="41"/>
      <c r="D1426" s="41"/>
      <c r="E1426" s="41"/>
      <c r="F1426" s="41"/>
      <c r="G1426" s="41"/>
      <c r="H1426" s="41"/>
      <c r="I1426" s="41"/>
      <c r="J1426" s="41"/>
      <c r="K1426" s="41"/>
      <c r="L1426" s="41"/>
      <c r="M1426" s="41"/>
      <c r="N1426" s="41"/>
      <c r="O1426" s="41"/>
      <c r="P1426" s="41"/>
      <c r="Q1426" s="41"/>
      <c r="R1426" s="41"/>
      <c r="S1426" s="41"/>
      <c r="T1426" s="41"/>
      <c r="U1426" s="41"/>
    </row>
    <row r="1427">
      <c r="A1427" s="41"/>
      <c r="B1427" s="41"/>
      <c r="C1427" s="41"/>
      <c r="D1427" s="41"/>
      <c r="E1427" s="41"/>
      <c r="F1427" s="41"/>
      <c r="G1427" s="41"/>
      <c r="H1427" s="41"/>
      <c r="I1427" s="41"/>
      <c r="J1427" s="41"/>
      <c r="K1427" s="41"/>
      <c r="L1427" s="41"/>
      <c r="M1427" s="41"/>
      <c r="N1427" s="41"/>
      <c r="O1427" s="41"/>
      <c r="P1427" s="41"/>
      <c r="Q1427" s="41"/>
      <c r="R1427" s="41"/>
      <c r="S1427" s="41"/>
      <c r="T1427" s="41"/>
      <c r="U1427" s="41"/>
    </row>
    <row r="1428">
      <c r="A1428" s="41"/>
      <c r="B1428" s="41"/>
      <c r="C1428" s="41"/>
      <c r="D1428" s="41"/>
      <c r="E1428" s="41"/>
      <c r="F1428" s="41"/>
      <c r="G1428" s="41"/>
      <c r="H1428" s="41"/>
      <c r="I1428" s="41"/>
      <c r="J1428" s="41"/>
      <c r="K1428" s="41"/>
      <c r="L1428" s="41"/>
      <c r="M1428" s="41"/>
      <c r="N1428" s="41"/>
      <c r="O1428" s="41"/>
      <c r="P1428" s="41"/>
      <c r="Q1428" s="41"/>
      <c r="R1428" s="41"/>
      <c r="S1428" s="41"/>
      <c r="T1428" s="41"/>
      <c r="U1428" s="41"/>
    </row>
    <row r="1429">
      <c r="A1429" s="41"/>
      <c r="B1429" s="41"/>
      <c r="C1429" s="41"/>
      <c r="D1429" s="41"/>
      <c r="E1429" s="41"/>
      <c r="F1429" s="41"/>
      <c r="G1429" s="41"/>
      <c r="H1429" s="41"/>
      <c r="I1429" s="41"/>
      <c r="J1429" s="41"/>
      <c r="K1429" s="41"/>
      <c r="L1429" s="41"/>
      <c r="M1429" s="41"/>
      <c r="N1429" s="41"/>
      <c r="O1429" s="41"/>
      <c r="P1429" s="41"/>
      <c r="Q1429" s="41"/>
      <c r="R1429" s="41"/>
      <c r="S1429" s="41"/>
      <c r="T1429" s="41"/>
      <c r="U1429" s="41"/>
    </row>
    <row r="1430">
      <c r="A1430" s="41"/>
      <c r="B1430" s="41"/>
      <c r="C1430" s="41"/>
      <c r="D1430" s="41"/>
      <c r="E1430" s="41"/>
      <c r="F1430" s="41"/>
      <c r="G1430" s="41"/>
      <c r="H1430" s="41"/>
      <c r="I1430" s="41"/>
      <c r="J1430" s="41"/>
      <c r="K1430" s="41"/>
      <c r="L1430" s="41"/>
      <c r="M1430" s="41"/>
      <c r="N1430" s="41"/>
      <c r="O1430" s="41"/>
      <c r="P1430" s="41"/>
      <c r="Q1430" s="41"/>
      <c r="R1430" s="41"/>
      <c r="S1430" s="41"/>
      <c r="T1430" s="41"/>
      <c r="U1430" s="41"/>
    </row>
    <row r="1431">
      <c r="A1431" s="41"/>
      <c r="B1431" s="41"/>
      <c r="C1431" s="41"/>
      <c r="D1431" s="41"/>
      <c r="E1431" s="41"/>
      <c r="F1431" s="41"/>
      <c r="G1431" s="41"/>
      <c r="H1431" s="41"/>
      <c r="I1431" s="41"/>
      <c r="J1431" s="41"/>
      <c r="K1431" s="41"/>
      <c r="L1431" s="41"/>
      <c r="M1431" s="41"/>
      <c r="N1431" s="41"/>
      <c r="O1431" s="41"/>
      <c r="P1431" s="41"/>
      <c r="Q1431" s="41"/>
      <c r="R1431" s="41"/>
      <c r="S1431" s="41"/>
      <c r="T1431" s="41"/>
      <c r="U1431" s="41"/>
    </row>
    <row r="1432">
      <c r="A1432" s="41"/>
      <c r="B1432" s="41"/>
      <c r="C1432" s="41"/>
      <c r="D1432" s="41"/>
      <c r="E1432" s="41"/>
      <c r="F1432" s="41"/>
      <c r="G1432" s="41"/>
      <c r="H1432" s="41"/>
      <c r="I1432" s="41"/>
      <c r="J1432" s="41"/>
      <c r="K1432" s="41"/>
      <c r="L1432" s="41"/>
      <c r="M1432" s="41"/>
      <c r="N1432" s="41"/>
      <c r="O1432" s="41"/>
      <c r="P1432" s="41"/>
      <c r="Q1432" s="41"/>
      <c r="R1432" s="41"/>
      <c r="S1432" s="41"/>
      <c r="T1432" s="41"/>
      <c r="U1432" s="41"/>
    </row>
    <row r="1433">
      <c r="A1433" s="41"/>
      <c r="B1433" s="41"/>
      <c r="C1433" s="41"/>
      <c r="D1433" s="41"/>
      <c r="E1433" s="41"/>
      <c r="F1433" s="41"/>
      <c r="G1433" s="41"/>
      <c r="H1433" s="41"/>
      <c r="I1433" s="41"/>
      <c r="J1433" s="41"/>
      <c r="K1433" s="41"/>
      <c r="L1433" s="41"/>
      <c r="M1433" s="41"/>
      <c r="N1433" s="41"/>
      <c r="O1433" s="41"/>
      <c r="P1433" s="41"/>
      <c r="Q1433" s="41"/>
      <c r="R1433" s="41"/>
      <c r="S1433" s="41"/>
      <c r="T1433" s="41"/>
      <c r="U1433" s="41"/>
    </row>
    <row r="1434">
      <c r="A1434" s="41"/>
      <c r="B1434" s="41"/>
      <c r="C1434" s="41"/>
      <c r="D1434" s="41"/>
      <c r="E1434" s="41"/>
      <c r="F1434" s="41"/>
      <c r="G1434" s="41"/>
      <c r="H1434" s="41"/>
      <c r="I1434" s="41"/>
      <c r="J1434" s="41"/>
      <c r="K1434" s="41"/>
      <c r="L1434" s="41"/>
      <c r="M1434" s="41"/>
      <c r="N1434" s="41"/>
      <c r="O1434" s="41"/>
      <c r="P1434" s="41"/>
      <c r="Q1434" s="41"/>
      <c r="R1434" s="41"/>
      <c r="S1434" s="41"/>
      <c r="T1434" s="41"/>
      <c r="U1434" s="41"/>
    </row>
    <row r="1435">
      <c r="A1435" s="41"/>
      <c r="B1435" s="41"/>
      <c r="C1435" s="41"/>
      <c r="D1435" s="41"/>
      <c r="E1435" s="41"/>
      <c r="F1435" s="41"/>
      <c r="G1435" s="41"/>
      <c r="H1435" s="41"/>
      <c r="I1435" s="41"/>
      <c r="J1435" s="41"/>
      <c r="K1435" s="41"/>
      <c r="L1435" s="41"/>
      <c r="M1435" s="41"/>
      <c r="N1435" s="41"/>
      <c r="O1435" s="41"/>
      <c r="P1435" s="41"/>
      <c r="Q1435" s="41"/>
      <c r="R1435" s="41"/>
      <c r="S1435" s="41"/>
      <c r="T1435" s="41"/>
      <c r="U1435" s="41"/>
    </row>
    <row r="1436">
      <c r="A1436" s="41"/>
      <c r="B1436" s="41"/>
      <c r="C1436" s="41"/>
      <c r="D1436" s="41"/>
      <c r="E1436" s="41"/>
      <c r="F1436" s="41"/>
      <c r="G1436" s="41"/>
      <c r="H1436" s="41"/>
      <c r="I1436" s="41"/>
      <c r="J1436" s="41"/>
      <c r="K1436" s="41"/>
      <c r="L1436" s="41"/>
      <c r="M1436" s="41"/>
      <c r="N1436" s="41"/>
      <c r="O1436" s="41"/>
      <c r="P1436" s="41"/>
      <c r="Q1436" s="41"/>
      <c r="R1436" s="41"/>
      <c r="S1436" s="41"/>
      <c r="T1436" s="41"/>
      <c r="U1436" s="41"/>
    </row>
    <row r="1437">
      <c r="A1437" s="41"/>
      <c r="B1437" s="41"/>
      <c r="C1437" s="41"/>
      <c r="D1437" s="41"/>
      <c r="E1437" s="41"/>
      <c r="F1437" s="41"/>
      <c r="G1437" s="41"/>
      <c r="H1437" s="41"/>
      <c r="I1437" s="41"/>
      <c r="J1437" s="41"/>
      <c r="K1437" s="41"/>
      <c r="L1437" s="41"/>
      <c r="M1437" s="41"/>
      <c r="N1437" s="41"/>
      <c r="O1437" s="41"/>
      <c r="P1437" s="41"/>
      <c r="Q1437" s="41"/>
      <c r="R1437" s="41"/>
      <c r="S1437" s="41"/>
      <c r="T1437" s="41"/>
      <c r="U1437" s="41"/>
    </row>
    <row r="1438">
      <c r="A1438" s="41"/>
      <c r="B1438" s="41"/>
      <c r="C1438" s="41"/>
      <c r="D1438" s="41"/>
      <c r="E1438" s="41"/>
      <c r="F1438" s="41"/>
      <c r="G1438" s="41"/>
      <c r="H1438" s="41"/>
      <c r="I1438" s="41"/>
      <c r="J1438" s="41"/>
      <c r="K1438" s="41"/>
      <c r="L1438" s="41"/>
      <c r="M1438" s="41"/>
      <c r="N1438" s="41"/>
      <c r="O1438" s="41"/>
      <c r="P1438" s="41"/>
      <c r="Q1438" s="41"/>
      <c r="R1438" s="41"/>
      <c r="S1438" s="41"/>
      <c r="T1438" s="41"/>
      <c r="U1438" s="41"/>
    </row>
    <row r="1439">
      <c r="A1439" s="41"/>
      <c r="B1439" s="41"/>
      <c r="C1439" s="41"/>
      <c r="D1439" s="41"/>
      <c r="E1439" s="41"/>
      <c r="F1439" s="41"/>
      <c r="G1439" s="41"/>
      <c r="H1439" s="41"/>
      <c r="I1439" s="41"/>
      <c r="J1439" s="41"/>
      <c r="K1439" s="41"/>
      <c r="L1439" s="41"/>
      <c r="M1439" s="41"/>
      <c r="N1439" s="41"/>
      <c r="O1439" s="41"/>
      <c r="P1439" s="41"/>
      <c r="Q1439" s="41"/>
      <c r="R1439" s="41"/>
      <c r="S1439" s="41"/>
      <c r="T1439" s="41"/>
      <c r="U1439" s="41"/>
    </row>
    <row r="1440">
      <c r="A1440" s="41"/>
      <c r="B1440" s="41"/>
      <c r="C1440" s="41"/>
      <c r="D1440" s="41"/>
      <c r="E1440" s="41"/>
      <c r="F1440" s="41"/>
      <c r="G1440" s="41"/>
      <c r="H1440" s="41"/>
      <c r="I1440" s="41"/>
      <c r="J1440" s="41"/>
      <c r="K1440" s="41"/>
      <c r="L1440" s="41"/>
      <c r="M1440" s="41"/>
      <c r="N1440" s="41"/>
      <c r="O1440" s="41"/>
      <c r="P1440" s="41"/>
      <c r="Q1440" s="41"/>
      <c r="R1440" s="41"/>
      <c r="S1440" s="41"/>
      <c r="T1440" s="41"/>
      <c r="U1440" s="41"/>
    </row>
    <row r="1441">
      <c r="A1441" s="41"/>
      <c r="B1441" s="41"/>
      <c r="C1441" s="41"/>
      <c r="D1441" s="41"/>
      <c r="E1441" s="41"/>
      <c r="F1441" s="41"/>
      <c r="G1441" s="41"/>
      <c r="H1441" s="41"/>
      <c r="I1441" s="41"/>
      <c r="J1441" s="41"/>
      <c r="K1441" s="41"/>
      <c r="L1441" s="41"/>
      <c r="M1441" s="41"/>
      <c r="N1441" s="41"/>
      <c r="O1441" s="41"/>
      <c r="P1441" s="41"/>
      <c r="Q1441" s="41"/>
      <c r="R1441" s="41"/>
      <c r="S1441" s="41"/>
      <c r="T1441" s="41"/>
      <c r="U1441" s="41"/>
    </row>
    <row r="1442">
      <c r="A1442" s="41"/>
      <c r="B1442" s="41"/>
      <c r="C1442" s="41"/>
      <c r="D1442" s="41"/>
      <c r="E1442" s="41"/>
      <c r="F1442" s="41"/>
      <c r="G1442" s="41"/>
      <c r="H1442" s="41"/>
      <c r="I1442" s="41"/>
      <c r="J1442" s="41"/>
      <c r="K1442" s="41"/>
      <c r="L1442" s="41"/>
      <c r="M1442" s="41"/>
      <c r="N1442" s="41"/>
      <c r="O1442" s="41"/>
      <c r="P1442" s="41"/>
      <c r="Q1442" s="41"/>
      <c r="R1442" s="41"/>
      <c r="S1442" s="41"/>
      <c r="T1442" s="41"/>
      <c r="U1442" s="41"/>
    </row>
    <row r="1443">
      <c r="A1443" s="41"/>
      <c r="B1443" s="41"/>
      <c r="C1443" s="41"/>
      <c r="D1443" s="41"/>
      <c r="E1443" s="41"/>
      <c r="F1443" s="41"/>
      <c r="G1443" s="41"/>
      <c r="H1443" s="41"/>
      <c r="I1443" s="41"/>
      <c r="J1443" s="41"/>
      <c r="K1443" s="41"/>
      <c r="L1443" s="41"/>
      <c r="M1443" s="41"/>
      <c r="N1443" s="41"/>
      <c r="O1443" s="41"/>
      <c r="P1443" s="41"/>
      <c r="Q1443" s="41"/>
      <c r="R1443" s="41"/>
      <c r="S1443" s="41"/>
      <c r="T1443" s="41"/>
      <c r="U1443" s="41"/>
    </row>
    <row r="1444">
      <c r="A1444" s="41"/>
      <c r="B1444" s="41"/>
      <c r="C1444" s="41"/>
      <c r="D1444" s="41"/>
      <c r="E1444" s="41"/>
      <c r="F1444" s="41"/>
      <c r="G1444" s="41"/>
      <c r="H1444" s="41"/>
      <c r="I1444" s="41"/>
      <c r="J1444" s="41"/>
      <c r="K1444" s="41"/>
      <c r="L1444" s="41"/>
      <c r="M1444" s="41"/>
      <c r="N1444" s="41"/>
      <c r="O1444" s="41"/>
      <c r="P1444" s="41"/>
      <c r="Q1444" s="41"/>
      <c r="R1444" s="41"/>
      <c r="S1444" s="41"/>
      <c r="T1444" s="41"/>
      <c r="U1444" s="41"/>
    </row>
    <row r="1445">
      <c r="A1445" s="41"/>
      <c r="B1445" s="41"/>
      <c r="C1445" s="41"/>
      <c r="D1445" s="41"/>
      <c r="E1445" s="41"/>
      <c r="F1445" s="41"/>
      <c r="G1445" s="41"/>
      <c r="H1445" s="41"/>
      <c r="I1445" s="41"/>
      <c r="J1445" s="41"/>
      <c r="K1445" s="41"/>
      <c r="L1445" s="41"/>
      <c r="M1445" s="41"/>
      <c r="N1445" s="41"/>
      <c r="O1445" s="41"/>
      <c r="P1445" s="41"/>
      <c r="Q1445" s="41"/>
      <c r="R1445" s="41"/>
      <c r="S1445" s="41"/>
      <c r="T1445" s="41"/>
      <c r="U1445" s="41"/>
    </row>
    <row r="1446">
      <c r="A1446" s="41"/>
      <c r="B1446" s="41"/>
      <c r="C1446" s="41"/>
      <c r="D1446" s="41"/>
      <c r="E1446" s="41"/>
      <c r="F1446" s="41"/>
      <c r="G1446" s="41"/>
      <c r="H1446" s="41"/>
      <c r="I1446" s="41"/>
      <c r="J1446" s="41"/>
      <c r="K1446" s="41"/>
      <c r="L1446" s="41"/>
      <c r="M1446" s="41"/>
      <c r="N1446" s="41"/>
      <c r="O1446" s="41"/>
      <c r="P1446" s="41"/>
      <c r="Q1446" s="41"/>
      <c r="R1446" s="41"/>
      <c r="S1446" s="41"/>
      <c r="T1446" s="41"/>
      <c r="U1446" s="41"/>
    </row>
    <row r="1447">
      <c r="A1447" s="41"/>
      <c r="B1447" s="41"/>
      <c r="C1447" s="41"/>
      <c r="D1447" s="41"/>
      <c r="E1447" s="41"/>
      <c r="F1447" s="41"/>
      <c r="G1447" s="41"/>
      <c r="H1447" s="41"/>
      <c r="I1447" s="41"/>
      <c r="J1447" s="41"/>
      <c r="K1447" s="41"/>
      <c r="L1447" s="41"/>
      <c r="M1447" s="41"/>
      <c r="N1447" s="41"/>
      <c r="O1447" s="41"/>
      <c r="P1447" s="41"/>
      <c r="Q1447" s="41"/>
      <c r="R1447" s="41"/>
      <c r="S1447" s="41"/>
      <c r="T1447" s="41"/>
      <c r="U1447" s="41"/>
    </row>
    <row r="1448">
      <c r="A1448" s="41"/>
      <c r="B1448" s="41"/>
      <c r="C1448" s="41"/>
      <c r="D1448" s="41"/>
      <c r="E1448" s="41"/>
      <c r="F1448" s="41"/>
      <c r="G1448" s="41"/>
      <c r="H1448" s="41"/>
      <c r="I1448" s="41"/>
      <c r="J1448" s="41"/>
      <c r="K1448" s="41"/>
      <c r="L1448" s="41"/>
      <c r="M1448" s="41"/>
      <c r="N1448" s="41"/>
      <c r="O1448" s="41"/>
      <c r="P1448" s="41"/>
      <c r="Q1448" s="41"/>
      <c r="R1448" s="41"/>
      <c r="S1448" s="41"/>
      <c r="T1448" s="41"/>
      <c r="U1448" s="41"/>
    </row>
    <row r="1449">
      <c r="A1449" s="41"/>
      <c r="B1449" s="41"/>
      <c r="C1449" s="41"/>
      <c r="D1449" s="41"/>
      <c r="E1449" s="41"/>
      <c r="F1449" s="41"/>
      <c r="G1449" s="41"/>
      <c r="H1449" s="41"/>
      <c r="I1449" s="41"/>
      <c r="J1449" s="41"/>
      <c r="K1449" s="41"/>
      <c r="L1449" s="41"/>
      <c r="M1449" s="41"/>
      <c r="N1449" s="41"/>
      <c r="O1449" s="41"/>
      <c r="P1449" s="41"/>
      <c r="Q1449" s="41"/>
      <c r="R1449" s="41"/>
      <c r="S1449" s="41"/>
      <c r="T1449" s="41"/>
      <c r="U1449" s="41"/>
    </row>
    <row r="1450">
      <c r="A1450" s="41"/>
      <c r="B1450" s="41"/>
      <c r="C1450" s="41"/>
      <c r="D1450" s="41"/>
      <c r="E1450" s="41"/>
      <c r="F1450" s="41"/>
      <c r="G1450" s="41"/>
      <c r="H1450" s="41"/>
      <c r="I1450" s="41"/>
      <c r="J1450" s="41"/>
      <c r="K1450" s="41"/>
      <c r="L1450" s="41"/>
      <c r="M1450" s="41"/>
      <c r="N1450" s="41"/>
      <c r="O1450" s="41"/>
      <c r="P1450" s="41"/>
      <c r="Q1450" s="41"/>
      <c r="R1450" s="41"/>
      <c r="S1450" s="41"/>
      <c r="T1450" s="41"/>
      <c r="U1450" s="41"/>
    </row>
    <row r="1451">
      <c r="A1451" s="41"/>
      <c r="B1451" s="41"/>
      <c r="C1451" s="41"/>
      <c r="D1451" s="41"/>
      <c r="E1451" s="41"/>
      <c r="F1451" s="41"/>
      <c r="G1451" s="41"/>
      <c r="H1451" s="41"/>
      <c r="I1451" s="41"/>
      <c r="J1451" s="41"/>
      <c r="K1451" s="41"/>
      <c r="L1451" s="41"/>
      <c r="M1451" s="41"/>
      <c r="N1451" s="41"/>
      <c r="O1451" s="41"/>
      <c r="P1451" s="41"/>
      <c r="Q1451" s="41"/>
      <c r="R1451" s="41"/>
      <c r="S1451" s="41"/>
      <c r="T1451" s="41"/>
      <c r="U1451" s="41"/>
    </row>
    <row r="1452">
      <c r="A1452" s="41"/>
      <c r="B1452" s="41"/>
      <c r="C1452" s="41"/>
      <c r="D1452" s="41"/>
      <c r="E1452" s="41"/>
      <c r="F1452" s="41"/>
      <c r="G1452" s="41"/>
      <c r="H1452" s="41"/>
      <c r="I1452" s="41"/>
      <c r="J1452" s="41"/>
      <c r="K1452" s="41"/>
      <c r="L1452" s="41"/>
      <c r="M1452" s="41"/>
      <c r="N1452" s="41"/>
      <c r="O1452" s="41"/>
      <c r="P1452" s="41"/>
      <c r="Q1452" s="41"/>
      <c r="R1452" s="41"/>
      <c r="S1452" s="41"/>
      <c r="T1452" s="41"/>
      <c r="U1452" s="41"/>
    </row>
    <row r="1453">
      <c r="A1453" s="41"/>
      <c r="B1453" s="41"/>
      <c r="C1453" s="41"/>
      <c r="D1453" s="41"/>
      <c r="E1453" s="41"/>
      <c r="F1453" s="41"/>
      <c r="G1453" s="41"/>
      <c r="H1453" s="41"/>
      <c r="I1453" s="41"/>
      <c r="J1453" s="41"/>
      <c r="K1453" s="41"/>
      <c r="L1453" s="41"/>
      <c r="M1453" s="41"/>
      <c r="N1453" s="41"/>
      <c r="O1453" s="41"/>
      <c r="P1453" s="41"/>
      <c r="Q1453" s="41"/>
      <c r="R1453" s="41"/>
      <c r="S1453" s="41"/>
      <c r="T1453" s="41"/>
      <c r="U1453" s="41"/>
    </row>
    <row r="1454">
      <c r="A1454" s="41"/>
      <c r="B1454" s="41"/>
      <c r="C1454" s="41"/>
      <c r="D1454" s="41"/>
      <c r="E1454" s="41"/>
      <c r="F1454" s="41"/>
      <c r="G1454" s="41"/>
      <c r="H1454" s="41"/>
      <c r="I1454" s="41"/>
      <c r="J1454" s="41"/>
      <c r="K1454" s="41"/>
      <c r="L1454" s="41"/>
      <c r="M1454" s="41"/>
      <c r="N1454" s="41"/>
      <c r="O1454" s="41"/>
      <c r="P1454" s="41"/>
      <c r="Q1454" s="41"/>
      <c r="R1454" s="41"/>
      <c r="S1454" s="41"/>
      <c r="T1454" s="41"/>
      <c r="U1454" s="41"/>
    </row>
    <row r="1455">
      <c r="A1455" s="41"/>
      <c r="B1455" s="41"/>
      <c r="C1455" s="41"/>
      <c r="D1455" s="41"/>
      <c r="E1455" s="41"/>
      <c r="F1455" s="41"/>
      <c r="G1455" s="41"/>
      <c r="H1455" s="41"/>
      <c r="I1455" s="41"/>
      <c r="J1455" s="41"/>
      <c r="K1455" s="41"/>
      <c r="L1455" s="41"/>
      <c r="M1455" s="41"/>
      <c r="N1455" s="41"/>
      <c r="O1455" s="41"/>
      <c r="P1455" s="41"/>
      <c r="Q1455" s="41"/>
      <c r="R1455" s="41"/>
      <c r="S1455" s="41"/>
      <c r="T1455" s="41"/>
      <c r="U1455" s="41"/>
    </row>
    <row r="1456">
      <c r="A1456" s="41"/>
      <c r="B1456" s="41"/>
      <c r="C1456" s="41"/>
      <c r="D1456" s="41"/>
      <c r="E1456" s="41"/>
      <c r="F1456" s="41"/>
      <c r="G1456" s="41"/>
      <c r="H1456" s="41"/>
      <c r="I1456" s="41"/>
      <c r="J1456" s="41"/>
      <c r="K1456" s="41"/>
      <c r="L1456" s="41"/>
      <c r="M1456" s="41"/>
      <c r="N1456" s="41"/>
      <c r="O1456" s="41"/>
      <c r="P1456" s="41"/>
      <c r="Q1456" s="41"/>
      <c r="R1456" s="41"/>
      <c r="S1456" s="41"/>
      <c r="T1456" s="41"/>
      <c r="U1456" s="41"/>
    </row>
    <row r="1457">
      <c r="A1457" s="41"/>
      <c r="B1457" s="41"/>
      <c r="C1457" s="41"/>
      <c r="D1457" s="41"/>
      <c r="E1457" s="41"/>
      <c r="F1457" s="41"/>
      <c r="G1457" s="41"/>
      <c r="H1457" s="41"/>
      <c r="I1457" s="41"/>
      <c r="J1457" s="41"/>
      <c r="K1457" s="41"/>
      <c r="L1457" s="41"/>
      <c r="M1457" s="41"/>
      <c r="N1457" s="41"/>
      <c r="O1457" s="41"/>
      <c r="P1457" s="41"/>
      <c r="Q1457" s="41"/>
      <c r="R1457" s="41"/>
      <c r="S1457" s="41"/>
      <c r="T1457" s="41"/>
      <c r="U1457" s="41"/>
    </row>
    <row r="1458">
      <c r="A1458" s="41"/>
      <c r="B1458" s="41"/>
      <c r="C1458" s="41"/>
      <c r="D1458" s="41"/>
      <c r="E1458" s="41"/>
      <c r="F1458" s="41"/>
      <c r="G1458" s="41"/>
      <c r="H1458" s="41"/>
      <c r="I1458" s="41"/>
      <c r="J1458" s="41"/>
      <c r="K1458" s="41"/>
      <c r="L1458" s="41"/>
      <c r="M1458" s="41"/>
      <c r="N1458" s="41"/>
      <c r="O1458" s="41"/>
      <c r="P1458" s="41"/>
      <c r="Q1458" s="41"/>
      <c r="R1458" s="41"/>
      <c r="S1458" s="41"/>
      <c r="T1458" s="41"/>
      <c r="U1458" s="41"/>
    </row>
    <row r="1459">
      <c r="A1459" s="41"/>
      <c r="B1459" s="41"/>
      <c r="C1459" s="41"/>
      <c r="D1459" s="41"/>
      <c r="E1459" s="41"/>
      <c r="F1459" s="41"/>
      <c r="G1459" s="41"/>
      <c r="H1459" s="41"/>
      <c r="I1459" s="41"/>
      <c r="J1459" s="41"/>
      <c r="K1459" s="41"/>
      <c r="L1459" s="41"/>
      <c r="M1459" s="41"/>
      <c r="N1459" s="41"/>
      <c r="O1459" s="41"/>
      <c r="P1459" s="41"/>
      <c r="Q1459" s="41"/>
      <c r="R1459" s="41"/>
      <c r="S1459" s="41"/>
      <c r="T1459" s="41"/>
      <c r="U1459" s="41"/>
    </row>
    <row r="1460">
      <c r="A1460" s="41"/>
      <c r="B1460" s="41"/>
      <c r="C1460" s="41"/>
      <c r="D1460" s="41"/>
      <c r="E1460" s="41"/>
      <c r="F1460" s="41"/>
      <c r="G1460" s="41"/>
      <c r="H1460" s="41"/>
      <c r="I1460" s="41"/>
      <c r="J1460" s="41"/>
      <c r="K1460" s="41"/>
      <c r="L1460" s="41"/>
      <c r="M1460" s="41"/>
      <c r="N1460" s="41"/>
      <c r="O1460" s="41"/>
      <c r="P1460" s="41"/>
      <c r="Q1460" s="41"/>
      <c r="R1460" s="41"/>
      <c r="S1460" s="41"/>
      <c r="T1460" s="41"/>
      <c r="U1460" s="41"/>
    </row>
    <row r="1461">
      <c r="A1461" s="41"/>
      <c r="B1461" s="41"/>
      <c r="C1461" s="41"/>
      <c r="D1461" s="41"/>
      <c r="E1461" s="41"/>
      <c r="F1461" s="41"/>
      <c r="G1461" s="41"/>
      <c r="H1461" s="41"/>
      <c r="I1461" s="41"/>
      <c r="J1461" s="41"/>
      <c r="K1461" s="41"/>
      <c r="L1461" s="41"/>
      <c r="M1461" s="41"/>
      <c r="N1461" s="41"/>
      <c r="O1461" s="41"/>
      <c r="P1461" s="41"/>
      <c r="Q1461" s="41"/>
      <c r="R1461" s="41"/>
      <c r="S1461" s="41"/>
      <c r="T1461" s="41"/>
      <c r="U1461" s="41"/>
    </row>
    <row r="1462">
      <c r="A1462" s="41"/>
      <c r="B1462" s="41"/>
      <c r="C1462" s="41"/>
      <c r="D1462" s="41"/>
      <c r="E1462" s="41"/>
      <c r="F1462" s="41"/>
      <c r="G1462" s="41"/>
      <c r="H1462" s="41"/>
      <c r="I1462" s="41"/>
      <c r="J1462" s="41"/>
      <c r="K1462" s="41"/>
      <c r="L1462" s="41"/>
      <c r="M1462" s="41"/>
      <c r="N1462" s="41"/>
      <c r="O1462" s="41"/>
      <c r="P1462" s="41"/>
      <c r="Q1462" s="41"/>
      <c r="R1462" s="41"/>
      <c r="S1462" s="41"/>
      <c r="T1462" s="41"/>
      <c r="U1462" s="41"/>
    </row>
    <row r="1463">
      <c r="A1463" s="41"/>
      <c r="B1463" s="41"/>
      <c r="C1463" s="41"/>
      <c r="D1463" s="41"/>
      <c r="E1463" s="41"/>
      <c r="F1463" s="41"/>
      <c r="G1463" s="41"/>
      <c r="H1463" s="41"/>
      <c r="I1463" s="41"/>
      <c r="J1463" s="41"/>
      <c r="K1463" s="41"/>
      <c r="L1463" s="41"/>
      <c r="M1463" s="41"/>
      <c r="N1463" s="41"/>
      <c r="O1463" s="41"/>
      <c r="P1463" s="41"/>
      <c r="Q1463" s="41"/>
      <c r="R1463" s="41"/>
      <c r="S1463" s="41"/>
      <c r="T1463" s="41"/>
      <c r="U1463" s="41"/>
    </row>
    <row r="1464">
      <c r="A1464" s="41"/>
      <c r="B1464" s="41"/>
      <c r="C1464" s="41"/>
      <c r="D1464" s="41"/>
      <c r="E1464" s="41"/>
      <c r="F1464" s="41"/>
      <c r="G1464" s="41"/>
      <c r="H1464" s="41"/>
      <c r="I1464" s="41"/>
      <c r="J1464" s="41"/>
      <c r="K1464" s="41"/>
      <c r="L1464" s="41"/>
      <c r="M1464" s="41"/>
      <c r="N1464" s="41"/>
      <c r="O1464" s="41"/>
      <c r="P1464" s="41"/>
      <c r="Q1464" s="41"/>
      <c r="R1464" s="41"/>
      <c r="S1464" s="41"/>
      <c r="T1464" s="41"/>
      <c r="U1464" s="41"/>
    </row>
    <row r="1465">
      <c r="A1465" s="41"/>
      <c r="B1465" s="41"/>
      <c r="C1465" s="41"/>
      <c r="D1465" s="41"/>
      <c r="E1465" s="41"/>
      <c r="F1465" s="41"/>
      <c r="G1465" s="41"/>
      <c r="H1465" s="41"/>
      <c r="I1465" s="41"/>
      <c r="J1465" s="41"/>
      <c r="K1465" s="41"/>
      <c r="L1465" s="41"/>
      <c r="M1465" s="41"/>
      <c r="N1465" s="41"/>
      <c r="O1465" s="41"/>
      <c r="P1465" s="41"/>
      <c r="Q1465" s="41"/>
      <c r="R1465" s="41"/>
      <c r="S1465" s="41"/>
      <c r="T1465" s="41"/>
      <c r="U1465" s="41"/>
    </row>
    <row r="1466">
      <c r="A1466" s="41"/>
      <c r="B1466" s="41"/>
      <c r="C1466" s="41"/>
      <c r="D1466" s="41"/>
      <c r="E1466" s="41"/>
      <c r="F1466" s="41"/>
      <c r="G1466" s="41"/>
      <c r="H1466" s="41"/>
      <c r="I1466" s="41"/>
      <c r="J1466" s="41"/>
      <c r="K1466" s="41"/>
      <c r="L1466" s="41"/>
      <c r="M1466" s="41"/>
      <c r="N1466" s="41"/>
      <c r="O1466" s="41"/>
      <c r="P1466" s="41"/>
      <c r="Q1466" s="41"/>
      <c r="R1466" s="41"/>
      <c r="S1466" s="41"/>
      <c r="T1466" s="41"/>
      <c r="U1466" s="41"/>
    </row>
    <row r="1467">
      <c r="A1467" s="41"/>
      <c r="B1467" s="41"/>
      <c r="C1467" s="41"/>
      <c r="D1467" s="41"/>
      <c r="E1467" s="41"/>
      <c r="F1467" s="41"/>
      <c r="G1467" s="41"/>
      <c r="H1467" s="41"/>
      <c r="I1467" s="41"/>
      <c r="J1467" s="41"/>
      <c r="K1467" s="41"/>
      <c r="L1467" s="41"/>
      <c r="M1467" s="41"/>
      <c r="N1467" s="41"/>
      <c r="O1467" s="41"/>
      <c r="P1467" s="41"/>
      <c r="Q1467" s="41"/>
      <c r="R1467" s="41"/>
      <c r="S1467" s="41"/>
      <c r="T1467" s="41"/>
      <c r="U1467" s="41"/>
    </row>
    <row r="1468">
      <c r="A1468" s="41"/>
      <c r="B1468" s="41"/>
      <c r="C1468" s="41"/>
      <c r="D1468" s="41"/>
      <c r="E1468" s="41"/>
      <c r="F1468" s="41"/>
      <c r="G1468" s="41"/>
      <c r="H1468" s="41"/>
      <c r="I1468" s="41"/>
      <c r="J1468" s="41"/>
      <c r="K1468" s="41"/>
      <c r="L1468" s="41"/>
      <c r="M1468" s="41"/>
      <c r="N1468" s="41"/>
      <c r="O1468" s="41"/>
      <c r="P1468" s="41"/>
      <c r="Q1468" s="41"/>
      <c r="R1468" s="41"/>
      <c r="S1468" s="41"/>
      <c r="T1468" s="41"/>
      <c r="U1468" s="41"/>
    </row>
    <row r="1469">
      <c r="A1469" s="41"/>
      <c r="B1469" s="41"/>
      <c r="C1469" s="41"/>
      <c r="D1469" s="41"/>
      <c r="E1469" s="41"/>
      <c r="F1469" s="41"/>
      <c r="G1469" s="41"/>
      <c r="H1469" s="41"/>
      <c r="I1469" s="41"/>
      <c r="J1469" s="41"/>
      <c r="K1469" s="41"/>
      <c r="L1469" s="41"/>
      <c r="M1469" s="41"/>
      <c r="N1469" s="41"/>
      <c r="O1469" s="41"/>
      <c r="P1469" s="41"/>
      <c r="Q1469" s="41"/>
      <c r="R1469" s="41"/>
      <c r="S1469" s="41"/>
      <c r="T1469" s="41"/>
      <c r="U1469" s="41"/>
    </row>
    <row r="1470">
      <c r="A1470" s="41"/>
      <c r="B1470" s="41"/>
      <c r="C1470" s="41"/>
      <c r="D1470" s="41"/>
      <c r="E1470" s="41"/>
      <c r="F1470" s="41"/>
      <c r="G1470" s="41"/>
      <c r="H1470" s="41"/>
      <c r="I1470" s="41"/>
      <c r="J1470" s="41"/>
      <c r="K1470" s="41"/>
      <c r="L1470" s="41"/>
      <c r="M1470" s="41"/>
      <c r="N1470" s="41"/>
      <c r="O1470" s="41"/>
      <c r="P1470" s="41"/>
      <c r="Q1470" s="41"/>
      <c r="R1470" s="41"/>
      <c r="S1470" s="41"/>
      <c r="T1470" s="41"/>
      <c r="U1470" s="41"/>
    </row>
    <row r="1471">
      <c r="A1471" s="41"/>
      <c r="B1471" s="41"/>
      <c r="C1471" s="41"/>
      <c r="D1471" s="41"/>
      <c r="E1471" s="41"/>
      <c r="F1471" s="41"/>
      <c r="G1471" s="41"/>
      <c r="H1471" s="41"/>
      <c r="I1471" s="41"/>
      <c r="J1471" s="41"/>
      <c r="K1471" s="41"/>
      <c r="L1471" s="41"/>
      <c r="M1471" s="41"/>
      <c r="N1471" s="41"/>
      <c r="O1471" s="41"/>
      <c r="P1471" s="41"/>
      <c r="Q1471" s="41"/>
      <c r="R1471" s="41"/>
      <c r="S1471" s="41"/>
      <c r="T1471" s="41"/>
      <c r="U1471" s="41"/>
    </row>
    <row r="1472">
      <c r="A1472" s="41"/>
      <c r="B1472" s="41"/>
      <c r="C1472" s="41"/>
      <c r="D1472" s="41"/>
      <c r="E1472" s="41"/>
      <c r="F1472" s="41"/>
      <c r="G1472" s="41"/>
      <c r="H1472" s="41"/>
      <c r="I1472" s="41"/>
      <c r="J1472" s="41"/>
      <c r="K1472" s="41"/>
      <c r="L1472" s="41"/>
      <c r="M1472" s="41"/>
      <c r="N1472" s="41"/>
      <c r="O1472" s="41"/>
      <c r="P1472" s="41"/>
      <c r="Q1472" s="41"/>
      <c r="R1472" s="41"/>
      <c r="S1472" s="41"/>
      <c r="T1472" s="41"/>
      <c r="U1472" s="41"/>
    </row>
    <row r="1473">
      <c r="A1473" s="41"/>
      <c r="B1473" s="41"/>
      <c r="C1473" s="41"/>
      <c r="D1473" s="41"/>
      <c r="E1473" s="41"/>
      <c r="F1473" s="41"/>
      <c r="G1473" s="41"/>
      <c r="H1473" s="41"/>
      <c r="I1473" s="41"/>
      <c r="J1473" s="41"/>
      <c r="K1473" s="41"/>
      <c r="L1473" s="41"/>
      <c r="M1473" s="41"/>
      <c r="N1473" s="41"/>
      <c r="O1473" s="41"/>
      <c r="P1473" s="41"/>
      <c r="Q1473" s="41"/>
      <c r="R1473" s="41"/>
      <c r="S1473" s="41"/>
      <c r="T1473" s="41"/>
      <c r="U1473" s="41"/>
    </row>
    <row r="1474">
      <c r="A1474" s="41"/>
      <c r="B1474" s="41"/>
      <c r="C1474" s="41"/>
      <c r="D1474" s="41"/>
      <c r="E1474" s="41"/>
      <c r="F1474" s="41"/>
      <c r="G1474" s="41"/>
      <c r="H1474" s="41"/>
      <c r="I1474" s="41"/>
      <c r="J1474" s="41"/>
      <c r="K1474" s="41"/>
      <c r="L1474" s="41"/>
      <c r="M1474" s="41"/>
      <c r="N1474" s="41"/>
      <c r="O1474" s="41"/>
      <c r="P1474" s="41"/>
      <c r="Q1474" s="41"/>
      <c r="R1474" s="41"/>
      <c r="S1474" s="41"/>
      <c r="T1474" s="41"/>
      <c r="U1474" s="41"/>
    </row>
    <row r="1475">
      <c r="A1475" s="41"/>
      <c r="B1475" s="41"/>
      <c r="C1475" s="41"/>
      <c r="D1475" s="41"/>
      <c r="E1475" s="41"/>
      <c r="F1475" s="41"/>
      <c r="G1475" s="41"/>
      <c r="H1475" s="41"/>
      <c r="I1475" s="41"/>
      <c r="J1475" s="41"/>
      <c r="K1475" s="41"/>
      <c r="L1475" s="41"/>
      <c r="M1475" s="41"/>
      <c r="N1475" s="41"/>
      <c r="O1475" s="41"/>
      <c r="P1475" s="41"/>
      <c r="Q1475" s="41"/>
      <c r="R1475" s="41"/>
      <c r="S1475" s="41"/>
      <c r="T1475" s="41"/>
      <c r="U1475" s="41"/>
    </row>
    <row r="1476">
      <c r="A1476" s="41"/>
      <c r="B1476" s="41"/>
      <c r="C1476" s="41"/>
      <c r="D1476" s="41"/>
      <c r="E1476" s="41"/>
      <c r="F1476" s="41"/>
      <c r="G1476" s="41"/>
      <c r="H1476" s="41"/>
      <c r="I1476" s="41"/>
      <c r="J1476" s="41"/>
      <c r="K1476" s="41"/>
      <c r="L1476" s="41"/>
      <c r="M1476" s="41"/>
      <c r="N1476" s="41"/>
      <c r="O1476" s="41"/>
      <c r="P1476" s="41"/>
      <c r="Q1476" s="41"/>
      <c r="R1476" s="41"/>
      <c r="S1476" s="41"/>
      <c r="T1476" s="41"/>
      <c r="U1476" s="41"/>
    </row>
    <row r="1477">
      <c r="A1477" s="41"/>
      <c r="B1477" s="41"/>
      <c r="C1477" s="41"/>
      <c r="D1477" s="41"/>
      <c r="E1477" s="41"/>
      <c r="F1477" s="41"/>
      <c r="G1477" s="41"/>
      <c r="H1477" s="41"/>
      <c r="I1477" s="41"/>
      <c r="J1477" s="41"/>
      <c r="K1477" s="41"/>
      <c r="L1477" s="41"/>
      <c r="M1477" s="41"/>
      <c r="N1477" s="41"/>
      <c r="O1477" s="41"/>
      <c r="P1477" s="41"/>
      <c r="Q1477" s="41"/>
      <c r="R1477" s="41"/>
      <c r="S1477" s="41"/>
      <c r="T1477" s="41"/>
      <c r="U1477" s="41"/>
    </row>
    <row r="1478">
      <c r="A1478" s="41"/>
      <c r="B1478" s="41"/>
      <c r="C1478" s="41"/>
      <c r="D1478" s="41"/>
      <c r="E1478" s="41"/>
      <c r="F1478" s="41"/>
      <c r="G1478" s="41"/>
      <c r="H1478" s="41"/>
      <c r="I1478" s="41"/>
      <c r="J1478" s="41"/>
      <c r="K1478" s="41"/>
      <c r="L1478" s="41"/>
      <c r="M1478" s="41"/>
      <c r="N1478" s="41"/>
      <c r="O1478" s="41"/>
      <c r="P1478" s="41"/>
      <c r="Q1478" s="41"/>
      <c r="R1478" s="41"/>
      <c r="S1478" s="41"/>
      <c r="T1478" s="41"/>
      <c r="U1478" s="41"/>
    </row>
    <row r="1479">
      <c r="A1479" s="41"/>
      <c r="B1479" s="41"/>
      <c r="C1479" s="41"/>
      <c r="D1479" s="41"/>
      <c r="E1479" s="41"/>
      <c r="F1479" s="41"/>
      <c r="G1479" s="41"/>
      <c r="H1479" s="41"/>
      <c r="I1479" s="41"/>
      <c r="J1479" s="41"/>
      <c r="K1479" s="41"/>
      <c r="L1479" s="41"/>
      <c r="M1479" s="41"/>
      <c r="N1479" s="41"/>
      <c r="O1479" s="41"/>
      <c r="P1479" s="41"/>
      <c r="Q1479" s="41"/>
      <c r="R1479" s="41"/>
      <c r="S1479" s="41"/>
      <c r="T1479" s="41"/>
      <c r="U1479" s="41"/>
    </row>
    <row r="1480">
      <c r="A1480" s="41"/>
      <c r="B1480" s="41"/>
      <c r="C1480" s="41"/>
      <c r="D1480" s="41"/>
      <c r="E1480" s="41"/>
      <c r="F1480" s="41"/>
      <c r="G1480" s="41"/>
      <c r="H1480" s="41"/>
      <c r="I1480" s="41"/>
      <c r="J1480" s="41"/>
      <c r="K1480" s="41"/>
      <c r="L1480" s="41"/>
      <c r="M1480" s="41"/>
      <c r="N1480" s="41"/>
      <c r="O1480" s="41"/>
      <c r="P1480" s="41"/>
      <c r="Q1480" s="41"/>
      <c r="R1480" s="41"/>
      <c r="S1480" s="41"/>
      <c r="T1480" s="41"/>
      <c r="U1480" s="41"/>
    </row>
    <row r="1481">
      <c r="A1481" s="41"/>
      <c r="B1481" s="41"/>
      <c r="C1481" s="41"/>
      <c r="D1481" s="41"/>
      <c r="E1481" s="41"/>
      <c r="F1481" s="41"/>
      <c r="G1481" s="41"/>
      <c r="H1481" s="41"/>
      <c r="I1481" s="41"/>
      <c r="J1481" s="41"/>
      <c r="K1481" s="41"/>
      <c r="L1481" s="41"/>
      <c r="M1481" s="41"/>
      <c r="N1481" s="41"/>
      <c r="O1481" s="41"/>
      <c r="P1481" s="41"/>
      <c r="Q1481" s="41"/>
      <c r="R1481" s="41"/>
      <c r="S1481" s="41"/>
      <c r="T1481" s="41"/>
      <c r="U1481" s="41"/>
    </row>
    <row r="1482">
      <c r="A1482" s="41"/>
      <c r="B1482" s="41"/>
      <c r="C1482" s="41"/>
      <c r="D1482" s="41"/>
      <c r="E1482" s="41"/>
      <c r="F1482" s="41"/>
      <c r="G1482" s="41"/>
      <c r="H1482" s="41"/>
      <c r="I1482" s="41"/>
      <c r="J1482" s="41"/>
      <c r="K1482" s="41"/>
      <c r="L1482" s="41"/>
      <c r="M1482" s="41"/>
      <c r="N1482" s="41"/>
      <c r="O1482" s="41"/>
      <c r="P1482" s="41"/>
      <c r="Q1482" s="41"/>
      <c r="R1482" s="41"/>
      <c r="S1482" s="41"/>
      <c r="T1482" s="41"/>
      <c r="U1482" s="41"/>
    </row>
    <row r="1483">
      <c r="A1483" s="41"/>
      <c r="B1483" s="41"/>
      <c r="C1483" s="41"/>
      <c r="D1483" s="41"/>
      <c r="E1483" s="41"/>
      <c r="F1483" s="41"/>
      <c r="G1483" s="41"/>
      <c r="H1483" s="41"/>
      <c r="I1483" s="41"/>
      <c r="J1483" s="41"/>
      <c r="K1483" s="41"/>
      <c r="L1483" s="41"/>
      <c r="M1483" s="41"/>
      <c r="N1483" s="41"/>
      <c r="O1483" s="41"/>
      <c r="P1483" s="41"/>
      <c r="Q1483" s="41"/>
      <c r="R1483" s="41"/>
      <c r="S1483" s="41"/>
      <c r="T1483" s="41"/>
      <c r="U1483" s="41"/>
    </row>
    <row r="1484">
      <c r="A1484" s="41"/>
      <c r="B1484" s="41"/>
      <c r="C1484" s="41"/>
      <c r="D1484" s="41"/>
      <c r="E1484" s="41"/>
      <c r="F1484" s="41"/>
      <c r="G1484" s="41"/>
      <c r="H1484" s="41"/>
      <c r="I1484" s="41"/>
      <c r="J1484" s="41"/>
      <c r="K1484" s="41"/>
      <c r="L1484" s="41"/>
      <c r="M1484" s="41"/>
      <c r="N1484" s="41"/>
      <c r="O1484" s="41"/>
      <c r="P1484" s="41"/>
      <c r="Q1484" s="41"/>
      <c r="R1484" s="41"/>
      <c r="S1484" s="41"/>
      <c r="T1484" s="41"/>
      <c r="U1484" s="41"/>
    </row>
    <row r="1485">
      <c r="A1485" s="41"/>
      <c r="B1485" s="41"/>
      <c r="C1485" s="41"/>
      <c r="D1485" s="41"/>
      <c r="E1485" s="41"/>
      <c r="F1485" s="41"/>
      <c r="G1485" s="41"/>
      <c r="H1485" s="41"/>
      <c r="I1485" s="41"/>
      <c r="J1485" s="41"/>
      <c r="K1485" s="41"/>
      <c r="L1485" s="41"/>
      <c r="M1485" s="41"/>
      <c r="N1485" s="41"/>
      <c r="O1485" s="41"/>
      <c r="P1485" s="41"/>
      <c r="Q1485" s="41"/>
      <c r="R1485" s="41"/>
      <c r="S1485" s="41"/>
      <c r="T1485" s="41"/>
      <c r="U1485" s="41"/>
    </row>
    <row r="1486">
      <c r="A1486" s="41"/>
      <c r="B1486" s="41"/>
      <c r="C1486" s="41"/>
      <c r="D1486" s="41"/>
      <c r="E1486" s="41"/>
      <c r="F1486" s="41"/>
      <c r="G1486" s="41"/>
      <c r="H1486" s="41"/>
      <c r="I1486" s="41"/>
      <c r="J1486" s="41"/>
      <c r="K1486" s="41"/>
      <c r="L1486" s="41"/>
      <c r="M1486" s="41"/>
      <c r="N1486" s="41"/>
      <c r="O1486" s="41"/>
      <c r="P1486" s="41"/>
      <c r="Q1486" s="41"/>
      <c r="R1486" s="41"/>
      <c r="S1486" s="41"/>
      <c r="T1486" s="41"/>
      <c r="U1486" s="41"/>
    </row>
    <row r="1487">
      <c r="A1487" s="41"/>
      <c r="B1487" s="41"/>
      <c r="C1487" s="41"/>
      <c r="D1487" s="41"/>
      <c r="E1487" s="41"/>
      <c r="F1487" s="41"/>
      <c r="G1487" s="41"/>
      <c r="H1487" s="41"/>
      <c r="I1487" s="41"/>
      <c r="J1487" s="41"/>
      <c r="K1487" s="41"/>
      <c r="L1487" s="41"/>
      <c r="M1487" s="41"/>
      <c r="N1487" s="41"/>
      <c r="O1487" s="41"/>
      <c r="P1487" s="41"/>
      <c r="Q1487" s="41"/>
      <c r="R1487" s="41"/>
      <c r="S1487" s="41"/>
      <c r="T1487" s="41"/>
      <c r="U1487" s="41"/>
    </row>
    <row r="1488">
      <c r="A1488" s="41"/>
      <c r="B1488" s="41"/>
      <c r="C1488" s="41"/>
      <c r="D1488" s="41"/>
      <c r="E1488" s="41"/>
      <c r="F1488" s="41"/>
      <c r="G1488" s="41"/>
      <c r="H1488" s="41"/>
      <c r="I1488" s="41"/>
      <c r="J1488" s="41"/>
      <c r="K1488" s="41"/>
      <c r="L1488" s="41"/>
      <c r="M1488" s="41"/>
      <c r="N1488" s="41"/>
      <c r="O1488" s="41"/>
      <c r="P1488" s="41"/>
      <c r="Q1488" s="41"/>
      <c r="R1488" s="41"/>
      <c r="S1488" s="41"/>
      <c r="T1488" s="41"/>
      <c r="U1488" s="41"/>
    </row>
    <row r="1489">
      <c r="A1489" s="41"/>
      <c r="B1489" s="41"/>
      <c r="C1489" s="41"/>
      <c r="D1489" s="41"/>
      <c r="E1489" s="41"/>
      <c r="F1489" s="41"/>
      <c r="G1489" s="41"/>
      <c r="H1489" s="41"/>
      <c r="I1489" s="41"/>
      <c r="J1489" s="41"/>
      <c r="K1489" s="41"/>
      <c r="L1489" s="41"/>
      <c r="M1489" s="41"/>
      <c r="N1489" s="41"/>
      <c r="O1489" s="41"/>
      <c r="P1489" s="41"/>
      <c r="Q1489" s="41"/>
      <c r="R1489" s="41"/>
      <c r="S1489" s="41"/>
      <c r="T1489" s="41"/>
      <c r="U1489" s="41"/>
    </row>
    <row r="1490">
      <c r="A1490" s="41"/>
      <c r="B1490" s="41"/>
      <c r="C1490" s="41"/>
      <c r="D1490" s="41"/>
      <c r="E1490" s="41"/>
      <c r="F1490" s="41"/>
      <c r="G1490" s="41"/>
      <c r="H1490" s="41"/>
      <c r="I1490" s="41"/>
      <c r="J1490" s="41"/>
      <c r="K1490" s="41"/>
      <c r="L1490" s="41"/>
      <c r="M1490" s="41"/>
      <c r="N1490" s="41"/>
      <c r="O1490" s="41"/>
      <c r="P1490" s="41"/>
      <c r="Q1490" s="41"/>
      <c r="R1490" s="41"/>
      <c r="S1490" s="41"/>
      <c r="T1490" s="41"/>
      <c r="U1490" s="41"/>
    </row>
    <row r="1491">
      <c r="A1491" s="41"/>
      <c r="B1491" s="41"/>
      <c r="C1491" s="41"/>
      <c r="D1491" s="41"/>
      <c r="E1491" s="41"/>
      <c r="F1491" s="41"/>
      <c r="G1491" s="41"/>
      <c r="H1491" s="41"/>
      <c r="I1491" s="41"/>
      <c r="J1491" s="41"/>
      <c r="K1491" s="41"/>
      <c r="L1491" s="41"/>
      <c r="M1491" s="41"/>
      <c r="N1491" s="41"/>
      <c r="O1491" s="41"/>
      <c r="P1491" s="41"/>
      <c r="Q1491" s="41"/>
      <c r="R1491" s="41"/>
      <c r="S1491" s="41"/>
      <c r="T1491" s="41"/>
      <c r="U1491" s="41"/>
    </row>
    <row r="1492">
      <c r="A1492" s="41"/>
      <c r="B1492" s="41"/>
      <c r="C1492" s="41"/>
      <c r="D1492" s="41"/>
      <c r="E1492" s="41"/>
      <c r="F1492" s="41"/>
      <c r="G1492" s="41"/>
      <c r="H1492" s="41"/>
      <c r="I1492" s="41"/>
      <c r="J1492" s="41"/>
      <c r="K1492" s="41"/>
      <c r="L1492" s="41"/>
      <c r="M1492" s="41"/>
      <c r="N1492" s="41"/>
      <c r="O1492" s="41"/>
      <c r="P1492" s="41"/>
      <c r="Q1492" s="41"/>
      <c r="R1492" s="41"/>
      <c r="S1492" s="41"/>
      <c r="T1492" s="41"/>
      <c r="U1492" s="41"/>
    </row>
    <row r="1493">
      <c r="A1493" s="41"/>
      <c r="B1493" s="41"/>
      <c r="C1493" s="41"/>
      <c r="D1493" s="41"/>
      <c r="E1493" s="41"/>
      <c r="F1493" s="41"/>
      <c r="G1493" s="41"/>
      <c r="H1493" s="41"/>
      <c r="I1493" s="41"/>
      <c r="J1493" s="41"/>
      <c r="K1493" s="41"/>
      <c r="L1493" s="41"/>
      <c r="M1493" s="41"/>
      <c r="N1493" s="41"/>
      <c r="O1493" s="41"/>
      <c r="P1493" s="41"/>
      <c r="Q1493" s="41"/>
      <c r="R1493" s="41"/>
      <c r="S1493" s="41"/>
      <c r="T1493" s="41"/>
      <c r="U1493" s="41"/>
    </row>
    <row r="1494">
      <c r="A1494" s="41"/>
      <c r="B1494" s="41"/>
      <c r="C1494" s="41"/>
      <c r="D1494" s="41"/>
      <c r="E1494" s="41"/>
      <c r="F1494" s="41"/>
      <c r="G1494" s="41"/>
      <c r="H1494" s="41"/>
      <c r="I1494" s="41"/>
      <c r="J1494" s="41"/>
      <c r="K1494" s="41"/>
      <c r="L1494" s="41"/>
      <c r="M1494" s="41"/>
      <c r="N1494" s="41"/>
      <c r="O1494" s="41"/>
      <c r="P1494" s="41"/>
      <c r="Q1494" s="41"/>
      <c r="R1494" s="41"/>
      <c r="S1494" s="41"/>
      <c r="T1494" s="41"/>
      <c r="U1494" s="41"/>
    </row>
    <row r="1495">
      <c r="A1495" s="41"/>
      <c r="B1495" s="41"/>
      <c r="C1495" s="41"/>
      <c r="D1495" s="41"/>
      <c r="E1495" s="41"/>
      <c r="F1495" s="41"/>
      <c r="G1495" s="41"/>
      <c r="H1495" s="41"/>
      <c r="I1495" s="41"/>
      <c r="J1495" s="41"/>
      <c r="K1495" s="41"/>
      <c r="L1495" s="41"/>
      <c r="M1495" s="41"/>
      <c r="N1495" s="41"/>
      <c r="O1495" s="41"/>
      <c r="P1495" s="41"/>
      <c r="Q1495" s="41"/>
      <c r="R1495" s="41"/>
      <c r="S1495" s="41"/>
      <c r="T1495" s="41"/>
      <c r="U1495" s="41"/>
    </row>
    <row r="1496">
      <c r="A1496" s="41"/>
      <c r="B1496" s="41"/>
      <c r="C1496" s="41"/>
      <c r="D1496" s="41"/>
      <c r="E1496" s="41"/>
      <c r="F1496" s="41"/>
      <c r="G1496" s="41"/>
      <c r="H1496" s="41"/>
      <c r="I1496" s="41"/>
      <c r="J1496" s="41"/>
      <c r="K1496" s="41"/>
      <c r="L1496" s="41"/>
      <c r="M1496" s="41"/>
      <c r="N1496" s="41"/>
      <c r="O1496" s="41"/>
      <c r="P1496" s="41"/>
      <c r="Q1496" s="41"/>
      <c r="R1496" s="41"/>
      <c r="S1496" s="41"/>
      <c r="T1496" s="41"/>
      <c r="U1496" s="41"/>
    </row>
    <row r="1497">
      <c r="A1497" s="41"/>
      <c r="B1497" s="41"/>
      <c r="C1497" s="41"/>
      <c r="D1497" s="41"/>
      <c r="E1497" s="41"/>
      <c r="F1497" s="41"/>
      <c r="G1497" s="41"/>
      <c r="H1497" s="41"/>
      <c r="I1497" s="41"/>
      <c r="J1497" s="41"/>
      <c r="K1497" s="41"/>
      <c r="L1497" s="41"/>
      <c r="M1497" s="41"/>
      <c r="N1497" s="41"/>
      <c r="O1497" s="41"/>
      <c r="P1497" s="41"/>
      <c r="Q1497" s="41"/>
      <c r="R1497" s="41"/>
      <c r="S1497" s="41"/>
      <c r="T1497" s="41"/>
      <c r="U1497" s="41"/>
    </row>
    <row r="1498">
      <c r="A1498" s="41"/>
      <c r="B1498" s="41"/>
      <c r="C1498" s="41"/>
      <c r="D1498" s="41"/>
      <c r="E1498" s="41"/>
      <c r="F1498" s="41"/>
      <c r="G1498" s="41"/>
      <c r="H1498" s="41"/>
      <c r="I1498" s="41"/>
      <c r="J1498" s="41"/>
      <c r="K1498" s="41"/>
      <c r="L1498" s="41"/>
      <c r="M1498" s="41"/>
      <c r="N1498" s="41"/>
      <c r="O1498" s="41"/>
      <c r="P1498" s="41"/>
      <c r="Q1498" s="41"/>
      <c r="R1498" s="41"/>
      <c r="S1498" s="41"/>
      <c r="T1498" s="41"/>
      <c r="U1498" s="41"/>
    </row>
    <row r="1499">
      <c r="A1499" s="41"/>
      <c r="B1499" s="41"/>
      <c r="C1499" s="41"/>
      <c r="D1499" s="41"/>
      <c r="E1499" s="41"/>
      <c r="F1499" s="41"/>
      <c r="G1499" s="41"/>
      <c r="H1499" s="41"/>
      <c r="I1499" s="41"/>
      <c r="J1499" s="41"/>
      <c r="K1499" s="41"/>
      <c r="L1499" s="41"/>
      <c r="M1499" s="41"/>
      <c r="N1499" s="41"/>
      <c r="O1499" s="41"/>
      <c r="P1499" s="41"/>
      <c r="Q1499" s="41"/>
      <c r="R1499" s="41"/>
      <c r="S1499" s="41"/>
      <c r="T1499" s="41"/>
      <c r="U1499" s="41"/>
    </row>
    <row r="1500">
      <c r="A1500" s="41"/>
      <c r="B1500" s="41"/>
      <c r="C1500" s="41"/>
      <c r="D1500" s="41"/>
      <c r="E1500" s="41"/>
      <c r="F1500" s="41"/>
      <c r="G1500" s="41"/>
      <c r="H1500" s="41"/>
      <c r="I1500" s="41"/>
      <c r="J1500" s="41"/>
      <c r="K1500" s="41"/>
      <c r="L1500" s="41"/>
      <c r="M1500" s="41"/>
      <c r="N1500" s="41"/>
      <c r="O1500" s="41"/>
      <c r="P1500" s="41"/>
      <c r="Q1500" s="41"/>
      <c r="R1500" s="41"/>
      <c r="S1500" s="41"/>
      <c r="T1500" s="41"/>
      <c r="U1500" s="41"/>
    </row>
    <row r="1501">
      <c r="A1501" s="41"/>
      <c r="B1501" s="41"/>
      <c r="C1501" s="41"/>
      <c r="D1501" s="41"/>
      <c r="E1501" s="41"/>
      <c r="F1501" s="41"/>
      <c r="G1501" s="41"/>
      <c r="H1501" s="41"/>
      <c r="I1501" s="41"/>
      <c r="J1501" s="41"/>
      <c r="K1501" s="41"/>
      <c r="L1501" s="41"/>
      <c r="M1501" s="41"/>
      <c r="N1501" s="41"/>
      <c r="O1501" s="41"/>
      <c r="P1501" s="41"/>
      <c r="Q1501" s="41"/>
      <c r="R1501" s="41"/>
      <c r="S1501" s="41"/>
      <c r="T1501" s="41"/>
      <c r="U1501" s="41"/>
    </row>
    <row r="1502">
      <c r="A1502" s="41"/>
      <c r="B1502" s="41"/>
      <c r="C1502" s="41"/>
      <c r="D1502" s="41"/>
      <c r="E1502" s="41"/>
      <c r="F1502" s="41"/>
      <c r="G1502" s="41"/>
      <c r="H1502" s="41"/>
      <c r="I1502" s="41"/>
      <c r="J1502" s="41"/>
      <c r="K1502" s="41"/>
      <c r="L1502" s="41"/>
      <c r="M1502" s="41"/>
      <c r="N1502" s="41"/>
      <c r="O1502" s="41"/>
      <c r="P1502" s="41"/>
      <c r="Q1502" s="41"/>
      <c r="R1502" s="41"/>
      <c r="S1502" s="41"/>
      <c r="T1502" s="41"/>
      <c r="U1502" s="41"/>
    </row>
    <row r="1503">
      <c r="A1503" s="41"/>
      <c r="B1503" s="41"/>
      <c r="C1503" s="41"/>
      <c r="D1503" s="41"/>
      <c r="E1503" s="41"/>
      <c r="F1503" s="41"/>
      <c r="G1503" s="41"/>
      <c r="H1503" s="41"/>
      <c r="I1503" s="41"/>
      <c r="J1503" s="41"/>
      <c r="K1503" s="41"/>
      <c r="L1503" s="41"/>
      <c r="M1503" s="41"/>
      <c r="N1503" s="41"/>
      <c r="O1503" s="41"/>
      <c r="P1503" s="41"/>
      <c r="Q1503" s="41"/>
      <c r="R1503" s="41"/>
      <c r="S1503" s="41"/>
      <c r="T1503" s="41"/>
      <c r="U1503" s="41"/>
    </row>
    <row r="1504">
      <c r="A1504" s="41"/>
      <c r="B1504" s="41"/>
      <c r="C1504" s="41"/>
      <c r="D1504" s="41"/>
      <c r="E1504" s="41"/>
      <c r="F1504" s="41"/>
      <c r="G1504" s="41"/>
      <c r="H1504" s="41"/>
      <c r="I1504" s="41"/>
      <c r="J1504" s="41"/>
      <c r="K1504" s="41"/>
      <c r="L1504" s="41"/>
      <c r="M1504" s="41"/>
      <c r="N1504" s="41"/>
      <c r="O1504" s="41"/>
      <c r="P1504" s="41"/>
      <c r="Q1504" s="41"/>
      <c r="R1504" s="41"/>
      <c r="S1504" s="41"/>
      <c r="T1504" s="41"/>
      <c r="U1504" s="41"/>
    </row>
    <row r="1505">
      <c r="A1505" s="41"/>
      <c r="B1505" s="41"/>
      <c r="C1505" s="41"/>
      <c r="D1505" s="41"/>
      <c r="E1505" s="41"/>
      <c r="F1505" s="41"/>
      <c r="G1505" s="41"/>
      <c r="H1505" s="41"/>
      <c r="I1505" s="41"/>
      <c r="J1505" s="41"/>
      <c r="K1505" s="41"/>
      <c r="L1505" s="41"/>
      <c r="M1505" s="41"/>
      <c r="N1505" s="41"/>
      <c r="O1505" s="41"/>
      <c r="P1505" s="41"/>
      <c r="Q1505" s="41"/>
      <c r="R1505" s="41"/>
      <c r="S1505" s="41"/>
      <c r="T1505" s="41"/>
      <c r="U1505" s="41"/>
    </row>
    <row r="1506">
      <c r="A1506" s="41"/>
      <c r="B1506" s="41"/>
      <c r="C1506" s="41"/>
      <c r="D1506" s="41"/>
      <c r="E1506" s="41"/>
      <c r="F1506" s="41"/>
      <c r="G1506" s="41"/>
      <c r="H1506" s="41"/>
      <c r="I1506" s="41"/>
      <c r="J1506" s="41"/>
      <c r="K1506" s="41"/>
      <c r="L1506" s="41"/>
      <c r="M1506" s="41"/>
      <c r="N1506" s="41"/>
      <c r="O1506" s="41"/>
      <c r="P1506" s="41"/>
      <c r="Q1506" s="41"/>
      <c r="R1506" s="41"/>
      <c r="S1506" s="41"/>
      <c r="T1506" s="41"/>
      <c r="U1506" s="41"/>
    </row>
    <row r="1507">
      <c r="A1507" s="41"/>
      <c r="B1507" s="41"/>
      <c r="C1507" s="41"/>
      <c r="D1507" s="41"/>
      <c r="E1507" s="41"/>
      <c r="F1507" s="41"/>
      <c r="G1507" s="41"/>
      <c r="H1507" s="41"/>
      <c r="I1507" s="41"/>
      <c r="J1507" s="41"/>
      <c r="K1507" s="41"/>
      <c r="L1507" s="41"/>
      <c r="M1507" s="41"/>
      <c r="N1507" s="41"/>
      <c r="O1507" s="41"/>
      <c r="P1507" s="41"/>
      <c r="Q1507" s="41"/>
      <c r="R1507" s="41"/>
      <c r="S1507" s="41"/>
      <c r="T1507" s="41"/>
      <c r="U1507" s="41"/>
    </row>
    <row r="1508">
      <c r="A1508" s="41"/>
      <c r="B1508" s="41"/>
      <c r="C1508" s="41"/>
      <c r="D1508" s="41"/>
      <c r="E1508" s="41"/>
      <c r="F1508" s="41"/>
      <c r="G1508" s="41"/>
      <c r="H1508" s="41"/>
      <c r="I1508" s="41"/>
      <c r="J1508" s="41"/>
      <c r="K1508" s="41"/>
      <c r="L1508" s="41"/>
      <c r="M1508" s="41"/>
      <c r="N1508" s="41"/>
      <c r="O1508" s="41"/>
      <c r="P1508" s="41"/>
      <c r="Q1508" s="41"/>
      <c r="R1508" s="41"/>
      <c r="S1508" s="41"/>
      <c r="T1508" s="41"/>
      <c r="U1508" s="41"/>
    </row>
    <row r="1509">
      <c r="A1509" s="41"/>
      <c r="B1509" s="41"/>
      <c r="C1509" s="41"/>
      <c r="D1509" s="41"/>
      <c r="E1509" s="41"/>
      <c r="F1509" s="41"/>
      <c r="G1509" s="41"/>
      <c r="H1509" s="41"/>
      <c r="I1509" s="41"/>
      <c r="J1509" s="41"/>
      <c r="K1509" s="41"/>
      <c r="L1509" s="41"/>
      <c r="M1509" s="41"/>
      <c r="N1509" s="41"/>
      <c r="O1509" s="41"/>
      <c r="P1509" s="41"/>
      <c r="Q1509" s="41"/>
      <c r="R1509" s="41"/>
      <c r="S1509" s="41"/>
      <c r="T1509" s="41"/>
      <c r="U1509" s="41"/>
    </row>
    <row r="1510">
      <c r="A1510" s="41"/>
      <c r="B1510" s="41"/>
      <c r="C1510" s="41"/>
      <c r="D1510" s="41"/>
      <c r="E1510" s="41"/>
      <c r="F1510" s="41"/>
      <c r="G1510" s="41"/>
      <c r="H1510" s="41"/>
      <c r="I1510" s="41"/>
      <c r="J1510" s="41"/>
      <c r="K1510" s="41"/>
      <c r="L1510" s="41"/>
      <c r="M1510" s="41"/>
      <c r="N1510" s="41"/>
      <c r="O1510" s="41"/>
      <c r="P1510" s="41"/>
      <c r="Q1510" s="41"/>
      <c r="R1510" s="41"/>
      <c r="S1510" s="41"/>
      <c r="T1510" s="41"/>
      <c r="U1510" s="41"/>
    </row>
    <row r="1511">
      <c r="A1511" s="41"/>
      <c r="B1511" s="41"/>
      <c r="C1511" s="41"/>
      <c r="D1511" s="41"/>
      <c r="E1511" s="41"/>
      <c r="F1511" s="41"/>
      <c r="G1511" s="41"/>
      <c r="H1511" s="41"/>
      <c r="I1511" s="41"/>
      <c r="J1511" s="41"/>
      <c r="K1511" s="41"/>
      <c r="L1511" s="41"/>
      <c r="M1511" s="41"/>
      <c r="N1511" s="41"/>
      <c r="O1511" s="41"/>
      <c r="P1511" s="41"/>
      <c r="Q1511" s="41"/>
      <c r="R1511" s="41"/>
      <c r="S1511" s="41"/>
      <c r="T1511" s="41"/>
      <c r="U1511" s="41"/>
    </row>
    <row r="1512">
      <c r="A1512" s="41"/>
      <c r="B1512" s="41"/>
      <c r="C1512" s="41"/>
      <c r="D1512" s="41"/>
      <c r="E1512" s="41"/>
      <c r="F1512" s="41"/>
      <c r="G1512" s="41"/>
      <c r="H1512" s="41"/>
      <c r="I1512" s="41"/>
      <c r="J1512" s="41"/>
      <c r="K1512" s="41"/>
      <c r="L1512" s="41"/>
      <c r="M1512" s="41"/>
      <c r="N1512" s="41"/>
      <c r="O1512" s="41"/>
      <c r="P1512" s="41"/>
      <c r="Q1512" s="41"/>
      <c r="R1512" s="41"/>
      <c r="S1512" s="41"/>
      <c r="T1512" s="41"/>
      <c r="U1512" s="41"/>
    </row>
    <row r="1513">
      <c r="A1513" s="41"/>
      <c r="B1513" s="41"/>
      <c r="C1513" s="41"/>
      <c r="D1513" s="41"/>
      <c r="E1513" s="41"/>
      <c r="F1513" s="41"/>
      <c r="G1513" s="41"/>
      <c r="H1513" s="41"/>
      <c r="I1513" s="41"/>
      <c r="J1513" s="41"/>
      <c r="K1513" s="41"/>
      <c r="L1513" s="41"/>
      <c r="M1513" s="41"/>
      <c r="N1513" s="41"/>
      <c r="O1513" s="41"/>
      <c r="P1513" s="41"/>
      <c r="Q1513" s="41"/>
      <c r="R1513" s="41"/>
      <c r="S1513" s="41"/>
      <c r="T1513" s="41"/>
      <c r="U1513" s="41"/>
    </row>
    <row r="1514">
      <c r="A1514" s="41"/>
      <c r="B1514" s="41"/>
      <c r="C1514" s="41"/>
      <c r="D1514" s="41"/>
      <c r="E1514" s="41"/>
      <c r="F1514" s="41"/>
      <c r="G1514" s="41"/>
      <c r="H1514" s="41"/>
      <c r="I1514" s="41"/>
      <c r="J1514" s="41"/>
      <c r="K1514" s="41"/>
      <c r="L1514" s="41"/>
      <c r="M1514" s="41"/>
      <c r="N1514" s="41"/>
      <c r="O1514" s="41"/>
      <c r="P1514" s="41"/>
      <c r="Q1514" s="41"/>
      <c r="R1514" s="41"/>
      <c r="S1514" s="41"/>
      <c r="T1514" s="41"/>
      <c r="U1514" s="41"/>
    </row>
    <row r="1515">
      <c r="A1515" s="41"/>
      <c r="B1515" s="41"/>
      <c r="C1515" s="41"/>
      <c r="D1515" s="41"/>
      <c r="E1515" s="41"/>
      <c r="F1515" s="41"/>
      <c r="G1515" s="41"/>
      <c r="H1515" s="41"/>
      <c r="I1515" s="41"/>
      <c r="J1515" s="41"/>
      <c r="K1515" s="41"/>
      <c r="L1515" s="41"/>
      <c r="M1515" s="41"/>
      <c r="N1515" s="41"/>
      <c r="O1515" s="41"/>
      <c r="P1515" s="41"/>
      <c r="Q1515" s="41"/>
      <c r="R1515" s="41"/>
      <c r="S1515" s="41"/>
      <c r="T1515" s="41"/>
      <c r="U1515" s="41"/>
    </row>
    <row r="1516">
      <c r="A1516" s="41"/>
      <c r="B1516" s="41"/>
      <c r="C1516" s="41"/>
      <c r="D1516" s="41"/>
      <c r="E1516" s="41"/>
      <c r="F1516" s="41"/>
      <c r="G1516" s="41"/>
      <c r="H1516" s="41"/>
      <c r="I1516" s="41"/>
      <c r="J1516" s="41"/>
      <c r="K1516" s="41"/>
      <c r="L1516" s="41"/>
      <c r="M1516" s="41"/>
      <c r="N1516" s="41"/>
      <c r="O1516" s="41"/>
      <c r="P1516" s="41"/>
      <c r="Q1516" s="41"/>
      <c r="R1516" s="41"/>
      <c r="S1516" s="41"/>
      <c r="T1516" s="41"/>
      <c r="U1516" s="41"/>
    </row>
    <row r="1517">
      <c r="A1517" s="41"/>
      <c r="B1517" s="41"/>
      <c r="C1517" s="41"/>
      <c r="D1517" s="41"/>
      <c r="E1517" s="41"/>
      <c r="F1517" s="41"/>
      <c r="G1517" s="41"/>
      <c r="H1517" s="41"/>
      <c r="I1517" s="41"/>
      <c r="J1517" s="41"/>
      <c r="K1517" s="41"/>
      <c r="L1517" s="41"/>
      <c r="M1517" s="41"/>
      <c r="N1517" s="41"/>
      <c r="O1517" s="41"/>
      <c r="P1517" s="41"/>
      <c r="Q1517" s="41"/>
      <c r="R1517" s="41"/>
      <c r="S1517" s="41"/>
      <c r="T1517" s="41"/>
      <c r="U1517" s="41"/>
    </row>
    <row r="1518">
      <c r="A1518" s="41"/>
      <c r="B1518" s="41"/>
      <c r="C1518" s="41"/>
      <c r="D1518" s="41"/>
      <c r="E1518" s="41"/>
      <c r="F1518" s="41"/>
      <c r="G1518" s="41"/>
      <c r="H1518" s="41"/>
      <c r="I1518" s="41"/>
      <c r="J1518" s="41"/>
      <c r="K1518" s="41"/>
      <c r="L1518" s="41"/>
      <c r="M1518" s="41"/>
      <c r="N1518" s="41"/>
      <c r="O1518" s="41"/>
      <c r="P1518" s="41"/>
      <c r="Q1518" s="41"/>
      <c r="R1518" s="41"/>
      <c r="S1518" s="41"/>
      <c r="T1518" s="41"/>
      <c r="U1518" s="41"/>
    </row>
    <row r="1519">
      <c r="A1519" s="41"/>
      <c r="B1519" s="41"/>
      <c r="C1519" s="41"/>
      <c r="D1519" s="41"/>
      <c r="E1519" s="41"/>
      <c r="F1519" s="41"/>
      <c r="G1519" s="41"/>
      <c r="H1519" s="41"/>
      <c r="I1519" s="41"/>
      <c r="J1519" s="41"/>
      <c r="K1519" s="41"/>
      <c r="L1519" s="41"/>
      <c r="M1519" s="41"/>
      <c r="N1519" s="41"/>
      <c r="O1519" s="41"/>
      <c r="P1519" s="41"/>
      <c r="Q1519" s="41"/>
      <c r="R1519" s="41"/>
      <c r="S1519" s="41"/>
      <c r="T1519" s="41"/>
      <c r="U1519" s="41"/>
    </row>
    <row r="1520">
      <c r="A1520" s="41"/>
      <c r="B1520" s="41"/>
      <c r="C1520" s="41"/>
      <c r="D1520" s="41"/>
      <c r="E1520" s="41"/>
      <c r="F1520" s="41"/>
      <c r="G1520" s="41"/>
      <c r="H1520" s="41"/>
      <c r="I1520" s="41"/>
      <c r="J1520" s="41"/>
      <c r="K1520" s="41"/>
      <c r="L1520" s="41"/>
      <c r="M1520" s="41"/>
      <c r="N1520" s="41"/>
      <c r="O1520" s="41"/>
      <c r="P1520" s="41"/>
      <c r="Q1520" s="41"/>
      <c r="R1520" s="41"/>
      <c r="S1520" s="41"/>
      <c r="T1520" s="41"/>
      <c r="U1520" s="41"/>
    </row>
    <row r="1521">
      <c r="A1521" s="41"/>
      <c r="B1521" s="41"/>
      <c r="C1521" s="41"/>
      <c r="D1521" s="41"/>
      <c r="E1521" s="41"/>
      <c r="F1521" s="41"/>
      <c r="G1521" s="41"/>
      <c r="H1521" s="41"/>
      <c r="I1521" s="41"/>
      <c r="J1521" s="41"/>
      <c r="K1521" s="41"/>
      <c r="L1521" s="41"/>
      <c r="M1521" s="41"/>
      <c r="N1521" s="41"/>
      <c r="O1521" s="41"/>
      <c r="P1521" s="41"/>
      <c r="Q1521" s="41"/>
      <c r="R1521" s="41"/>
      <c r="S1521" s="41"/>
      <c r="T1521" s="41"/>
      <c r="U1521" s="41"/>
    </row>
    <row r="1522">
      <c r="A1522" s="41"/>
      <c r="B1522" s="41"/>
      <c r="C1522" s="41"/>
      <c r="D1522" s="41"/>
      <c r="E1522" s="41"/>
      <c r="F1522" s="41"/>
      <c r="G1522" s="41"/>
      <c r="H1522" s="41"/>
      <c r="I1522" s="41"/>
      <c r="J1522" s="41"/>
      <c r="K1522" s="41"/>
      <c r="L1522" s="41"/>
      <c r="M1522" s="41"/>
      <c r="N1522" s="41"/>
      <c r="O1522" s="41"/>
      <c r="P1522" s="41"/>
      <c r="Q1522" s="41"/>
      <c r="R1522" s="41"/>
      <c r="S1522" s="41"/>
      <c r="T1522" s="41"/>
      <c r="U1522" s="41"/>
    </row>
    <row r="1523">
      <c r="A1523" s="41"/>
      <c r="B1523" s="41"/>
      <c r="C1523" s="41"/>
      <c r="D1523" s="41"/>
      <c r="E1523" s="41"/>
      <c r="F1523" s="41"/>
      <c r="G1523" s="41"/>
      <c r="H1523" s="41"/>
      <c r="I1523" s="41"/>
      <c r="J1523" s="41"/>
      <c r="K1523" s="41"/>
      <c r="L1523" s="41"/>
      <c r="M1523" s="41"/>
      <c r="N1523" s="41"/>
      <c r="O1523" s="41"/>
      <c r="P1523" s="41"/>
      <c r="Q1523" s="41"/>
      <c r="R1523" s="41"/>
      <c r="S1523" s="41"/>
      <c r="T1523" s="41"/>
      <c r="U1523" s="41"/>
    </row>
    <row r="1524">
      <c r="A1524" s="41"/>
      <c r="B1524" s="41"/>
      <c r="C1524" s="41"/>
      <c r="D1524" s="41"/>
      <c r="E1524" s="41"/>
      <c r="F1524" s="41"/>
      <c r="G1524" s="41"/>
      <c r="H1524" s="41"/>
      <c r="I1524" s="41"/>
      <c r="J1524" s="41"/>
      <c r="K1524" s="41"/>
      <c r="L1524" s="41"/>
      <c r="M1524" s="41"/>
      <c r="N1524" s="41"/>
      <c r="O1524" s="41"/>
      <c r="P1524" s="41"/>
      <c r="Q1524" s="41"/>
      <c r="R1524" s="41"/>
      <c r="S1524" s="41"/>
      <c r="T1524" s="41"/>
      <c r="U1524" s="41"/>
    </row>
    <row r="1525">
      <c r="A1525" s="41"/>
      <c r="B1525" s="41"/>
      <c r="C1525" s="41"/>
      <c r="D1525" s="41"/>
      <c r="E1525" s="41"/>
      <c r="F1525" s="41"/>
      <c r="G1525" s="41"/>
      <c r="H1525" s="41"/>
      <c r="I1525" s="41"/>
      <c r="J1525" s="41"/>
      <c r="K1525" s="41"/>
      <c r="L1525" s="41"/>
      <c r="M1525" s="41"/>
      <c r="N1525" s="41"/>
      <c r="O1525" s="41"/>
      <c r="P1525" s="41"/>
      <c r="Q1525" s="41"/>
      <c r="R1525" s="41"/>
      <c r="S1525" s="41"/>
      <c r="T1525" s="41"/>
      <c r="U1525" s="41"/>
    </row>
    <row r="1526">
      <c r="A1526" s="41"/>
      <c r="B1526" s="41"/>
      <c r="C1526" s="41"/>
      <c r="D1526" s="41"/>
      <c r="E1526" s="41"/>
      <c r="F1526" s="41"/>
      <c r="G1526" s="41"/>
      <c r="H1526" s="41"/>
      <c r="I1526" s="41"/>
      <c r="J1526" s="41"/>
      <c r="K1526" s="41"/>
      <c r="L1526" s="41"/>
      <c r="M1526" s="41"/>
      <c r="N1526" s="41"/>
      <c r="O1526" s="41"/>
      <c r="P1526" s="41"/>
      <c r="Q1526" s="41"/>
      <c r="R1526" s="41"/>
      <c r="S1526" s="41"/>
      <c r="T1526" s="41"/>
      <c r="U1526" s="41"/>
    </row>
    <row r="1527">
      <c r="A1527" s="41"/>
      <c r="B1527" s="41"/>
      <c r="C1527" s="41"/>
      <c r="D1527" s="41"/>
      <c r="E1527" s="41"/>
      <c r="F1527" s="41"/>
      <c r="G1527" s="41"/>
      <c r="H1527" s="41"/>
      <c r="I1527" s="41"/>
      <c r="J1527" s="41"/>
      <c r="K1527" s="41"/>
      <c r="L1527" s="41"/>
      <c r="M1527" s="41"/>
      <c r="N1527" s="41"/>
      <c r="O1527" s="41"/>
      <c r="P1527" s="41"/>
      <c r="Q1527" s="41"/>
      <c r="R1527" s="41"/>
      <c r="S1527" s="41"/>
      <c r="T1527" s="41"/>
      <c r="U1527" s="41"/>
    </row>
    <row r="1528">
      <c r="A1528" s="41"/>
      <c r="B1528" s="41"/>
      <c r="C1528" s="41"/>
      <c r="D1528" s="41"/>
      <c r="E1528" s="41"/>
      <c r="F1528" s="41"/>
      <c r="G1528" s="41"/>
      <c r="H1528" s="41"/>
      <c r="I1528" s="41"/>
      <c r="J1528" s="41"/>
      <c r="K1528" s="41"/>
      <c r="L1528" s="41"/>
      <c r="M1528" s="41"/>
      <c r="N1528" s="41"/>
      <c r="O1528" s="41"/>
      <c r="P1528" s="41"/>
      <c r="Q1528" s="41"/>
      <c r="R1528" s="41"/>
      <c r="S1528" s="41"/>
      <c r="T1528" s="41"/>
      <c r="U1528" s="41"/>
    </row>
    <row r="1529">
      <c r="A1529" s="41"/>
      <c r="B1529" s="41"/>
      <c r="C1529" s="41"/>
      <c r="D1529" s="41"/>
      <c r="E1529" s="41"/>
      <c r="F1529" s="41"/>
      <c r="G1529" s="41"/>
      <c r="H1529" s="41"/>
      <c r="I1529" s="41"/>
      <c r="J1529" s="41"/>
      <c r="K1529" s="41"/>
      <c r="L1529" s="41"/>
      <c r="M1529" s="41"/>
      <c r="N1529" s="41"/>
      <c r="O1529" s="41"/>
      <c r="P1529" s="41"/>
      <c r="Q1529" s="41"/>
      <c r="R1529" s="41"/>
      <c r="S1529" s="41"/>
      <c r="T1529" s="41"/>
      <c r="U1529" s="41"/>
    </row>
    <row r="1530">
      <c r="A1530" s="41"/>
      <c r="B1530" s="41"/>
      <c r="C1530" s="41"/>
      <c r="D1530" s="41"/>
      <c r="E1530" s="41"/>
      <c r="F1530" s="41"/>
      <c r="G1530" s="41"/>
      <c r="H1530" s="41"/>
      <c r="I1530" s="41"/>
      <c r="J1530" s="41"/>
      <c r="K1530" s="41"/>
      <c r="L1530" s="41"/>
      <c r="M1530" s="41"/>
      <c r="N1530" s="41"/>
      <c r="O1530" s="41"/>
      <c r="P1530" s="41"/>
      <c r="Q1530" s="41"/>
      <c r="R1530" s="41"/>
      <c r="S1530" s="41"/>
      <c r="T1530" s="41"/>
      <c r="U1530" s="41"/>
    </row>
    <row r="1531">
      <c r="A1531" s="41"/>
      <c r="B1531" s="41"/>
      <c r="C1531" s="41"/>
      <c r="D1531" s="41"/>
      <c r="E1531" s="41"/>
      <c r="F1531" s="41"/>
      <c r="G1531" s="41"/>
      <c r="H1531" s="41"/>
      <c r="I1531" s="41"/>
      <c r="J1531" s="41"/>
      <c r="K1531" s="41"/>
      <c r="L1531" s="41"/>
      <c r="M1531" s="41"/>
      <c r="N1531" s="41"/>
      <c r="O1531" s="41"/>
      <c r="P1531" s="41"/>
      <c r="Q1531" s="41"/>
      <c r="R1531" s="41"/>
      <c r="S1531" s="41"/>
      <c r="T1531" s="41"/>
      <c r="U1531" s="41"/>
    </row>
    <row r="1532">
      <c r="A1532" s="41"/>
      <c r="B1532" s="41"/>
      <c r="C1532" s="41"/>
      <c r="D1532" s="41"/>
      <c r="E1532" s="41"/>
      <c r="F1532" s="41"/>
      <c r="G1532" s="41"/>
      <c r="H1532" s="41"/>
      <c r="I1532" s="41"/>
      <c r="J1532" s="41"/>
      <c r="K1532" s="41"/>
      <c r="L1532" s="41"/>
      <c r="M1532" s="41"/>
      <c r="N1532" s="41"/>
      <c r="O1532" s="41"/>
      <c r="P1532" s="41"/>
      <c r="Q1532" s="41"/>
      <c r="R1532" s="41"/>
      <c r="S1532" s="41"/>
      <c r="T1532" s="41"/>
      <c r="U1532" s="41"/>
    </row>
    <row r="1533">
      <c r="A1533" s="41"/>
      <c r="B1533" s="41"/>
      <c r="C1533" s="41"/>
      <c r="D1533" s="41"/>
      <c r="E1533" s="41"/>
      <c r="F1533" s="41"/>
      <c r="G1533" s="41"/>
      <c r="H1533" s="41"/>
      <c r="I1533" s="41"/>
      <c r="J1533" s="41"/>
      <c r="K1533" s="41"/>
      <c r="L1533" s="41"/>
      <c r="M1533" s="41"/>
      <c r="N1533" s="41"/>
      <c r="O1533" s="41"/>
      <c r="P1533" s="41"/>
      <c r="Q1533" s="41"/>
      <c r="R1533" s="41"/>
      <c r="S1533" s="41"/>
      <c r="T1533" s="41"/>
      <c r="U1533" s="41"/>
    </row>
    <row r="1534">
      <c r="A1534" s="41"/>
      <c r="B1534" s="41"/>
      <c r="C1534" s="41"/>
      <c r="D1534" s="41"/>
      <c r="E1534" s="41"/>
      <c r="F1534" s="41"/>
      <c r="G1534" s="41"/>
      <c r="H1534" s="41"/>
      <c r="I1534" s="41"/>
      <c r="J1534" s="41"/>
      <c r="K1534" s="41"/>
      <c r="L1534" s="41"/>
      <c r="M1534" s="41"/>
      <c r="N1534" s="41"/>
      <c r="O1534" s="41"/>
      <c r="P1534" s="41"/>
      <c r="Q1534" s="41"/>
      <c r="R1534" s="41"/>
      <c r="S1534" s="41"/>
      <c r="T1534" s="41"/>
      <c r="U1534" s="41"/>
    </row>
    <row r="1535">
      <c r="A1535" s="41"/>
      <c r="B1535" s="41"/>
      <c r="C1535" s="41"/>
      <c r="D1535" s="41"/>
      <c r="E1535" s="41"/>
      <c r="F1535" s="41"/>
      <c r="G1535" s="41"/>
      <c r="H1535" s="41"/>
      <c r="I1535" s="41"/>
      <c r="J1535" s="41"/>
      <c r="K1535" s="41"/>
      <c r="L1535" s="41"/>
      <c r="M1535" s="41"/>
      <c r="N1535" s="41"/>
      <c r="O1535" s="41"/>
      <c r="P1535" s="41"/>
      <c r="Q1535" s="41"/>
      <c r="R1535" s="41"/>
      <c r="S1535" s="41"/>
      <c r="T1535" s="41"/>
      <c r="U1535" s="41"/>
    </row>
    <row r="1536">
      <c r="A1536" s="41"/>
      <c r="B1536" s="41"/>
      <c r="C1536" s="41"/>
      <c r="D1536" s="41"/>
      <c r="E1536" s="41"/>
      <c r="F1536" s="41"/>
      <c r="G1536" s="41"/>
      <c r="H1536" s="41"/>
      <c r="I1536" s="41"/>
      <c r="J1536" s="41"/>
      <c r="K1536" s="41"/>
      <c r="L1536" s="41"/>
      <c r="M1536" s="41"/>
      <c r="N1536" s="41"/>
      <c r="O1536" s="41"/>
      <c r="P1536" s="41"/>
      <c r="Q1536" s="41"/>
      <c r="R1536" s="41"/>
      <c r="S1536" s="41"/>
      <c r="T1536" s="41"/>
      <c r="U1536" s="41"/>
    </row>
    <row r="1537">
      <c r="A1537" s="41"/>
      <c r="B1537" s="41"/>
      <c r="C1537" s="41"/>
      <c r="D1537" s="41"/>
      <c r="E1537" s="41"/>
      <c r="F1537" s="41"/>
      <c r="G1537" s="41"/>
      <c r="H1537" s="41"/>
      <c r="I1537" s="41"/>
      <c r="J1537" s="41"/>
      <c r="K1537" s="41"/>
      <c r="L1537" s="41"/>
      <c r="M1537" s="41"/>
      <c r="N1537" s="41"/>
      <c r="O1537" s="41"/>
      <c r="P1537" s="41"/>
      <c r="Q1537" s="41"/>
      <c r="R1537" s="41"/>
      <c r="S1537" s="41"/>
      <c r="T1537" s="41"/>
      <c r="U1537" s="41"/>
    </row>
    <row r="1538">
      <c r="A1538" s="41"/>
      <c r="B1538" s="41"/>
      <c r="C1538" s="41"/>
      <c r="D1538" s="41"/>
      <c r="E1538" s="41"/>
      <c r="F1538" s="41"/>
      <c r="G1538" s="41"/>
      <c r="H1538" s="41"/>
      <c r="I1538" s="41"/>
      <c r="J1538" s="41"/>
      <c r="K1538" s="41"/>
      <c r="L1538" s="41"/>
      <c r="M1538" s="41"/>
      <c r="N1538" s="41"/>
      <c r="O1538" s="41"/>
      <c r="P1538" s="41"/>
      <c r="Q1538" s="41"/>
      <c r="R1538" s="41"/>
      <c r="S1538" s="41"/>
      <c r="T1538" s="41"/>
      <c r="U1538" s="41"/>
    </row>
    <row r="1539">
      <c r="A1539" s="41"/>
      <c r="B1539" s="41"/>
      <c r="C1539" s="41"/>
      <c r="D1539" s="41"/>
      <c r="E1539" s="41"/>
      <c r="F1539" s="41"/>
      <c r="G1539" s="41"/>
      <c r="H1539" s="41"/>
      <c r="I1539" s="41"/>
      <c r="J1539" s="41"/>
      <c r="K1539" s="41"/>
      <c r="L1539" s="41"/>
      <c r="M1539" s="41"/>
      <c r="N1539" s="41"/>
      <c r="O1539" s="41"/>
      <c r="P1539" s="41"/>
      <c r="Q1539" s="41"/>
      <c r="R1539" s="41"/>
      <c r="S1539" s="41"/>
      <c r="T1539" s="41"/>
      <c r="U1539" s="41"/>
    </row>
    <row r="1540">
      <c r="A1540" s="41"/>
      <c r="B1540" s="41"/>
      <c r="C1540" s="41"/>
      <c r="D1540" s="41"/>
      <c r="E1540" s="41"/>
      <c r="F1540" s="41"/>
      <c r="G1540" s="41"/>
      <c r="H1540" s="41"/>
      <c r="I1540" s="41"/>
      <c r="J1540" s="41"/>
      <c r="K1540" s="41"/>
      <c r="L1540" s="41"/>
      <c r="M1540" s="41"/>
      <c r="N1540" s="41"/>
      <c r="O1540" s="41"/>
      <c r="P1540" s="41"/>
      <c r="Q1540" s="41"/>
      <c r="R1540" s="41"/>
      <c r="S1540" s="41"/>
      <c r="T1540" s="41"/>
      <c r="U1540" s="41"/>
    </row>
    <row r="1541">
      <c r="A1541" s="41"/>
      <c r="B1541" s="41"/>
      <c r="C1541" s="41"/>
      <c r="D1541" s="41"/>
      <c r="E1541" s="41"/>
      <c r="F1541" s="41"/>
      <c r="G1541" s="41"/>
      <c r="H1541" s="41"/>
      <c r="I1541" s="41"/>
      <c r="J1541" s="41"/>
      <c r="K1541" s="41"/>
      <c r="L1541" s="41"/>
      <c r="M1541" s="41"/>
      <c r="N1541" s="41"/>
      <c r="O1541" s="41"/>
      <c r="P1541" s="41"/>
      <c r="Q1541" s="41"/>
      <c r="R1541" s="41"/>
      <c r="S1541" s="41"/>
      <c r="T1541" s="41"/>
      <c r="U1541" s="41"/>
    </row>
    <row r="1542">
      <c r="A1542" s="41"/>
      <c r="B1542" s="41"/>
      <c r="C1542" s="41"/>
      <c r="D1542" s="41"/>
      <c r="E1542" s="41"/>
      <c r="F1542" s="41"/>
      <c r="G1542" s="41"/>
      <c r="H1542" s="41"/>
      <c r="I1542" s="41"/>
      <c r="J1542" s="41"/>
      <c r="K1542" s="41"/>
      <c r="L1542" s="41"/>
      <c r="M1542" s="41"/>
      <c r="N1542" s="41"/>
      <c r="O1542" s="41"/>
      <c r="P1542" s="41"/>
      <c r="Q1542" s="41"/>
      <c r="R1542" s="41"/>
      <c r="S1542" s="41"/>
      <c r="T1542" s="41"/>
      <c r="U1542" s="41"/>
    </row>
    <row r="1543">
      <c r="A1543" s="41"/>
      <c r="B1543" s="41"/>
      <c r="C1543" s="41"/>
      <c r="D1543" s="41"/>
      <c r="E1543" s="41"/>
      <c r="F1543" s="41"/>
      <c r="G1543" s="41"/>
      <c r="H1543" s="41"/>
      <c r="I1543" s="41"/>
      <c r="J1543" s="41"/>
      <c r="K1543" s="41"/>
      <c r="L1543" s="41"/>
      <c r="M1543" s="41"/>
      <c r="N1543" s="41"/>
      <c r="O1543" s="41"/>
      <c r="P1543" s="41"/>
      <c r="Q1543" s="41"/>
      <c r="R1543" s="41"/>
      <c r="S1543" s="41"/>
      <c r="T1543" s="41"/>
      <c r="U1543" s="41"/>
    </row>
    <row r="1544">
      <c r="A1544" s="41"/>
      <c r="B1544" s="41"/>
      <c r="C1544" s="41"/>
      <c r="D1544" s="41"/>
      <c r="E1544" s="41"/>
      <c r="F1544" s="41"/>
      <c r="G1544" s="41"/>
      <c r="H1544" s="41"/>
      <c r="I1544" s="41"/>
      <c r="J1544" s="41"/>
      <c r="K1544" s="41"/>
      <c r="L1544" s="41"/>
      <c r="M1544" s="41"/>
      <c r="N1544" s="41"/>
      <c r="O1544" s="41"/>
      <c r="P1544" s="41"/>
      <c r="Q1544" s="41"/>
      <c r="R1544" s="41"/>
      <c r="S1544" s="41"/>
      <c r="T1544" s="41"/>
      <c r="U1544" s="41"/>
    </row>
    <row r="1545">
      <c r="A1545" s="41"/>
      <c r="B1545" s="41"/>
      <c r="C1545" s="41"/>
      <c r="D1545" s="41"/>
      <c r="E1545" s="41"/>
      <c r="F1545" s="41"/>
      <c r="G1545" s="41"/>
      <c r="H1545" s="41"/>
      <c r="I1545" s="41"/>
      <c r="J1545" s="41"/>
      <c r="K1545" s="41"/>
      <c r="L1545" s="41"/>
      <c r="M1545" s="41"/>
      <c r="N1545" s="41"/>
      <c r="O1545" s="41"/>
      <c r="P1545" s="41"/>
      <c r="Q1545" s="41"/>
      <c r="R1545" s="41"/>
      <c r="S1545" s="41"/>
      <c r="T1545" s="41"/>
      <c r="U1545" s="41"/>
    </row>
    <row r="1546">
      <c r="A1546" s="41"/>
      <c r="B1546" s="41"/>
      <c r="C1546" s="41"/>
      <c r="D1546" s="41"/>
      <c r="E1546" s="41"/>
      <c r="F1546" s="41"/>
      <c r="G1546" s="41"/>
      <c r="H1546" s="41"/>
      <c r="I1546" s="41"/>
      <c r="J1546" s="41"/>
      <c r="K1546" s="41"/>
      <c r="L1546" s="41"/>
      <c r="M1546" s="41"/>
      <c r="N1546" s="41"/>
      <c r="O1546" s="41"/>
      <c r="P1546" s="41"/>
      <c r="Q1546" s="41"/>
      <c r="R1546" s="41"/>
      <c r="S1546" s="41"/>
      <c r="T1546" s="41"/>
      <c r="U1546" s="41"/>
    </row>
    <row r="1547">
      <c r="A1547" s="41"/>
      <c r="B1547" s="41"/>
      <c r="C1547" s="41"/>
      <c r="D1547" s="41"/>
      <c r="E1547" s="41"/>
      <c r="F1547" s="41"/>
      <c r="G1547" s="41"/>
      <c r="H1547" s="41"/>
      <c r="I1547" s="41"/>
      <c r="J1547" s="41"/>
      <c r="K1547" s="41"/>
      <c r="L1547" s="41"/>
      <c r="M1547" s="41"/>
      <c r="N1547" s="41"/>
      <c r="O1547" s="41"/>
      <c r="P1547" s="41"/>
      <c r="Q1547" s="41"/>
      <c r="R1547" s="41"/>
      <c r="S1547" s="41"/>
      <c r="T1547" s="41"/>
      <c r="U1547" s="41"/>
    </row>
    <row r="1548">
      <c r="A1548" s="41"/>
      <c r="B1548" s="41"/>
      <c r="C1548" s="41"/>
      <c r="D1548" s="41"/>
      <c r="E1548" s="41"/>
      <c r="F1548" s="41"/>
      <c r="G1548" s="41"/>
      <c r="H1548" s="41"/>
      <c r="I1548" s="41"/>
      <c r="J1548" s="41"/>
      <c r="K1548" s="41"/>
      <c r="L1548" s="41"/>
      <c r="M1548" s="41"/>
      <c r="N1548" s="41"/>
      <c r="O1548" s="41"/>
      <c r="P1548" s="41"/>
      <c r="Q1548" s="41"/>
      <c r="R1548" s="41"/>
      <c r="S1548" s="41"/>
      <c r="T1548" s="41"/>
      <c r="U1548" s="41"/>
    </row>
    <row r="1549">
      <c r="A1549" s="41"/>
      <c r="B1549" s="41"/>
      <c r="C1549" s="41"/>
      <c r="D1549" s="41"/>
      <c r="E1549" s="41"/>
      <c r="F1549" s="41"/>
      <c r="G1549" s="41"/>
      <c r="H1549" s="41"/>
      <c r="I1549" s="41"/>
      <c r="J1549" s="41"/>
      <c r="K1549" s="41"/>
      <c r="L1549" s="41"/>
      <c r="M1549" s="41"/>
      <c r="N1549" s="41"/>
      <c r="O1549" s="41"/>
      <c r="P1549" s="41"/>
      <c r="Q1549" s="41"/>
      <c r="R1549" s="41"/>
      <c r="S1549" s="41"/>
      <c r="T1549" s="41"/>
      <c r="U1549" s="41"/>
    </row>
    <row r="1550">
      <c r="A1550" s="41"/>
      <c r="B1550" s="41"/>
      <c r="C1550" s="41"/>
      <c r="D1550" s="41"/>
      <c r="E1550" s="41"/>
      <c r="F1550" s="41"/>
      <c r="G1550" s="41"/>
      <c r="H1550" s="41"/>
      <c r="I1550" s="41"/>
      <c r="J1550" s="41"/>
      <c r="K1550" s="41"/>
      <c r="L1550" s="41"/>
      <c r="M1550" s="41"/>
      <c r="N1550" s="41"/>
      <c r="O1550" s="41"/>
      <c r="P1550" s="41"/>
      <c r="Q1550" s="41"/>
      <c r="R1550" s="41"/>
      <c r="S1550" s="41"/>
      <c r="T1550" s="41"/>
      <c r="U1550" s="41"/>
    </row>
    <row r="1551">
      <c r="A1551" s="41"/>
      <c r="B1551" s="41"/>
      <c r="C1551" s="41"/>
      <c r="D1551" s="41"/>
      <c r="E1551" s="41"/>
      <c r="F1551" s="41"/>
      <c r="G1551" s="41"/>
      <c r="H1551" s="41"/>
      <c r="I1551" s="41"/>
      <c r="J1551" s="41"/>
      <c r="K1551" s="41"/>
      <c r="L1551" s="41"/>
      <c r="M1551" s="41"/>
      <c r="N1551" s="41"/>
      <c r="O1551" s="41"/>
      <c r="P1551" s="41"/>
      <c r="Q1551" s="41"/>
      <c r="R1551" s="41"/>
      <c r="S1551" s="41"/>
      <c r="T1551" s="41"/>
      <c r="U1551" s="41"/>
    </row>
    <row r="1552">
      <c r="A1552" s="41"/>
      <c r="B1552" s="41"/>
      <c r="C1552" s="41"/>
      <c r="D1552" s="41"/>
      <c r="E1552" s="41"/>
      <c r="F1552" s="41"/>
      <c r="G1552" s="41"/>
      <c r="H1552" s="41"/>
      <c r="I1552" s="41"/>
      <c r="J1552" s="41"/>
      <c r="K1552" s="41"/>
      <c r="L1552" s="41"/>
      <c r="M1552" s="41"/>
      <c r="N1552" s="41"/>
      <c r="O1552" s="41"/>
      <c r="P1552" s="41"/>
      <c r="Q1552" s="41"/>
      <c r="R1552" s="41"/>
      <c r="S1552" s="41"/>
      <c r="T1552" s="41"/>
      <c r="U1552" s="41"/>
    </row>
    <row r="1553">
      <c r="A1553" s="41"/>
      <c r="B1553" s="41"/>
      <c r="C1553" s="41"/>
      <c r="D1553" s="41"/>
      <c r="E1553" s="41"/>
      <c r="F1553" s="41"/>
      <c r="G1553" s="41"/>
      <c r="H1553" s="41"/>
      <c r="I1553" s="41"/>
      <c r="J1553" s="41"/>
      <c r="K1553" s="41"/>
      <c r="L1553" s="41"/>
      <c r="M1553" s="41"/>
      <c r="N1553" s="41"/>
      <c r="O1553" s="41"/>
      <c r="P1553" s="41"/>
      <c r="Q1553" s="41"/>
      <c r="R1553" s="41"/>
      <c r="S1553" s="41"/>
      <c r="T1553" s="41"/>
      <c r="U1553" s="41"/>
    </row>
    <row r="1554">
      <c r="A1554" s="41"/>
      <c r="B1554" s="41"/>
      <c r="C1554" s="41"/>
      <c r="D1554" s="41"/>
      <c r="E1554" s="41"/>
      <c r="F1554" s="41"/>
      <c r="G1554" s="41"/>
      <c r="H1554" s="41"/>
      <c r="I1554" s="41"/>
      <c r="J1554" s="41"/>
      <c r="K1554" s="41"/>
      <c r="L1554" s="41"/>
      <c r="M1554" s="41"/>
      <c r="N1554" s="41"/>
      <c r="O1554" s="41"/>
      <c r="P1554" s="41"/>
      <c r="Q1554" s="41"/>
      <c r="R1554" s="41"/>
      <c r="S1554" s="41"/>
      <c r="T1554" s="41"/>
      <c r="U1554" s="41"/>
    </row>
    <row r="1555">
      <c r="A1555" s="41"/>
      <c r="B1555" s="41"/>
      <c r="C1555" s="41"/>
      <c r="D1555" s="41"/>
      <c r="E1555" s="41"/>
      <c r="F1555" s="41"/>
      <c r="G1555" s="41"/>
      <c r="H1555" s="41"/>
      <c r="I1555" s="41"/>
      <c r="J1555" s="41"/>
      <c r="K1555" s="41"/>
      <c r="L1555" s="41"/>
      <c r="M1555" s="41"/>
      <c r="N1555" s="41"/>
      <c r="O1555" s="41"/>
      <c r="P1555" s="41"/>
      <c r="Q1555" s="41"/>
      <c r="R1555" s="41"/>
      <c r="S1555" s="41"/>
      <c r="T1555" s="41"/>
      <c r="U1555" s="41"/>
    </row>
    <row r="1556">
      <c r="A1556" s="41"/>
      <c r="B1556" s="41"/>
      <c r="C1556" s="41"/>
      <c r="D1556" s="41"/>
      <c r="E1556" s="41"/>
      <c r="F1556" s="41"/>
      <c r="G1556" s="41"/>
      <c r="H1556" s="41"/>
      <c r="I1556" s="41"/>
      <c r="J1556" s="41"/>
      <c r="K1556" s="41"/>
      <c r="L1556" s="41"/>
      <c r="M1556" s="41"/>
      <c r="N1556" s="41"/>
      <c r="O1556" s="41"/>
      <c r="P1556" s="41"/>
      <c r="Q1556" s="41"/>
      <c r="R1556" s="41"/>
      <c r="S1556" s="41"/>
      <c r="T1556" s="41"/>
      <c r="U1556" s="41"/>
    </row>
    <row r="1557">
      <c r="A1557" s="41"/>
      <c r="B1557" s="41"/>
      <c r="C1557" s="41"/>
      <c r="D1557" s="41"/>
      <c r="E1557" s="41"/>
      <c r="F1557" s="41"/>
      <c r="G1557" s="41"/>
      <c r="H1557" s="41"/>
      <c r="I1557" s="41"/>
      <c r="J1557" s="41"/>
      <c r="K1557" s="41"/>
      <c r="L1557" s="41"/>
      <c r="M1557" s="41"/>
      <c r="N1557" s="41"/>
      <c r="O1557" s="41"/>
      <c r="P1557" s="41"/>
      <c r="Q1557" s="41"/>
      <c r="R1557" s="41"/>
      <c r="S1557" s="41"/>
      <c r="T1557" s="41"/>
      <c r="U1557" s="41"/>
    </row>
    <row r="1558">
      <c r="A1558" s="41"/>
      <c r="B1558" s="41"/>
      <c r="C1558" s="41"/>
      <c r="D1558" s="41"/>
      <c r="E1558" s="41"/>
      <c r="F1558" s="41"/>
      <c r="G1558" s="41"/>
      <c r="H1558" s="41"/>
      <c r="I1558" s="41"/>
      <c r="J1558" s="41"/>
      <c r="K1558" s="41"/>
      <c r="L1558" s="41"/>
      <c r="M1558" s="41"/>
      <c r="N1558" s="41"/>
      <c r="O1558" s="41"/>
      <c r="P1558" s="41"/>
      <c r="Q1558" s="41"/>
      <c r="R1558" s="41"/>
      <c r="S1558" s="41"/>
      <c r="T1558" s="41"/>
      <c r="U1558" s="41"/>
    </row>
    <row r="1559">
      <c r="A1559" s="41"/>
      <c r="B1559" s="41"/>
      <c r="C1559" s="41"/>
      <c r="D1559" s="41"/>
      <c r="E1559" s="41"/>
      <c r="F1559" s="41"/>
      <c r="G1559" s="41"/>
      <c r="H1559" s="41"/>
      <c r="I1559" s="41"/>
      <c r="J1559" s="41"/>
      <c r="K1559" s="41"/>
      <c r="L1559" s="41"/>
      <c r="M1559" s="41"/>
      <c r="N1559" s="41"/>
      <c r="O1559" s="41"/>
      <c r="P1559" s="41"/>
      <c r="Q1559" s="41"/>
      <c r="R1559" s="41"/>
      <c r="S1559" s="41"/>
      <c r="T1559" s="41"/>
      <c r="U1559" s="41"/>
    </row>
    <row r="1560">
      <c r="A1560" s="41"/>
      <c r="B1560" s="41"/>
      <c r="C1560" s="41"/>
      <c r="D1560" s="41"/>
      <c r="E1560" s="41"/>
      <c r="F1560" s="41"/>
      <c r="G1560" s="41"/>
      <c r="H1560" s="41"/>
      <c r="I1560" s="41"/>
      <c r="J1560" s="41"/>
      <c r="K1560" s="41"/>
      <c r="L1560" s="41"/>
      <c r="M1560" s="41"/>
      <c r="N1560" s="41"/>
      <c r="O1560" s="41"/>
      <c r="P1560" s="41"/>
      <c r="Q1560" s="41"/>
      <c r="R1560" s="41"/>
      <c r="S1560" s="41"/>
      <c r="T1560" s="41"/>
      <c r="U1560" s="41"/>
    </row>
    <row r="1561">
      <c r="A1561" s="41"/>
      <c r="B1561" s="41"/>
      <c r="C1561" s="41"/>
      <c r="D1561" s="41"/>
      <c r="E1561" s="41"/>
      <c r="F1561" s="41"/>
      <c r="G1561" s="41"/>
      <c r="H1561" s="41"/>
      <c r="I1561" s="41"/>
      <c r="J1561" s="41"/>
      <c r="K1561" s="41"/>
      <c r="L1561" s="41"/>
      <c r="M1561" s="41"/>
      <c r="N1561" s="41"/>
      <c r="O1561" s="41"/>
      <c r="P1561" s="41"/>
      <c r="Q1561" s="41"/>
      <c r="R1561" s="41"/>
      <c r="S1561" s="41"/>
      <c r="T1561" s="41"/>
      <c r="U1561" s="41"/>
    </row>
    <row r="1562">
      <c r="A1562" s="41"/>
      <c r="B1562" s="41"/>
      <c r="C1562" s="41"/>
      <c r="D1562" s="41"/>
      <c r="E1562" s="41"/>
      <c r="F1562" s="41"/>
      <c r="G1562" s="41"/>
      <c r="H1562" s="41"/>
      <c r="I1562" s="41"/>
      <c r="J1562" s="41"/>
      <c r="K1562" s="41"/>
      <c r="L1562" s="41"/>
      <c r="M1562" s="41"/>
      <c r="N1562" s="41"/>
      <c r="O1562" s="41"/>
      <c r="P1562" s="41"/>
      <c r="Q1562" s="41"/>
      <c r="R1562" s="41"/>
      <c r="S1562" s="41"/>
      <c r="T1562" s="41"/>
      <c r="U1562" s="41"/>
    </row>
    <row r="1563">
      <c r="A1563" s="41"/>
      <c r="B1563" s="41"/>
      <c r="C1563" s="41"/>
      <c r="D1563" s="41"/>
      <c r="E1563" s="41"/>
      <c r="F1563" s="41"/>
      <c r="G1563" s="41"/>
      <c r="H1563" s="41"/>
      <c r="I1563" s="41"/>
      <c r="J1563" s="41"/>
      <c r="K1563" s="41"/>
      <c r="L1563" s="41"/>
      <c r="M1563" s="41"/>
      <c r="N1563" s="41"/>
      <c r="O1563" s="41"/>
      <c r="P1563" s="41"/>
      <c r="Q1563" s="41"/>
      <c r="R1563" s="41"/>
      <c r="S1563" s="41"/>
      <c r="T1563" s="41"/>
      <c r="U1563" s="41"/>
    </row>
    <row r="1564">
      <c r="A1564" s="41"/>
      <c r="B1564" s="41"/>
      <c r="C1564" s="41"/>
      <c r="D1564" s="41"/>
      <c r="E1564" s="41"/>
      <c r="F1564" s="41"/>
      <c r="G1564" s="41"/>
      <c r="H1564" s="41"/>
      <c r="I1564" s="41"/>
      <c r="J1564" s="41"/>
      <c r="K1564" s="41"/>
      <c r="L1564" s="41"/>
      <c r="M1564" s="41"/>
      <c r="N1564" s="41"/>
      <c r="O1564" s="41"/>
      <c r="P1564" s="41"/>
      <c r="Q1564" s="41"/>
      <c r="R1564" s="41"/>
      <c r="S1564" s="41"/>
      <c r="T1564" s="41"/>
      <c r="U1564" s="41"/>
    </row>
    <row r="1565">
      <c r="A1565" s="41"/>
      <c r="B1565" s="41"/>
      <c r="C1565" s="41"/>
      <c r="D1565" s="41"/>
      <c r="E1565" s="41"/>
      <c r="F1565" s="41"/>
      <c r="G1565" s="41"/>
      <c r="H1565" s="41"/>
      <c r="I1565" s="41"/>
      <c r="J1565" s="41"/>
      <c r="K1565" s="41"/>
      <c r="L1565" s="41"/>
      <c r="M1565" s="41"/>
      <c r="N1565" s="41"/>
      <c r="O1565" s="41"/>
      <c r="P1565" s="41"/>
      <c r="Q1565" s="41"/>
      <c r="R1565" s="41"/>
      <c r="S1565" s="41"/>
      <c r="T1565" s="41"/>
      <c r="U1565" s="41"/>
    </row>
    <row r="1566">
      <c r="A1566" s="41"/>
      <c r="B1566" s="41"/>
      <c r="C1566" s="41"/>
      <c r="D1566" s="41"/>
      <c r="E1566" s="41"/>
      <c r="F1566" s="41"/>
      <c r="G1566" s="41"/>
      <c r="H1566" s="41"/>
      <c r="I1566" s="41"/>
      <c r="J1566" s="41"/>
      <c r="K1566" s="41"/>
      <c r="L1566" s="41"/>
      <c r="M1566" s="41"/>
      <c r="N1566" s="41"/>
      <c r="O1566" s="41"/>
      <c r="P1566" s="41"/>
      <c r="Q1566" s="41"/>
      <c r="R1566" s="41"/>
      <c r="S1566" s="41"/>
      <c r="T1566" s="41"/>
      <c r="U1566" s="41"/>
    </row>
    <row r="1567">
      <c r="A1567" s="41"/>
      <c r="B1567" s="41"/>
      <c r="C1567" s="41"/>
      <c r="D1567" s="41"/>
      <c r="E1567" s="41"/>
      <c r="F1567" s="41"/>
      <c r="G1567" s="41"/>
      <c r="H1567" s="41"/>
      <c r="I1567" s="41"/>
      <c r="J1567" s="41"/>
      <c r="K1567" s="41"/>
      <c r="L1567" s="41"/>
      <c r="M1567" s="41"/>
      <c r="N1567" s="41"/>
      <c r="O1567" s="41"/>
      <c r="P1567" s="41"/>
      <c r="Q1567" s="41"/>
      <c r="R1567" s="41"/>
      <c r="S1567" s="41"/>
      <c r="T1567" s="41"/>
      <c r="U1567" s="41"/>
    </row>
    <row r="1568">
      <c r="A1568" s="41"/>
      <c r="B1568" s="41"/>
      <c r="C1568" s="41"/>
      <c r="D1568" s="41"/>
      <c r="E1568" s="41"/>
      <c r="F1568" s="41"/>
      <c r="G1568" s="41"/>
      <c r="H1568" s="41"/>
      <c r="I1568" s="41"/>
      <c r="J1568" s="41"/>
      <c r="K1568" s="41"/>
      <c r="L1568" s="41"/>
      <c r="M1568" s="41"/>
      <c r="N1568" s="41"/>
      <c r="O1568" s="41"/>
      <c r="P1568" s="41"/>
      <c r="Q1568" s="41"/>
      <c r="R1568" s="41"/>
      <c r="S1568" s="41"/>
      <c r="T1568" s="41"/>
      <c r="U1568" s="41"/>
    </row>
    <row r="1569">
      <c r="A1569" s="41"/>
      <c r="B1569" s="41"/>
      <c r="C1569" s="41"/>
      <c r="D1569" s="41"/>
      <c r="E1569" s="41"/>
      <c r="F1569" s="41"/>
      <c r="G1569" s="41"/>
      <c r="H1569" s="41"/>
      <c r="I1569" s="41"/>
      <c r="J1569" s="41"/>
      <c r="K1569" s="41"/>
      <c r="L1569" s="41"/>
      <c r="M1569" s="41"/>
      <c r="N1569" s="41"/>
      <c r="O1569" s="41"/>
      <c r="P1569" s="41"/>
      <c r="Q1569" s="41"/>
      <c r="R1569" s="41"/>
      <c r="S1569" s="41"/>
      <c r="T1569" s="41"/>
      <c r="U1569" s="41"/>
    </row>
    <row r="1570">
      <c r="A1570" s="41"/>
      <c r="B1570" s="41"/>
      <c r="C1570" s="41"/>
      <c r="D1570" s="41"/>
      <c r="E1570" s="41"/>
      <c r="F1570" s="41"/>
      <c r="G1570" s="41"/>
      <c r="H1570" s="41"/>
      <c r="I1570" s="41"/>
      <c r="J1570" s="41"/>
      <c r="K1570" s="41"/>
      <c r="L1570" s="41"/>
      <c r="M1570" s="41"/>
      <c r="N1570" s="41"/>
      <c r="O1570" s="41"/>
      <c r="P1570" s="41"/>
      <c r="Q1570" s="41"/>
      <c r="R1570" s="41"/>
      <c r="S1570" s="41"/>
      <c r="T1570" s="41"/>
      <c r="U1570" s="41"/>
    </row>
    <row r="1571">
      <c r="A1571" s="41"/>
      <c r="B1571" s="41"/>
      <c r="C1571" s="41"/>
      <c r="D1571" s="41"/>
      <c r="E1571" s="41"/>
      <c r="F1571" s="41"/>
      <c r="G1571" s="41"/>
      <c r="H1571" s="41"/>
      <c r="I1571" s="41"/>
      <c r="J1571" s="41"/>
      <c r="K1571" s="41"/>
      <c r="L1571" s="41"/>
      <c r="M1571" s="41"/>
      <c r="N1571" s="41"/>
      <c r="O1571" s="41"/>
      <c r="P1571" s="41"/>
      <c r="Q1571" s="41"/>
      <c r="R1571" s="41"/>
      <c r="S1571" s="41"/>
      <c r="T1571" s="41"/>
      <c r="U1571" s="41"/>
    </row>
    <row r="1572">
      <c r="A1572" s="41"/>
      <c r="B1572" s="41"/>
      <c r="C1572" s="41"/>
      <c r="D1572" s="41"/>
      <c r="E1572" s="41"/>
      <c r="F1572" s="41"/>
      <c r="G1572" s="41"/>
      <c r="H1572" s="41"/>
      <c r="I1572" s="41"/>
      <c r="J1572" s="41"/>
      <c r="K1572" s="41"/>
      <c r="L1572" s="41"/>
      <c r="M1572" s="41"/>
      <c r="N1572" s="41"/>
      <c r="O1572" s="41"/>
      <c r="P1572" s="41"/>
      <c r="Q1572" s="41"/>
      <c r="R1572" s="41"/>
      <c r="S1572" s="41"/>
      <c r="T1572" s="41"/>
      <c r="U1572" s="41"/>
    </row>
    <row r="1573">
      <c r="A1573" s="41"/>
      <c r="B1573" s="41"/>
      <c r="C1573" s="41"/>
      <c r="D1573" s="41"/>
      <c r="E1573" s="41"/>
      <c r="F1573" s="41"/>
      <c r="G1573" s="41"/>
      <c r="H1573" s="41"/>
      <c r="I1573" s="41"/>
      <c r="J1573" s="41"/>
      <c r="K1573" s="41"/>
      <c r="L1573" s="41"/>
      <c r="M1573" s="41"/>
      <c r="N1573" s="41"/>
      <c r="O1573" s="41"/>
      <c r="P1573" s="41"/>
      <c r="Q1573" s="41"/>
      <c r="R1573" s="41"/>
      <c r="S1573" s="41"/>
      <c r="T1573" s="41"/>
      <c r="U1573" s="41"/>
    </row>
    <row r="1574">
      <c r="A1574" s="41"/>
      <c r="B1574" s="41"/>
      <c r="C1574" s="41"/>
      <c r="D1574" s="41"/>
      <c r="E1574" s="41"/>
      <c r="F1574" s="41"/>
      <c r="G1574" s="41"/>
      <c r="H1574" s="41"/>
      <c r="I1574" s="41"/>
      <c r="J1574" s="41"/>
      <c r="K1574" s="41"/>
      <c r="L1574" s="41"/>
      <c r="M1574" s="41"/>
      <c r="N1574" s="41"/>
      <c r="O1574" s="41"/>
      <c r="P1574" s="41"/>
      <c r="Q1574" s="41"/>
      <c r="R1574" s="41"/>
      <c r="S1574" s="41"/>
      <c r="T1574" s="41"/>
      <c r="U1574" s="41"/>
    </row>
    <row r="1575">
      <c r="A1575" s="41"/>
      <c r="B1575" s="41"/>
      <c r="C1575" s="41"/>
      <c r="D1575" s="41"/>
      <c r="E1575" s="41"/>
      <c r="F1575" s="41"/>
      <c r="G1575" s="41"/>
      <c r="H1575" s="41"/>
      <c r="I1575" s="41"/>
      <c r="J1575" s="41"/>
      <c r="K1575" s="41"/>
      <c r="L1575" s="41"/>
      <c r="M1575" s="41"/>
      <c r="N1575" s="41"/>
      <c r="O1575" s="41"/>
      <c r="P1575" s="41"/>
      <c r="Q1575" s="41"/>
      <c r="R1575" s="41"/>
      <c r="S1575" s="41"/>
      <c r="T1575" s="41"/>
      <c r="U1575" s="41"/>
    </row>
    <row r="1576">
      <c r="A1576" s="41"/>
      <c r="B1576" s="41"/>
      <c r="C1576" s="41"/>
      <c r="D1576" s="41"/>
      <c r="E1576" s="41"/>
      <c r="F1576" s="41"/>
      <c r="G1576" s="41"/>
      <c r="H1576" s="41"/>
      <c r="I1576" s="41"/>
      <c r="J1576" s="41"/>
      <c r="K1576" s="41"/>
      <c r="L1576" s="41"/>
      <c r="M1576" s="41"/>
      <c r="N1576" s="41"/>
      <c r="O1576" s="41"/>
      <c r="P1576" s="41"/>
      <c r="Q1576" s="41"/>
      <c r="R1576" s="41"/>
      <c r="S1576" s="41"/>
      <c r="T1576" s="41"/>
      <c r="U1576" s="41"/>
    </row>
    <row r="1577">
      <c r="A1577" s="41"/>
      <c r="B1577" s="41"/>
      <c r="C1577" s="41"/>
      <c r="D1577" s="41"/>
      <c r="E1577" s="41"/>
      <c r="F1577" s="41"/>
      <c r="G1577" s="41"/>
      <c r="H1577" s="41"/>
      <c r="I1577" s="41"/>
      <c r="J1577" s="41"/>
      <c r="K1577" s="41"/>
      <c r="L1577" s="41"/>
      <c r="M1577" s="41"/>
      <c r="N1577" s="41"/>
      <c r="O1577" s="41"/>
      <c r="P1577" s="41"/>
      <c r="Q1577" s="41"/>
      <c r="R1577" s="41"/>
      <c r="S1577" s="41"/>
      <c r="T1577" s="41"/>
      <c r="U1577" s="41"/>
    </row>
    <row r="1578">
      <c r="A1578" s="41"/>
      <c r="B1578" s="41"/>
      <c r="C1578" s="41"/>
      <c r="D1578" s="41"/>
      <c r="E1578" s="41"/>
      <c r="F1578" s="41"/>
      <c r="G1578" s="41"/>
      <c r="H1578" s="41"/>
      <c r="I1578" s="41"/>
      <c r="J1578" s="41"/>
      <c r="K1578" s="41"/>
      <c r="L1578" s="41"/>
      <c r="M1578" s="41"/>
      <c r="N1578" s="41"/>
      <c r="O1578" s="41"/>
      <c r="P1578" s="41"/>
      <c r="Q1578" s="41"/>
      <c r="R1578" s="41"/>
      <c r="S1578" s="41"/>
      <c r="T1578" s="41"/>
      <c r="U1578" s="41"/>
    </row>
    <row r="1579">
      <c r="A1579" s="41"/>
      <c r="B1579" s="41"/>
      <c r="C1579" s="41"/>
      <c r="D1579" s="41"/>
      <c r="E1579" s="41"/>
      <c r="F1579" s="41"/>
      <c r="G1579" s="41"/>
      <c r="H1579" s="41"/>
      <c r="I1579" s="41"/>
      <c r="J1579" s="41"/>
      <c r="K1579" s="41"/>
      <c r="L1579" s="41"/>
      <c r="M1579" s="41"/>
      <c r="N1579" s="41"/>
      <c r="O1579" s="41"/>
      <c r="P1579" s="41"/>
      <c r="Q1579" s="41"/>
      <c r="R1579" s="41"/>
      <c r="S1579" s="41"/>
      <c r="T1579" s="41"/>
      <c r="U1579" s="41"/>
    </row>
    <row r="1580">
      <c r="A1580" s="41"/>
      <c r="B1580" s="41"/>
      <c r="C1580" s="41"/>
      <c r="D1580" s="41"/>
      <c r="E1580" s="41"/>
      <c r="F1580" s="41"/>
      <c r="G1580" s="41"/>
      <c r="H1580" s="41"/>
      <c r="I1580" s="41"/>
      <c r="J1580" s="41"/>
      <c r="K1580" s="41"/>
      <c r="L1580" s="41"/>
      <c r="M1580" s="41"/>
      <c r="N1580" s="41"/>
      <c r="O1580" s="41"/>
      <c r="P1580" s="41"/>
      <c r="Q1580" s="41"/>
      <c r="R1580" s="41"/>
      <c r="S1580" s="41"/>
      <c r="T1580" s="41"/>
      <c r="U1580" s="41"/>
    </row>
    <row r="1581">
      <c r="A1581" s="41"/>
      <c r="B1581" s="41"/>
      <c r="C1581" s="41"/>
      <c r="D1581" s="41"/>
      <c r="E1581" s="41"/>
      <c r="F1581" s="41"/>
      <c r="G1581" s="41"/>
      <c r="H1581" s="41"/>
      <c r="I1581" s="41"/>
      <c r="J1581" s="41"/>
      <c r="K1581" s="41"/>
      <c r="L1581" s="41"/>
      <c r="M1581" s="41"/>
      <c r="N1581" s="41"/>
      <c r="O1581" s="41"/>
      <c r="P1581" s="41"/>
      <c r="Q1581" s="41"/>
      <c r="R1581" s="41"/>
      <c r="S1581" s="41"/>
      <c r="T1581" s="41"/>
      <c r="U1581" s="41"/>
    </row>
    <row r="1582">
      <c r="A1582" s="41"/>
      <c r="B1582" s="41"/>
      <c r="C1582" s="41"/>
      <c r="D1582" s="41"/>
      <c r="E1582" s="41"/>
      <c r="F1582" s="41"/>
      <c r="G1582" s="41"/>
      <c r="H1582" s="41"/>
      <c r="I1582" s="41"/>
      <c r="J1582" s="41"/>
      <c r="K1582" s="41"/>
      <c r="L1582" s="41"/>
      <c r="M1582" s="41"/>
      <c r="N1582" s="41"/>
      <c r="O1582" s="41"/>
      <c r="P1582" s="41"/>
      <c r="Q1582" s="41"/>
      <c r="R1582" s="41"/>
      <c r="S1582" s="41"/>
      <c r="T1582" s="41"/>
      <c r="U1582" s="41"/>
    </row>
    <row r="1583">
      <c r="A1583" s="41"/>
      <c r="B1583" s="41"/>
      <c r="C1583" s="41"/>
      <c r="D1583" s="41"/>
      <c r="E1583" s="41"/>
      <c r="F1583" s="41"/>
      <c r="G1583" s="41"/>
      <c r="H1583" s="41"/>
      <c r="I1583" s="41"/>
      <c r="J1583" s="41"/>
      <c r="K1583" s="41"/>
      <c r="L1583" s="41"/>
      <c r="M1583" s="41"/>
      <c r="N1583" s="41"/>
      <c r="O1583" s="41"/>
      <c r="P1583" s="41"/>
      <c r="Q1583" s="41"/>
      <c r="R1583" s="41"/>
      <c r="S1583" s="41"/>
      <c r="T1583" s="41"/>
      <c r="U1583" s="41"/>
    </row>
    <row r="1584">
      <c r="A1584" s="41"/>
      <c r="B1584" s="41"/>
      <c r="C1584" s="41"/>
      <c r="D1584" s="41"/>
      <c r="E1584" s="41"/>
      <c r="F1584" s="41"/>
      <c r="G1584" s="41"/>
      <c r="H1584" s="41"/>
      <c r="I1584" s="41"/>
      <c r="J1584" s="41"/>
      <c r="K1584" s="41"/>
      <c r="L1584" s="41"/>
      <c r="M1584" s="41"/>
      <c r="N1584" s="41"/>
      <c r="O1584" s="41"/>
      <c r="P1584" s="41"/>
      <c r="Q1584" s="41"/>
      <c r="R1584" s="41"/>
      <c r="S1584" s="41"/>
      <c r="T1584" s="41"/>
      <c r="U1584" s="41"/>
    </row>
    <row r="1585">
      <c r="A1585" s="41"/>
      <c r="B1585" s="41"/>
      <c r="C1585" s="41"/>
      <c r="D1585" s="41"/>
      <c r="E1585" s="41"/>
      <c r="F1585" s="41"/>
      <c r="G1585" s="41"/>
      <c r="H1585" s="41"/>
      <c r="I1585" s="41"/>
      <c r="J1585" s="41"/>
      <c r="K1585" s="41"/>
      <c r="L1585" s="41"/>
      <c r="M1585" s="41"/>
      <c r="N1585" s="41"/>
      <c r="O1585" s="41"/>
      <c r="P1585" s="41"/>
      <c r="Q1585" s="41"/>
      <c r="R1585" s="41"/>
      <c r="S1585" s="41"/>
      <c r="T1585" s="41"/>
      <c r="U1585" s="41"/>
    </row>
    <row r="1586">
      <c r="A1586" s="41"/>
      <c r="B1586" s="41"/>
      <c r="C1586" s="41"/>
      <c r="D1586" s="41"/>
      <c r="E1586" s="41"/>
      <c r="F1586" s="41"/>
      <c r="G1586" s="41"/>
      <c r="H1586" s="41"/>
      <c r="I1586" s="41"/>
      <c r="J1586" s="41"/>
      <c r="K1586" s="41"/>
      <c r="L1586" s="41"/>
      <c r="M1586" s="41"/>
      <c r="N1586" s="41"/>
      <c r="O1586" s="41"/>
      <c r="P1586" s="41"/>
      <c r="Q1586" s="41"/>
      <c r="R1586" s="41"/>
      <c r="S1586" s="41"/>
      <c r="T1586" s="41"/>
      <c r="U1586" s="41"/>
    </row>
    <row r="1587">
      <c r="A1587" s="41"/>
      <c r="B1587" s="41"/>
      <c r="C1587" s="41"/>
      <c r="D1587" s="41"/>
      <c r="E1587" s="41"/>
      <c r="F1587" s="41"/>
      <c r="G1587" s="41"/>
      <c r="H1587" s="41"/>
      <c r="I1587" s="41"/>
      <c r="J1587" s="41"/>
      <c r="K1587" s="41"/>
      <c r="L1587" s="41"/>
      <c r="M1587" s="41"/>
      <c r="N1587" s="41"/>
      <c r="O1587" s="41"/>
      <c r="P1587" s="41"/>
      <c r="Q1587" s="41"/>
      <c r="R1587" s="41"/>
      <c r="S1587" s="41"/>
      <c r="T1587" s="41"/>
      <c r="U1587" s="41"/>
    </row>
    <row r="1588">
      <c r="A1588" s="41"/>
      <c r="B1588" s="41"/>
      <c r="C1588" s="41"/>
      <c r="D1588" s="41"/>
      <c r="E1588" s="41"/>
      <c r="F1588" s="41"/>
      <c r="G1588" s="41"/>
      <c r="H1588" s="41"/>
      <c r="I1588" s="41"/>
      <c r="J1588" s="41"/>
      <c r="K1588" s="41"/>
      <c r="L1588" s="41"/>
      <c r="M1588" s="41"/>
      <c r="N1588" s="41"/>
      <c r="O1588" s="41"/>
      <c r="P1588" s="41"/>
      <c r="Q1588" s="41"/>
      <c r="R1588" s="41"/>
      <c r="S1588" s="41"/>
      <c r="T1588" s="41"/>
      <c r="U1588" s="41"/>
    </row>
    <row r="1589">
      <c r="A1589" s="41"/>
      <c r="B1589" s="41"/>
      <c r="C1589" s="41"/>
      <c r="D1589" s="41"/>
      <c r="E1589" s="41"/>
      <c r="F1589" s="41"/>
      <c r="G1589" s="41"/>
      <c r="H1589" s="41"/>
      <c r="I1589" s="41"/>
      <c r="J1589" s="41"/>
      <c r="K1589" s="41"/>
      <c r="L1589" s="41"/>
      <c r="M1589" s="41"/>
      <c r="N1589" s="41"/>
      <c r="O1589" s="41"/>
      <c r="P1589" s="41"/>
      <c r="Q1589" s="41"/>
      <c r="R1589" s="41"/>
      <c r="S1589" s="41"/>
      <c r="T1589" s="41"/>
      <c r="U1589" s="41"/>
    </row>
    <row r="1590">
      <c r="A1590" s="41"/>
      <c r="B1590" s="41"/>
      <c r="C1590" s="41"/>
      <c r="D1590" s="41"/>
      <c r="E1590" s="41"/>
      <c r="F1590" s="41"/>
      <c r="G1590" s="41"/>
      <c r="H1590" s="41"/>
      <c r="I1590" s="41"/>
      <c r="J1590" s="41"/>
      <c r="K1590" s="41"/>
      <c r="L1590" s="41"/>
      <c r="M1590" s="41"/>
      <c r="N1590" s="41"/>
      <c r="O1590" s="41"/>
      <c r="P1590" s="41"/>
      <c r="Q1590" s="41"/>
      <c r="R1590" s="41"/>
      <c r="S1590" s="41"/>
      <c r="T1590" s="41"/>
      <c r="U1590" s="41"/>
    </row>
    <row r="1591">
      <c r="A1591" s="41"/>
      <c r="B1591" s="41"/>
      <c r="C1591" s="41"/>
      <c r="D1591" s="41"/>
      <c r="E1591" s="41"/>
      <c r="F1591" s="41"/>
      <c r="G1591" s="41"/>
      <c r="H1591" s="41"/>
      <c r="I1591" s="41"/>
      <c r="J1591" s="41"/>
      <c r="K1591" s="41"/>
      <c r="L1591" s="41"/>
      <c r="M1591" s="41"/>
      <c r="N1591" s="41"/>
      <c r="O1591" s="41"/>
      <c r="P1591" s="41"/>
      <c r="Q1591" s="41"/>
      <c r="R1591" s="41"/>
      <c r="S1591" s="41"/>
      <c r="T1591" s="41"/>
      <c r="U1591" s="41"/>
    </row>
    <row r="1592">
      <c r="A1592" s="41"/>
      <c r="B1592" s="41"/>
      <c r="C1592" s="41"/>
      <c r="D1592" s="41"/>
      <c r="E1592" s="41"/>
      <c r="F1592" s="41"/>
      <c r="G1592" s="41"/>
      <c r="H1592" s="41"/>
      <c r="I1592" s="41"/>
      <c r="J1592" s="41"/>
      <c r="K1592" s="41"/>
      <c r="L1592" s="41"/>
      <c r="M1592" s="41"/>
      <c r="N1592" s="41"/>
      <c r="O1592" s="41"/>
      <c r="P1592" s="41"/>
      <c r="Q1592" s="41"/>
      <c r="R1592" s="41"/>
      <c r="S1592" s="41"/>
      <c r="T1592" s="41"/>
      <c r="U1592" s="41"/>
    </row>
    <row r="1593">
      <c r="A1593" s="41"/>
      <c r="B1593" s="41"/>
      <c r="C1593" s="41"/>
      <c r="D1593" s="41"/>
      <c r="E1593" s="41"/>
      <c r="F1593" s="41"/>
      <c r="G1593" s="41"/>
      <c r="H1593" s="41"/>
      <c r="I1593" s="41"/>
      <c r="J1593" s="41"/>
      <c r="K1593" s="41"/>
      <c r="L1593" s="41"/>
      <c r="M1593" s="41"/>
      <c r="N1593" s="41"/>
      <c r="O1593" s="41"/>
      <c r="P1593" s="41"/>
      <c r="Q1593" s="41"/>
      <c r="R1593" s="41"/>
      <c r="S1593" s="41"/>
      <c r="T1593" s="41"/>
      <c r="U1593" s="41"/>
    </row>
    <row r="1594">
      <c r="A1594" s="41"/>
      <c r="B1594" s="41"/>
      <c r="C1594" s="41"/>
      <c r="D1594" s="41"/>
      <c r="E1594" s="41"/>
      <c r="F1594" s="41"/>
      <c r="G1594" s="41"/>
      <c r="H1594" s="41"/>
      <c r="I1594" s="41"/>
      <c r="J1594" s="41"/>
      <c r="K1594" s="41"/>
      <c r="L1594" s="41"/>
      <c r="M1594" s="41"/>
      <c r="N1594" s="41"/>
      <c r="O1594" s="41"/>
      <c r="P1594" s="41"/>
      <c r="Q1594" s="41"/>
      <c r="R1594" s="41"/>
      <c r="S1594" s="41"/>
      <c r="T1594" s="41"/>
      <c r="U1594" s="41"/>
    </row>
    <row r="1595">
      <c r="A1595" s="41"/>
      <c r="B1595" s="41"/>
      <c r="C1595" s="41"/>
      <c r="D1595" s="41"/>
      <c r="E1595" s="41"/>
      <c r="F1595" s="41"/>
      <c r="G1595" s="41"/>
      <c r="H1595" s="41"/>
      <c r="I1595" s="41"/>
      <c r="J1595" s="41"/>
      <c r="K1595" s="41"/>
      <c r="L1595" s="41"/>
      <c r="M1595" s="41"/>
      <c r="N1595" s="41"/>
      <c r="O1595" s="41"/>
      <c r="P1595" s="41"/>
      <c r="Q1595" s="41"/>
      <c r="R1595" s="41"/>
      <c r="S1595" s="41"/>
      <c r="T1595" s="41"/>
      <c r="U1595" s="41"/>
    </row>
    <row r="1596">
      <c r="A1596" s="41"/>
      <c r="B1596" s="41"/>
      <c r="C1596" s="41"/>
      <c r="D1596" s="41"/>
      <c r="E1596" s="41"/>
      <c r="F1596" s="41"/>
      <c r="G1596" s="41"/>
      <c r="H1596" s="41"/>
      <c r="I1596" s="41"/>
      <c r="J1596" s="41"/>
      <c r="K1596" s="41"/>
      <c r="L1596" s="41"/>
      <c r="M1596" s="41"/>
      <c r="N1596" s="41"/>
      <c r="O1596" s="41"/>
      <c r="P1596" s="41"/>
      <c r="Q1596" s="41"/>
      <c r="R1596" s="41"/>
      <c r="S1596" s="41"/>
      <c r="T1596" s="41"/>
      <c r="U1596" s="41"/>
    </row>
    <row r="1597">
      <c r="A1597" s="41"/>
      <c r="B1597" s="41"/>
      <c r="C1597" s="41"/>
      <c r="D1597" s="41"/>
      <c r="E1597" s="41"/>
      <c r="F1597" s="41"/>
      <c r="G1597" s="41"/>
      <c r="H1597" s="41"/>
      <c r="I1597" s="41"/>
      <c r="J1597" s="41"/>
      <c r="K1597" s="41"/>
      <c r="L1597" s="41"/>
      <c r="M1597" s="41"/>
      <c r="N1597" s="41"/>
      <c r="O1597" s="41"/>
      <c r="P1597" s="41"/>
      <c r="Q1597" s="41"/>
      <c r="R1597" s="41"/>
      <c r="S1597" s="41"/>
      <c r="T1597" s="41"/>
      <c r="U1597" s="41"/>
    </row>
    <row r="1598">
      <c r="A1598" s="41"/>
      <c r="B1598" s="41"/>
      <c r="C1598" s="41"/>
      <c r="D1598" s="41"/>
      <c r="E1598" s="41"/>
      <c r="F1598" s="41"/>
      <c r="G1598" s="41"/>
      <c r="H1598" s="41"/>
      <c r="I1598" s="41"/>
      <c r="J1598" s="41"/>
      <c r="K1598" s="41"/>
      <c r="L1598" s="41"/>
      <c r="M1598" s="41"/>
      <c r="N1598" s="41"/>
      <c r="O1598" s="41"/>
      <c r="P1598" s="41"/>
      <c r="Q1598" s="41"/>
      <c r="R1598" s="41"/>
      <c r="S1598" s="41"/>
      <c r="T1598" s="41"/>
      <c r="U1598" s="41"/>
    </row>
    <row r="1599">
      <c r="A1599" s="41"/>
      <c r="B1599" s="41"/>
      <c r="C1599" s="41"/>
      <c r="D1599" s="41"/>
      <c r="E1599" s="41"/>
      <c r="F1599" s="41"/>
      <c r="G1599" s="41"/>
      <c r="H1599" s="41"/>
      <c r="I1599" s="41"/>
      <c r="J1599" s="41"/>
      <c r="K1599" s="41"/>
      <c r="L1599" s="41"/>
      <c r="M1599" s="41"/>
      <c r="N1599" s="41"/>
      <c r="O1599" s="41"/>
      <c r="P1599" s="41"/>
      <c r="Q1599" s="41"/>
      <c r="R1599" s="41"/>
      <c r="S1599" s="41"/>
      <c r="T1599" s="41"/>
      <c r="U1599" s="41"/>
    </row>
    <row r="1600">
      <c r="A1600" s="41"/>
      <c r="B1600" s="41"/>
      <c r="C1600" s="41"/>
      <c r="D1600" s="41"/>
      <c r="E1600" s="41"/>
      <c r="F1600" s="41"/>
      <c r="G1600" s="41"/>
      <c r="H1600" s="41"/>
      <c r="I1600" s="41"/>
      <c r="J1600" s="41"/>
      <c r="K1600" s="41"/>
      <c r="L1600" s="41"/>
      <c r="M1600" s="41"/>
      <c r="N1600" s="41"/>
      <c r="O1600" s="41"/>
      <c r="P1600" s="41"/>
      <c r="Q1600" s="41"/>
      <c r="R1600" s="41"/>
      <c r="S1600" s="41"/>
      <c r="T1600" s="41"/>
      <c r="U1600" s="41"/>
    </row>
    <row r="1601">
      <c r="A1601" s="41"/>
      <c r="B1601" s="41"/>
      <c r="C1601" s="41"/>
      <c r="D1601" s="41"/>
      <c r="E1601" s="41"/>
      <c r="F1601" s="41"/>
      <c r="G1601" s="41"/>
      <c r="H1601" s="41"/>
      <c r="I1601" s="41"/>
      <c r="J1601" s="41"/>
      <c r="K1601" s="41"/>
      <c r="L1601" s="41"/>
      <c r="M1601" s="41"/>
      <c r="N1601" s="41"/>
      <c r="O1601" s="41"/>
      <c r="P1601" s="41"/>
      <c r="Q1601" s="41"/>
      <c r="R1601" s="41"/>
      <c r="S1601" s="41"/>
      <c r="T1601" s="41"/>
      <c r="U1601" s="41"/>
    </row>
    <row r="1602">
      <c r="A1602" s="41"/>
      <c r="B1602" s="41"/>
      <c r="C1602" s="41"/>
      <c r="D1602" s="41"/>
      <c r="E1602" s="41"/>
      <c r="F1602" s="41"/>
      <c r="G1602" s="41"/>
      <c r="H1602" s="41"/>
      <c r="I1602" s="41"/>
      <c r="J1602" s="41"/>
      <c r="K1602" s="41"/>
      <c r="L1602" s="41"/>
      <c r="M1602" s="41"/>
      <c r="N1602" s="41"/>
      <c r="O1602" s="41"/>
      <c r="P1602" s="41"/>
      <c r="Q1602" s="41"/>
      <c r="R1602" s="41"/>
      <c r="S1602" s="41"/>
      <c r="T1602" s="41"/>
      <c r="U1602" s="41"/>
    </row>
    <row r="1603">
      <c r="A1603" s="41"/>
      <c r="B1603" s="41"/>
      <c r="C1603" s="41"/>
      <c r="D1603" s="41"/>
      <c r="E1603" s="41"/>
      <c r="F1603" s="41"/>
      <c r="G1603" s="41"/>
      <c r="H1603" s="41"/>
      <c r="I1603" s="41"/>
      <c r="J1603" s="41"/>
      <c r="K1603" s="41"/>
      <c r="L1603" s="41"/>
      <c r="M1603" s="41"/>
      <c r="N1603" s="41"/>
      <c r="O1603" s="41"/>
      <c r="P1603" s="41"/>
      <c r="Q1603" s="41"/>
      <c r="R1603" s="41"/>
      <c r="S1603" s="41"/>
      <c r="T1603" s="41"/>
      <c r="U1603" s="41"/>
    </row>
    <row r="1604">
      <c r="A1604" s="41"/>
      <c r="B1604" s="41"/>
      <c r="C1604" s="41"/>
      <c r="D1604" s="41"/>
      <c r="E1604" s="41"/>
      <c r="F1604" s="41"/>
      <c r="G1604" s="41"/>
      <c r="H1604" s="41"/>
      <c r="I1604" s="41"/>
      <c r="J1604" s="41"/>
      <c r="K1604" s="41"/>
      <c r="L1604" s="41"/>
      <c r="M1604" s="41"/>
      <c r="N1604" s="41"/>
      <c r="O1604" s="41"/>
      <c r="P1604" s="41"/>
      <c r="Q1604" s="41"/>
      <c r="R1604" s="41"/>
      <c r="S1604" s="41"/>
      <c r="T1604" s="41"/>
      <c r="U1604" s="41"/>
    </row>
    <row r="1605">
      <c r="A1605" s="41"/>
      <c r="B1605" s="41"/>
      <c r="C1605" s="41"/>
      <c r="D1605" s="41"/>
      <c r="E1605" s="41"/>
      <c r="F1605" s="41"/>
      <c r="G1605" s="41"/>
      <c r="H1605" s="41"/>
      <c r="I1605" s="41"/>
      <c r="J1605" s="41"/>
      <c r="K1605" s="41"/>
      <c r="L1605" s="41"/>
      <c r="M1605" s="41"/>
      <c r="N1605" s="41"/>
      <c r="O1605" s="41"/>
      <c r="P1605" s="41"/>
      <c r="Q1605" s="41"/>
      <c r="R1605" s="41"/>
      <c r="S1605" s="41"/>
      <c r="T1605" s="41"/>
      <c r="U1605" s="41"/>
    </row>
    <row r="1606">
      <c r="A1606" s="41"/>
      <c r="B1606" s="41"/>
      <c r="C1606" s="41"/>
      <c r="D1606" s="41"/>
      <c r="E1606" s="41"/>
      <c r="F1606" s="41"/>
      <c r="G1606" s="41"/>
      <c r="H1606" s="41"/>
      <c r="I1606" s="41"/>
      <c r="J1606" s="41"/>
      <c r="K1606" s="41"/>
      <c r="L1606" s="41"/>
      <c r="M1606" s="41"/>
      <c r="N1606" s="41"/>
      <c r="O1606" s="41"/>
      <c r="P1606" s="41"/>
      <c r="Q1606" s="41"/>
      <c r="R1606" s="41"/>
      <c r="S1606" s="41"/>
      <c r="T1606" s="41"/>
      <c r="U1606" s="41"/>
    </row>
    <row r="1607">
      <c r="A1607" s="41"/>
      <c r="B1607" s="41"/>
      <c r="C1607" s="41"/>
      <c r="D1607" s="41"/>
      <c r="E1607" s="41"/>
      <c r="F1607" s="41"/>
      <c r="G1607" s="41"/>
      <c r="H1607" s="41"/>
      <c r="I1607" s="41"/>
      <c r="J1607" s="41"/>
      <c r="K1607" s="41"/>
      <c r="L1607" s="41"/>
      <c r="M1607" s="41"/>
      <c r="N1607" s="41"/>
      <c r="O1607" s="41"/>
      <c r="P1607" s="41"/>
      <c r="Q1607" s="41"/>
      <c r="R1607" s="41"/>
      <c r="S1607" s="41"/>
      <c r="T1607" s="41"/>
      <c r="U1607" s="41"/>
    </row>
    <row r="1608">
      <c r="A1608" s="41"/>
      <c r="B1608" s="41"/>
      <c r="C1608" s="41"/>
      <c r="D1608" s="41"/>
      <c r="E1608" s="41"/>
      <c r="F1608" s="41"/>
      <c r="G1608" s="41"/>
      <c r="H1608" s="41"/>
      <c r="I1608" s="41"/>
      <c r="J1608" s="41"/>
      <c r="K1608" s="41"/>
      <c r="L1608" s="41"/>
      <c r="M1608" s="41"/>
      <c r="N1608" s="41"/>
      <c r="O1608" s="41"/>
      <c r="P1608" s="41"/>
      <c r="Q1608" s="41"/>
      <c r="R1608" s="41"/>
      <c r="S1608" s="41"/>
      <c r="T1608" s="41"/>
      <c r="U1608" s="41"/>
    </row>
    <row r="1609">
      <c r="A1609" s="41"/>
      <c r="B1609" s="41"/>
      <c r="C1609" s="41"/>
      <c r="D1609" s="41"/>
      <c r="E1609" s="41"/>
      <c r="F1609" s="41"/>
      <c r="G1609" s="41"/>
      <c r="H1609" s="41"/>
      <c r="I1609" s="41"/>
      <c r="J1609" s="41"/>
      <c r="K1609" s="41"/>
      <c r="L1609" s="41"/>
      <c r="M1609" s="41"/>
      <c r="N1609" s="41"/>
      <c r="O1609" s="41"/>
      <c r="P1609" s="41"/>
      <c r="Q1609" s="41"/>
      <c r="R1609" s="41"/>
      <c r="S1609" s="41"/>
      <c r="T1609" s="41"/>
      <c r="U1609" s="41"/>
    </row>
    <row r="1610">
      <c r="A1610" s="41"/>
      <c r="B1610" s="41"/>
      <c r="C1610" s="41"/>
      <c r="D1610" s="41"/>
      <c r="E1610" s="41"/>
      <c r="F1610" s="41"/>
      <c r="G1610" s="41"/>
      <c r="H1610" s="41"/>
      <c r="I1610" s="41"/>
      <c r="J1610" s="41"/>
      <c r="K1610" s="41"/>
      <c r="L1610" s="41"/>
      <c r="M1610" s="41"/>
      <c r="N1610" s="41"/>
      <c r="O1610" s="41"/>
      <c r="P1610" s="41"/>
      <c r="Q1610" s="41"/>
      <c r="R1610" s="41"/>
      <c r="S1610" s="41"/>
      <c r="T1610" s="41"/>
      <c r="U1610" s="41"/>
    </row>
    <row r="1611">
      <c r="A1611" s="41"/>
      <c r="B1611" s="41"/>
      <c r="C1611" s="41"/>
      <c r="D1611" s="41"/>
      <c r="E1611" s="41"/>
      <c r="F1611" s="41"/>
      <c r="G1611" s="41"/>
      <c r="H1611" s="41"/>
      <c r="I1611" s="41"/>
      <c r="J1611" s="41"/>
      <c r="K1611" s="41"/>
      <c r="L1611" s="41"/>
      <c r="M1611" s="41"/>
      <c r="N1611" s="41"/>
      <c r="O1611" s="41"/>
      <c r="P1611" s="41"/>
      <c r="Q1611" s="41"/>
      <c r="R1611" s="41"/>
      <c r="S1611" s="41"/>
      <c r="T1611" s="41"/>
      <c r="U1611" s="41"/>
    </row>
    <row r="1612">
      <c r="A1612" s="41"/>
      <c r="B1612" s="41"/>
      <c r="C1612" s="41"/>
      <c r="D1612" s="41"/>
      <c r="E1612" s="41"/>
      <c r="F1612" s="41"/>
      <c r="G1612" s="41"/>
      <c r="H1612" s="41"/>
      <c r="I1612" s="41"/>
      <c r="J1612" s="41"/>
      <c r="K1612" s="41"/>
      <c r="L1612" s="41"/>
      <c r="M1612" s="41"/>
      <c r="N1612" s="41"/>
      <c r="O1612" s="41"/>
      <c r="P1612" s="41"/>
      <c r="Q1612" s="41"/>
      <c r="R1612" s="41"/>
      <c r="S1612" s="41"/>
      <c r="T1612" s="41"/>
      <c r="U1612" s="41"/>
    </row>
    <row r="1613">
      <c r="A1613" s="41"/>
      <c r="B1613" s="41"/>
      <c r="C1613" s="41"/>
      <c r="D1613" s="41"/>
      <c r="E1613" s="41"/>
      <c r="F1613" s="41"/>
      <c r="G1613" s="41"/>
      <c r="H1613" s="41"/>
      <c r="I1613" s="41"/>
      <c r="J1613" s="41"/>
      <c r="K1613" s="41"/>
      <c r="L1613" s="41"/>
      <c r="M1613" s="41"/>
      <c r="N1613" s="41"/>
      <c r="O1613" s="41"/>
      <c r="P1613" s="41"/>
      <c r="Q1613" s="41"/>
      <c r="R1613" s="41"/>
      <c r="S1613" s="41"/>
      <c r="T1613" s="41"/>
      <c r="U1613" s="41"/>
    </row>
    <row r="1614">
      <c r="A1614" s="41"/>
      <c r="B1614" s="41"/>
      <c r="C1614" s="41"/>
      <c r="D1614" s="41"/>
      <c r="E1614" s="41"/>
      <c r="F1614" s="41"/>
      <c r="G1614" s="41"/>
      <c r="H1614" s="41"/>
      <c r="I1614" s="41"/>
      <c r="J1614" s="41"/>
      <c r="K1614" s="41"/>
      <c r="L1614" s="41"/>
      <c r="M1614" s="41"/>
      <c r="N1614" s="41"/>
      <c r="O1614" s="41"/>
      <c r="P1614" s="41"/>
      <c r="Q1614" s="41"/>
      <c r="R1614" s="41"/>
      <c r="S1614" s="41"/>
      <c r="T1614" s="41"/>
      <c r="U1614" s="41"/>
    </row>
    <row r="1615">
      <c r="A1615" s="41"/>
      <c r="B1615" s="41"/>
      <c r="C1615" s="41"/>
      <c r="D1615" s="41"/>
      <c r="E1615" s="41"/>
      <c r="F1615" s="41"/>
      <c r="G1615" s="41"/>
      <c r="H1615" s="41"/>
      <c r="I1615" s="41"/>
      <c r="J1615" s="41"/>
      <c r="K1615" s="41"/>
      <c r="L1615" s="41"/>
      <c r="M1615" s="41"/>
      <c r="N1615" s="41"/>
      <c r="O1615" s="41"/>
      <c r="P1615" s="41"/>
      <c r="Q1615" s="41"/>
      <c r="R1615" s="41"/>
      <c r="S1615" s="41"/>
      <c r="T1615" s="41"/>
      <c r="U1615" s="41"/>
    </row>
    <row r="1616">
      <c r="A1616" s="41"/>
      <c r="B1616" s="41"/>
      <c r="C1616" s="41"/>
      <c r="D1616" s="41"/>
      <c r="E1616" s="41"/>
      <c r="F1616" s="41"/>
      <c r="G1616" s="41"/>
      <c r="H1616" s="41"/>
      <c r="I1616" s="41"/>
      <c r="J1616" s="41"/>
      <c r="K1616" s="41"/>
      <c r="L1616" s="41"/>
      <c r="M1616" s="41"/>
      <c r="N1616" s="41"/>
      <c r="O1616" s="41"/>
      <c r="P1616" s="41"/>
      <c r="Q1616" s="41"/>
      <c r="R1616" s="41"/>
      <c r="S1616" s="41"/>
      <c r="T1616" s="41"/>
      <c r="U1616" s="41"/>
    </row>
    <row r="1617">
      <c r="A1617" s="41"/>
      <c r="B1617" s="41"/>
      <c r="C1617" s="41"/>
      <c r="D1617" s="41"/>
      <c r="E1617" s="41"/>
      <c r="F1617" s="41"/>
      <c r="G1617" s="41"/>
      <c r="H1617" s="41"/>
      <c r="I1617" s="41"/>
      <c r="J1617" s="41"/>
      <c r="K1617" s="41"/>
      <c r="L1617" s="41"/>
      <c r="M1617" s="41"/>
      <c r="N1617" s="41"/>
      <c r="O1617" s="41"/>
      <c r="P1617" s="41"/>
      <c r="Q1617" s="41"/>
      <c r="R1617" s="41"/>
      <c r="S1617" s="41"/>
      <c r="T1617" s="41"/>
      <c r="U1617" s="41"/>
    </row>
    <row r="1618">
      <c r="A1618" s="41"/>
      <c r="B1618" s="41"/>
      <c r="C1618" s="41"/>
      <c r="D1618" s="41"/>
      <c r="E1618" s="41"/>
      <c r="F1618" s="41"/>
      <c r="G1618" s="41"/>
      <c r="H1618" s="41"/>
      <c r="I1618" s="41"/>
      <c r="J1618" s="41"/>
      <c r="K1618" s="41"/>
      <c r="L1618" s="41"/>
      <c r="M1618" s="41"/>
      <c r="N1618" s="41"/>
      <c r="O1618" s="41"/>
      <c r="P1618" s="41"/>
      <c r="Q1618" s="41"/>
      <c r="R1618" s="41"/>
      <c r="S1618" s="41"/>
      <c r="T1618" s="41"/>
      <c r="U1618" s="41"/>
    </row>
    <row r="1619">
      <c r="A1619" s="41"/>
      <c r="B1619" s="41"/>
      <c r="C1619" s="41"/>
      <c r="D1619" s="41"/>
      <c r="E1619" s="41"/>
      <c r="F1619" s="41"/>
      <c r="G1619" s="41"/>
      <c r="H1619" s="41"/>
      <c r="I1619" s="41"/>
      <c r="J1619" s="41"/>
      <c r="K1619" s="41"/>
      <c r="L1619" s="41"/>
      <c r="M1619" s="41"/>
      <c r="N1619" s="41"/>
      <c r="O1619" s="41"/>
      <c r="P1619" s="41"/>
      <c r="Q1619" s="41"/>
      <c r="R1619" s="41"/>
      <c r="S1619" s="41"/>
      <c r="T1619" s="41"/>
      <c r="U1619" s="41"/>
    </row>
    <row r="1620">
      <c r="A1620" s="41"/>
      <c r="B1620" s="41"/>
      <c r="C1620" s="41"/>
      <c r="D1620" s="41"/>
      <c r="E1620" s="41"/>
      <c r="F1620" s="41"/>
      <c r="G1620" s="41"/>
      <c r="H1620" s="41"/>
      <c r="I1620" s="41"/>
      <c r="J1620" s="41"/>
      <c r="K1620" s="41"/>
      <c r="L1620" s="41"/>
      <c r="M1620" s="41"/>
      <c r="N1620" s="41"/>
      <c r="O1620" s="41"/>
      <c r="P1620" s="41"/>
      <c r="Q1620" s="41"/>
      <c r="R1620" s="41"/>
      <c r="S1620" s="41"/>
      <c r="T1620" s="41"/>
      <c r="U1620" s="41"/>
    </row>
    <row r="1621">
      <c r="A1621" s="41"/>
      <c r="B1621" s="41"/>
      <c r="C1621" s="41"/>
      <c r="D1621" s="41"/>
      <c r="E1621" s="41"/>
      <c r="F1621" s="41"/>
      <c r="G1621" s="41"/>
      <c r="H1621" s="41"/>
      <c r="I1621" s="41"/>
      <c r="J1621" s="41"/>
      <c r="K1621" s="41"/>
      <c r="L1621" s="41"/>
      <c r="M1621" s="41"/>
      <c r="N1621" s="41"/>
      <c r="O1621" s="41"/>
      <c r="P1621" s="41"/>
      <c r="Q1621" s="41"/>
      <c r="R1621" s="41"/>
      <c r="S1621" s="41"/>
      <c r="T1621" s="41"/>
      <c r="U1621" s="41"/>
    </row>
    <row r="1622">
      <c r="A1622" s="41"/>
      <c r="B1622" s="41"/>
      <c r="C1622" s="41"/>
      <c r="D1622" s="41"/>
      <c r="E1622" s="41"/>
      <c r="F1622" s="41"/>
      <c r="G1622" s="41"/>
      <c r="H1622" s="41"/>
      <c r="I1622" s="41"/>
      <c r="J1622" s="41"/>
      <c r="K1622" s="41"/>
      <c r="L1622" s="41"/>
      <c r="M1622" s="41"/>
      <c r="N1622" s="41"/>
      <c r="O1622" s="41"/>
      <c r="P1622" s="41"/>
      <c r="Q1622" s="41"/>
      <c r="R1622" s="41"/>
      <c r="S1622" s="41"/>
      <c r="T1622" s="41"/>
      <c r="U1622" s="41"/>
    </row>
    <row r="1623">
      <c r="A1623" s="41"/>
      <c r="B1623" s="41"/>
      <c r="C1623" s="41"/>
      <c r="D1623" s="41"/>
      <c r="E1623" s="41"/>
      <c r="F1623" s="41"/>
      <c r="G1623" s="41"/>
      <c r="H1623" s="41"/>
      <c r="I1623" s="41"/>
      <c r="J1623" s="41"/>
      <c r="K1623" s="41"/>
      <c r="L1623" s="41"/>
      <c r="M1623" s="41"/>
      <c r="N1623" s="41"/>
      <c r="O1623" s="41"/>
      <c r="P1623" s="41"/>
      <c r="Q1623" s="41"/>
      <c r="R1623" s="41"/>
      <c r="S1623" s="41"/>
      <c r="T1623" s="41"/>
      <c r="U1623" s="41"/>
    </row>
    <row r="1624">
      <c r="A1624" s="41"/>
      <c r="B1624" s="41"/>
      <c r="C1624" s="41"/>
      <c r="D1624" s="41"/>
      <c r="E1624" s="41"/>
      <c r="F1624" s="41"/>
      <c r="G1624" s="41"/>
      <c r="H1624" s="41"/>
      <c r="I1624" s="41"/>
      <c r="J1624" s="41"/>
      <c r="K1624" s="41"/>
      <c r="L1624" s="41"/>
      <c r="M1624" s="41"/>
      <c r="N1624" s="41"/>
      <c r="O1624" s="41"/>
      <c r="P1624" s="41"/>
      <c r="Q1624" s="41"/>
      <c r="R1624" s="41"/>
      <c r="S1624" s="41"/>
      <c r="T1624" s="41"/>
      <c r="U1624" s="41"/>
    </row>
    <row r="1625">
      <c r="A1625" s="41"/>
      <c r="B1625" s="41"/>
      <c r="C1625" s="41"/>
      <c r="D1625" s="41"/>
      <c r="E1625" s="41"/>
      <c r="F1625" s="41"/>
      <c r="G1625" s="41"/>
      <c r="H1625" s="41"/>
      <c r="I1625" s="41"/>
      <c r="J1625" s="41"/>
      <c r="K1625" s="41"/>
      <c r="L1625" s="41"/>
      <c r="M1625" s="41"/>
      <c r="N1625" s="41"/>
      <c r="O1625" s="41"/>
      <c r="P1625" s="41"/>
      <c r="Q1625" s="41"/>
      <c r="R1625" s="41"/>
      <c r="S1625" s="41"/>
      <c r="T1625" s="41"/>
      <c r="U1625" s="41"/>
    </row>
    <row r="1626">
      <c r="A1626" s="41"/>
      <c r="B1626" s="41"/>
      <c r="C1626" s="41"/>
      <c r="D1626" s="41"/>
      <c r="E1626" s="41"/>
      <c r="F1626" s="41"/>
      <c r="G1626" s="41"/>
      <c r="H1626" s="41"/>
      <c r="I1626" s="41"/>
      <c r="J1626" s="41"/>
      <c r="K1626" s="41"/>
      <c r="L1626" s="41"/>
      <c r="M1626" s="41"/>
      <c r="N1626" s="41"/>
      <c r="O1626" s="41"/>
      <c r="P1626" s="41"/>
      <c r="Q1626" s="41"/>
      <c r="R1626" s="41"/>
      <c r="S1626" s="41"/>
      <c r="T1626" s="41"/>
      <c r="U1626" s="41"/>
    </row>
    <row r="1627">
      <c r="A1627" s="41"/>
      <c r="B1627" s="41"/>
      <c r="C1627" s="41"/>
      <c r="D1627" s="41"/>
      <c r="E1627" s="41"/>
      <c r="F1627" s="41"/>
      <c r="G1627" s="41"/>
      <c r="H1627" s="41"/>
      <c r="I1627" s="41"/>
      <c r="J1627" s="41"/>
      <c r="K1627" s="41"/>
      <c r="L1627" s="41"/>
      <c r="M1627" s="41"/>
      <c r="N1627" s="41"/>
      <c r="O1627" s="41"/>
      <c r="P1627" s="41"/>
      <c r="Q1627" s="41"/>
      <c r="R1627" s="41"/>
      <c r="S1627" s="41"/>
      <c r="T1627" s="41"/>
      <c r="U1627" s="41"/>
    </row>
    <row r="1628">
      <c r="A1628" s="41"/>
      <c r="B1628" s="41"/>
      <c r="C1628" s="41"/>
      <c r="D1628" s="41"/>
      <c r="E1628" s="41"/>
      <c r="F1628" s="41"/>
      <c r="G1628" s="41"/>
      <c r="H1628" s="41"/>
      <c r="I1628" s="41"/>
      <c r="J1628" s="41"/>
      <c r="K1628" s="41"/>
      <c r="L1628" s="41"/>
      <c r="M1628" s="41"/>
      <c r="N1628" s="41"/>
      <c r="O1628" s="41"/>
      <c r="P1628" s="41"/>
      <c r="Q1628" s="41"/>
      <c r="R1628" s="41"/>
      <c r="S1628" s="41"/>
      <c r="T1628" s="41"/>
      <c r="U1628" s="41"/>
    </row>
    <row r="1629">
      <c r="A1629" s="41"/>
      <c r="B1629" s="41"/>
      <c r="C1629" s="41"/>
      <c r="D1629" s="41"/>
      <c r="E1629" s="41"/>
      <c r="F1629" s="41"/>
      <c r="G1629" s="41"/>
      <c r="H1629" s="41"/>
      <c r="I1629" s="41"/>
      <c r="J1629" s="41"/>
      <c r="K1629" s="41"/>
      <c r="L1629" s="41"/>
      <c r="M1629" s="41"/>
      <c r="N1629" s="41"/>
      <c r="O1629" s="41"/>
      <c r="P1629" s="41"/>
      <c r="Q1629" s="41"/>
      <c r="R1629" s="41"/>
      <c r="S1629" s="41"/>
      <c r="T1629" s="41"/>
      <c r="U1629" s="41"/>
    </row>
    <row r="1630">
      <c r="A1630" s="41"/>
      <c r="B1630" s="41"/>
      <c r="C1630" s="41"/>
      <c r="D1630" s="41"/>
      <c r="E1630" s="41"/>
      <c r="F1630" s="41"/>
      <c r="G1630" s="41"/>
      <c r="H1630" s="41"/>
      <c r="I1630" s="41"/>
      <c r="J1630" s="41"/>
      <c r="K1630" s="41"/>
      <c r="L1630" s="41"/>
      <c r="M1630" s="41"/>
      <c r="N1630" s="41"/>
      <c r="O1630" s="41"/>
      <c r="P1630" s="41"/>
      <c r="Q1630" s="41"/>
      <c r="R1630" s="41"/>
      <c r="S1630" s="41"/>
      <c r="T1630" s="41"/>
      <c r="U1630" s="41"/>
    </row>
    <row r="1631">
      <c r="A1631" s="41"/>
      <c r="B1631" s="41"/>
      <c r="C1631" s="41"/>
      <c r="D1631" s="41"/>
      <c r="E1631" s="41"/>
      <c r="F1631" s="41"/>
      <c r="G1631" s="41"/>
      <c r="H1631" s="41"/>
      <c r="I1631" s="41"/>
      <c r="J1631" s="41"/>
      <c r="K1631" s="41"/>
      <c r="L1631" s="41"/>
      <c r="M1631" s="41"/>
      <c r="N1631" s="41"/>
      <c r="O1631" s="41"/>
      <c r="P1631" s="41"/>
      <c r="Q1631" s="41"/>
      <c r="R1631" s="41"/>
      <c r="S1631" s="41"/>
      <c r="T1631" s="41"/>
      <c r="U1631" s="41"/>
    </row>
    <row r="1632">
      <c r="A1632" s="41"/>
      <c r="B1632" s="41"/>
      <c r="C1632" s="41"/>
      <c r="D1632" s="41"/>
      <c r="E1632" s="41"/>
      <c r="F1632" s="41"/>
      <c r="G1632" s="41"/>
      <c r="H1632" s="41"/>
      <c r="I1632" s="41"/>
      <c r="J1632" s="41"/>
      <c r="K1632" s="41"/>
      <c r="L1632" s="41"/>
      <c r="M1632" s="41"/>
      <c r="N1632" s="41"/>
      <c r="O1632" s="41"/>
      <c r="P1632" s="41"/>
      <c r="Q1632" s="41"/>
      <c r="R1632" s="41"/>
      <c r="S1632" s="41"/>
      <c r="T1632" s="41"/>
      <c r="U1632" s="41"/>
    </row>
    <row r="1633">
      <c r="A1633" s="41"/>
      <c r="B1633" s="41"/>
      <c r="C1633" s="41"/>
      <c r="D1633" s="41"/>
      <c r="E1633" s="41"/>
      <c r="F1633" s="41"/>
      <c r="G1633" s="41"/>
      <c r="H1633" s="41"/>
      <c r="I1633" s="41"/>
      <c r="J1633" s="41"/>
      <c r="K1633" s="41"/>
      <c r="L1633" s="41"/>
      <c r="M1633" s="41"/>
      <c r="N1633" s="41"/>
      <c r="O1633" s="41"/>
      <c r="P1633" s="41"/>
      <c r="Q1633" s="41"/>
      <c r="R1633" s="41"/>
      <c r="S1633" s="41"/>
      <c r="T1633" s="41"/>
      <c r="U1633" s="41"/>
    </row>
    <row r="1634">
      <c r="A1634" s="41"/>
      <c r="B1634" s="41"/>
      <c r="C1634" s="41"/>
      <c r="D1634" s="41"/>
      <c r="E1634" s="41"/>
      <c r="F1634" s="41"/>
      <c r="G1634" s="41"/>
      <c r="H1634" s="41"/>
      <c r="I1634" s="41"/>
      <c r="J1634" s="41"/>
      <c r="K1634" s="41"/>
      <c r="L1634" s="41"/>
      <c r="M1634" s="41"/>
      <c r="N1634" s="41"/>
      <c r="O1634" s="41"/>
      <c r="P1634" s="41"/>
      <c r="Q1634" s="41"/>
      <c r="R1634" s="41"/>
      <c r="S1634" s="41"/>
      <c r="T1634" s="41"/>
      <c r="U1634" s="41"/>
    </row>
    <row r="1635">
      <c r="A1635" s="41"/>
      <c r="B1635" s="41"/>
      <c r="C1635" s="41"/>
      <c r="D1635" s="41"/>
      <c r="E1635" s="41"/>
      <c r="F1635" s="41"/>
      <c r="G1635" s="41"/>
      <c r="H1635" s="41"/>
      <c r="I1635" s="41"/>
      <c r="J1635" s="41"/>
      <c r="K1635" s="41"/>
      <c r="L1635" s="41"/>
      <c r="M1635" s="41"/>
      <c r="N1635" s="41"/>
      <c r="O1635" s="41"/>
      <c r="P1635" s="41"/>
      <c r="Q1635" s="41"/>
      <c r="R1635" s="41"/>
      <c r="S1635" s="41"/>
      <c r="T1635" s="41"/>
      <c r="U1635" s="41"/>
    </row>
    <row r="1636">
      <c r="A1636" s="41"/>
      <c r="B1636" s="41"/>
      <c r="C1636" s="41"/>
      <c r="D1636" s="41"/>
      <c r="E1636" s="41"/>
      <c r="F1636" s="41"/>
      <c r="G1636" s="41"/>
      <c r="H1636" s="41"/>
      <c r="I1636" s="41"/>
      <c r="J1636" s="41"/>
      <c r="K1636" s="41"/>
      <c r="L1636" s="41"/>
      <c r="M1636" s="41"/>
      <c r="N1636" s="41"/>
      <c r="O1636" s="41"/>
      <c r="P1636" s="41"/>
      <c r="Q1636" s="41"/>
      <c r="R1636" s="41"/>
      <c r="S1636" s="41"/>
      <c r="T1636" s="41"/>
      <c r="U1636" s="41"/>
    </row>
    <row r="1637">
      <c r="A1637" s="41"/>
      <c r="B1637" s="41"/>
      <c r="C1637" s="41"/>
      <c r="D1637" s="41"/>
      <c r="E1637" s="41"/>
      <c r="F1637" s="41"/>
      <c r="G1637" s="41"/>
      <c r="H1637" s="41"/>
      <c r="I1637" s="41"/>
      <c r="J1637" s="41"/>
      <c r="K1637" s="41"/>
      <c r="L1637" s="41"/>
      <c r="M1637" s="41"/>
      <c r="N1637" s="41"/>
      <c r="O1637" s="41"/>
      <c r="P1637" s="41"/>
      <c r="Q1637" s="41"/>
      <c r="R1637" s="41"/>
      <c r="S1637" s="41"/>
      <c r="T1637" s="41"/>
      <c r="U1637" s="41"/>
    </row>
    <row r="1638">
      <c r="A1638" s="41"/>
      <c r="B1638" s="41"/>
      <c r="C1638" s="41"/>
      <c r="D1638" s="41"/>
      <c r="E1638" s="41"/>
      <c r="F1638" s="41"/>
      <c r="G1638" s="41"/>
      <c r="H1638" s="41"/>
      <c r="I1638" s="41"/>
      <c r="J1638" s="41"/>
      <c r="K1638" s="41"/>
      <c r="L1638" s="41"/>
      <c r="M1638" s="41"/>
      <c r="N1638" s="41"/>
      <c r="O1638" s="41"/>
      <c r="P1638" s="41"/>
      <c r="Q1638" s="41"/>
      <c r="R1638" s="41"/>
      <c r="S1638" s="41"/>
      <c r="T1638" s="41"/>
      <c r="U1638" s="41"/>
    </row>
    <row r="1639">
      <c r="A1639" s="41"/>
      <c r="B1639" s="41"/>
      <c r="C1639" s="41"/>
      <c r="D1639" s="41"/>
      <c r="E1639" s="41"/>
      <c r="F1639" s="41"/>
      <c r="G1639" s="41"/>
      <c r="H1639" s="41"/>
      <c r="I1639" s="41"/>
      <c r="J1639" s="41"/>
      <c r="K1639" s="41"/>
      <c r="L1639" s="41"/>
      <c r="M1639" s="41"/>
      <c r="N1639" s="41"/>
      <c r="O1639" s="41"/>
      <c r="P1639" s="41"/>
      <c r="Q1639" s="41"/>
      <c r="R1639" s="41"/>
      <c r="S1639" s="41"/>
      <c r="T1639" s="41"/>
      <c r="U1639" s="41"/>
    </row>
    <row r="1640">
      <c r="A1640" s="41"/>
      <c r="B1640" s="41"/>
      <c r="C1640" s="41"/>
      <c r="D1640" s="41"/>
      <c r="E1640" s="41"/>
      <c r="F1640" s="41"/>
      <c r="G1640" s="41"/>
      <c r="H1640" s="41"/>
      <c r="I1640" s="41"/>
      <c r="J1640" s="41"/>
      <c r="K1640" s="41"/>
      <c r="L1640" s="41"/>
      <c r="M1640" s="41"/>
      <c r="N1640" s="41"/>
      <c r="O1640" s="41"/>
      <c r="P1640" s="41"/>
      <c r="Q1640" s="41"/>
      <c r="R1640" s="41"/>
      <c r="S1640" s="41"/>
      <c r="T1640" s="41"/>
      <c r="U1640" s="41"/>
    </row>
    <row r="1641">
      <c r="A1641" s="41"/>
      <c r="B1641" s="41"/>
      <c r="C1641" s="41"/>
      <c r="D1641" s="41"/>
      <c r="E1641" s="41"/>
      <c r="F1641" s="41"/>
      <c r="G1641" s="41"/>
      <c r="H1641" s="41"/>
      <c r="I1641" s="41"/>
      <c r="J1641" s="41"/>
      <c r="K1641" s="41"/>
      <c r="L1641" s="41"/>
      <c r="M1641" s="41"/>
      <c r="N1641" s="41"/>
      <c r="O1641" s="41"/>
      <c r="P1641" s="41"/>
      <c r="Q1641" s="41"/>
      <c r="R1641" s="41"/>
      <c r="S1641" s="41"/>
      <c r="T1641" s="41"/>
      <c r="U1641" s="41"/>
    </row>
    <row r="1642">
      <c r="A1642" s="41"/>
      <c r="B1642" s="41"/>
      <c r="C1642" s="41"/>
      <c r="D1642" s="41"/>
      <c r="E1642" s="41"/>
      <c r="F1642" s="41"/>
      <c r="G1642" s="41"/>
      <c r="H1642" s="41"/>
      <c r="I1642" s="41"/>
      <c r="J1642" s="41"/>
      <c r="K1642" s="41"/>
      <c r="L1642" s="41"/>
      <c r="M1642" s="41"/>
      <c r="N1642" s="41"/>
      <c r="O1642" s="41"/>
      <c r="P1642" s="41"/>
      <c r="Q1642" s="41"/>
      <c r="R1642" s="41"/>
      <c r="S1642" s="41"/>
      <c r="T1642" s="41"/>
      <c r="U1642" s="41"/>
    </row>
    <row r="1643">
      <c r="A1643" s="41"/>
      <c r="B1643" s="41"/>
      <c r="C1643" s="41"/>
      <c r="D1643" s="41"/>
      <c r="E1643" s="41"/>
      <c r="F1643" s="41"/>
      <c r="G1643" s="41"/>
      <c r="H1643" s="41"/>
      <c r="I1643" s="41"/>
      <c r="J1643" s="41"/>
      <c r="K1643" s="41"/>
      <c r="L1643" s="41"/>
      <c r="M1643" s="41"/>
      <c r="N1643" s="41"/>
      <c r="O1643" s="41"/>
      <c r="P1643" s="41"/>
      <c r="Q1643" s="41"/>
      <c r="R1643" s="41"/>
      <c r="S1643" s="41"/>
      <c r="T1643" s="41"/>
      <c r="U1643" s="41"/>
    </row>
    <row r="1644">
      <c r="A1644" s="41"/>
      <c r="B1644" s="41"/>
      <c r="C1644" s="41"/>
      <c r="D1644" s="41"/>
      <c r="E1644" s="41"/>
      <c r="F1644" s="41"/>
      <c r="G1644" s="41"/>
      <c r="H1644" s="41"/>
      <c r="I1644" s="41"/>
      <c r="J1644" s="41"/>
      <c r="K1644" s="41"/>
      <c r="L1644" s="41"/>
      <c r="M1644" s="41"/>
      <c r="N1644" s="41"/>
      <c r="O1644" s="41"/>
      <c r="P1644" s="41"/>
      <c r="Q1644" s="41"/>
      <c r="R1644" s="41"/>
      <c r="S1644" s="41"/>
      <c r="T1644" s="41"/>
      <c r="U1644" s="41"/>
    </row>
    <row r="1645">
      <c r="A1645" s="41"/>
      <c r="B1645" s="41"/>
      <c r="C1645" s="41"/>
      <c r="D1645" s="41"/>
      <c r="E1645" s="41"/>
      <c r="F1645" s="41"/>
      <c r="G1645" s="41"/>
      <c r="H1645" s="41"/>
      <c r="I1645" s="41"/>
      <c r="J1645" s="41"/>
      <c r="K1645" s="41"/>
      <c r="L1645" s="41"/>
      <c r="M1645" s="41"/>
      <c r="N1645" s="41"/>
      <c r="O1645" s="41"/>
      <c r="P1645" s="41"/>
      <c r="Q1645" s="41"/>
      <c r="R1645" s="41"/>
      <c r="S1645" s="41"/>
      <c r="T1645" s="41"/>
      <c r="U1645" s="41"/>
    </row>
    <row r="1646">
      <c r="A1646" s="41"/>
      <c r="B1646" s="41"/>
      <c r="C1646" s="41"/>
      <c r="D1646" s="41"/>
      <c r="E1646" s="41"/>
      <c r="F1646" s="41"/>
      <c r="G1646" s="41"/>
      <c r="H1646" s="41"/>
      <c r="I1646" s="41"/>
      <c r="J1646" s="41"/>
      <c r="K1646" s="41"/>
      <c r="L1646" s="41"/>
      <c r="M1646" s="41"/>
      <c r="N1646" s="41"/>
      <c r="O1646" s="41"/>
      <c r="P1646" s="41"/>
      <c r="Q1646" s="41"/>
      <c r="R1646" s="41"/>
      <c r="S1646" s="41"/>
      <c r="T1646" s="41"/>
      <c r="U1646" s="41"/>
    </row>
    <row r="1647">
      <c r="A1647" s="41"/>
      <c r="B1647" s="41"/>
      <c r="C1647" s="41"/>
      <c r="D1647" s="41"/>
      <c r="E1647" s="41"/>
      <c r="F1647" s="41"/>
      <c r="G1647" s="41"/>
      <c r="H1647" s="41"/>
      <c r="I1647" s="41"/>
      <c r="J1647" s="41"/>
      <c r="K1647" s="41"/>
      <c r="L1647" s="41"/>
      <c r="M1647" s="41"/>
      <c r="N1647" s="41"/>
      <c r="O1647" s="41"/>
      <c r="P1647" s="41"/>
      <c r="Q1647" s="41"/>
      <c r="R1647" s="41"/>
      <c r="S1647" s="41"/>
      <c r="T1647" s="41"/>
      <c r="U1647" s="41"/>
    </row>
    <row r="1648">
      <c r="A1648" s="41"/>
      <c r="B1648" s="41"/>
      <c r="C1648" s="41"/>
      <c r="D1648" s="41"/>
      <c r="E1648" s="41"/>
      <c r="F1648" s="41"/>
      <c r="G1648" s="41"/>
      <c r="H1648" s="41"/>
      <c r="I1648" s="41"/>
      <c r="J1648" s="41"/>
      <c r="K1648" s="41"/>
      <c r="L1648" s="41"/>
      <c r="M1648" s="41"/>
      <c r="N1648" s="41"/>
      <c r="O1648" s="41"/>
      <c r="P1648" s="41"/>
      <c r="Q1648" s="41"/>
      <c r="R1648" s="41"/>
      <c r="S1648" s="41"/>
      <c r="T1648" s="41"/>
      <c r="U1648" s="41"/>
    </row>
    <row r="1649">
      <c r="A1649" s="41"/>
      <c r="B1649" s="41"/>
      <c r="C1649" s="41"/>
      <c r="D1649" s="41"/>
      <c r="E1649" s="41"/>
      <c r="F1649" s="41"/>
      <c r="G1649" s="41"/>
      <c r="H1649" s="41"/>
      <c r="I1649" s="41"/>
      <c r="J1649" s="41"/>
      <c r="K1649" s="41"/>
      <c r="L1649" s="41"/>
      <c r="M1649" s="41"/>
      <c r="N1649" s="41"/>
      <c r="O1649" s="41"/>
      <c r="P1649" s="41"/>
      <c r="Q1649" s="41"/>
      <c r="R1649" s="41"/>
      <c r="S1649" s="41"/>
      <c r="T1649" s="41"/>
      <c r="U1649" s="41"/>
    </row>
    <row r="1650">
      <c r="A1650" s="41"/>
      <c r="B1650" s="41"/>
      <c r="C1650" s="41"/>
      <c r="D1650" s="41"/>
      <c r="E1650" s="41"/>
      <c r="F1650" s="41"/>
      <c r="G1650" s="41"/>
      <c r="H1650" s="41"/>
      <c r="I1650" s="41"/>
      <c r="J1650" s="41"/>
      <c r="K1650" s="41"/>
      <c r="L1650" s="41"/>
      <c r="M1650" s="41"/>
      <c r="N1650" s="41"/>
      <c r="O1650" s="41"/>
      <c r="P1650" s="41"/>
      <c r="Q1650" s="41"/>
      <c r="R1650" s="41"/>
      <c r="S1650" s="41"/>
      <c r="T1650" s="41"/>
      <c r="U1650" s="41"/>
    </row>
    <row r="1651">
      <c r="A1651" s="41"/>
      <c r="B1651" s="41"/>
      <c r="C1651" s="41"/>
      <c r="D1651" s="41"/>
      <c r="E1651" s="41"/>
      <c r="F1651" s="41"/>
      <c r="G1651" s="41"/>
      <c r="H1651" s="41"/>
      <c r="I1651" s="41"/>
      <c r="J1651" s="41"/>
      <c r="K1651" s="41"/>
      <c r="L1651" s="41"/>
      <c r="M1651" s="41"/>
      <c r="N1651" s="41"/>
      <c r="O1651" s="41"/>
      <c r="P1651" s="41"/>
      <c r="Q1651" s="41"/>
      <c r="R1651" s="41"/>
      <c r="S1651" s="41"/>
      <c r="T1651" s="41"/>
      <c r="U1651" s="41"/>
    </row>
    <row r="1652">
      <c r="A1652" s="41"/>
      <c r="B1652" s="41"/>
      <c r="C1652" s="41"/>
      <c r="D1652" s="41"/>
      <c r="E1652" s="41"/>
      <c r="F1652" s="41"/>
      <c r="G1652" s="41"/>
      <c r="H1652" s="41"/>
      <c r="I1652" s="41"/>
      <c r="J1652" s="41"/>
      <c r="K1652" s="41"/>
      <c r="L1652" s="41"/>
      <c r="M1652" s="41"/>
      <c r="N1652" s="41"/>
      <c r="O1652" s="41"/>
      <c r="P1652" s="41"/>
      <c r="Q1652" s="41"/>
      <c r="R1652" s="41"/>
      <c r="S1652" s="41"/>
      <c r="T1652" s="41"/>
      <c r="U1652" s="41"/>
    </row>
    <row r="1653">
      <c r="A1653" s="41"/>
      <c r="B1653" s="41"/>
      <c r="C1653" s="41"/>
      <c r="D1653" s="41"/>
      <c r="E1653" s="41"/>
      <c r="F1653" s="41"/>
      <c r="G1653" s="41"/>
      <c r="H1653" s="41"/>
      <c r="I1653" s="41"/>
      <c r="J1653" s="41"/>
      <c r="K1653" s="41"/>
      <c r="L1653" s="41"/>
      <c r="M1653" s="41"/>
      <c r="N1653" s="41"/>
      <c r="O1653" s="41"/>
      <c r="P1653" s="41"/>
      <c r="Q1653" s="41"/>
      <c r="R1653" s="41"/>
      <c r="S1653" s="41"/>
      <c r="T1653" s="41"/>
      <c r="U1653" s="41"/>
    </row>
    <row r="1654">
      <c r="A1654" s="41"/>
      <c r="B1654" s="41"/>
      <c r="C1654" s="41"/>
      <c r="D1654" s="41"/>
      <c r="E1654" s="41"/>
      <c r="F1654" s="41"/>
      <c r="G1654" s="41"/>
      <c r="H1654" s="41"/>
      <c r="I1654" s="41"/>
      <c r="J1654" s="41"/>
      <c r="K1654" s="41"/>
      <c r="L1654" s="41"/>
      <c r="M1654" s="41"/>
      <c r="N1654" s="41"/>
      <c r="O1654" s="41"/>
      <c r="P1654" s="41"/>
      <c r="Q1654" s="41"/>
      <c r="R1654" s="41"/>
      <c r="S1654" s="41"/>
      <c r="T1654" s="41"/>
      <c r="U1654" s="41"/>
    </row>
    <row r="1655">
      <c r="A1655" s="41"/>
      <c r="B1655" s="41"/>
      <c r="C1655" s="41"/>
      <c r="D1655" s="41"/>
      <c r="E1655" s="41"/>
      <c r="F1655" s="41"/>
      <c r="G1655" s="41"/>
      <c r="H1655" s="41"/>
      <c r="I1655" s="41"/>
      <c r="J1655" s="41"/>
      <c r="K1655" s="41"/>
      <c r="L1655" s="41"/>
      <c r="M1655" s="41"/>
      <c r="N1655" s="41"/>
      <c r="O1655" s="41"/>
      <c r="P1655" s="41"/>
      <c r="Q1655" s="41"/>
      <c r="R1655" s="41"/>
      <c r="S1655" s="41"/>
      <c r="T1655" s="41"/>
      <c r="U1655" s="41"/>
    </row>
    <row r="1656">
      <c r="A1656" s="41"/>
      <c r="B1656" s="41"/>
      <c r="C1656" s="41"/>
      <c r="D1656" s="41"/>
      <c r="E1656" s="41"/>
      <c r="F1656" s="41"/>
      <c r="G1656" s="41"/>
      <c r="H1656" s="41"/>
      <c r="I1656" s="41"/>
      <c r="J1656" s="41"/>
      <c r="K1656" s="41"/>
      <c r="L1656" s="41"/>
      <c r="M1656" s="41"/>
      <c r="N1656" s="41"/>
      <c r="O1656" s="41"/>
      <c r="P1656" s="41"/>
      <c r="Q1656" s="41"/>
      <c r="R1656" s="41"/>
      <c r="S1656" s="41"/>
      <c r="T1656" s="41"/>
      <c r="U1656" s="41"/>
    </row>
    <row r="1657">
      <c r="A1657" s="41"/>
      <c r="B1657" s="41"/>
      <c r="C1657" s="41"/>
      <c r="D1657" s="41"/>
      <c r="E1657" s="41"/>
      <c r="F1657" s="41"/>
      <c r="G1657" s="41"/>
      <c r="H1657" s="41"/>
      <c r="I1657" s="41"/>
      <c r="J1657" s="41"/>
      <c r="K1657" s="41"/>
      <c r="L1657" s="41"/>
      <c r="M1657" s="41"/>
      <c r="N1657" s="41"/>
      <c r="O1657" s="41"/>
      <c r="P1657" s="41"/>
      <c r="Q1657" s="41"/>
      <c r="R1657" s="41"/>
      <c r="S1657" s="41"/>
      <c r="T1657" s="41"/>
      <c r="U1657" s="41"/>
    </row>
    <row r="1658">
      <c r="A1658" s="41"/>
      <c r="B1658" s="41"/>
      <c r="C1658" s="41"/>
      <c r="D1658" s="41"/>
      <c r="E1658" s="41"/>
      <c r="F1658" s="41"/>
      <c r="G1658" s="41"/>
      <c r="H1658" s="41"/>
      <c r="I1658" s="41"/>
      <c r="J1658" s="41"/>
      <c r="K1658" s="41"/>
      <c r="L1658" s="41"/>
      <c r="M1658" s="41"/>
      <c r="N1658" s="41"/>
      <c r="O1658" s="41"/>
      <c r="P1658" s="41"/>
      <c r="Q1658" s="41"/>
      <c r="R1658" s="41"/>
      <c r="S1658" s="41"/>
      <c r="T1658" s="41"/>
      <c r="U1658" s="41"/>
    </row>
    <row r="1659">
      <c r="A1659" s="41"/>
      <c r="B1659" s="41"/>
      <c r="C1659" s="41"/>
      <c r="D1659" s="41"/>
      <c r="E1659" s="41"/>
      <c r="F1659" s="41"/>
      <c r="G1659" s="41"/>
      <c r="H1659" s="41"/>
      <c r="I1659" s="41"/>
      <c r="J1659" s="41"/>
      <c r="K1659" s="41"/>
      <c r="L1659" s="41"/>
      <c r="M1659" s="41"/>
      <c r="N1659" s="41"/>
      <c r="O1659" s="41"/>
      <c r="P1659" s="41"/>
      <c r="Q1659" s="41"/>
      <c r="R1659" s="41"/>
      <c r="S1659" s="41"/>
      <c r="T1659" s="41"/>
      <c r="U1659" s="41"/>
    </row>
    <row r="1660">
      <c r="A1660" s="41"/>
      <c r="B1660" s="41"/>
      <c r="C1660" s="41"/>
      <c r="D1660" s="41"/>
      <c r="E1660" s="41"/>
      <c r="F1660" s="41"/>
      <c r="G1660" s="41"/>
      <c r="H1660" s="41"/>
      <c r="I1660" s="41"/>
      <c r="J1660" s="41"/>
      <c r="K1660" s="41"/>
      <c r="L1660" s="41"/>
      <c r="M1660" s="41"/>
      <c r="N1660" s="41"/>
      <c r="O1660" s="41"/>
      <c r="P1660" s="41"/>
      <c r="Q1660" s="41"/>
      <c r="R1660" s="41"/>
      <c r="S1660" s="41"/>
      <c r="T1660" s="41"/>
      <c r="U1660" s="41"/>
    </row>
    <row r="1661">
      <c r="A1661" s="41"/>
      <c r="B1661" s="41"/>
      <c r="C1661" s="41"/>
      <c r="D1661" s="41"/>
      <c r="E1661" s="41"/>
      <c r="F1661" s="41"/>
      <c r="G1661" s="41"/>
      <c r="H1661" s="41"/>
      <c r="I1661" s="41"/>
      <c r="J1661" s="41"/>
      <c r="K1661" s="41"/>
      <c r="L1661" s="41"/>
      <c r="M1661" s="41"/>
      <c r="N1661" s="41"/>
      <c r="O1661" s="41"/>
      <c r="P1661" s="41"/>
      <c r="Q1661" s="41"/>
      <c r="R1661" s="41"/>
      <c r="S1661" s="41"/>
      <c r="T1661" s="41"/>
      <c r="U1661" s="41"/>
    </row>
    <row r="1662">
      <c r="A1662" s="41"/>
      <c r="B1662" s="41"/>
      <c r="C1662" s="41"/>
      <c r="D1662" s="41"/>
      <c r="E1662" s="41"/>
      <c r="F1662" s="41"/>
      <c r="G1662" s="41"/>
      <c r="H1662" s="41"/>
      <c r="I1662" s="41"/>
      <c r="J1662" s="41"/>
      <c r="K1662" s="41"/>
      <c r="L1662" s="41"/>
      <c r="M1662" s="41"/>
      <c r="N1662" s="41"/>
      <c r="O1662" s="41"/>
      <c r="P1662" s="41"/>
      <c r="Q1662" s="41"/>
      <c r="R1662" s="41"/>
      <c r="S1662" s="41"/>
      <c r="T1662" s="41"/>
      <c r="U1662" s="41"/>
    </row>
    <row r="1663">
      <c r="A1663" s="41"/>
      <c r="B1663" s="41"/>
      <c r="C1663" s="41"/>
      <c r="D1663" s="41"/>
      <c r="E1663" s="41"/>
      <c r="F1663" s="41"/>
      <c r="G1663" s="41"/>
      <c r="H1663" s="41"/>
      <c r="I1663" s="41"/>
      <c r="J1663" s="41"/>
      <c r="K1663" s="41"/>
      <c r="L1663" s="41"/>
      <c r="M1663" s="41"/>
      <c r="N1663" s="41"/>
      <c r="O1663" s="41"/>
      <c r="P1663" s="41"/>
      <c r="Q1663" s="41"/>
      <c r="R1663" s="41"/>
      <c r="S1663" s="41"/>
      <c r="T1663" s="41"/>
      <c r="U1663" s="41"/>
    </row>
    <row r="1664">
      <c r="A1664" s="41"/>
      <c r="B1664" s="41"/>
      <c r="C1664" s="41"/>
      <c r="D1664" s="41"/>
      <c r="E1664" s="41"/>
      <c r="F1664" s="41"/>
      <c r="G1664" s="41"/>
      <c r="H1664" s="41"/>
      <c r="I1664" s="41"/>
      <c r="J1664" s="41"/>
      <c r="K1664" s="41"/>
      <c r="L1664" s="41"/>
      <c r="M1664" s="41"/>
      <c r="N1664" s="41"/>
      <c r="O1664" s="41"/>
      <c r="P1664" s="41"/>
      <c r="Q1664" s="41"/>
      <c r="R1664" s="41"/>
      <c r="S1664" s="41"/>
      <c r="T1664" s="41"/>
      <c r="U1664" s="41"/>
    </row>
    <row r="1665">
      <c r="A1665" s="41"/>
      <c r="B1665" s="41"/>
      <c r="C1665" s="41"/>
      <c r="D1665" s="41"/>
      <c r="E1665" s="41"/>
      <c r="F1665" s="41"/>
      <c r="G1665" s="41"/>
      <c r="H1665" s="41"/>
      <c r="I1665" s="41"/>
      <c r="J1665" s="41"/>
      <c r="K1665" s="41"/>
      <c r="L1665" s="41"/>
      <c r="M1665" s="41"/>
      <c r="N1665" s="41"/>
      <c r="O1665" s="41"/>
      <c r="P1665" s="41"/>
      <c r="Q1665" s="41"/>
      <c r="R1665" s="41"/>
      <c r="S1665" s="41"/>
      <c r="T1665" s="41"/>
      <c r="U1665" s="41"/>
    </row>
    <row r="1666">
      <c r="A1666" s="41"/>
      <c r="B1666" s="41"/>
      <c r="C1666" s="41"/>
      <c r="D1666" s="41"/>
      <c r="E1666" s="41"/>
      <c r="F1666" s="41"/>
      <c r="G1666" s="41"/>
      <c r="H1666" s="41"/>
      <c r="I1666" s="41"/>
      <c r="J1666" s="41"/>
      <c r="K1666" s="41"/>
      <c r="L1666" s="41"/>
      <c r="M1666" s="41"/>
      <c r="N1666" s="41"/>
      <c r="O1666" s="41"/>
      <c r="P1666" s="41"/>
      <c r="Q1666" s="41"/>
      <c r="R1666" s="41"/>
      <c r="S1666" s="41"/>
      <c r="T1666" s="41"/>
      <c r="U1666" s="41"/>
    </row>
    <row r="1667">
      <c r="A1667" s="41"/>
      <c r="B1667" s="41"/>
      <c r="C1667" s="41"/>
      <c r="D1667" s="41"/>
      <c r="E1667" s="41"/>
      <c r="F1667" s="41"/>
      <c r="G1667" s="41"/>
      <c r="H1667" s="41"/>
      <c r="I1667" s="41"/>
      <c r="J1667" s="41"/>
      <c r="K1667" s="41"/>
      <c r="L1667" s="41"/>
      <c r="M1667" s="41"/>
      <c r="N1667" s="41"/>
      <c r="O1667" s="41"/>
      <c r="P1667" s="41"/>
      <c r="Q1667" s="41"/>
      <c r="R1667" s="41"/>
      <c r="S1667" s="41"/>
      <c r="T1667" s="41"/>
      <c r="U1667" s="41"/>
    </row>
    <row r="1668">
      <c r="A1668" s="41"/>
      <c r="B1668" s="41"/>
      <c r="C1668" s="41"/>
      <c r="D1668" s="41"/>
      <c r="E1668" s="41"/>
      <c r="F1668" s="41"/>
      <c r="G1668" s="41"/>
      <c r="H1668" s="41"/>
      <c r="I1668" s="41"/>
      <c r="J1668" s="41"/>
      <c r="K1668" s="41"/>
      <c r="L1668" s="41"/>
      <c r="M1668" s="41"/>
      <c r="N1668" s="41"/>
      <c r="O1668" s="41"/>
      <c r="P1668" s="41"/>
      <c r="Q1668" s="41"/>
      <c r="R1668" s="41"/>
      <c r="S1668" s="41"/>
      <c r="T1668" s="41"/>
      <c r="U1668" s="41"/>
    </row>
    <row r="1669">
      <c r="A1669" s="41"/>
      <c r="B1669" s="41"/>
      <c r="C1669" s="41"/>
      <c r="D1669" s="41"/>
      <c r="E1669" s="41"/>
      <c r="F1669" s="41"/>
      <c r="G1669" s="41"/>
      <c r="H1669" s="41"/>
      <c r="I1669" s="41"/>
      <c r="J1669" s="41"/>
      <c r="K1669" s="41"/>
      <c r="L1669" s="41"/>
      <c r="M1669" s="41"/>
      <c r="N1669" s="41"/>
      <c r="O1669" s="41"/>
      <c r="P1669" s="41"/>
      <c r="Q1669" s="41"/>
      <c r="R1669" s="41"/>
      <c r="S1669" s="41"/>
      <c r="T1669" s="41"/>
      <c r="U1669" s="41"/>
    </row>
    <row r="1670">
      <c r="A1670" s="41"/>
      <c r="B1670" s="41"/>
      <c r="C1670" s="41"/>
      <c r="D1670" s="41"/>
      <c r="E1670" s="41"/>
      <c r="F1670" s="41"/>
      <c r="G1670" s="41"/>
      <c r="H1670" s="41"/>
      <c r="I1670" s="41"/>
      <c r="J1670" s="41"/>
      <c r="K1670" s="41"/>
      <c r="L1670" s="41"/>
      <c r="M1670" s="41"/>
      <c r="N1670" s="41"/>
      <c r="O1670" s="41"/>
      <c r="P1670" s="41"/>
      <c r="Q1670" s="41"/>
      <c r="R1670" s="41"/>
      <c r="S1670" s="41"/>
      <c r="T1670" s="41"/>
      <c r="U1670" s="41"/>
    </row>
    <row r="1671">
      <c r="A1671" s="41"/>
      <c r="B1671" s="41"/>
      <c r="C1671" s="41"/>
      <c r="D1671" s="41"/>
      <c r="E1671" s="41"/>
      <c r="F1671" s="41"/>
      <c r="G1671" s="41"/>
      <c r="H1671" s="41"/>
      <c r="I1671" s="41"/>
      <c r="J1671" s="41"/>
      <c r="K1671" s="41"/>
      <c r="L1671" s="41"/>
      <c r="M1671" s="41"/>
      <c r="N1671" s="41"/>
      <c r="O1671" s="41"/>
      <c r="P1671" s="41"/>
      <c r="Q1671" s="41"/>
      <c r="R1671" s="41"/>
      <c r="S1671" s="41"/>
      <c r="T1671" s="41"/>
      <c r="U1671" s="41"/>
    </row>
    <row r="1672">
      <c r="A1672" s="41"/>
      <c r="B1672" s="41"/>
      <c r="C1672" s="41"/>
      <c r="D1672" s="41"/>
      <c r="E1672" s="41"/>
      <c r="F1672" s="41"/>
      <c r="G1672" s="41"/>
      <c r="H1672" s="41"/>
      <c r="I1672" s="41"/>
      <c r="J1672" s="41"/>
      <c r="K1672" s="41"/>
      <c r="L1672" s="41"/>
      <c r="M1672" s="41"/>
      <c r="N1672" s="41"/>
      <c r="O1672" s="41"/>
      <c r="P1672" s="41"/>
      <c r="Q1672" s="41"/>
      <c r="R1672" s="41"/>
      <c r="S1672" s="41"/>
      <c r="T1672" s="41"/>
      <c r="U1672" s="41"/>
    </row>
    <row r="1673">
      <c r="A1673" s="41"/>
      <c r="B1673" s="41"/>
      <c r="C1673" s="41"/>
      <c r="D1673" s="41"/>
      <c r="E1673" s="41"/>
      <c r="F1673" s="41"/>
      <c r="G1673" s="41"/>
      <c r="H1673" s="41"/>
      <c r="I1673" s="41"/>
      <c r="J1673" s="41"/>
      <c r="K1673" s="41"/>
      <c r="L1673" s="41"/>
      <c r="M1673" s="41"/>
      <c r="N1673" s="41"/>
      <c r="O1673" s="41"/>
      <c r="P1673" s="41"/>
      <c r="Q1673" s="41"/>
      <c r="R1673" s="41"/>
      <c r="S1673" s="41"/>
      <c r="T1673" s="41"/>
      <c r="U1673" s="41"/>
    </row>
    <row r="1674">
      <c r="A1674" s="41"/>
      <c r="B1674" s="41"/>
      <c r="C1674" s="41"/>
      <c r="D1674" s="41"/>
      <c r="E1674" s="41"/>
      <c r="F1674" s="41"/>
      <c r="G1674" s="41"/>
      <c r="H1674" s="41"/>
      <c r="I1674" s="41"/>
      <c r="J1674" s="41"/>
      <c r="K1674" s="41"/>
      <c r="L1674" s="41"/>
      <c r="M1674" s="41"/>
      <c r="N1674" s="41"/>
      <c r="O1674" s="41"/>
      <c r="P1674" s="41"/>
      <c r="Q1674" s="41"/>
      <c r="R1674" s="41"/>
      <c r="S1674" s="41"/>
      <c r="T1674" s="41"/>
      <c r="U1674" s="41"/>
    </row>
    <row r="1675">
      <c r="A1675" s="41"/>
      <c r="B1675" s="41"/>
      <c r="C1675" s="41"/>
      <c r="D1675" s="41"/>
      <c r="E1675" s="41"/>
      <c r="F1675" s="41"/>
      <c r="G1675" s="41"/>
      <c r="H1675" s="41"/>
      <c r="I1675" s="41"/>
      <c r="J1675" s="41"/>
      <c r="K1675" s="41"/>
      <c r="L1675" s="41"/>
      <c r="M1675" s="41"/>
      <c r="N1675" s="41"/>
      <c r="O1675" s="41"/>
      <c r="P1675" s="41"/>
      <c r="Q1675" s="41"/>
      <c r="R1675" s="41"/>
      <c r="S1675" s="41"/>
      <c r="T1675" s="41"/>
      <c r="U1675" s="41"/>
    </row>
    <row r="1676">
      <c r="A1676" s="41"/>
      <c r="B1676" s="41"/>
      <c r="C1676" s="41"/>
      <c r="D1676" s="41"/>
      <c r="E1676" s="41"/>
      <c r="F1676" s="41"/>
      <c r="G1676" s="41"/>
      <c r="H1676" s="41"/>
      <c r="I1676" s="41"/>
      <c r="J1676" s="41"/>
      <c r="K1676" s="41"/>
      <c r="L1676" s="41"/>
      <c r="M1676" s="41"/>
      <c r="N1676" s="41"/>
      <c r="O1676" s="41"/>
      <c r="P1676" s="41"/>
      <c r="Q1676" s="41"/>
      <c r="R1676" s="41"/>
      <c r="S1676" s="41"/>
      <c r="T1676" s="41"/>
      <c r="U1676" s="41"/>
    </row>
    <row r="1677">
      <c r="A1677" s="41"/>
      <c r="B1677" s="41"/>
      <c r="C1677" s="41"/>
      <c r="D1677" s="41"/>
      <c r="E1677" s="41"/>
      <c r="F1677" s="41"/>
      <c r="G1677" s="41"/>
      <c r="H1677" s="41"/>
      <c r="I1677" s="41"/>
      <c r="J1677" s="41"/>
      <c r="K1677" s="41"/>
      <c r="L1677" s="41"/>
      <c r="M1677" s="41"/>
      <c r="N1677" s="41"/>
      <c r="O1677" s="41"/>
      <c r="P1677" s="41"/>
      <c r="Q1677" s="41"/>
      <c r="R1677" s="41"/>
      <c r="S1677" s="41"/>
      <c r="T1677" s="41"/>
      <c r="U1677" s="41"/>
    </row>
    <row r="1678">
      <c r="A1678" s="41"/>
      <c r="B1678" s="41"/>
      <c r="C1678" s="41"/>
      <c r="D1678" s="41"/>
      <c r="E1678" s="41"/>
      <c r="F1678" s="41"/>
      <c r="G1678" s="41"/>
      <c r="H1678" s="41"/>
      <c r="I1678" s="41"/>
      <c r="J1678" s="41"/>
      <c r="K1678" s="41"/>
      <c r="L1678" s="41"/>
      <c r="M1678" s="41"/>
      <c r="N1678" s="41"/>
      <c r="O1678" s="41"/>
      <c r="P1678" s="41"/>
      <c r="Q1678" s="41"/>
      <c r="R1678" s="41"/>
      <c r="S1678" s="41"/>
      <c r="T1678" s="41"/>
      <c r="U1678" s="41"/>
    </row>
    <row r="1679">
      <c r="A1679" s="41"/>
      <c r="B1679" s="41"/>
      <c r="C1679" s="41"/>
      <c r="D1679" s="41"/>
      <c r="E1679" s="41"/>
      <c r="F1679" s="41"/>
      <c r="G1679" s="41"/>
      <c r="H1679" s="41"/>
      <c r="I1679" s="41"/>
      <c r="J1679" s="41"/>
      <c r="K1679" s="41"/>
      <c r="L1679" s="41"/>
      <c r="M1679" s="41"/>
      <c r="N1679" s="41"/>
      <c r="O1679" s="41"/>
      <c r="P1679" s="41"/>
      <c r="Q1679" s="41"/>
      <c r="R1679" s="41"/>
      <c r="S1679" s="41"/>
      <c r="T1679" s="41"/>
      <c r="U1679" s="41"/>
    </row>
    <row r="1680">
      <c r="A1680" s="41"/>
      <c r="B1680" s="41"/>
      <c r="C1680" s="41"/>
      <c r="D1680" s="41"/>
      <c r="E1680" s="41"/>
      <c r="F1680" s="41"/>
      <c r="G1680" s="41"/>
      <c r="H1680" s="41"/>
      <c r="I1680" s="41"/>
      <c r="J1680" s="41"/>
      <c r="K1680" s="41"/>
      <c r="L1680" s="41"/>
      <c r="M1680" s="41"/>
      <c r="N1680" s="41"/>
      <c r="O1680" s="41"/>
      <c r="P1680" s="41"/>
      <c r="Q1680" s="41"/>
      <c r="R1680" s="41"/>
      <c r="S1680" s="41"/>
      <c r="T1680" s="41"/>
      <c r="U1680" s="41"/>
    </row>
    <row r="1681">
      <c r="A1681" s="41"/>
      <c r="B1681" s="41"/>
      <c r="C1681" s="41"/>
      <c r="D1681" s="41"/>
      <c r="E1681" s="41"/>
      <c r="F1681" s="41"/>
      <c r="G1681" s="41"/>
      <c r="H1681" s="41"/>
      <c r="I1681" s="41"/>
      <c r="J1681" s="41"/>
      <c r="K1681" s="41"/>
      <c r="L1681" s="41"/>
      <c r="M1681" s="41"/>
      <c r="N1681" s="41"/>
      <c r="O1681" s="41"/>
      <c r="P1681" s="41"/>
      <c r="Q1681" s="41"/>
      <c r="R1681" s="41"/>
      <c r="S1681" s="41"/>
      <c r="T1681" s="41"/>
      <c r="U1681" s="41"/>
    </row>
    <row r="1682">
      <c r="A1682" s="41"/>
      <c r="B1682" s="41"/>
      <c r="C1682" s="41"/>
      <c r="D1682" s="41"/>
      <c r="E1682" s="41"/>
      <c r="F1682" s="41"/>
      <c r="G1682" s="41"/>
      <c r="H1682" s="41"/>
      <c r="I1682" s="41"/>
      <c r="J1682" s="41"/>
      <c r="K1682" s="41"/>
      <c r="L1682" s="41"/>
      <c r="M1682" s="41"/>
      <c r="N1682" s="41"/>
      <c r="O1682" s="41"/>
      <c r="P1682" s="41"/>
      <c r="Q1682" s="41"/>
      <c r="R1682" s="41"/>
      <c r="S1682" s="41"/>
      <c r="T1682" s="41"/>
      <c r="U1682" s="41"/>
    </row>
    <row r="1683">
      <c r="A1683" s="41"/>
      <c r="B1683" s="41"/>
      <c r="C1683" s="41"/>
      <c r="D1683" s="41"/>
      <c r="E1683" s="41"/>
      <c r="F1683" s="41"/>
      <c r="G1683" s="41"/>
      <c r="H1683" s="41"/>
      <c r="I1683" s="41"/>
      <c r="J1683" s="41"/>
      <c r="K1683" s="41"/>
      <c r="L1683" s="41"/>
      <c r="M1683" s="41"/>
      <c r="N1683" s="41"/>
      <c r="O1683" s="41"/>
      <c r="P1683" s="41"/>
      <c r="Q1683" s="41"/>
      <c r="R1683" s="41"/>
      <c r="S1683" s="41"/>
      <c r="T1683" s="41"/>
      <c r="U1683" s="41"/>
    </row>
    <row r="1684">
      <c r="A1684" s="41"/>
      <c r="B1684" s="41"/>
      <c r="C1684" s="41"/>
      <c r="D1684" s="41"/>
      <c r="E1684" s="41"/>
      <c r="F1684" s="41"/>
      <c r="G1684" s="41"/>
      <c r="H1684" s="41"/>
      <c r="I1684" s="41"/>
      <c r="J1684" s="41"/>
      <c r="K1684" s="41"/>
      <c r="L1684" s="41"/>
      <c r="M1684" s="41"/>
      <c r="N1684" s="41"/>
      <c r="O1684" s="41"/>
      <c r="P1684" s="41"/>
      <c r="Q1684" s="41"/>
      <c r="R1684" s="41"/>
      <c r="S1684" s="41"/>
      <c r="T1684" s="41"/>
      <c r="U1684" s="41"/>
    </row>
    <row r="1685">
      <c r="A1685" s="41"/>
      <c r="B1685" s="41"/>
      <c r="C1685" s="41"/>
      <c r="D1685" s="41"/>
      <c r="E1685" s="41"/>
      <c r="F1685" s="41"/>
      <c r="G1685" s="41"/>
      <c r="H1685" s="41"/>
      <c r="I1685" s="41"/>
      <c r="J1685" s="41"/>
      <c r="K1685" s="41"/>
      <c r="L1685" s="41"/>
      <c r="M1685" s="41"/>
      <c r="N1685" s="41"/>
      <c r="O1685" s="41"/>
      <c r="P1685" s="41"/>
      <c r="Q1685" s="41"/>
      <c r="R1685" s="41"/>
      <c r="S1685" s="41"/>
      <c r="T1685" s="41"/>
      <c r="U1685" s="41"/>
    </row>
    <row r="1686">
      <c r="A1686" s="41"/>
      <c r="B1686" s="41"/>
      <c r="C1686" s="41"/>
      <c r="D1686" s="41"/>
      <c r="E1686" s="41"/>
      <c r="F1686" s="41"/>
      <c r="G1686" s="41"/>
      <c r="H1686" s="41"/>
      <c r="I1686" s="41"/>
      <c r="J1686" s="41"/>
      <c r="K1686" s="41"/>
      <c r="L1686" s="41"/>
      <c r="M1686" s="41"/>
      <c r="N1686" s="41"/>
      <c r="O1686" s="41"/>
      <c r="P1686" s="41"/>
      <c r="Q1686" s="41"/>
      <c r="R1686" s="41"/>
      <c r="S1686" s="41"/>
      <c r="T1686" s="41"/>
      <c r="U1686" s="41"/>
    </row>
    <row r="1687">
      <c r="A1687" s="41"/>
      <c r="B1687" s="41"/>
      <c r="C1687" s="41"/>
      <c r="D1687" s="41"/>
      <c r="E1687" s="41"/>
      <c r="F1687" s="41"/>
      <c r="G1687" s="41"/>
      <c r="H1687" s="41"/>
      <c r="I1687" s="41"/>
      <c r="J1687" s="41"/>
      <c r="K1687" s="41"/>
      <c r="L1687" s="41"/>
      <c r="M1687" s="41"/>
      <c r="N1687" s="41"/>
      <c r="O1687" s="41"/>
      <c r="P1687" s="41"/>
      <c r="Q1687" s="41"/>
      <c r="R1687" s="41"/>
      <c r="S1687" s="41"/>
      <c r="T1687" s="41"/>
      <c r="U1687" s="41"/>
    </row>
    <row r="1688">
      <c r="A1688" s="41"/>
      <c r="B1688" s="41"/>
      <c r="C1688" s="41"/>
      <c r="D1688" s="41"/>
      <c r="E1688" s="41"/>
      <c r="F1688" s="41"/>
      <c r="G1688" s="41"/>
      <c r="H1688" s="41"/>
      <c r="I1688" s="41"/>
      <c r="J1688" s="41"/>
      <c r="K1688" s="41"/>
      <c r="L1688" s="41"/>
      <c r="M1688" s="41"/>
      <c r="N1688" s="41"/>
      <c r="O1688" s="41"/>
      <c r="P1688" s="41"/>
      <c r="Q1688" s="41"/>
      <c r="R1688" s="41"/>
      <c r="S1688" s="41"/>
      <c r="T1688" s="41"/>
      <c r="U1688" s="41"/>
    </row>
    <row r="1689">
      <c r="A1689" s="41"/>
      <c r="B1689" s="41"/>
      <c r="C1689" s="41"/>
      <c r="D1689" s="41"/>
      <c r="E1689" s="41"/>
      <c r="F1689" s="41"/>
      <c r="G1689" s="41"/>
      <c r="H1689" s="41"/>
      <c r="I1689" s="41"/>
      <c r="J1689" s="41"/>
      <c r="K1689" s="41"/>
      <c r="L1689" s="41"/>
      <c r="M1689" s="41"/>
      <c r="N1689" s="41"/>
      <c r="O1689" s="41"/>
      <c r="P1689" s="41"/>
      <c r="Q1689" s="41"/>
      <c r="R1689" s="41"/>
      <c r="S1689" s="41"/>
      <c r="T1689" s="41"/>
      <c r="U1689" s="41"/>
    </row>
    <row r="1690">
      <c r="A1690" s="41"/>
      <c r="B1690" s="41"/>
      <c r="C1690" s="41"/>
      <c r="D1690" s="41"/>
      <c r="E1690" s="41"/>
      <c r="F1690" s="41"/>
      <c r="G1690" s="41"/>
      <c r="H1690" s="41"/>
      <c r="I1690" s="41"/>
      <c r="J1690" s="41"/>
      <c r="K1690" s="41"/>
      <c r="L1690" s="41"/>
      <c r="M1690" s="41"/>
      <c r="N1690" s="41"/>
      <c r="O1690" s="41"/>
      <c r="P1690" s="41"/>
      <c r="Q1690" s="41"/>
      <c r="R1690" s="41"/>
      <c r="S1690" s="41"/>
      <c r="T1690" s="41"/>
      <c r="U1690" s="41"/>
    </row>
    <row r="1691">
      <c r="A1691" s="41"/>
      <c r="B1691" s="41"/>
      <c r="C1691" s="41"/>
      <c r="D1691" s="41"/>
      <c r="E1691" s="41"/>
      <c r="F1691" s="41"/>
      <c r="G1691" s="41"/>
      <c r="H1691" s="41"/>
      <c r="I1691" s="41"/>
      <c r="J1691" s="41"/>
      <c r="K1691" s="41"/>
      <c r="L1691" s="41"/>
      <c r="M1691" s="41"/>
      <c r="N1691" s="41"/>
      <c r="O1691" s="41"/>
      <c r="P1691" s="41"/>
      <c r="Q1691" s="41"/>
      <c r="R1691" s="41"/>
      <c r="S1691" s="41"/>
      <c r="T1691" s="41"/>
      <c r="U1691" s="41"/>
    </row>
    <row r="1692">
      <c r="A1692" s="41"/>
      <c r="B1692" s="41"/>
      <c r="C1692" s="41"/>
      <c r="D1692" s="41"/>
      <c r="E1692" s="41"/>
      <c r="F1692" s="41"/>
      <c r="G1692" s="41"/>
      <c r="H1692" s="41"/>
      <c r="I1692" s="41"/>
      <c r="J1692" s="41"/>
      <c r="K1692" s="41"/>
      <c r="L1692" s="41"/>
      <c r="M1692" s="41"/>
      <c r="N1692" s="41"/>
      <c r="O1692" s="41"/>
      <c r="P1692" s="41"/>
      <c r="Q1692" s="41"/>
      <c r="R1692" s="41"/>
      <c r="S1692" s="41"/>
      <c r="T1692" s="41"/>
      <c r="U1692" s="41"/>
    </row>
    <row r="1693">
      <c r="A1693" s="41"/>
      <c r="B1693" s="41"/>
      <c r="C1693" s="41"/>
      <c r="D1693" s="41"/>
      <c r="E1693" s="41"/>
      <c r="F1693" s="41"/>
      <c r="G1693" s="41"/>
      <c r="H1693" s="41"/>
      <c r="I1693" s="41"/>
      <c r="J1693" s="41"/>
      <c r="K1693" s="41"/>
      <c r="L1693" s="41"/>
      <c r="M1693" s="41"/>
      <c r="N1693" s="41"/>
      <c r="O1693" s="41"/>
      <c r="P1693" s="41"/>
      <c r="Q1693" s="41"/>
      <c r="R1693" s="41"/>
      <c r="S1693" s="41"/>
      <c r="T1693" s="41"/>
      <c r="U1693" s="41"/>
    </row>
    <row r="1694">
      <c r="A1694" s="41"/>
      <c r="B1694" s="41"/>
      <c r="C1694" s="41"/>
      <c r="D1694" s="41"/>
      <c r="E1694" s="41"/>
      <c r="F1694" s="41"/>
      <c r="G1694" s="41"/>
      <c r="H1694" s="41"/>
      <c r="I1694" s="41"/>
      <c r="J1694" s="41"/>
      <c r="K1694" s="41"/>
      <c r="L1694" s="41"/>
      <c r="M1694" s="41"/>
      <c r="N1694" s="41"/>
      <c r="O1694" s="41"/>
      <c r="P1694" s="41"/>
      <c r="Q1694" s="41"/>
      <c r="R1694" s="41"/>
      <c r="S1694" s="41"/>
      <c r="T1694" s="41"/>
      <c r="U1694" s="41"/>
    </row>
    <row r="1695">
      <c r="A1695" s="41"/>
      <c r="B1695" s="41"/>
      <c r="C1695" s="41"/>
      <c r="D1695" s="41"/>
      <c r="E1695" s="41"/>
      <c r="F1695" s="41"/>
      <c r="G1695" s="41"/>
      <c r="H1695" s="41"/>
      <c r="I1695" s="41"/>
      <c r="J1695" s="41"/>
      <c r="K1695" s="41"/>
      <c r="L1695" s="41"/>
      <c r="M1695" s="41"/>
      <c r="N1695" s="41"/>
      <c r="O1695" s="41"/>
      <c r="P1695" s="41"/>
      <c r="Q1695" s="41"/>
      <c r="R1695" s="41"/>
      <c r="S1695" s="41"/>
      <c r="T1695" s="41"/>
      <c r="U1695" s="41"/>
    </row>
    <row r="1696">
      <c r="A1696" s="41"/>
      <c r="B1696" s="41"/>
      <c r="C1696" s="41"/>
      <c r="D1696" s="41"/>
      <c r="E1696" s="41"/>
      <c r="F1696" s="41"/>
      <c r="G1696" s="41"/>
      <c r="H1696" s="41"/>
      <c r="I1696" s="41"/>
      <c r="J1696" s="41"/>
      <c r="K1696" s="41"/>
      <c r="L1696" s="41"/>
      <c r="M1696" s="41"/>
      <c r="N1696" s="41"/>
      <c r="O1696" s="41"/>
      <c r="P1696" s="41"/>
      <c r="Q1696" s="41"/>
      <c r="R1696" s="41"/>
      <c r="S1696" s="41"/>
      <c r="T1696" s="41"/>
      <c r="U1696" s="41"/>
    </row>
    <row r="1697">
      <c r="A1697" s="41"/>
      <c r="B1697" s="41"/>
      <c r="C1697" s="41"/>
      <c r="D1697" s="41"/>
      <c r="E1697" s="41"/>
      <c r="F1697" s="41"/>
      <c r="G1697" s="41"/>
      <c r="H1697" s="41"/>
      <c r="I1697" s="41"/>
      <c r="J1697" s="41"/>
      <c r="K1697" s="41"/>
      <c r="L1697" s="41"/>
      <c r="M1697" s="41"/>
      <c r="N1697" s="41"/>
      <c r="O1697" s="41"/>
      <c r="P1697" s="41"/>
      <c r="Q1697" s="41"/>
      <c r="R1697" s="41"/>
      <c r="S1697" s="41"/>
      <c r="T1697" s="41"/>
      <c r="U1697" s="41"/>
    </row>
    <row r="1698">
      <c r="A1698" s="41"/>
      <c r="B1698" s="41"/>
      <c r="C1698" s="41"/>
      <c r="D1698" s="41"/>
      <c r="E1698" s="41"/>
      <c r="F1698" s="41"/>
      <c r="G1698" s="41"/>
      <c r="H1698" s="41"/>
      <c r="I1698" s="41"/>
      <c r="J1698" s="41"/>
      <c r="K1698" s="41"/>
      <c r="L1698" s="41"/>
      <c r="M1698" s="41"/>
      <c r="N1698" s="41"/>
      <c r="O1698" s="41"/>
      <c r="P1698" s="41"/>
      <c r="Q1698" s="41"/>
      <c r="R1698" s="41"/>
      <c r="S1698" s="41"/>
      <c r="T1698" s="41"/>
      <c r="U1698" s="41"/>
    </row>
    <row r="1699">
      <c r="A1699" s="41"/>
      <c r="B1699" s="41"/>
      <c r="C1699" s="41"/>
      <c r="D1699" s="41"/>
      <c r="E1699" s="41"/>
      <c r="F1699" s="41"/>
      <c r="G1699" s="41"/>
      <c r="H1699" s="41"/>
      <c r="I1699" s="41"/>
      <c r="J1699" s="41"/>
      <c r="K1699" s="41"/>
      <c r="L1699" s="41"/>
      <c r="M1699" s="41"/>
      <c r="N1699" s="41"/>
      <c r="O1699" s="41"/>
      <c r="P1699" s="41"/>
      <c r="Q1699" s="41"/>
      <c r="R1699" s="41"/>
      <c r="S1699" s="41"/>
      <c r="T1699" s="41"/>
      <c r="U1699" s="41"/>
    </row>
    <row r="1700">
      <c r="A1700" s="41"/>
      <c r="B1700" s="41"/>
      <c r="C1700" s="41"/>
      <c r="D1700" s="41"/>
      <c r="E1700" s="41"/>
      <c r="F1700" s="41"/>
      <c r="G1700" s="41"/>
      <c r="H1700" s="41"/>
      <c r="I1700" s="41"/>
      <c r="J1700" s="41"/>
      <c r="K1700" s="41"/>
      <c r="L1700" s="41"/>
      <c r="M1700" s="41"/>
      <c r="N1700" s="41"/>
      <c r="O1700" s="41"/>
      <c r="P1700" s="41"/>
      <c r="Q1700" s="41"/>
      <c r="R1700" s="41"/>
      <c r="S1700" s="41"/>
      <c r="T1700" s="41"/>
      <c r="U1700" s="41"/>
    </row>
    <row r="1701">
      <c r="A1701" s="41"/>
      <c r="B1701" s="41"/>
      <c r="C1701" s="41"/>
      <c r="D1701" s="41"/>
      <c r="E1701" s="41"/>
      <c r="F1701" s="41"/>
      <c r="G1701" s="41"/>
      <c r="H1701" s="41"/>
      <c r="I1701" s="41"/>
      <c r="J1701" s="41"/>
      <c r="K1701" s="41"/>
      <c r="L1701" s="41"/>
      <c r="M1701" s="41"/>
      <c r="N1701" s="41"/>
      <c r="O1701" s="41"/>
      <c r="P1701" s="41"/>
      <c r="Q1701" s="41"/>
      <c r="R1701" s="41"/>
      <c r="S1701" s="41"/>
      <c r="T1701" s="41"/>
      <c r="U1701" s="41"/>
    </row>
    <row r="1702">
      <c r="A1702" s="41"/>
      <c r="B1702" s="41"/>
      <c r="C1702" s="41"/>
      <c r="D1702" s="41"/>
      <c r="E1702" s="41"/>
      <c r="F1702" s="41"/>
      <c r="G1702" s="41"/>
      <c r="H1702" s="41"/>
      <c r="I1702" s="41"/>
      <c r="J1702" s="41"/>
      <c r="K1702" s="41"/>
      <c r="L1702" s="41"/>
      <c r="M1702" s="41"/>
      <c r="N1702" s="41"/>
      <c r="O1702" s="41"/>
      <c r="P1702" s="41"/>
      <c r="Q1702" s="41"/>
      <c r="R1702" s="41"/>
      <c r="S1702" s="41"/>
      <c r="T1702" s="41"/>
      <c r="U1702" s="41"/>
    </row>
    <row r="1703">
      <c r="A1703" s="41"/>
      <c r="B1703" s="41"/>
      <c r="C1703" s="41"/>
      <c r="D1703" s="41"/>
      <c r="E1703" s="41"/>
      <c r="F1703" s="41"/>
      <c r="G1703" s="41"/>
      <c r="H1703" s="41"/>
      <c r="I1703" s="41"/>
      <c r="J1703" s="41"/>
      <c r="K1703" s="41"/>
      <c r="L1703" s="41"/>
      <c r="M1703" s="41"/>
      <c r="N1703" s="41"/>
      <c r="O1703" s="41"/>
      <c r="P1703" s="41"/>
      <c r="Q1703" s="41"/>
      <c r="R1703" s="41"/>
      <c r="S1703" s="41"/>
      <c r="T1703" s="41"/>
      <c r="U1703" s="41"/>
    </row>
    <row r="1704">
      <c r="A1704" s="41"/>
      <c r="B1704" s="41"/>
      <c r="C1704" s="41"/>
      <c r="D1704" s="41"/>
      <c r="E1704" s="41"/>
      <c r="F1704" s="41"/>
      <c r="G1704" s="41"/>
      <c r="H1704" s="41"/>
      <c r="I1704" s="41"/>
      <c r="J1704" s="41"/>
      <c r="K1704" s="41"/>
      <c r="L1704" s="41"/>
      <c r="M1704" s="41"/>
      <c r="N1704" s="41"/>
      <c r="O1704" s="41"/>
      <c r="P1704" s="41"/>
      <c r="Q1704" s="41"/>
      <c r="R1704" s="41"/>
      <c r="S1704" s="41"/>
      <c r="T1704" s="41"/>
      <c r="U1704" s="41"/>
    </row>
    <row r="1705">
      <c r="A1705" s="41"/>
      <c r="B1705" s="41"/>
      <c r="C1705" s="41"/>
      <c r="D1705" s="41"/>
      <c r="E1705" s="41"/>
      <c r="F1705" s="41"/>
      <c r="G1705" s="41"/>
      <c r="H1705" s="41"/>
      <c r="I1705" s="41"/>
      <c r="J1705" s="41"/>
      <c r="K1705" s="41"/>
      <c r="L1705" s="41"/>
      <c r="M1705" s="41"/>
      <c r="N1705" s="41"/>
      <c r="O1705" s="41"/>
      <c r="P1705" s="41"/>
      <c r="Q1705" s="41"/>
      <c r="R1705" s="41"/>
      <c r="S1705" s="41"/>
      <c r="T1705" s="41"/>
      <c r="U1705" s="41"/>
    </row>
    <row r="1706">
      <c r="A1706" s="41"/>
      <c r="B1706" s="41"/>
      <c r="C1706" s="41"/>
      <c r="D1706" s="41"/>
      <c r="E1706" s="41"/>
      <c r="F1706" s="41"/>
      <c r="G1706" s="41"/>
      <c r="H1706" s="41"/>
      <c r="I1706" s="41"/>
      <c r="J1706" s="41"/>
      <c r="K1706" s="41"/>
      <c r="L1706" s="41"/>
      <c r="M1706" s="41"/>
      <c r="N1706" s="41"/>
      <c r="O1706" s="41"/>
      <c r="P1706" s="41"/>
      <c r="Q1706" s="41"/>
      <c r="R1706" s="41"/>
      <c r="S1706" s="41"/>
      <c r="T1706" s="41"/>
      <c r="U1706" s="41"/>
    </row>
    <row r="1707">
      <c r="A1707" s="41"/>
      <c r="B1707" s="41"/>
      <c r="C1707" s="41"/>
      <c r="D1707" s="41"/>
      <c r="E1707" s="41"/>
      <c r="F1707" s="41"/>
      <c r="G1707" s="41"/>
      <c r="H1707" s="41"/>
      <c r="I1707" s="41"/>
      <c r="J1707" s="41"/>
      <c r="K1707" s="41"/>
      <c r="L1707" s="41"/>
      <c r="M1707" s="41"/>
      <c r="N1707" s="41"/>
      <c r="O1707" s="41"/>
      <c r="P1707" s="41"/>
      <c r="Q1707" s="41"/>
      <c r="R1707" s="41"/>
      <c r="S1707" s="41"/>
      <c r="T1707" s="41"/>
      <c r="U1707" s="41"/>
    </row>
    <row r="1708">
      <c r="A1708" s="41"/>
      <c r="B1708" s="41"/>
      <c r="C1708" s="41"/>
      <c r="D1708" s="41"/>
      <c r="E1708" s="41"/>
      <c r="F1708" s="41"/>
      <c r="G1708" s="41"/>
      <c r="H1708" s="41"/>
      <c r="I1708" s="41"/>
      <c r="J1708" s="41"/>
      <c r="K1708" s="41"/>
      <c r="L1708" s="41"/>
      <c r="M1708" s="41"/>
      <c r="N1708" s="41"/>
      <c r="O1708" s="41"/>
      <c r="P1708" s="41"/>
      <c r="Q1708" s="41"/>
      <c r="R1708" s="41"/>
      <c r="S1708" s="41"/>
      <c r="T1708" s="41"/>
      <c r="U1708" s="41"/>
    </row>
    <row r="1709">
      <c r="A1709" s="41"/>
      <c r="B1709" s="41"/>
      <c r="C1709" s="41"/>
      <c r="D1709" s="41"/>
      <c r="E1709" s="41"/>
      <c r="F1709" s="41"/>
      <c r="G1709" s="41"/>
      <c r="H1709" s="41"/>
      <c r="I1709" s="41"/>
      <c r="J1709" s="41"/>
      <c r="K1709" s="41"/>
      <c r="L1709" s="41"/>
      <c r="M1709" s="41"/>
      <c r="N1709" s="41"/>
      <c r="O1709" s="41"/>
      <c r="P1709" s="41"/>
      <c r="Q1709" s="41"/>
      <c r="R1709" s="41"/>
      <c r="S1709" s="41"/>
      <c r="T1709" s="41"/>
      <c r="U1709" s="41"/>
    </row>
    <row r="1710">
      <c r="A1710" s="41"/>
      <c r="B1710" s="41"/>
      <c r="C1710" s="41"/>
      <c r="D1710" s="41"/>
      <c r="E1710" s="41"/>
      <c r="F1710" s="41"/>
      <c r="G1710" s="41"/>
      <c r="H1710" s="41"/>
      <c r="I1710" s="41"/>
      <c r="J1710" s="41"/>
      <c r="K1710" s="41"/>
      <c r="L1710" s="41"/>
      <c r="M1710" s="41"/>
      <c r="N1710" s="41"/>
      <c r="O1710" s="41"/>
      <c r="P1710" s="41"/>
      <c r="Q1710" s="41"/>
      <c r="R1710" s="41"/>
      <c r="S1710" s="41"/>
      <c r="T1710" s="41"/>
      <c r="U1710" s="41"/>
    </row>
    <row r="1711">
      <c r="A1711" s="41"/>
      <c r="B1711" s="41"/>
      <c r="C1711" s="41"/>
      <c r="D1711" s="41"/>
      <c r="E1711" s="41"/>
      <c r="F1711" s="41"/>
      <c r="G1711" s="41"/>
      <c r="H1711" s="41"/>
      <c r="I1711" s="41"/>
      <c r="J1711" s="41"/>
      <c r="K1711" s="41"/>
      <c r="L1711" s="41"/>
      <c r="M1711" s="41"/>
      <c r="N1711" s="41"/>
      <c r="O1711" s="41"/>
      <c r="P1711" s="41"/>
      <c r="Q1711" s="41"/>
      <c r="R1711" s="41"/>
      <c r="S1711" s="41"/>
      <c r="T1711" s="41"/>
      <c r="U1711" s="41"/>
    </row>
    <row r="1712">
      <c r="A1712" s="41"/>
      <c r="B1712" s="41"/>
      <c r="C1712" s="41"/>
      <c r="D1712" s="41"/>
      <c r="E1712" s="41"/>
      <c r="F1712" s="41"/>
      <c r="G1712" s="41"/>
      <c r="H1712" s="41"/>
      <c r="I1712" s="41"/>
      <c r="J1712" s="41"/>
      <c r="K1712" s="41"/>
      <c r="L1712" s="41"/>
      <c r="M1712" s="41"/>
      <c r="N1712" s="41"/>
      <c r="O1712" s="41"/>
      <c r="P1712" s="41"/>
      <c r="Q1712" s="41"/>
      <c r="R1712" s="41"/>
      <c r="S1712" s="41"/>
      <c r="T1712" s="41"/>
      <c r="U1712" s="41"/>
    </row>
    <row r="1713">
      <c r="A1713" s="41"/>
      <c r="B1713" s="41"/>
      <c r="C1713" s="41"/>
      <c r="D1713" s="41"/>
      <c r="E1713" s="41"/>
      <c r="F1713" s="41"/>
      <c r="G1713" s="41"/>
      <c r="H1713" s="41"/>
      <c r="I1713" s="41"/>
      <c r="J1713" s="41"/>
      <c r="K1713" s="41"/>
      <c r="L1713" s="41"/>
      <c r="M1713" s="41"/>
      <c r="N1713" s="41"/>
      <c r="O1713" s="41"/>
      <c r="P1713" s="41"/>
      <c r="Q1713" s="41"/>
      <c r="R1713" s="41"/>
      <c r="S1713" s="41"/>
      <c r="T1713" s="41"/>
      <c r="U1713" s="41"/>
    </row>
    <row r="1714">
      <c r="A1714" s="41"/>
      <c r="B1714" s="41"/>
      <c r="C1714" s="41"/>
      <c r="D1714" s="41"/>
      <c r="E1714" s="41"/>
      <c r="F1714" s="41"/>
      <c r="G1714" s="41"/>
      <c r="H1714" s="41"/>
      <c r="I1714" s="41"/>
      <c r="J1714" s="41"/>
      <c r="K1714" s="41"/>
      <c r="L1714" s="41"/>
      <c r="M1714" s="41"/>
      <c r="N1714" s="41"/>
      <c r="O1714" s="41"/>
      <c r="P1714" s="41"/>
      <c r="Q1714" s="41"/>
      <c r="R1714" s="41"/>
      <c r="S1714" s="41"/>
      <c r="T1714" s="41"/>
      <c r="U1714" s="41"/>
    </row>
    <row r="1715">
      <c r="A1715" s="41"/>
      <c r="B1715" s="41"/>
      <c r="C1715" s="41"/>
      <c r="D1715" s="41"/>
      <c r="E1715" s="41"/>
      <c r="F1715" s="41"/>
      <c r="G1715" s="41"/>
      <c r="H1715" s="41"/>
      <c r="I1715" s="41"/>
      <c r="J1715" s="41"/>
      <c r="K1715" s="41"/>
      <c r="L1715" s="41"/>
      <c r="M1715" s="41"/>
      <c r="N1715" s="41"/>
      <c r="O1715" s="41"/>
      <c r="P1715" s="41"/>
      <c r="Q1715" s="41"/>
      <c r="R1715" s="41"/>
      <c r="S1715" s="41"/>
      <c r="T1715" s="41"/>
      <c r="U1715" s="41"/>
    </row>
    <row r="1716">
      <c r="A1716" s="41"/>
      <c r="B1716" s="41"/>
      <c r="C1716" s="41"/>
      <c r="D1716" s="41"/>
      <c r="E1716" s="41"/>
      <c r="F1716" s="41"/>
      <c r="G1716" s="41"/>
      <c r="H1716" s="41"/>
      <c r="I1716" s="41"/>
      <c r="J1716" s="41"/>
      <c r="K1716" s="41"/>
      <c r="L1716" s="41"/>
      <c r="M1716" s="41"/>
      <c r="N1716" s="41"/>
      <c r="O1716" s="41"/>
      <c r="P1716" s="41"/>
      <c r="Q1716" s="41"/>
      <c r="R1716" s="41"/>
      <c r="S1716" s="41"/>
      <c r="T1716" s="41"/>
      <c r="U1716" s="41"/>
    </row>
    <row r="1717">
      <c r="A1717" s="41"/>
      <c r="B1717" s="41"/>
      <c r="C1717" s="41"/>
      <c r="D1717" s="41"/>
      <c r="E1717" s="41"/>
      <c r="F1717" s="41"/>
      <c r="G1717" s="41"/>
      <c r="H1717" s="41"/>
      <c r="I1717" s="41"/>
      <c r="J1717" s="41"/>
      <c r="K1717" s="41"/>
      <c r="L1717" s="41"/>
      <c r="M1717" s="41"/>
      <c r="N1717" s="41"/>
      <c r="O1717" s="41"/>
      <c r="P1717" s="41"/>
      <c r="Q1717" s="41"/>
      <c r="R1717" s="41"/>
      <c r="S1717" s="41"/>
      <c r="T1717" s="41"/>
      <c r="U1717" s="41"/>
    </row>
    <row r="1718">
      <c r="A1718" s="41"/>
      <c r="B1718" s="41"/>
      <c r="C1718" s="41"/>
      <c r="D1718" s="41"/>
      <c r="E1718" s="41"/>
      <c r="F1718" s="41"/>
      <c r="G1718" s="41"/>
      <c r="H1718" s="41"/>
      <c r="I1718" s="41"/>
      <c r="J1718" s="41"/>
      <c r="K1718" s="41"/>
      <c r="L1718" s="41"/>
      <c r="M1718" s="41"/>
      <c r="N1718" s="41"/>
      <c r="O1718" s="41"/>
      <c r="P1718" s="41"/>
      <c r="Q1718" s="41"/>
      <c r="R1718" s="41"/>
      <c r="S1718" s="41"/>
      <c r="T1718" s="41"/>
      <c r="U1718" s="41"/>
    </row>
    <row r="1719">
      <c r="A1719" s="41"/>
      <c r="B1719" s="41"/>
      <c r="C1719" s="41"/>
      <c r="D1719" s="41"/>
      <c r="E1719" s="41"/>
      <c r="F1719" s="41"/>
      <c r="G1719" s="41"/>
      <c r="H1719" s="41"/>
      <c r="I1719" s="41"/>
      <c r="J1719" s="41"/>
      <c r="K1719" s="41"/>
      <c r="L1719" s="41"/>
      <c r="M1719" s="41"/>
      <c r="N1719" s="41"/>
      <c r="O1719" s="41"/>
      <c r="P1719" s="41"/>
      <c r="Q1719" s="41"/>
      <c r="R1719" s="41"/>
      <c r="S1719" s="41"/>
      <c r="T1719" s="41"/>
      <c r="U1719" s="41"/>
    </row>
    <row r="1720">
      <c r="A1720" s="41"/>
      <c r="B1720" s="41"/>
      <c r="C1720" s="41"/>
      <c r="D1720" s="41"/>
      <c r="E1720" s="41"/>
      <c r="F1720" s="41"/>
      <c r="G1720" s="41"/>
      <c r="H1720" s="41"/>
      <c r="I1720" s="41"/>
      <c r="J1720" s="41"/>
      <c r="K1720" s="41"/>
      <c r="L1720" s="41"/>
      <c r="M1720" s="41"/>
      <c r="N1720" s="41"/>
      <c r="O1720" s="41"/>
      <c r="P1720" s="41"/>
      <c r="Q1720" s="41"/>
      <c r="R1720" s="41"/>
      <c r="S1720" s="41"/>
      <c r="T1720" s="41"/>
      <c r="U1720" s="41"/>
    </row>
    <row r="1721">
      <c r="A1721" s="41"/>
      <c r="B1721" s="41"/>
      <c r="C1721" s="41"/>
      <c r="D1721" s="41"/>
      <c r="E1721" s="41"/>
      <c r="F1721" s="41"/>
      <c r="G1721" s="41"/>
      <c r="H1721" s="41"/>
      <c r="I1721" s="41"/>
      <c r="J1721" s="41"/>
      <c r="K1721" s="41"/>
      <c r="L1721" s="41"/>
      <c r="M1721" s="41"/>
      <c r="N1721" s="41"/>
      <c r="O1721" s="41"/>
      <c r="P1721" s="41"/>
      <c r="Q1721" s="41"/>
      <c r="R1721" s="41"/>
      <c r="S1721" s="41"/>
      <c r="T1721" s="41"/>
      <c r="U1721" s="41"/>
    </row>
    <row r="1722">
      <c r="A1722" s="41"/>
      <c r="B1722" s="41"/>
      <c r="C1722" s="41"/>
      <c r="D1722" s="41"/>
      <c r="E1722" s="41"/>
      <c r="F1722" s="41"/>
      <c r="G1722" s="41"/>
      <c r="H1722" s="41"/>
      <c r="I1722" s="41"/>
      <c r="J1722" s="41"/>
      <c r="K1722" s="41"/>
      <c r="L1722" s="41"/>
      <c r="M1722" s="41"/>
      <c r="N1722" s="41"/>
      <c r="O1722" s="41"/>
      <c r="P1722" s="41"/>
      <c r="Q1722" s="41"/>
      <c r="R1722" s="41"/>
      <c r="S1722" s="41"/>
      <c r="T1722" s="41"/>
      <c r="U1722" s="41"/>
    </row>
    <row r="1723">
      <c r="A1723" s="41"/>
      <c r="B1723" s="41"/>
      <c r="C1723" s="41"/>
      <c r="D1723" s="41"/>
      <c r="E1723" s="41"/>
      <c r="F1723" s="41"/>
      <c r="G1723" s="41"/>
      <c r="H1723" s="41"/>
      <c r="I1723" s="41"/>
      <c r="J1723" s="41"/>
      <c r="K1723" s="41"/>
      <c r="L1723" s="41"/>
      <c r="M1723" s="41"/>
      <c r="N1723" s="41"/>
      <c r="O1723" s="41"/>
      <c r="P1723" s="41"/>
      <c r="Q1723" s="41"/>
      <c r="R1723" s="41"/>
      <c r="S1723" s="41"/>
      <c r="T1723" s="41"/>
      <c r="U1723" s="41"/>
    </row>
    <row r="1724">
      <c r="A1724" s="41"/>
      <c r="B1724" s="41"/>
      <c r="C1724" s="41"/>
      <c r="D1724" s="41"/>
      <c r="E1724" s="41"/>
      <c r="F1724" s="41"/>
      <c r="G1724" s="41"/>
      <c r="H1724" s="41"/>
      <c r="I1724" s="41"/>
      <c r="J1724" s="41"/>
      <c r="K1724" s="41"/>
      <c r="L1724" s="41"/>
      <c r="M1724" s="41"/>
      <c r="N1724" s="41"/>
      <c r="O1724" s="41"/>
      <c r="P1724" s="41"/>
      <c r="Q1724" s="41"/>
      <c r="R1724" s="41"/>
      <c r="S1724" s="41"/>
      <c r="T1724" s="41"/>
      <c r="U1724" s="41"/>
    </row>
    <row r="1725">
      <c r="A1725" s="41"/>
      <c r="B1725" s="41"/>
      <c r="C1725" s="41"/>
      <c r="D1725" s="41"/>
      <c r="E1725" s="41"/>
      <c r="F1725" s="41"/>
      <c r="G1725" s="41"/>
      <c r="H1725" s="41"/>
      <c r="I1725" s="41"/>
      <c r="J1725" s="41"/>
      <c r="K1725" s="41"/>
      <c r="L1725" s="41"/>
      <c r="M1725" s="41"/>
      <c r="N1725" s="41"/>
      <c r="O1725" s="41"/>
      <c r="P1725" s="41"/>
      <c r="Q1725" s="41"/>
      <c r="R1725" s="41"/>
      <c r="S1725" s="41"/>
      <c r="T1725" s="41"/>
      <c r="U1725" s="41"/>
    </row>
    <row r="1726">
      <c r="A1726" s="41"/>
      <c r="B1726" s="41"/>
      <c r="C1726" s="41"/>
      <c r="D1726" s="41"/>
      <c r="E1726" s="41"/>
      <c r="F1726" s="41"/>
      <c r="G1726" s="41"/>
      <c r="H1726" s="41"/>
      <c r="I1726" s="41"/>
      <c r="J1726" s="41"/>
      <c r="K1726" s="41"/>
      <c r="L1726" s="41"/>
      <c r="M1726" s="41"/>
      <c r="N1726" s="41"/>
      <c r="O1726" s="41"/>
      <c r="P1726" s="41"/>
      <c r="Q1726" s="41"/>
      <c r="R1726" s="41"/>
      <c r="S1726" s="41"/>
      <c r="T1726" s="41"/>
      <c r="U1726" s="41"/>
    </row>
    <row r="1727">
      <c r="A1727" s="41"/>
      <c r="B1727" s="41"/>
      <c r="C1727" s="41"/>
      <c r="D1727" s="41"/>
      <c r="E1727" s="41"/>
      <c r="F1727" s="41"/>
      <c r="G1727" s="41"/>
      <c r="H1727" s="41"/>
      <c r="I1727" s="41"/>
      <c r="J1727" s="41"/>
      <c r="K1727" s="41"/>
      <c r="L1727" s="41"/>
      <c r="M1727" s="41"/>
      <c r="N1727" s="41"/>
      <c r="O1727" s="41"/>
      <c r="P1727" s="41"/>
      <c r="Q1727" s="41"/>
      <c r="R1727" s="41"/>
      <c r="S1727" s="41"/>
      <c r="T1727" s="41"/>
      <c r="U1727" s="41"/>
    </row>
    <row r="1728">
      <c r="A1728" s="41"/>
      <c r="B1728" s="41"/>
      <c r="C1728" s="41"/>
      <c r="D1728" s="41"/>
      <c r="E1728" s="41"/>
      <c r="F1728" s="41"/>
      <c r="G1728" s="41"/>
      <c r="H1728" s="41"/>
      <c r="I1728" s="41"/>
      <c r="J1728" s="41"/>
      <c r="K1728" s="41"/>
      <c r="L1728" s="41"/>
      <c r="M1728" s="41"/>
      <c r="N1728" s="41"/>
      <c r="O1728" s="41"/>
      <c r="P1728" s="41"/>
      <c r="Q1728" s="41"/>
      <c r="R1728" s="41"/>
      <c r="S1728" s="41"/>
      <c r="T1728" s="41"/>
      <c r="U1728" s="41"/>
    </row>
    <row r="1729">
      <c r="A1729" s="41"/>
      <c r="B1729" s="41"/>
      <c r="C1729" s="41"/>
      <c r="D1729" s="41"/>
      <c r="E1729" s="41"/>
      <c r="F1729" s="41"/>
      <c r="G1729" s="41"/>
      <c r="H1729" s="41"/>
      <c r="I1729" s="41"/>
      <c r="J1729" s="41"/>
      <c r="K1729" s="41"/>
      <c r="L1729" s="41"/>
      <c r="M1729" s="41"/>
      <c r="N1729" s="41"/>
      <c r="O1729" s="41"/>
      <c r="P1729" s="41"/>
      <c r="Q1729" s="41"/>
      <c r="R1729" s="41"/>
      <c r="S1729" s="41"/>
      <c r="T1729" s="41"/>
      <c r="U1729" s="41"/>
    </row>
    <row r="1730">
      <c r="A1730" s="41"/>
      <c r="B1730" s="41"/>
      <c r="C1730" s="41"/>
      <c r="D1730" s="41"/>
      <c r="E1730" s="41"/>
      <c r="F1730" s="41"/>
      <c r="G1730" s="41"/>
      <c r="H1730" s="41"/>
      <c r="I1730" s="41"/>
      <c r="J1730" s="41"/>
      <c r="K1730" s="41"/>
      <c r="L1730" s="41"/>
      <c r="M1730" s="41"/>
      <c r="N1730" s="41"/>
      <c r="O1730" s="41"/>
      <c r="P1730" s="41"/>
      <c r="Q1730" s="41"/>
      <c r="R1730" s="41"/>
      <c r="S1730" s="41"/>
      <c r="T1730" s="41"/>
      <c r="U1730" s="41"/>
    </row>
    <row r="1731">
      <c r="A1731" s="41"/>
      <c r="B1731" s="41"/>
      <c r="C1731" s="41"/>
      <c r="D1731" s="41"/>
      <c r="E1731" s="41"/>
      <c r="F1731" s="41"/>
      <c r="G1731" s="41"/>
      <c r="H1731" s="41"/>
      <c r="I1731" s="41"/>
      <c r="J1731" s="41"/>
      <c r="K1731" s="41"/>
      <c r="L1731" s="41"/>
      <c r="M1731" s="41"/>
      <c r="N1731" s="41"/>
      <c r="O1731" s="41"/>
      <c r="P1731" s="41"/>
      <c r="Q1731" s="41"/>
      <c r="R1731" s="41"/>
      <c r="S1731" s="41"/>
      <c r="T1731" s="41"/>
      <c r="U1731" s="41"/>
    </row>
    <row r="1732">
      <c r="A1732" s="41"/>
      <c r="B1732" s="41"/>
      <c r="C1732" s="41"/>
      <c r="D1732" s="41"/>
      <c r="E1732" s="41"/>
      <c r="F1732" s="41"/>
      <c r="G1732" s="41"/>
      <c r="H1732" s="41"/>
      <c r="I1732" s="41"/>
      <c r="J1732" s="41"/>
      <c r="K1732" s="41"/>
      <c r="L1732" s="41"/>
      <c r="M1732" s="41"/>
      <c r="N1732" s="41"/>
      <c r="O1732" s="41"/>
      <c r="P1732" s="41"/>
      <c r="Q1732" s="41"/>
      <c r="R1732" s="41"/>
      <c r="S1732" s="41"/>
      <c r="T1732" s="41"/>
      <c r="U1732" s="41"/>
    </row>
    <row r="1733">
      <c r="A1733" s="41"/>
      <c r="B1733" s="41"/>
      <c r="C1733" s="41"/>
      <c r="D1733" s="41"/>
      <c r="E1733" s="41"/>
      <c r="F1733" s="41"/>
      <c r="G1733" s="41"/>
      <c r="H1733" s="41"/>
      <c r="I1733" s="41"/>
      <c r="J1733" s="41"/>
      <c r="K1733" s="41"/>
      <c r="L1733" s="41"/>
      <c r="M1733" s="41"/>
      <c r="N1733" s="41"/>
      <c r="O1733" s="41"/>
      <c r="P1733" s="41"/>
      <c r="Q1733" s="41"/>
      <c r="R1733" s="41"/>
      <c r="S1733" s="41"/>
      <c r="T1733" s="41"/>
      <c r="U1733" s="41"/>
    </row>
    <row r="1734">
      <c r="A1734" s="41"/>
      <c r="B1734" s="41"/>
      <c r="C1734" s="41"/>
      <c r="D1734" s="41"/>
      <c r="E1734" s="41"/>
      <c r="F1734" s="41"/>
      <c r="G1734" s="41"/>
      <c r="H1734" s="41"/>
      <c r="I1734" s="41"/>
      <c r="J1734" s="41"/>
      <c r="K1734" s="41"/>
      <c r="L1734" s="41"/>
      <c r="M1734" s="41"/>
      <c r="N1734" s="41"/>
      <c r="O1734" s="41"/>
      <c r="P1734" s="41"/>
      <c r="Q1734" s="41"/>
      <c r="R1734" s="41"/>
      <c r="S1734" s="41"/>
      <c r="T1734" s="41"/>
      <c r="U1734" s="41"/>
    </row>
    <row r="1735">
      <c r="A1735" s="41"/>
      <c r="B1735" s="41"/>
      <c r="C1735" s="41"/>
      <c r="D1735" s="41"/>
      <c r="E1735" s="41"/>
      <c r="F1735" s="41"/>
      <c r="G1735" s="41"/>
      <c r="H1735" s="41"/>
      <c r="I1735" s="41"/>
      <c r="J1735" s="41"/>
      <c r="K1735" s="41"/>
      <c r="L1735" s="41"/>
      <c r="M1735" s="41"/>
      <c r="N1735" s="41"/>
      <c r="O1735" s="41"/>
      <c r="P1735" s="41"/>
      <c r="Q1735" s="41"/>
      <c r="R1735" s="41"/>
      <c r="S1735" s="41"/>
      <c r="T1735" s="41"/>
      <c r="U1735" s="41"/>
    </row>
    <row r="1736">
      <c r="A1736" s="41"/>
      <c r="B1736" s="41"/>
      <c r="C1736" s="41"/>
      <c r="D1736" s="41"/>
      <c r="E1736" s="41"/>
      <c r="F1736" s="41"/>
      <c r="G1736" s="41"/>
      <c r="H1736" s="41"/>
      <c r="I1736" s="41"/>
      <c r="J1736" s="41"/>
      <c r="K1736" s="41"/>
      <c r="L1736" s="41"/>
      <c r="M1736" s="41"/>
      <c r="N1736" s="41"/>
      <c r="O1736" s="41"/>
      <c r="P1736" s="41"/>
      <c r="Q1736" s="41"/>
      <c r="R1736" s="41"/>
      <c r="S1736" s="41"/>
      <c r="T1736" s="41"/>
      <c r="U1736" s="41"/>
    </row>
    <row r="1737">
      <c r="A1737" s="41"/>
      <c r="B1737" s="41"/>
      <c r="C1737" s="41"/>
      <c r="D1737" s="41"/>
      <c r="E1737" s="41"/>
      <c r="F1737" s="41"/>
      <c r="G1737" s="41"/>
      <c r="H1737" s="41"/>
      <c r="I1737" s="41"/>
      <c r="J1737" s="41"/>
      <c r="K1737" s="41"/>
      <c r="L1737" s="41"/>
      <c r="M1737" s="41"/>
      <c r="N1737" s="41"/>
      <c r="O1737" s="41"/>
      <c r="P1737" s="41"/>
      <c r="Q1737" s="41"/>
      <c r="R1737" s="41"/>
      <c r="S1737" s="41"/>
      <c r="T1737" s="41"/>
      <c r="U1737" s="41"/>
    </row>
    <row r="1738">
      <c r="A1738" s="41"/>
      <c r="B1738" s="41"/>
      <c r="C1738" s="41"/>
      <c r="D1738" s="41"/>
      <c r="E1738" s="41"/>
      <c r="F1738" s="41"/>
      <c r="G1738" s="41"/>
      <c r="H1738" s="41"/>
      <c r="I1738" s="41"/>
      <c r="J1738" s="41"/>
      <c r="K1738" s="41"/>
      <c r="L1738" s="41"/>
      <c r="M1738" s="41"/>
      <c r="N1738" s="41"/>
      <c r="O1738" s="41"/>
      <c r="P1738" s="41"/>
      <c r="Q1738" s="41"/>
      <c r="R1738" s="41"/>
      <c r="S1738" s="41"/>
      <c r="T1738" s="41"/>
      <c r="U1738" s="41"/>
    </row>
    <row r="1739">
      <c r="A1739" s="41"/>
      <c r="B1739" s="41"/>
      <c r="C1739" s="41"/>
      <c r="D1739" s="41"/>
      <c r="E1739" s="41"/>
      <c r="F1739" s="41"/>
      <c r="G1739" s="41"/>
      <c r="H1739" s="41"/>
      <c r="I1739" s="41"/>
      <c r="J1739" s="41"/>
      <c r="K1739" s="41"/>
      <c r="L1739" s="41"/>
      <c r="M1739" s="41"/>
      <c r="N1739" s="41"/>
      <c r="O1739" s="41"/>
      <c r="P1739" s="41"/>
      <c r="Q1739" s="41"/>
      <c r="R1739" s="41"/>
      <c r="S1739" s="41"/>
      <c r="T1739" s="41"/>
      <c r="U1739" s="41"/>
    </row>
    <row r="1740">
      <c r="A1740" s="41"/>
      <c r="B1740" s="41"/>
      <c r="C1740" s="41"/>
      <c r="D1740" s="41"/>
      <c r="E1740" s="41"/>
      <c r="F1740" s="41"/>
      <c r="G1740" s="41"/>
      <c r="H1740" s="41"/>
      <c r="I1740" s="41"/>
      <c r="J1740" s="41"/>
      <c r="K1740" s="41"/>
      <c r="L1740" s="41"/>
      <c r="M1740" s="41"/>
      <c r="N1740" s="41"/>
      <c r="O1740" s="41"/>
      <c r="P1740" s="41"/>
      <c r="Q1740" s="41"/>
      <c r="R1740" s="41"/>
      <c r="S1740" s="41"/>
      <c r="T1740" s="41"/>
      <c r="U1740" s="41"/>
    </row>
    <row r="1741">
      <c r="A1741" s="41"/>
      <c r="B1741" s="41"/>
      <c r="C1741" s="41"/>
      <c r="D1741" s="41"/>
      <c r="E1741" s="41"/>
      <c r="F1741" s="41"/>
      <c r="G1741" s="41"/>
      <c r="H1741" s="41"/>
      <c r="I1741" s="41"/>
      <c r="J1741" s="41"/>
      <c r="K1741" s="41"/>
      <c r="L1741" s="41"/>
      <c r="M1741" s="41"/>
      <c r="N1741" s="41"/>
      <c r="O1741" s="41"/>
      <c r="P1741" s="41"/>
      <c r="Q1741" s="41"/>
      <c r="R1741" s="41"/>
      <c r="S1741" s="41"/>
      <c r="T1741" s="41"/>
      <c r="U1741" s="41"/>
    </row>
    <row r="1742">
      <c r="A1742" s="41"/>
      <c r="B1742" s="41"/>
      <c r="C1742" s="41"/>
      <c r="D1742" s="41"/>
      <c r="E1742" s="41"/>
      <c r="F1742" s="41"/>
      <c r="G1742" s="41"/>
      <c r="H1742" s="41"/>
      <c r="I1742" s="41"/>
      <c r="J1742" s="41"/>
      <c r="K1742" s="41"/>
      <c r="L1742" s="41"/>
      <c r="M1742" s="41"/>
      <c r="N1742" s="41"/>
      <c r="O1742" s="41"/>
      <c r="P1742" s="41"/>
      <c r="Q1742" s="41"/>
      <c r="R1742" s="41"/>
      <c r="S1742" s="41"/>
      <c r="T1742" s="41"/>
      <c r="U1742" s="41"/>
    </row>
    <row r="1743">
      <c r="A1743" s="41"/>
      <c r="B1743" s="41"/>
      <c r="C1743" s="41"/>
      <c r="D1743" s="41"/>
      <c r="E1743" s="41"/>
      <c r="F1743" s="41"/>
      <c r="G1743" s="41"/>
      <c r="H1743" s="41"/>
      <c r="I1743" s="41"/>
      <c r="J1743" s="41"/>
      <c r="K1743" s="41"/>
      <c r="L1743" s="41"/>
      <c r="M1743" s="41"/>
      <c r="N1743" s="41"/>
      <c r="O1743" s="41"/>
      <c r="P1743" s="41"/>
      <c r="Q1743" s="41"/>
      <c r="R1743" s="41"/>
      <c r="S1743" s="41"/>
      <c r="T1743" s="41"/>
      <c r="U1743" s="41"/>
    </row>
    <row r="1744">
      <c r="A1744" s="41"/>
      <c r="B1744" s="41"/>
      <c r="C1744" s="41"/>
      <c r="D1744" s="41"/>
      <c r="E1744" s="41"/>
      <c r="F1744" s="41"/>
      <c r="G1744" s="41"/>
      <c r="H1744" s="41"/>
      <c r="I1744" s="41"/>
      <c r="J1744" s="41"/>
      <c r="K1744" s="41"/>
      <c r="L1744" s="41"/>
      <c r="M1744" s="41"/>
      <c r="N1744" s="41"/>
      <c r="O1744" s="41"/>
      <c r="P1744" s="41"/>
      <c r="Q1744" s="41"/>
      <c r="R1744" s="41"/>
      <c r="S1744" s="41"/>
      <c r="T1744" s="41"/>
      <c r="U1744" s="41"/>
    </row>
    <row r="1745">
      <c r="A1745" s="41"/>
      <c r="B1745" s="41"/>
      <c r="C1745" s="41"/>
      <c r="D1745" s="41"/>
      <c r="E1745" s="41"/>
      <c r="F1745" s="41"/>
      <c r="G1745" s="41"/>
      <c r="H1745" s="41"/>
      <c r="I1745" s="41"/>
      <c r="J1745" s="41"/>
      <c r="K1745" s="41"/>
      <c r="L1745" s="41"/>
      <c r="M1745" s="41"/>
      <c r="N1745" s="41"/>
      <c r="O1745" s="41"/>
      <c r="P1745" s="41"/>
      <c r="Q1745" s="41"/>
      <c r="R1745" s="41"/>
      <c r="S1745" s="41"/>
      <c r="T1745" s="41"/>
      <c r="U1745" s="41"/>
    </row>
    <row r="1746">
      <c r="A1746" s="41"/>
      <c r="B1746" s="41"/>
      <c r="C1746" s="41"/>
      <c r="D1746" s="41"/>
      <c r="E1746" s="41"/>
      <c r="F1746" s="41"/>
      <c r="G1746" s="41"/>
      <c r="H1746" s="41"/>
      <c r="I1746" s="41"/>
      <c r="J1746" s="41"/>
      <c r="K1746" s="41"/>
      <c r="L1746" s="41"/>
      <c r="M1746" s="41"/>
      <c r="N1746" s="41"/>
      <c r="O1746" s="41"/>
      <c r="P1746" s="41"/>
      <c r="Q1746" s="41"/>
      <c r="R1746" s="41"/>
      <c r="S1746" s="41"/>
      <c r="T1746" s="41"/>
      <c r="U1746" s="41"/>
    </row>
    <row r="1747">
      <c r="A1747" s="41"/>
      <c r="B1747" s="41"/>
      <c r="C1747" s="41"/>
      <c r="D1747" s="41"/>
      <c r="E1747" s="41"/>
      <c r="F1747" s="41"/>
      <c r="G1747" s="41"/>
      <c r="H1747" s="41"/>
      <c r="I1747" s="41"/>
      <c r="J1747" s="41"/>
      <c r="K1747" s="41"/>
      <c r="L1747" s="41"/>
      <c r="M1747" s="41"/>
      <c r="N1747" s="41"/>
      <c r="O1747" s="41"/>
      <c r="P1747" s="41"/>
      <c r="Q1747" s="41"/>
      <c r="R1747" s="41"/>
      <c r="S1747" s="41"/>
      <c r="T1747" s="41"/>
      <c r="U1747" s="41"/>
    </row>
    <row r="1748">
      <c r="A1748" s="41"/>
      <c r="B1748" s="41"/>
      <c r="C1748" s="41"/>
      <c r="D1748" s="41"/>
      <c r="E1748" s="41"/>
      <c r="F1748" s="41"/>
      <c r="G1748" s="41"/>
      <c r="H1748" s="41"/>
      <c r="I1748" s="41"/>
      <c r="J1748" s="41"/>
      <c r="K1748" s="41"/>
      <c r="L1748" s="41"/>
      <c r="M1748" s="41"/>
      <c r="N1748" s="41"/>
      <c r="O1748" s="41"/>
      <c r="P1748" s="41"/>
      <c r="Q1748" s="41"/>
      <c r="R1748" s="41"/>
      <c r="S1748" s="41"/>
      <c r="T1748" s="41"/>
      <c r="U1748" s="41"/>
    </row>
    <row r="1749">
      <c r="A1749" s="41"/>
      <c r="B1749" s="41"/>
      <c r="C1749" s="41"/>
      <c r="D1749" s="41"/>
      <c r="E1749" s="41"/>
      <c r="F1749" s="41"/>
      <c r="G1749" s="41"/>
      <c r="H1749" s="41"/>
      <c r="I1749" s="41"/>
      <c r="J1749" s="41"/>
      <c r="K1749" s="41"/>
      <c r="L1749" s="41"/>
      <c r="M1749" s="41"/>
      <c r="N1749" s="41"/>
      <c r="O1749" s="41"/>
      <c r="P1749" s="41"/>
      <c r="Q1749" s="41"/>
      <c r="R1749" s="41"/>
      <c r="S1749" s="41"/>
      <c r="T1749" s="41"/>
      <c r="U1749" s="41"/>
    </row>
    <row r="1750">
      <c r="A1750" s="41"/>
      <c r="B1750" s="41"/>
      <c r="C1750" s="41"/>
      <c r="D1750" s="41"/>
      <c r="E1750" s="41"/>
      <c r="F1750" s="41"/>
      <c r="G1750" s="41"/>
      <c r="H1750" s="41"/>
      <c r="I1750" s="41"/>
      <c r="J1750" s="41"/>
      <c r="K1750" s="41"/>
      <c r="L1750" s="41"/>
      <c r="M1750" s="41"/>
      <c r="N1750" s="41"/>
      <c r="O1750" s="41"/>
      <c r="P1750" s="41"/>
      <c r="Q1750" s="41"/>
      <c r="R1750" s="41"/>
      <c r="S1750" s="41"/>
      <c r="T1750" s="41"/>
      <c r="U1750" s="41"/>
    </row>
    <row r="1751">
      <c r="A1751" s="41"/>
      <c r="B1751" s="41"/>
      <c r="C1751" s="41"/>
      <c r="D1751" s="41"/>
      <c r="E1751" s="41"/>
      <c r="F1751" s="41"/>
      <c r="G1751" s="41"/>
      <c r="H1751" s="41"/>
      <c r="I1751" s="41"/>
      <c r="J1751" s="41"/>
      <c r="K1751" s="41"/>
      <c r="L1751" s="41"/>
      <c r="M1751" s="41"/>
      <c r="N1751" s="41"/>
      <c r="O1751" s="41"/>
      <c r="P1751" s="41"/>
      <c r="Q1751" s="41"/>
      <c r="R1751" s="41"/>
      <c r="S1751" s="41"/>
      <c r="T1751" s="41"/>
      <c r="U1751" s="41"/>
    </row>
    <row r="1752">
      <c r="A1752" s="41"/>
      <c r="B1752" s="41"/>
      <c r="C1752" s="41"/>
      <c r="D1752" s="41"/>
      <c r="E1752" s="41"/>
      <c r="F1752" s="41"/>
      <c r="G1752" s="41"/>
      <c r="H1752" s="41"/>
      <c r="I1752" s="41"/>
      <c r="J1752" s="41"/>
      <c r="K1752" s="41"/>
      <c r="L1752" s="41"/>
      <c r="M1752" s="41"/>
      <c r="N1752" s="41"/>
      <c r="O1752" s="41"/>
      <c r="P1752" s="41"/>
      <c r="Q1752" s="41"/>
      <c r="R1752" s="41"/>
      <c r="S1752" s="41"/>
      <c r="T1752" s="41"/>
      <c r="U1752" s="41"/>
    </row>
    <row r="1753">
      <c r="A1753" s="41"/>
      <c r="B1753" s="41"/>
      <c r="C1753" s="41"/>
      <c r="D1753" s="41"/>
      <c r="E1753" s="41"/>
      <c r="F1753" s="41"/>
      <c r="G1753" s="41"/>
      <c r="H1753" s="41"/>
      <c r="I1753" s="41"/>
      <c r="J1753" s="41"/>
      <c r="K1753" s="41"/>
      <c r="L1753" s="41"/>
      <c r="M1753" s="41"/>
      <c r="N1753" s="41"/>
      <c r="O1753" s="41"/>
      <c r="P1753" s="41"/>
      <c r="Q1753" s="41"/>
      <c r="R1753" s="41"/>
      <c r="S1753" s="41"/>
      <c r="T1753" s="41"/>
      <c r="U1753" s="41"/>
    </row>
    <row r="1754">
      <c r="A1754" s="41"/>
      <c r="B1754" s="41"/>
      <c r="C1754" s="41"/>
      <c r="D1754" s="41"/>
      <c r="E1754" s="41"/>
      <c r="F1754" s="41"/>
      <c r="G1754" s="41"/>
      <c r="H1754" s="41"/>
      <c r="I1754" s="41"/>
      <c r="J1754" s="41"/>
      <c r="K1754" s="41"/>
      <c r="L1754" s="41"/>
      <c r="M1754" s="41"/>
      <c r="N1754" s="41"/>
      <c r="O1754" s="41"/>
      <c r="P1754" s="41"/>
      <c r="Q1754" s="41"/>
      <c r="R1754" s="41"/>
      <c r="S1754" s="41"/>
      <c r="T1754" s="41"/>
      <c r="U1754" s="41"/>
    </row>
    <row r="1755">
      <c r="A1755" s="41"/>
      <c r="B1755" s="41"/>
      <c r="C1755" s="41"/>
      <c r="D1755" s="41"/>
      <c r="E1755" s="41"/>
      <c r="F1755" s="41"/>
      <c r="G1755" s="41"/>
      <c r="H1755" s="41"/>
      <c r="I1755" s="41"/>
      <c r="J1755" s="41"/>
      <c r="K1755" s="41"/>
      <c r="L1755" s="41"/>
      <c r="M1755" s="41"/>
      <c r="N1755" s="41"/>
      <c r="O1755" s="41"/>
      <c r="P1755" s="41"/>
      <c r="Q1755" s="41"/>
      <c r="R1755" s="41"/>
      <c r="S1755" s="41"/>
      <c r="T1755" s="41"/>
      <c r="U1755" s="41"/>
    </row>
    <row r="1756">
      <c r="A1756" s="41"/>
      <c r="B1756" s="41"/>
      <c r="C1756" s="41"/>
      <c r="D1756" s="41"/>
      <c r="E1756" s="41"/>
      <c r="F1756" s="41"/>
      <c r="G1756" s="41"/>
      <c r="H1756" s="41"/>
      <c r="I1756" s="41"/>
      <c r="J1756" s="41"/>
      <c r="K1756" s="41"/>
      <c r="L1756" s="41"/>
      <c r="M1756" s="41"/>
      <c r="N1756" s="41"/>
      <c r="O1756" s="41"/>
      <c r="P1756" s="41"/>
      <c r="Q1756" s="41"/>
      <c r="R1756" s="41"/>
      <c r="S1756" s="41"/>
      <c r="T1756" s="41"/>
      <c r="U1756" s="41"/>
    </row>
    <row r="1757">
      <c r="A1757" s="41"/>
      <c r="B1757" s="41"/>
      <c r="C1757" s="41"/>
      <c r="D1757" s="41"/>
      <c r="E1757" s="41"/>
      <c r="F1757" s="41"/>
      <c r="G1757" s="41"/>
      <c r="H1757" s="41"/>
      <c r="I1757" s="41"/>
      <c r="J1757" s="41"/>
      <c r="K1757" s="41"/>
      <c r="L1757" s="41"/>
      <c r="M1757" s="41"/>
      <c r="N1757" s="41"/>
      <c r="O1757" s="41"/>
      <c r="P1757" s="41"/>
      <c r="Q1757" s="41"/>
      <c r="R1757" s="41"/>
      <c r="S1757" s="41"/>
      <c r="T1757" s="41"/>
      <c r="U1757" s="41"/>
    </row>
    <row r="1758">
      <c r="A1758" s="41"/>
      <c r="B1758" s="41"/>
      <c r="C1758" s="41"/>
      <c r="D1758" s="41"/>
      <c r="E1758" s="41"/>
      <c r="F1758" s="41"/>
      <c r="G1758" s="41"/>
      <c r="H1758" s="41"/>
      <c r="I1758" s="41"/>
      <c r="J1758" s="41"/>
      <c r="K1758" s="41"/>
      <c r="L1758" s="41"/>
      <c r="M1758" s="41"/>
      <c r="N1758" s="41"/>
      <c r="O1758" s="41"/>
      <c r="P1758" s="41"/>
      <c r="Q1758" s="41"/>
      <c r="R1758" s="41"/>
      <c r="S1758" s="41"/>
      <c r="T1758" s="41"/>
      <c r="U1758" s="41"/>
    </row>
    <row r="1759">
      <c r="A1759" s="41"/>
      <c r="B1759" s="41"/>
      <c r="C1759" s="41"/>
      <c r="D1759" s="41"/>
      <c r="E1759" s="41"/>
      <c r="F1759" s="41"/>
      <c r="G1759" s="41"/>
      <c r="H1759" s="41"/>
      <c r="I1759" s="41"/>
      <c r="J1759" s="41"/>
      <c r="K1759" s="41"/>
      <c r="L1759" s="41"/>
      <c r="M1759" s="41"/>
      <c r="N1759" s="41"/>
      <c r="O1759" s="41"/>
      <c r="P1759" s="41"/>
      <c r="Q1759" s="41"/>
      <c r="R1759" s="41"/>
      <c r="S1759" s="41"/>
      <c r="T1759" s="41"/>
      <c r="U1759" s="41"/>
    </row>
    <row r="1760">
      <c r="A1760" s="41"/>
      <c r="B1760" s="41"/>
      <c r="C1760" s="41"/>
      <c r="D1760" s="41"/>
      <c r="E1760" s="41"/>
      <c r="F1760" s="41"/>
      <c r="G1760" s="41"/>
      <c r="H1760" s="41"/>
      <c r="I1760" s="41"/>
      <c r="J1760" s="41"/>
      <c r="K1760" s="41"/>
      <c r="L1760" s="41"/>
      <c r="M1760" s="41"/>
      <c r="N1760" s="41"/>
      <c r="O1760" s="41"/>
      <c r="P1760" s="41"/>
      <c r="Q1760" s="41"/>
      <c r="R1760" s="41"/>
      <c r="S1760" s="41"/>
      <c r="T1760" s="41"/>
      <c r="U1760" s="41"/>
    </row>
    <row r="1761">
      <c r="A1761" s="41"/>
      <c r="B1761" s="41"/>
      <c r="C1761" s="41"/>
      <c r="D1761" s="41"/>
      <c r="E1761" s="41"/>
      <c r="F1761" s="41"/>
      <c r="G1761" s="41"/>
      <c r="H1761" s="41"/>
      <c r="I1761" s="41"/>
      <c r="J1761" s="41"/>
      <c r="K1761" s="41"/>
      <c r="L1761" s="41"/>
      <c r="M1761" s="41"/>
      <c r="N1761" s="41"/>
      <c r="O1761" s="41"/>
      <c r="P1761" s="41"/>
      <c r="Q1761" s="41"/>
      <c r="R1761" s="41"/>
      <c r="S1761" s="41"/>
      <c r="T1761" s="41"/>
      <c r="U1761" s="41"/>
    </row>
    <row r="1762">
      <c r="A1762" s="41"/>
      <c r="B1762" s="41"/>
      <c r="C1762" s="41"/>
      <c r="D1762" s="41"/>
      <c r="E1762" s="41"/>
      <c r="F1762" s="41"/>
      <c r="G1762" s="41"/>
      <c r="H1762" s="41"/>
      <c r="I1762" s="41"/>
      <c r="J1762" s="41"/>
      <c r="K1762" s="41"/>
      <c r="L1762" s="41"/>
      <c r="M1762" s="41"/>
      <c r="N1762" s="41"/>
      <c r="O1762" s="41"/>
      <c r="P1762" s="41"/>
      <c r="Q1762" s="41"/>
      <c r="R1762" s="41"/>
      <c r="S1762" s="41"/>
      <c r="T1762" s="41"/>
      <c r="U1762" s="41"/>
    </row>
    <row r="1763">
      <c r="A1763" s="41"/>
      <c r="B1763" s="41"/>
      <c r="C1763" s="41"/>
      <c r="D1763" s="41"/>
      <c r="E1763" s="41"/>
      <c r="F1763" s="41"/>
      <c r="G1763" s="41"/>
      <c r="H1763" s="41"/>
      <c r="I1763" s="41"/>
      <c r="J1763" s="41"/>
      <c r="K1763" s="41"/>
      <c r="L1763" s="41"/>
      <c r="M1763" s="41"/>
      <c r="N1763" s="41"/>
      <c r="O1763" s="41"/>
      <c r="P1763" s="41"/>
      <c r="Q1763" s="41"/>
      <c r="R1763" s="41"/>
      <c r="S1763" s="41"/>
      <c r="T1763" s="41"/>
      <c r="U1763" s="41"/>
    </row>
    <row r="1764">
      <c r="A1764" s="41"/>
      <c r="B1764" s="41"/>
      <c r="C1764" s="41"/>
      <c r="D1764" s="41"/>
      <c r="E1764" s="41"/>
      <c r="F1764" s="41"/>
      <c r="G1764" s="41"/>
      <c r="H1764" s="41"/>
      <c r="I1764" s="41"/>
      <c r="J1764" s="41"/>
      <c r="K1764" s="41"/>
      <c r="L1764" s="41"/>
      <c r="M1764" s="41"/>
      <c r="N1764" s="41"/>
      <c r="O1764" s="41"/>
      <c r="P1764" s="41"/>
      <c r="Q1764" s="41"/>
      <c r="R1764" s="41"/>
      <c r="S1764" s="41"/>
      <c r="T1764" s="41"/>
      <c r="U1764" s="41"/>
    </row>
    <row r="1765">
      <c r="A1765" s="41"/>
      <c r="B1765" s="41"/>
      <c r="C1765" s="41"/>
      <c r="D1765" s="41"/>
      <c r="E1765" s="41"/>
      <c r="F1765" s="41"/>
      <c r="G1765" s="41"/>
      <c r="H1765" s="41"/>
      <c r="I1765" s="41"/>
      <c r="J1765" s="41"/>
      <c r="K1765" s="41"/>
      <c r="L1765" s="41"/>
      <c r="M1765" s="41"/>
      <c r="N1765" s="41"/>
      <c r="O1765" s="41"/>
      <c r="P1765" s="41"/>
      <c r="Q1765" s="41"/>
      <c r="R1765" s="41"/>
      <c r="S1765" s="41"/>
      <c r="T1765" s="41"/>
      <c r="U1765" s="41"/>
    </row>
    <row r="1766">
      <c r="A1766" s="41"/>
      <c r="B1766" s="41"/>
      <c r="C1766" s="41"/>
      <c r="D1766" s="41"/>
      <c r="E1766" s="41"/>
      <c r="F1766" s="41"/>
      <c r="G1766" s="41"/>
      <c r="H1766" s="41"/>
      <c r="I1766" s="41"/>
      <c r="J1766" s="41"/>
      <c r="K1766" s="41"/>
      <c r="L1766" s="41"/>
      <c r="M1766" s="41"/>
      <c r="N1766" s="41"/>
      <c r="O1766" s="41"/>
      <c r="P1766" s="41"/>
      <c r="Q1766" s="41"/>
      <c r="R1766" s="41"/>
      <c r="S1766" s="41"/>
      <c r="T1766" s="41"/>
      <c r="U1766" s="41"/>
    </row>
    <row r="1767">
      <c r="A1767" s="41"/>
      <c r="B1767" s="41"/>
      <c r="C1767" s="41"/>
      <c r="D1767" s="41"/>
      <c r="E1767" s="41"/>
      <c r="F1767" s="41"/>
      <c r="G1767" s="41"/>
      <c r="H1767" s="41"/>
      <c r="I1767" s="41"/>
      <c r="J1767" s="41"/>
      <c r="K1767" s="41"/>
      <c r="L1767" s="41"/>
      <c r="M1767" s="41"/>
      <c r="N1767" s="41"/>
      <c r="O1767" s="41"/>
      <c r="P1767" s="41"/>
      <c r="Q1767" s="41"/>
      <c r="R1767" s="41"/>
      <c r="S1767" s="41"/>
      <c r="T1767" s="41"/>
      <c r="U1767" s="41"/>
    </row>
    <row r="1768">
      <c r="A1768" s="41"/>
      <c r="B1768" s="41"/>
      <c r="C1768" s="41"/>
      <c r="D1768" s="41"/>
      <c r="E1768" s="41"/>
      <c r="F1768" s="41"/>
      <c r="G1768" s="41"/>
      <c r="H1768" s="41"/>
      <c r="I1768" s="41"/>
      <c r="J1768" s="41"/>
      <c r="K1768" s="41"/>
      <c r="L1768" s="41"/>
      <c r="M1768" s="41"/>
      <c r="N1768" s="41"/>
      <c r="O1768" s="41"/>
      <c r="P1768" s="41"/>
      <c r="Q1768" s="41"/>
      <c r="R1768" s="41"/>
      <c r="S1768" s="41"/>
      <c r="T1768" s="41"/>
      <c r="U1768" s="41"/>
    </row>
    <row r="1769">
      <c r="A1769" s="41"/>
      <c r="B1769" s="41"/>
      <c r="C1769" s="41"/>
      <c r="D1769" s="41"/>
      <c r="E1769" s="41"/>
      <c r="F1769" s="41"/>
      <c r="G1769" s="41"/>
      <c r="H1769" s="41"/>
      <c r="I1769" s="41"/>
      <c r="J1769" s="41"/>
      <c r="K1769" s="41"/>
      <c r="L1769" s="41"/>
      <c r="M1769" s="41"/>
      <c r="N1769" s="41"/>
      <c r="O1769" s="41"/>
      <c r="P1769" s="41"/>
      <c r="Q1769" s="41"/>
      <c r="R1769" s="41"/>
      <c r="S1769" s="41"/>
      <c r="T1769" s="41"/>
      <c r="U1769" s="41"/>
    </row>
    <row r="1770">
      <c r="A1770" s="41"/>
      <c r="B1770" s="41"/>
      <c r="C1770" s="41"/>
      <c r="D1770" s="41"/>
      <c r="E1770" s="41"/>
      <c r="F1770" s="41"/>
      <c r="G1770" s="41"/>
      <c r="H1770" s="41"/>
      <c r="I1770" s="41"/>
      <c r="J1770" s="41"/>
      <c r="K1770" s="41"/>
      <c r="L1770" s="41"/>
      <c r="M1770" s="41"/>
      <c r="N1770" s="41"/>
      <c r="O1770" s="41"/>
      <c r="P1770" s="41"/>
      <c r="Q1770" s="41"/>
      <c r="R1770" s="41"/>
      <c r="S1770" s="41"/>
      <c r="T1770" s="41"/>
      <c r="U1770" s="41"/>
    </row>
    <row r="1771">
      <c r="A1771" s="41"/>
      <c r="B1771" s="41"/>
      <c r="C1771" s="41"/>
      <c r="D1771" s="41"/>
      <c r="E1771" s="41"/>
      <c r="F1771" s="41"/>
      <c r="G1771" s="41"/>
      <c r="H1771" s="41"/>
      <c r="I1771" s="41"/>
      <c r="J1771" s="41"/>
      <c r="K1771" s="41"/>
      <c r="L1771" s="41"/>
      <c r="M1771" s="41"/>
      <c r="N1771" s="41"/>
      <c r="O1771" s="41"/>
      <c r="P1771" s="41"/>
      <c r="Q1771" s="41"/>
      <c r="R1771" s="41"/>
      <c r="S1771" s="41"/>
      <c r="T1771" s="41"/>
      <c r="U1771" s="41"/>
    </row>
    <row r="1772">
      <c r="A1772" s="41"/>
      <c r="B1772" s="41"/>
      <c r="C1772" s="41"/>
      <c r="D1772" s="41"/>
      <c r="E1772" s="41"/>
      <c r="F1772" s="41"/>
      <c r="G1772" s="41"/>
      <c r="H1772" s="41"/>
      <c r="I1772" s="41"/>
      <c r="J1772" s="41"/>
      <c r="K1772" s="41"/>
      <c r="L1772" s="41"/>
      <c r="M1772" s="41"/>
      <c r="N1772" s="41"/>
      <c r="O1772" s="41"/>
      <c r="P1772" s="41"/>
      <c r="Q1772" s="41"/>
      <c r="R1772" s="41"/>
      <c r="S1772" s="41"/>
      <c r="T1772" s="41"/>
      <c r="U1772" s="41"/>
    </row>
    <row r="1773">
      <c r="A1773" s="41"/>
      <c r="B1773" s="41"/>
      <c r="C1773" s="41"/>
      <c r="D1773" s="41"/>
      <c r="E1773" s="41"/>
      <c r="F1773" s="41"/>
      <c r="G1773" s="41"/>
      <c r="H1773" s="41"/>
      <c r="I1773" s="41"/>
      <c r="J1773" s="41"/>
      <c r="K1773" s="41"/>
      <c r="L1773" s="41"/>
      <c r="M1773" s="41"/>
      <c r="N1773" s="41"/>
      <c r="O1773" s="41"/>
      <c r="P1773" s="41"/>
      <c r="Q1773" s="41"/>
      <c r="R1773" s="41"/>
      <c r="S1773" s="41"/>
      <c r="T1773" s="41"/>
      <c r="U1773" s="41"/>
    </row>
    <row r="1774">
      <c r="A1774" s="41"/>
      <c r="B1774" s="41"/>
      <c r="C1774" s="41"/>
      <c r="D1774" s="41"/>
      <c r="E1774" s="41"/>
      <c r="F1774" s="41"/>
      <c r="G1774" s="41"/>
      <c r="H1774" s="41"/>
      <c r="I1774" s="41"/>
      <c r="J1774" s="41"/>
      <c r="K1774" s="41"/>
      <c r="L1774" s="41"/>
      <c r="M1774" s="41"/>
      <c r="N1774" s="41"/>
      <c r="O1774" s="41"/>
      <c r="P1774" s="41"/>
      <c r="Q1774" s="41"/>
      <c r="R1774" s="41"/>
      <c r="S1774" s="41"/>
      <c r="T1774" s="41"/>
      <c r="U1774" s="41"/>
    </row>
    <row r="1775">
      <c r="A1775" s="41"/>
      <c r="B1775" s="41"/>
      <c r="C1775" s="41"/>
      <c r="D1775" s="41"/>
      <c r="E1775" s="41"/>
      <c r="F1775" s="41"/>
      <c r="G1775" s="41"/>
      <c r="H1775" s="41"/>
      <c r="I1775" s="41"/>
      <c r="J1775" s="41"/>
      <c r="K1775" s="41"/>
      <c r="L1775" s="41"/>
      <c r="M1775" s="41"/>
      <c r="N1775" s="41"/>
      <c r="O1775" s="41"/>
      <c r="P1775" s="41"/>
      <c r="Q1775" s="41"/>
      <c r="R1775" s="41"/>
      <c r="S1775" s="41"/>
      <c r="T1775" s="41"/>
      <c r="U1775" s="41"/>
    </row>
    <row r="1776">
      <c r="A1776" s="41"/>
      <c r="B1776" s="41"/>
      <c r="C1776" s="41"/>
      <c r="D1776" s="41"/>
      <c r="E1776" s="41"/>
      <c r="F1776" s="41"/>
      <c r="G1776" s="41"/>
      <c r="H1776" s="41"/>
      <c r="I1776" s="41"/>
      <c r="J1776" s="41"/>
      <c r="K1776" s="41"/>
      <c r="L1776" s="41"/>
      <c r="M1776" s="41"/>
      <c r="N1776" s="41"/>
      <c r="O1776" s="41"/>
      <c r="P1776" s="41"/>
      <c r="Q1776" s="41"/>
      <c r="R1776" s="41"/>
      <c r="S1776" s="41"/>
      <c r="T1776" s="41"/>
      <c r="U1776" s="41"/>
    </row>
    <row r="1777">
      <c r="A1777" s="41"/>
      <c r="B1777" s="41"/>
      <c r="C1777" s="41"/>
      <c r="D1777" s="41"/>
      <c r="E1777" s="41"/>
      <c r="F1777" s="41"/>
      <c r="G1777" s="41"/>
      <c r="H1777" s="41"/>
      <c r="I1777" s="41"/>
      <c r="J1777" s="41"/>
      <c r="K1777" s="41"/>
      <c r="L1777" s="41"/>
      <c r="M1777" s="41"/>
      <c r="N1777" s="41"/>
      <c r="O1777" s="41"/>
      <c r="P1777" s="41"/>
      <c r="Q1777" s="41"/>
      <c r="R1777" s="41"/>
      <c r="S1777" s="41"/>
      <c r="T1777" s="41"/>
      <c r="U1777" s="41"/>
    </row>
    <row r="1778">
      <c r="A1778" s="41"/>
      <c r="B1778" s="41"/>
      <c r="C1778" s="41"/>
      <c r="D1778" s="41"/>
      <c r="E1778" s="41"/>
      <c r="F1778" s="41"/>
      <c r="G1778" s="41"/>
      <c r="H1778" s="41"/>
      <c r="I1778" s="41"/>
      <c r="J1778" s="41"/>
      <c r="K1778" s="41"/>
      <c r="L1778" s="41"/>
      <c r="M1778" s="41"/>
      <c r="N1778" s="41"/>
      <c r="O1778" s="41"/>
      <c r="P1778" s="41"/>
      <c r="Q1778" s="41"/>
      <c r="R1778" s="41"/>
      <c r="S1778" s="41"/>
      <c r="T1778" s="41"/>
      <c r="U1778" s="41"/>
    </row>
    <row r="1779">
      <c r="A1779" s="41"/>
      <c r="B1779" s="41"/>
      <c r="C1779" s="41"/>
      <c r="D1779" s="41"/>
      <c r="E1779" s="41"/>
      <c r="F1779" s="41"/>
      <c r="G1779" s="41"/>
      <c r="H1779" s="41"/>
      <c r="I1779" s="41"/>
      <c r="J1779" s="41"/>
      <c r="K1779" s="41"/>
      <c r="L1779" s="41"/>
      <c r="M1779" s="41"/>
      <c r="N1779" s="41"/>
      <c r="O1779" s="41"/>
      <c r="P1779" s="41"/>
      <c r="Q1779" s="41"/>
      <c r="R1779" s="41"/>
      <c r="S1779" s="41"/>
      <c r="T1779" s="41"/>
      <c r="U1779" s="41"/>
    </row>
    <row r="1780">
      <c r="A1780" s="41"/>
      <c r="B1780" s="41"/>
      <c r="C1780" s="41"/>
      <c r="D1780" s="41"/>
      <c r="E1780" s="41"/>
      <c r="F1780" s="41"/>
      <c r="G1780" s="41"/>
      <c r="H1780" s="41"/>
      <c r="I1780" s="41"/>
      <c r="J1780" s="41"/>
      <c r="K1780" s="41"/>
      <c r="L1780" s="41"/>
      <c r="M1780" s="41"/>
      <c r="N1780" s="41"/>
      <c r="O1780" s="41"/>
      <c r="P1780" s="41"/>
      <c r="Q1780" s="41"/>
      <c r="R1780" s="41"/>
      <c r="S1780" s="41"/>
      <c r="T1780" s="41"/>
      <c r="U1780" s="41"/>
    </row>
    <row r="1781">
      <c r="A1781" s="41"/>
      <c r="B1781" s="41"/>
      <c r="C1781" s="41"/>
      <c r="D1781" s="41"/>
      <c r="E1781" s="41"/>
      <c r="F1781" s="41"/>
      <c r="G1781" s="41"/>
      <c r="H1781" s="41"/>
      <c r="I1781" s="41"/>
      <c r="J1781" s="41"/>
      <c r="K1781" s="41"/>
      <c r="L1781" s="41"/>
      <c r="M1781" s="41"/>
      <c r="N1781" s="41"/>
      <c r="O1781" s="41"/>
      <c r="P1781" s="41"/>
      <c r="Q1781" s="41"/>
      <c r="R1781" s="41"/>
      <c r="S1781" s="41"/>
      <c r="T1781" s="41"/>
      <c r="U1781" s="41"/>
    </row>
    <row r="1782">
      <c r="A1782" s="41"/>
      <c r="B1782" s="41"/>
      <c r="C1782" s="41"/>
      <c r="D1782" s="41"/>
      <c r="E1782" s="41"/>
      <c r="F1782" s="41"/>
      <c r="G1782" s="41"/>
      <c r="H1782" s="41"/>
      <c r="I1782" s="41"/>
      <c r="J1782" s="41"/>
      <c r="K1782" s="41"/>
      <c r="L1782" s="41"/>
      <c r="M1782" s="41"/>
      <c r="N1782" s="41"/>
      <c r="O1782" s="41"/>
      <c r="P1782" s="41"/>
      <c r="Q1782" s="41"/>
      <c r="R1782" s="41"/>
      <c r="S1782" s="41"/>
      <c r="T1782" s="41"/>
      <c r="U1782" s="41"/>
    </row>
    <row r="1783">
      <c r="A1783" s="41"/>
      <c r="B1783" s="41"/>
      <c r="C1783" s="41"/>
      <c r="D1783" s="41"/>
      <c r="E1783" s="41"/>
      <c r="F1783" s="41"/>
      <c r="G1783" s="41"/>
      <c r="H1783" s="41"/>
      <c r="I1783" s="41"/>
      <c r="J1783" s="41"/>
      <c r="K1783" s="41"/>
      <c r="L1783" s="41"/>
      <c r="M1783" s="41"/>
      <c r="N1783" s="41"/>
      <c r="O1783" s="41"/>
      <c r="P1783" s="41"/>
      <c r="Q1783" s="41"/>
      <c r="R1783" s="41"/>
      <c r="S1783" s="41"/>
      <c r="T1783" s="41"/>
      <c r="U1783" s="41"/>
    </row>
    <row r="1784">
      <c r="A1784" s="41"/>
      <c r="B1784" s="41"/>
      <c r="C1784" s="41"/>
      <c r="D1784" s="41"/>
      <c r="E1784" s="41"/>
      <c r="F1784" s="41"/>
      <c r="G1784" s="41"/>
      <c r="H1784" s="41"/>
      <c r="I1784" s="41"/>
      <c r="J1784" s="41"/>
      <c r="K1784" s="41"/>
      <c r="L1784" s="41"/>
      <c r="M1784" s="41"/>
      <c r="N1784" s="41"/>
      <c r="O1784" s="41"/>
      <c r="P1784" s="41"/>
      <c r="Q1784" s="41"/>
      <c r="R1784" s="41"/>
      <c r="S1784" s="41"/>
      <c r="T1784" s="41"/>
      <c r="U1784" s="41"/>
    </row>
    <row r="1785">
      <c r="A1785" s="41"/>
      <c r="B1785" s="41"/>
      <c r="C1785" s="41"/>
      <c r="D1785" s="41"/>
      <c r="E1785" s="41"/>
      <c r="F1785" s="41"/>
      <c r="G1785" s="41"/>
      <c r="H1785" s="41"/>
      <c r="I1785" s="41"/>
      <c r="J1785" s="41"/>
      <c r="K1785" s="41"/>
      <c r="L1785" s="41"/>
      <c r="M1785" s="41"/>
      <c r="N1785" s="41"/>
      <c r="O1785" s="41"/>
      <c r="P1785" s="41"/>
      <c r="Q1785" s="41"/>
      <c r="R1785" s="41"/>
      <c r="S1785" s="41"/>
      <c r="T1785" s="41"/>
      <c r="U1785" s="41"/>
    </row>
    <row r="1786">
      <c r="A1786" s="41"/>
      <c r="B1786" s="41"/>
      <c r="C1786" s="41"/>
      <c r="D1786" s="41"/>
      <c r="E1786" s="41"/>
      <c r="F1786" s="41"/>
      <c r="G1786" s="41"/>
      <c r="H1786" s="41"/>
      <c r="I1786" s="41"/>
      <c r="J1786" s="41"/>
      <c r="K1786" s="41"/>
      <c r="L1786" s="41"/>
      <c r="M1786" s="41"/>
      <c r="N1786" s="41"/>
      <c r="O1786" s="41"/>
      <c r="P1786" s="41"/>
      <c r="Q1786" s="41"/>
      <c r="R1786" s="41"/>
      <c r="S1786" s="41"/>
      <c r="T1786" s="41"/>
      <c r="U1786" s="41"/>
    </row>
    <row r="1787">
      <c r="A1787" s="41"/>
      <c r="B1787" s="41"/>
      <c r="C1787" s="41"/>
      <c r="D1787" s="41"/>
      <c r="E1787" s="41"/>
      <c r="F1787" s="41"/>
      <c r="G1787" s="41"/>
      <c r="H1787" s="41"/>
      <c r="I1787" s="41"/>
      <c r="J1787" s="41"/>
      <c r="K1787" s="41"/>
      <c r="L1787" s="41"/>
      <c r="M1787" s="41"/>
      <c r="N1787" s="41"/>
      <c r="O1787" s="41"/>
      <c r="P1787" s="41"/>
      <c r="Q1787" s="41"/>
      <c r="R1787" s="41"/>
      <c r="S1787" s="41"/>
      <c r="T1787" s="41"/>
      <c r="U1787" s="41"/>
    </row>
    <row r="1788">
      <c r="A1788" s="41"/>
      <c r="B1788" s="41"/>
      <c r="C1788" s="41"/>
      <c r="D1788" s="41"/>
      <c r="E1788" s="41"/>
      <c r="F1788" s="41"/>
      <c r="G1788" s="41"/>
      <c r="H1788" s="41"/>
      <c r="I1788" s="41"/>
      <c r="J1788" s="41"/>
      <c r="K1788" s="41"/>
      <c r="L1788" s="41"/>
      <c r="M1788" s="41"/>
      <c r="N1788" s="41"/>
      <c r="O1788" s="41"/>
      <c r="P1788" s="41"/>
      <c r="Q1788" s="41"/>
      <c r="R1788" s="41"/>
      <c r="S1788" s="41"/>
      <c r="T1788" s="41"/>
      <c r="U1788" s="41"/>
    </row>
    <row r="1789">
      <c r="A1789" s="41"/>
      <c r="B1789" s="41"/>
      <c r="C1789" s="41"/>
      <c r="D1789" s="41"/>
      <c r="E1789" s="41"/>
      <c r="F1789" s="41"/>
      <c r="G1789" s="41"/>
      <c r="H1789" s="41"/>
      <c r="I1789" s="41"/>
      <c r="J1789" s="41"/>
      <c r="K1789" s="41"/>
      <c r="L1789" s="41"/>
      <c r="M1789" s="41"/>
      <c r="N1789" s="41"/>
      <c r="O1789" s="41"/>
      <c r="P1789" s="41"/>
      <c r="Q1789" s="41"/>
      <c r="R1789" s="41"/>
      <c r="S1789" s="41"/>
      <c r="T1789" s="41"/>
      <c r="U1789" s="41"/>
    </row>
    <row r="1790">
      <c r="A1790" s="41"/>
      <c r="B1790" s="41"/>
      <c r="C1790" s="41"/>
      <c r="D1790" s="41"/>
      <c r="E1790" s="41"/>
      <c r="F1790" s="41"/>
      <c r="G1790" s="41"/>
      <c r="H1790" s="41"/>
      <c r="I1790" s="41"/>
      <c r="J1790" s="41"/>
      <c r="K1790" s="41"/>
      <c r="L1790" s="41"/>
      <c r="M1790" s="41"/>
      <c r="N1790" s="41"/>
      <c r="O1790" s="41"/>
      <c r="P1790" s="41"/>
      <c r="Q1790" s="41"/>
      <c r="R1790" s="41"/>
      <c r="S1790" s="41"/>
      <c r="T1790" s="41"/>
      <c r="U1790" s="41"/>
    </row>
    <row r="1791">
      <c r="A1791" s="41"/>
      <c r="B1791" s="41"/>
      <c r="C1791" s="41"/>
      <c r="D1791" s="41"/>
      <c r="E1791" s="41"/>
      <c r="F1791" s="41"/>
      <c r="G1791" s="41"/>
      <c r="H1791" s="41"/>
      <c r="I1791" s="41"/>
      <c r="J1791" s="41"/>
      <c r="K1791" s="41"/>
      <c r="L1791" s="41"/>
      <c r="M1791" s="41"/>
      <c r="N1791" s="41"/>
      <c r="O1791" s="41"/>
      <c r="P1791" s="41"/>
      <c r="Q1791" s="41"/>
      <c r="R1791" s="41"/>
      <c r="S1791" s="41"/>
      <c r="T1791" s="41"/>
      <c r="U1791" s="41"/>
    </row>
    <row r="1792">
      <c r="A1792" s="41"/>
      <c r="B1792" s="41"/>
      <c r="C1792" s="41"/>
      <c r="D1792" s="41"/>
      <c r="E1792" s="41"/>
      <c r="F1792" s="41"/>
      <c r="G1792" s="41"/>
      <c r="H1792" s="41"/>
      <c r="I1792" s="41"/>
      <c r="J1792" s="41"/>
      <c r="K1792" s="41"/>
      <c r="L1792" s="41"/>
      <c r="M1792" s="41"/>
      <c r="N1792" s="41"/>
      <c r="O1792" s="41"/>
      <c r="P1792" s="41"/>
      <c r="Q1792" s="41"/>
      <c r="R1792" s="41"/>
      <c r="S1792" s="41"/>
      <c r="T1792" s="41"/>
      <c r="U1792" s="41"/>
    </row>
    <row r="1793">
      <c r="A1793" s="41"/>
      <c r="B1793" s="41"/>
      <c r="C1793" s="41"/>
      <c r="D1793" s="41"/>
      <c r="E1793" s="41"/>
      <c r="F1793" s="41"/>
      <c r="G1793" s="41"/>
      <c r="H1793" s="41"/>
      <c r="I1793" s="41"/>
      <c r="J1793" s="41"/>
      <c r="K1793" s="41"/>
      <c r="L1793" s="41"/>
      <c r="M1793" s="41"/>
      <c r="N1793" s="41"/>
      <c r="O1793" s="41"/>
      <c r="P1793" s="41"/>
      <c r="Q1793" s="41"/>
      <c r="R1793" s="41"/>
      <c r="S1793" s="41"/>
      <c r="T1793" s="41"/>
      <c r="U1793" s="41"/>
    </row>
    <row r="1794">
      <c r="A1794" s="41"/>
      <c r="B1794" s="41"/>
      <c r="C1794" s="41"/>
      <c r="D1794" s="41"/>
      <c r="E1794" s="41"/>
      <c r="F1794" s="41"/>
      <c r="G1794" s="41"/>
      <c r="H1794" s="41"/>
      <c r="I1794" s="41"/>
      <c r="J1794" s="41"/>
      <c r="K1794" s="41"/>
      <c r="L1794" s="41"/>
      <c r="M1794" s="41"/>
      <c r="N1794" s="41"/>
      <c r="O1794" s="41"/>
      <c r="P1794" s="41"/>
      <c r="Q1794" s="41"/>
      <c r="R1794" s="41"/>
      <c r="S1794" s="41"/>
      <c r="T1794" s="41"/>
      <c r="U1794" s="41"/>
    </row>
    <row r="1795">
      <c r="A1795" s="41"/>
      <c r="B1795" s="41"/>
      <c r="C1795" s="41"/>
      <c r="D1795" s="41"/>
      <c r="E1795" s="41"/>
      <c r="F1795" s="41"/>
      <c r="G1795" s="41"/>
      <c r="H1795" s="41"/>
      <c r="I1795" s="41"/>
      <c r="J1795" s="41"/>
      <c r="K1795" s="41"/>
      <c r="L1795" s="41"/>
      <c r="M1795" s="41"/>
      <c r="N1795" s="41"/>
      <c r="O1795" s="41"/>
      <c r="P1795" s="41"/>
      <c r="Q1795" s="41"/>
      <c r="R1795" s="41"/>
      <c r="S1795" s="41"/>
      <c r="T1795" s="41"/>
      <c r="U1795" s="41"/>
    </row>
    <row r="1796">
      <c r="A1796" s="41"/>
      <c r="B1796" s="41"/>
      <c r="C1796" s="41"/>
      <c r="D1796" s="41"/>
      <c r="E1796" s="41"/>
      <c r="F1796" s="41"/>
      <c r="G1796" s="41"/>
      <c r="H1796" s="41"/>
      <c r="I1796" s="41"/>
      <c r="J1796" s="41"/>
      <c r="K1796" s="41"/>
      <c r="L1796" s="41"/>
      <c r="M1796" s="41"/>
      <c r="N1796" s="41"/>
      <c r="O1796" s="41"/>
      <c r="P1796" s="41"/>
      <c r="Q1796" s="41"/>
      <c r="R1796" s="41"/>
      <c r="S1796" s="41"/>
      <c r="T1796" s="41"/>
      <c r="U1796" s="41"/>
    </row>
    <row r="1797">
      <c r="A1797" s="41"/>
      <c r="B1797" s="41"/>
      <c r="C1797" s="41"/>
      <c r="D1797" s="41"/>
      <c r="E1797" s="41"/>
      <c r="F1797" s="41"/>
      <c r="G1797" s="41"/>
      <c r="H1797" s="41"/>
      <c r="I1797" s="41"/>
      <c r="J1797" s="41"/>
      <c r="K1797" s="41"/>
      <c r="L1797" s="41"/>
      <c r="M1797" s="41"/>
      <c r="N1797" s="41"/>
      <c r="O1797" s="41"/>
      <c r="P1797" s="41"/>
      <c r="Q1797" s="41"/>
      <c r="R1797" s="41"/>
      <c r="S1797" s="41"/>
      <c r="T1797" s="41"/>
      <c r="U1797" s="41"/>
    </row>
    <row r="1798">
      <c r="A1798" s="41"/>
      <c r="B1798" s="41"/>
      <c r="C1798" s="41"/>
      <c r="D1798" s="41"/>
      <c r="E1798" s="41"/>
      <c r="F1798" s="41"/>
      <c r="G1798" s="41"/>
      <c r="H1798" s="41"/>
      <c r="I1798" s="41"/>
      <c r="J1798" s="41"/>
      <c r="K1798" s="41"/>
      <c r="L1798" s="41"/>
      <c r="M1798" s="41"/>
      <c r="N1798" s="41"/>
      <c r="O1798" s="41"/>
      <c r="P1798" s="41"/>
      <c r="Q1798" s="41"/>
      <c r="R1798" s="41"/>
      <c r="S1798" s="41"/>
      <c r="T1798" s="41"/>
      <c r="U1798" s="41"/>
    </row>
    <row r="1799">
      <c r="A1799" s="41"/>
      <c r="B1799" s="41"/>
      <c r="C1799" s="41"/>
      <c r="D1799" s="41"/>
      <c r="E1799" s="41"/>
      <c r="F1799" s="41"/>
      <c r="G1799" s="41"/>
      <c r="H1799" s="41"/>
      <c r="I1799" s="41"/>
      <c r="J1799" s="41"/>
      <c r="K1799" s="41"/>
      <c r="L1799" s="41"/>
      <c r="M1799" s="41"/>
      <c r="N1799" s="41"/>
      <c r="O1799" s="41"/>
      <c r="P1799" s="41"/>
      <c r="Q1799" s="41"/>
      <c r="R1799" s="41"/>
      <c r="S1799" s="41"/>
      <c r="T1799" s="41"/>
      <c r="U1799" s="41"/>
    </row>
    <row r="1800">
      <c r="A1800" s="41"/>
      <c r="B1800" s="41"/>
      <c r="C1800" s="41"/>
      <c r="D1800" s="41"/>
      <c r="E1800" s="41"/>
      <c r="F1800" s="41"/>
      <c r="G1800" s="41"/>
      <c r="H1800" s="41"/>
      <c r="I1800" s="41"/>
      <c r="J1800" s="41"/>
      <c r="K1800" s="41"/>
      <c r="L1800" s="41"/>
      <c r="M1800" s="41"/>
      <c r="N1800" s="41"/>
      <c r="O1800" s="41"/>
      <c r="P1800" s="41"/>
      <c r="Q1800" s="41"/>
      <c r="R1800" s="41"/>
      <c r="S1800" s="41"/>
      <c r="T1800" s="41"/>
      <c r="U1800" s="41"/>
    </row>
    <row r="1801">
      <c r="A1801" s="41"/>
      <c r="B1801" s="41"/>
      <c r="C1801" s="41"/>
      <c r="D1801" s="41"/>
      <c r="E1801" s="41"/>
      <c r="F1801" s="41"/>
      <c r="G1801" s="41"/>
      <c r="H1801" s="41"/>
      <c r="I1801" s="41"/>
      <c r="J1801" s="41"/>
      <c r="K1801" s="41"/>
      <c r="L1801" s="41"/>
      <c r="M1801" s="41"/>
      <c r="N1801" s="41"/>
      <c r="O1801" s="41"/>
      <c r="P1801" s="41"/>
      <c r="Q1801" s="41"/>
      <c r="R1801" s="41"/>
      <c r="S1801" s="41"/>
      <c r="T1801" s="41"/>
      <c r="U1801" s="41"/>
    </row>
    <row r="1802">
      <c r="A1802" s="41"/>
      <c r="B1802" s="41"/>
      <c r="C1802" s="41"/>
      <c r="D1802" s="41"/>
      <c r="E1802" s="41"/>
      <c r="F1802" s="41"/>
      <c r="G1802" s="41"/>
      <c r="H1802" s="41"/>
      <c r="I1802" s="41"/>
      <c r="J1802" s="41"/>
      <c r="K1802" s="41"/>
      <c r="L1802" s="41"/>
      <c r="M1802" s="41"/>
      <c r="N1802" s="41"/>
      <c r="O1802" s="41"/>
      <c r="P1802" s="41"/>
      <c r="Q1802" s="41"/>
      <c r="R1802" s="41"/>
      <c r="S1802" s="41"/>
      <c r="T1802" s="41"/>
      <c r="U1802" s="41"/>
    </row>
    <row r="1803">
      <c r="A1803" s="41"/>
      <c r="B1803" s="41"/>
      <c r="C1803" s="41"/>
      <c r="D1803" s="41"/>
      <c r="E1803" s="41"/>
      <c r="F1803" s="41"/>
      <c r="G1803" s="41"/>
      <c r="H1803" s="41"/>
      <c r="I1803" s="41"/>
      <c r="J1803" s="41"/>
      <c r="K1803" s="41"/>
      <c r="L1803" s="41"/>
      <c r="M1803" s="41"/>
      <c r="N1803" s="41"/>
      <c r="O1803" s="41"/>
      <c r="P1803" s="41"/>
      <c r="Q1803" s="41"/>
      <c r="R1803" s="41"/>
      <c r="S1803" s="41"/>
      <c r="T1803" s="41"/>
      <c r="U1803" s="41"/>
    </row>
    <row r="1804">
      <c r="A1804" s="41"/>
      <c r="B1804" s="41"/>
      <c r="C1804" s="41"/>
      <c r="D1804" s="41"/>
      <c r="E1804" s="41"/>
      <c r="F1804" s="41"/>
      <c r="G1804" s="41"/>
      <c r="H1804" s="41"/>
      <c r="I1804" s="41"/>
      <c r="J1804" s="41"/>
      <c r="K1804" s="41"/>
      <c r="L1804" s="41"/>
      <c r="M1804" s="41"/>
      <c r="N1804" s="41"/>
      <c r="O1804" s="41"/>
      <c r="P1804" s="41"/>
      <c r="Q1804" s="41"/>
      <c r="R1804" s="41"/>
      <c r="S1804" s="41"/>
      <c r="T1804" s="41"/>
      <c r="U1804" s="41"/>
    </row>
    <row r="1805">
      <c r="A1805" s="41"/>
      <c r="B1805" s="41"/>
      <c r="C1805" s="41"/>
      <c r="D1805" s="41"/>
      <c r="E1805" s="41"/>
      <c r="F1805" s="41"/>
      <c r="G1805" s="41"/>
      <c r="H1805" s="41"/>
      <c r="I1805" s="41"/>
      <c r="J1805" s="41"/>
      <c r="K1805" s="41"/>
      <c r="L1805" s="41"/>
      <c r="M1805" s="41"/>
      <c r="N1805" s="41"/>
      <c r="O1805" s="41"/>
      <c r="P1805" s="41"/>
      <c r="Q1805" s="41"/>
      <c r="R1805" s="41"/>
      <c r="S1805" s="41"/>
      <c r="T1805" s="41"/>
      <c r="U1805" s="41"/>
    </row>
    <row r="1806">
      <c r="A1806" s="41"/>
      <c r="B1806" s="41"/>
      <c r="C1806" s="41"/>
      <c r="D1806" s="41"/>
      <c r="E1806" s="41"/>
      <c r="F1806" s="41"/>
      <c r="G1806" s="41"/>
      <c r="H1806" s="41"/>
      <c r="I1806" s="41"/>
      <c r="J1806" s="41"/>
      <c r="K1806" s="41"/>
      <c r="L1806" s="41"/>
      <c r="M1806" s="41"/>
      <c r="N1806" s="41"/>
      <c r="O1806" s="41"/>
      <c r="P1806" s="41"/>
      <c r="Q1806" s="41"/>
      <c r="R1806" s="41"/>
      <c r="S1806" s="41"/>
      <c r="T1806" s="41"/>
      <c r="U1806" s="41"/>
    </row>
    <row r="1807">
      <c r="A1807" s="41"/>
      <c r="B1807" s="41"/>
      <c r="C1807" s="41"/>
      <c r="D1807" s="41"/>
      <c r="E1807" s="41"/>
      <c r="F1807" s="41"/>
      <c r="G1807" s="41"/>
      <c r="H1807" s="41"/>
      <c r="I1807" s="41"/>
      <c r="J1807" s="41"/>
      <c r="K1807" s="41"/>
      <c r="L1807" s="41"/>
      <c r="M1807" s="41"/>
      <c r="N1807" s="41"/>
      <c r="O1807" s="41"/>
      <c r="P1807" s="41"/>
      <c r="Q1807" s="41"/>
      <c r="R1807" s="41"/>
      <c r="S1807" s="41"/>
      <c r="T1807" s="41"/>
      <c r="U1807" s="41"/>
    </row>
    <row r="1808">
      <c r="A1808" s="41"/>
      <c r="B1808" s="41"/>
      <c r="C1808" s="41"/>
      <c r="D1808" s="41"/>
      <c r="E1808" s="41"/>
      <c r="F1808" s="41"/>
      <c r="G1808" s="41"/>
      <c r="H1808" s="41"/>
      <c r="I1808" s="41"/>
      <c r="J1808" s="41"/>
      <c r="K1808" s="41"/>
      <c r="L1808" s="41"/>
      <c r="M1808" s="41"/>
      <c r="N1808" s="41"/>
      <c r="O1808" s="41"/>
      <c r="P1808" s="41"/>
      <c r="Q1808" s="41"/>
      <c r="R1808" s="41"/>
      <c r="S1808" s="41"/>
      <c r="T1808" s="41"/>
      <c r="U1808" s="41"/>
    </row>
    <row r="1809">
      <c r="A1809" s="41"/>
      <c r="B1809" s="41"/>
      <c r="C1809" s="41"/>
      <c r="D1809" s="41"/>
      <c r="E1809" s="41"/>
      <c r="F1809" s="41"/>
      <c r="G1809" s="41"/>
      <c r="H1809" s="41"/>
      <c r="I1809" s="41"/>
      <c r="J1809" s="41"/>
      <c r="K1809" s="41"/>
      <c r="L1809" s="41"/>
      <c r="M1809" s="41"/>
      <c r="N1809" s="41"/>
      <c r="O1809" s="41"/>
      <c r="P1809" s="41"/>
      <c r="Q1809" s="41"/>
      <c r="R1809" s="41"/>
      <c r="S1809" s="41"/>
      <c r="T1809" s="41"/>
      <c r="U1809" s="41"/>
    </row>
    <row r="1810">
      <c r="A1810" s="41"/>
      <c r="B1810" s="41"/>
      <c r="C1810" s="41"/>
      <c r="D1810" s="41"/>
      <c r="E1810" s="41"/>
      <c r="F1810" s="41"/>
      <c r="G1810" s="41"/>
      <c r="H1810" s="41"/>
      <c r="I1810" s="41"/>
      <c r="J1810" s="41"/>
      <c r="K1810" s="41"/>
      <c r="L1810" s="41"/>
      <c r="M1810" s="41"/>
      <c r="N1810" s="41"/>
      <c r="O1810" s="41"/>
      <c r="P1810" s="41"/>
      <c r="Q1810" s="41"/>
      <c r="R1810" s="41"/>
      <c r="S1810" s="41"/>
      <c r="T1810" s="41"/>
      <c r="U1810" s="41"/>
    </row>
    <row r="1811">
      <c r="A1811" s="41"/>
      <c r="B1811" s="41"/>
      <c r="C1811" s="41"/>
      <c r="D1811" s="41"/>
      <c r="E1811" s="41"/>
      <c r="F1811" s="41"/>
      <c r="G1811" s="41"/>
      <c r="H1811" s="41"/>
      <c r="I1811" s="41"/>
      <c r="J1811" s="41"/>
      <c r="K1811" s="41"/>
      <c r="L1811" s="41"/>
      <c r="M1811" s="41"/>
      <c r="N1811" s="41"/>
      <c r="O1811" s="41"/>
      <c r="P1811" s="41"/>
      <c r="Q1811" s="41"/>
      <c r="R1811" s="41"/>
      <c r="S1811" s="41"/>
      <c r="T1811" s="41"/>
      <c r="U1811" s="41"/>
    </row>
    <row r="1812">
      <c r="A1812" s="41"/>
      <c r="B1812" s="41"/>
      <c r="C1812" s="41"/>
      <c r="D1812" s="41"/>
      <c r="E1812" s="41"/>
      <c r="F1812" s="41"/>
      <c r="G1812" s="41"/>
      <c r="H1812" s="41"/>
      <c r="I1812" s="41"/>
      <c r="J1812" s="41"/>
      <c r="K1812" s="41"/>
      <c r="L1812" s="41"/>
      <c r="M1812" s="41"/>
      <c r="N1812" s="41"/>
      <c r="O1812" s="41"/>
      <c r="P1812" s="41"/>
      <c r="Q1812" s="41"/>
      <c r="R1812" s="41"/>
      <c r="S1812" s="41"/>
      <c r="T1812" s="41"/>
      <c r="U1812" s="41"/>
    </row>
    <row r="1813">
      <c r="A1813" s="41"/>
      <c r="B1813" s="41"/>
      <c r="C1813" s="41"/>
      <c r="D1813" s="41"/>
      <c r="E1813" s="41"/>
      <c r="F1813" s="41"/>
      <c r="G1813" s="41"/>
      <c r="H1813" s="41"/>
      <c r="I1813" s="41"/>
      <c r="J1813" s="41"/>
      <c r="K1813" s="41"/>
      <c r="L1813" s="41"/>
      <c r="M1813" s="41"/>
      <c r="N1813" s="41"/>
      <c r="O1813" s="41"/>
      <c r="P1813" s="41"/>
      <c r="Q1813" s="41"/>
      <c r="R1813" s="41"/>
      <c r="S1813" s="41"/>
      <c r="T1813" s="41"/>
      <c r="U1813" s="41"/>
    </row>
    <row r="1814">
      <c r="A1814" s="41"/>
      <c r="B1814" s="41"/>
      <c r="C1814" s="41"/>
      <c r="D1814" s="41"/>
      <c r="E1814" s="41"/>
      <c r="F1814" s="41"/>
      <c r="G1814" s="41"/>
      <c r="H1814" s="41"/>
      <c r="I1814" s="41"/>
      <c r="J1814" s="41"/>
      <c r="K1814" s="41"/>
      <c r="L1814" s="41"/>
      <c r="M1814" s="41"/>
      <c r="N1814" s="41"/>
      <c r="O1814" s="41"/>
      <c r="P1814" s="41"/>
      <c r="Q1814" s="41"/>
      <c r="R1814" s="41"/>
      <c r="S1814" s="41"/>
      <c r="T1814" s="41"/>
      <c r="U1814" s="41"/>
    </row>
    <row r="1815">
      <c r="A1815" s="41"/>
      <c r="B1815" s="41"/>
      <c r="C1815" s="41"/>
      <c r="D1815" s="41"/>
      <c r="E1815" s="41"/>
      <c r="F1815" s="41"/>
      <c r="G1815" s="41"/>
      <c r="H1815" s="41"/>
      <c r="I1815" s="41"/>
      <c r="J1815" s="41"/>
      <c r="K1815" s="41"/>
      <c r="L1815" s="41"/>
      <c r="M1815" s="41"/>
      <c r="N1815" s="41"/>
      <c r="O1815" s="41"/>
      <c r="P1815" s="41"/>
      <c r="Q1815" s="41"/>
      <c r="R1815" s="41"/>
      <c r="S1815" s="41"/>
      <c r="T1815" s="41"/>
      <c r="U1815" s="41"/>
    </row>
    <row r="1816">
      <c r="A1816" s="41"/>
      <c r="B1816" s="41"/>
      <c r="C1816" s="41"/>
      <c r="D1816" s="41"/>
      <c r="E1816" s="41"/>
      <c r="F1816" s="41"/>
      <c r="G1816" s="41"/>
      <c r="H1816" s="41"/>
      <c r="I1816" s="41"/>
      <c r="J1816" s="41"/>
      <c r="K1816" s="41"/>
      <c r="L1816" s="41"/>
      <c r="M1816" s="41"/>
      <c r="N1816" s="41"/>
      <c r="O1816" s="41"/>
      <c r="P1816" s="41"/>
      <c r="Q1816" s="41"/>
      <c r="R1816" s="41"/>
      <c r="S1816" s="41"/>
      <c r="T1816" s="41"/>
      <c r="U1816" s="41"/>
    </row>
    <row r="1817">
      <c r="A1817" s="41"/>
      <c r="B1817" s="41"/>
      <c r="C1817" s="41"/>
      <c r="D1817" s="41"/>
      <c r="E1817" s="41"/>
      <c r="F1817" s="41"/>
      <c r="G1817" s="41"/>
      <c r="H1817" s="41"/>
      <c r="I1817" s="41"/>
      <c r="J1817" s="41"/>
      <c r="K1817" s="41"/>
      <c r="L1817" s="41"/>
      <c r="M1817" s="41"/>
      <c r="N1817" s="41"/>
      <c r="O1817" s="41"/>
      <c r="P1817" s="41"/>
      <c r="Q1817" s="41"/>
      <c r="R1817" s="41"/>
      <c r="S1817" s="41"/>
      <c r="T1817" s="41"/>
      <c r="U1817" s="41"/>
    </row>
    <row r="1818">
      <c r="A1818" s="41"/>
      <c r="B1818" s="41"/>
      <c r="C1818" s="41"/>
      <c r="D1818" s="41"/>
      <c r="E1818" s="41"/>
      <c r="F1818" s="41"/>
      <c r="G1818" s="41"/>
      <c r="H1818" s="41"/>
      <c r="I1818" s="41"/>
      <c r="J1818" s="41"/>
      <c r="K1818" s="41"/>
      <c r="L1818" s="41"/>
      <c r="M1818" s="41"/>
      <c r="N1818" s="41"/>
      <c r="O1818" s="41"/>
      <c r="P1818" s="41"/>
      <c r="Q1818" s="41"/>
      <c r="R1818" s="41"/>
      <c r="S1818" s="41"/>
      <c r="T1818" s="41"/>
      <c r="U1818" s="41"/>
    </row>
    <row r="1819">
      <c r="A1819" s="41"/>
      <c r="B1819" s="41"/>
      <c r="C1819" s="41"/>
      <c r="D1819" s="41"/>
      <c r="E1819" s="41"/>
      <c r="F1819" s="41"/>
      <c r="G1819" s="41"/>
      <c r="H1819" s="41"/>
      <c r="I1819" s="41"/>
      <c r="J1819" s="41"/>
      <c r="K1819" s="41"/>
      <c r="L1819" s="41"/>
      <c r="M1819" s="41"/>
      <c r="N1819" s="41"/>
      <c r="O1819" s="41"/>
      <c r="P1819" s="41"/>
      <c r="Q1819" s="41"/>
      <c r="R1819" s="41"/>
      <c r="S1819" s="41"/>
      <c r="T1819" s="41"/>
      <c r="U1819" s="41"/>
    </row>
    <row r="1820">
      <c r="A1820" s="41"/>
      <c r="B1820" s="41"/>
      <c r="C1820" s="41"/>
      <c r="D1820" s="41"/>
      <c r="E1820" s="41"/>
      <c r="F1820" s="41"/>
      <c r="G1820" s="41"/>
      <c r="H1820" s="41"/>
      <c r="I1820" s="41"/>
      <c r="J1820" s="41"/>
      <c r="K1820" s="41"/>
      <c r="L1820" s="41"/>
      <c r="M1820" s="41"/>
      <c r="N1820" s="41"/>
      <c r="O1820" s="41"/>
      <c r="P1820" s="41"/>
      <c r="Q1820" s="41"/>
      <c r="R1820" s="41"/>
      <c r="S1820" s="41"/>
      <c r="T1820" s="41"/>
      <c r="U1820" s="41"/>
    </row>
    <row r="1821">
      <c r="A1821" s="41"/>
      <c r="B1821" s="41"/>
      <c r="C1821" s="41"/>
      <c r="D1821" s="41"/>
      <c r="E1821" s="41"/>
      <c r="F1821" s="41"/>
      <c r="G1821" s="41"/>
      <c r="H1821" s="41"/>
      <c r="I1821" s="41"/>
      <c r="J1821" s="41"/>
      <c r="K1821" s="41"/>
      <c r="L1821" s="41"/>
      <c r="M1821" s="41"/>
      <c r="N1821" s="41"/>
      <c r="O1821" s="41"/>
      <c r="P1821" s="41"/>
      <c r="Q1821" s="41"/>
      <c r="R1821" s="41"/>
      <c r="S1821" s="41"/>
      <c r="T1821" s="41"/>
      <c r="U1821" s="41"/>
    </row>
    <row r="1822">
      <c r="A1822" s="41"/>
      <c r="B1822" s="41"/>
      <c r="C1822" s="41"/>
      <c r="D1822" s="41"/>
      <c r="E1822" s="41"/>
      <c r="F1822" s="41"/>
      <c r="G1822" s="41"/>
      <c r="H1822" s="41"/>
      <c r="I1822" s="41"/>
      <c r="J1822" s="41"/>
      <c r="K1822" s="41"/>
      <c r="L1822" s="41"/>
      <c r="M1822" s="41"/>
      <c r="N1822" s="41"/>
      <c r="O1822" s="41"/>
      <c r="P1822" s="41"/>
      <c r="Q1822" s="41"/>
      <c r="R1822" s="41"/>
      <c r="S1822" s="41"/>
      <c r="T1822" s="41"/>
      <c r="U1822" s="41"/>
    </row>
    <row r="1823">
      <c r="A1823" s="41"/>
      <c r="B1823" s="41"/>
      <c r="C1823" s="41"/>
      <c r="D1823" s="41"/>
      <c r="E1823" s="41"/>
      <c r="F1823" s="41"/>
      <c r="G1823" s="41"/>
      <c r="H1823" s="41"/>
      <c r="I1823" s="41"/>
      <c r="J1823" s="41"/>
      <c r="K1823" s="41"/>
      <c r="L1823" s="41"/>
      <c r="M1823" s="41"/>
      <c r="N1823" s="41"/>
      <c r="O1823" s="41"/>
      <c r="P1823" s="41"/>
      <c r="Q1823" s="41"/>
      <c r="R1823" s="41"/>
      <c r="S1823" s="41"/>
      <c r="T1823" s="41"/>
      <c r="U1823" s="41"/>
    </row>
    <row r="1824">
      <c r="A1824" s="41"/>
      <c r="B1824" s="41"/>
      <c r="C1824" s="41"/>
      <c r="D1824" s="41"/>
      <c r="E1824" s="41"/>
      <c r="F1824" s="41"/>
      <c r="G1824" s="41"/>
      <c r="H1824" s="41"/>
      <c r="I1824" s="41"/>
      <c r="J1824" s="41"/>
      <c r="K1824" s="41"/>
      <c r="L1824" s="41"/>
      <c r="M1824" s="41"/>
      <c r="N1824" s="41"/>
      <c r="O1824" s="41"/>
      <c r="P1824" s="41"/>
      <c r="Q1824" s="41"/>
      <c r="R1824" s="41"/>
      <c r="S1824" s="41"/>
      <c r="T1824" s="41"/>
      <c r="U1824" s="41"/>
    </row>
    <row r="1825">
      <c r="A1825" s="41"/>
      <c r="B1825" s="41"/>
      <c r="C1825" s="41"/>
      <c r="D1825" s="41"/>
      <c r="E1825" s="41"/>
      <c r="F1825" s="41"/>
      <c r="G1825" s="41"/>
      <c r="H1825" s="41"/>
      <c r="I1825" s="41"/>
      <c r="J1825" s="41"/>
      <c r="K1825" s="41"/>
      <c r="L1825" s="41"/>
      <c r="M1825" s="41"/>
      <c r="N1825" s="41"/>
      <c r="O1825" s="41"/>
      <c r="P1825" s="41"/>
      <c r="Q1825" s="41"/>
      <c r="R1825" s="41"/>
      <c r="S1825" s="41"/>
      <c r="T1825" s="41"/>
      <c r="U1825" s="41"/>
    </row>
    <row r="1826">
      <c r="A1826" s="41"/>
      <c r="B1826" s="41"/>
      <c r="C1826" s="41"/>
      <c r="D1826" s="41"/>
      <c r="E1826" s="41"/>
      <c r="F1826" s="41"/>
      <c r="G1826" s="41"/>
      <c r="H1826" s="41"/>
      <c r="I1826" s="41"/>
      <c r="J1826" s="41"/>
      <c r="K1826" s="41"/>
      <c r="L1826" s="41"/>
      <c r="M1826" s="41"/>
      <c r="N1826" s="41"/>
      <c r="O1826" s="41"/>
      <c r="P1826" s="41"/>
      <c r="Q1826" s="41"/>
      <c r="R1826" s="41"/>
      <c r="S1826" s="41"/>
      <c r="T1826" s="41"/>
      <c r="U1826" s="41"/>
    </row>
    <row r="1827">
      <c r="A1827" s="41"/>
      <c r="B1827" s="41"/>
      <c r="C1827" s="41"/>
      <c r="D1827" s="41"/>
      <c r="E1827" s="41"/>
      <c r="F1827" s="41"/>
      <c r="G1827" s="41"/>
      <c r="H1827" s="41"/>
      <c r="I1827" s="41"/>
      <c r="J1827" s="41"/>
      <c r="K1827" s="41"/>
      <c r="L1827" s="41"/>
      <c r="M1827" s="41"/>
      <c r="N1827" s="41"/>
      <c r="O1827" s="41"/>
      <c r="P1827" s="41"/>
      <c r="Q1827" s="41"/>
      <c r="R1827" s="41"/>
      <c r="S1827" s="41"/>
      <c r="T1827" s="41"/>
      <c r="U1827" s="41"/>
    </row>
    <row r="1828">
      <c r="A1828" s="41"/>
      <c r="B1828" s="41"/>
      <c r="C1828" s="41"/>
      <c r="D1828" s="41"/>
      <c r="E1828" s="41"/>
      <c r="F1828" s="41"/>
      <c r="G1828" s="41"/>
      <c r="H1828" s="41"/>
      <c r="I1828" s="41"/>
      <c r="J1828" s="41"/>
      <c r="K1828" s="41"/>
      <c r="L1828" s="41"/>
      <c r="M1828" s="41"/>
      <c r="N1828" s="41"/>
      <c r="O1828" s="41"/>
      <c r="P1828" s="41"/>
      <c r="Q1828" s="41"/>
      <c r="R1828" s="41"/>
      <c r="S1828" s="41"/>
      <c r="T1828" s="41"/>
      <c r="U1828" s="41"/>
    </row>
    <row r="1829">
      <c r="A1829" s="41"/>
      <c r="B1829" s="41"/>
      <c r="C1829" s="41"/>
      <c r="D1829" s="41"/>
      <c r="E1829" s="41"/>
      <c r="F1829" s="41"/>
      <c r="G1829" s="41"/>
      <c r="H1829" s="41"/>
      <c r="I1829" s="41"/>
      <c r="J1829" s="41"/>
      <c r="K1829" s="41"/>
      <c r="L1829" s="41"/>
      <c r="M1829" s="41"/>
      <c r="N1829" s="41"/>
      <c r="O1829" s="41"/>
      <c r="P1829" s="41"/>
      <c r="Q1829" s="41"/>
      <c r="R1829" s="41"/>
      <c r="S1829" s="41"/>
      <c r="T1829" s="41"/>
      <c r="U1829" s="41"/>
    </row>
    <row r="1830">
      <c r="A1830" s="41"/>
      <c r="B1830" s="41"/>
      <c r="C1830" s="41"/>
      <c r="D1830" s="41"/>
      <c r="E1830" s="41"/>
      <c r="F1830" s="41"/>
      <c r="G1830" s="41"/>
      <c r="H1830" s="41"/>
      <c r="I1830" s="41"/>
      <c r="J1830" s="41"/>
      <c r="K1830" s="41"/>
      <c r="L1830" s="41"/>
      <c r="M1830" s="41"/>
      <c r="N1830" s="41"/>
      <c r="O1830" s="41"/>
      <c r="P1830" s="41"/>
      <c r="Q1830" s="41"/>
      <c r="R1830" s="41"/>
      <c r="S1830" s="41"/>
      <c r="T1830" s="41"/>
      <c r="U1830" s="41"/>
    </row>
    <row r="1831">
      <c r="A1831" s="41"/>
      <c r="B1831" s="41"/>
      <c r="C1831" s="41"/>
      <c r="D1831" s="41"/>
      <c r="E1831" s="41"/>
      <c r="F1831" s="41"/>
      <c r="G1831" s="41"/>
      <c r="H1831" s="41"/>
      <c r="I1831" s="41"/>
      <c r="J1831" s="41"/>
      <c r="K1831" s="41"/>
      <c r="L1831" s="41"/>
      <c r="M1831" s="41"/>
      <c r="N1831" s="41"/>
      <c r="O1831" s="41"/>
      <c r="P1831" s="41"/>
      <c r="Q1831" s="41"/>
      <c r="R1831" s="41"/>
      <c r="S1831" s="41"/>
      <c r="T1831" s="41"/>
      <c r="U1831" s="41"/>
    </row>
    <row r="1832">
      <c r="A1832" s="41"/>
      <c r="B1832" s="41"/>
      <c r="C1832" s="41"/>
      <c r="D1832" s="41"/>
      <c r="E1832" s="41"/>
      <c r="F1832" s="41"/>
      <c r="G1832" s="41"/>
      <c r="H1832" s="41"/>
      <c r="I1832" s="41"/>
      <c r="J1832" s="41"/>
      <c r="K1832" s="41"/>
      <c r="L1832" s="41"/>
      <c r="M1832" s="41"/>
      <c r="N1832" s="41"/>
      <c r="O1832" s="41"/>
      <c r="P1832" s="41"/>
      <c r="Q1832" s="41"/>
      <c r="R1832" s="41"/>
      <c r="S1832" s="41"/>
      <c r="T1832" s="41"/>
      <c r="U1832" s="41"/>
    </row>
    <row r="1833">
      <c r="A1833" s="41"/>
      <c r="B1833" s="41"/>
      <c r="C1833" s="41"/>
      <c r="D1833" s="41"/>
      <c r="E1833" s="41"/>
      <c r="F1833" s="41"/>
      <c r="G1833" s="41"/>
      <c r="H1833" s="41"/>
      <c r="I1833" s="41"/>
      <c r="J1833" s="41"/>
      <c r="K1833" s="41"/>
      <c r="L1833" s="41"/>
      <c r="M1833" s="41"/>
      <c r="N1833" s="41"/>
      <c r="O1833" s="41"/>
      <c r="P1833" s="41"/>
      <c r="Q1833" s="41"/>
      <c r="R1833" s="41"/>
      <c r="S1833" s="41"/>
      <c r="T1833" s="41"/>
      <c r="U1833" s="41"/>
    </row>
    <row r="1834">
      <c r="A1834" s="41"/>
      <c r="B1834" s="41"/>
      <c r="C1834" s="41"/>
      <c r="D1834" s="41"/>
      <c r="E1834" s="41"/>
      <c r="F1834" s="41"/>
      <c r="G1834" s="41"/>
      <c r="H1834" s="41"/>
      <c r="I1834" s="41"/>
      <c r="J1834" s="41"/>
      <c r="K1834" s="41"/>
      <c r="L1834" s="41"/>
      <c r="M1834" s="41"/>
      <c r="N1834" s="41"/>
      <c r="O1834" s="41"/>
      <c r="P1834" s="41"/>
      <c r="Q1834" s="41"/>
      <c r="R1834" s="41"/>
      <c r="S1834" s="41"/>
      <c r="T1834" s="41"/>
      <c r="U1834" s="41"/>
    </row>
    <row r="1835">
      <c r="A1835" s="41"/>
      <c r="B1835" s="41"/>
      <c r="C1835" s="41"/>
      <c r="D1835" s="41"/>
      <c r="E1835" s="41"/>
      <c r="F1835" s="41"/>
      <c r="G1835" s="41"/>
      <c r="H1835" s="41"/>
      <c r="I1835" s="41"/>
      <c r="J1835" s="41"/>
      <c r="K1835" s="41"/>
      <c r="L1835" s="41"/>
      <c r="M1835" s="41"/>
      <c r="N1835" s="41"/>
      <c r="O1835" s="41"/>
      <c r="P1835" s="41"/>
      <c r="Q1835" s="41"/>
      <c r="R1835" s="41"/>
      <c r="S1835" s="41"/>
      <c r="T1835" s="41"/>
      <c r="U1835" s="41"/>
    </row>
    <row r="1836">
      <c r="A1836" s="41"/>
      <c r="B1836" s="41"/>
      <c r="C1836" s="41"/>
      <c r="D1836" s="41"/>
      <c r="E1836" s="41"/>
      <c r="F1836" s="41"/>
      <c r="G1836" s="41"/>
      <c r="H1836" s="41"/>
      <c r="I1836" s="41"/>
      <c r="J1836" s="41"/>
      <c r="K1836" s="41"/>
      <c r="L1836" s="41"/>
      <c r="M1836" s="41"/>
      <c r="N1836" s="41"/>
      <c r="O1836" s="41"/>
      <c r="P1836" s="41"/>
      <c r="Q1836" s="41"/>
      <c r="R1836" s="41"/>
      <c r="S1836" s="41"/>
      <c r="T1836" s="41"/>
      <c r="U1836" s="41"/>
    </row>
    <row r="1837">
      <c r="A1837" s="41"/>
      <c r="B1837" s="41"/>
      <c r="C1837" s="41"/>
      <c r="D1837" s="41"/>
      <c r="E1837" s="41"/>
      <c r="F1837" s="41"/>
      <c r="G1837" s="41"/>
      <c r="H1837" s="41"/>
      <c r="I1837" s="41"/>
      <c r="J1837" s="41"/>
      <c r="K1837" s="41"/>
      <c r="L1837" s="41"/>
      <c r="M1837" s="41"/>
      <c r="N1837" s="41"/>
      <c r="O1837" s="41"/>
      <c r="P1837" s="41"/>
      <c r="Q1837" s="41"/>
      <c r="R1837" s="41"/>
      <c r="S1837" s="41"/>
      <c r="T1837" s="41"/>
      <c r="U1837" s="41"/>
    </row>
    <row r="1838">
      <c r="A1838" s="41"/>
      <c r="B1838" s="41"/>
      <c r="C1838" s="41"/>
      <c r="D1838" s="41"/>
      <c r="E1838" s="41"/>
      <c r="F1838" s="41"/>
      <c r="G1838" s="41"/>
      <c r="H1838" s="41"/>
      <c r="I1838" s="41"/>
      <c r="J1838" s="41"/>
      <c r="K1838" s="41"/>
      <c r="L1838" s="41"/>
      <c r="M1838" s="41"/>
      <c r="N1838" s="41"/>
      <c r="O1838" s="41"/>
      <c r="P1838" s="41"/>
      <c r="Q1838" s="41"/>
      <c r="R1838" s="41"/>
      <c r="S1838" s="41"/>
      <c r="T1838" s="41"/>
      <c r="U1838" s="41"/>
    </row>
    <row r="1839">
      <c r="A1839" s="41"/>
      <c r="B1839" s="41"/>
      <c r="C1839" s="41"/>
      <c r="D1839" s="41"/>
      <c r="E1839" s="41"/>
      <c r="F1839" s="41"/>
      <c r="G1839" s="41"/>
      <c r="H1839" s="41"/>
      <c r="I1839" s="41"/>
      <c r="J1839" s="41"/>
      <c r="K1839" s="41"/>
      <c r="L1839" s="41"/>
      <c r="M1839" s="41"/>
      <c r="N1839" s="41"/>
      <c r="O1839" s="41"/>
      <c r="P1839" s="41"/>
      <c r="Q1839" s="41"/>
      <c r="R1839" s="41"/>
      <c r="S1839" s="41"/>
      <c r="T1839" s="41"/>
      <c r="U1839" s="41"/>
    </row>
    <row r="1840">
      <c r="A1840" s="41"/>
      <c r="B1840" s="41"/>
      <c r="C1840" s="41"/>
      <c r="D1840" s="41"/>
      <c r="E1840" s="41"/>
      <c r="F1840" s="41"/>
      <c r="G1840" s="41"/>
      <c r="H1840" s="41"/>
      <c r="I1840" s="41"/>
      <c r="J1840" s="41"/>
      <c r="K1840" s="41"/>
      <c r="L1840" s="41"/>
      <c r="M1840" s="41"/>
      <c r="N1840" s="41"/>
      <c r="O1840" s="41"/>
      <c r="P1840" s="41"/>
      <c r="Q1840" s="41"/>
      <c r="R1840" s="41"/>
      <c r="S1840" s="41"/>
      <c r="T1840" s="41"/>
      <c r="U1840" s="41"/>
    </row>
    <row r="1841">
      <c r="A1841" s="41"/>
      <c r="B1841" s="41"/>
      <c r="C1841" s="41"/>
      <c r="D1841" s="41"/>
      <c r="E1841" s="41"/>
      <c r="F1841" s="41"/>
      <c r="G1841" s="41"/>
      <c r="H1841" s="41"/>
      <c r="I1841" s="41"/>
      <c r="J1841" s="41"/>
      <c r="K1841" s="41"/>
      <c r="L1841" s="41"/>
      <c r="M1841" s="41"/>
      <c r="N1841" s="41"/>
      <c r="O1841" s="41"/>
      <c r="P1841" s="41"/>
      <c r="Q1841" s="41"/>
      <c r="R1841" s="41"/>
      <c r="S1841" s="41"/>
      <c r="T1841" s="41"/>
      <c r="U1841" s="41"/>
    </row>
    <row r="1842">
      <c r="A1842" s="41"/>
      <c r="B1842" s="41"/>
      <c r="C1842" s="41"/>
      <c r="D1842" s="41"/>
      <c r="E1842" s="41"/>
      <c r="F1842" s="41"/>
      <c r="G1842" s="41"/>
      <c r="H1842" s="41"/>
      <c r="I1842" s="41"/>
      <c r="J1842" s="41"/>
      <c r="K1842" s="41"/>
      <c r="L1842" s="41"/>
      <c r="M1842" s="41"/>
      <c r="N1842" s="41"/>
      <c r="O1842" s="41"/>
      <c r="P1842" s="41"/>
      <c r="Q1842" s="41"/>
      <c r="R1842" s="41"/>
      <c r="S1842" s="41"/>
      <c r="T1842" s="41"/>
      <c r="U1842" s="41"/>
    </row>
    <row r="1843">
      <c r="A1843" s="41"/>
      <c r="B1843" s="41"/>
      <c r="C1843" s="41"/>
      <c r="D1843" s="41"/>
      <c r="E1843" s="41"/>
      <c r="F1843" s="41"/>
      <c r="G1843" s="41"/>
      <c r="H1843" s="41"/>
      <c r="I1843" s="41"/>
      <c r="J1843" s="41"/>
      <c r="K1843" s="41"/>
      <c r="L1843" s="41"/>
      <c r="M1843" s="41"/>
      <c r="N1843" s="41"/>
      <c r="O1843" s="41"/>
      <c r="P1843" s="41"/>
      <c r="Q1843" s="41"/>
      <c r="R1843" s="41"/>
      <c r="S1843" s="41"/>
      <c r="T1843" s="41"/>
      <c r="U1843" s="41"/>
    </row>
    <row r="1844">
      <c r="A1844" s="41"/>
      <c r="B1844" s="41"/>
      <c r="C1844" s="41"/>
      <c r="D1844" s="41"/>
      <c r="E1844" s="41"/>
      <c r="F1844" s="41"/>
      <c r="G1844" s="41"/>
      <c r="H1844" s="41"/>
      <c r="I1844" s="41"/>
      <c r="J1844" s="41"/>
      <c r="K1844" s="41"/>
      <c r="L1844" s="41"/>
      <c r="M1844" s="41"/>
      <c r="N1844" s="41"/>
      <c r="O1844" s="41"/>
      <c r="P1844" s="41"/>
      <c r="Q1844" s="41"/>
      <c r="R1844" s="41"/>
      <c r="S1844" s="41"/>
      <c r="T1844" s="41"/>
      <c r="U1844" s="41"/>
    </row>
    <row r="1845">
      <c r="A1845" s="41"/>
      <c r="B1845" s="41"/>
      <c r="C1845" s="41"/>
      <c r="D1845" s="41"/>
      <c r="E1845" s="41"/>
      <c r="F1845" s="41"/>
      <c r="G1845" s="41"/>
      <c r="H1845" s="41"/>
      <c r="I1845" s="41"/>
      <c r="J1845" s="41"/>
      <c r="K1845" s="41"/>
      <c r="L1845" s="41"/>
      <c r="M1845" s="41"/>
      <c r="N1845" s="41"/>
      <c r="O1845" s="41"/>
      <c r="P1845" s="41"/>
      <c r="Q1845" s="41"/>
      <c r="R1845" s="41"/>
      <c r="S1845" s="41"/>
      <c r="T1845" s="41"/>
      <c r="U1845" s="41"/>
    </row>
    <row r="1846">
      <c r="A1846" s="41"/>
      <c r="B1846" s="41"/>
      <c r="C1846" s="41"/>
      <c r="D1846" s="41"/>
      <c r="E1846" s="41"/>
      <c r="F1846" s="41"/>
      <c r="G1846" s="41"/>
      <c r="H1846" s="41"/>
      <c r="I1846" s="41"/>
      <c r="J1846" s="41"/>
      <c r="K1846" s="41"/>
      <c r="L1846" s="41"/>
      <c r="M1846" s="41"/>
      <c r="N1846" s="41"/>
      <c r="O1846" s="41"/>
      <c r="P1846" s="41"/>
      <c r="Q1846" s="41"/>
      <c r="R1846" s="41"/>
      <c r="S1846" s="41"/>
      <c r="T1846" s="41"/>
      <c r="U1846" s="41"/>
    </row>
    <row r="1847">
      <c r="A1847" s="41"/>
      <c r="B1847" s="41"/>
      <c r="C1847" s="41"/>
      <c r="D1847" s="41"/>
      <c r="E1847" s="41"/>
      <c r="F1847" s="41"/>
      <c r="G1847" s="41"/>
      <c r="H1847" s="41"/>
      <c r="I1847" s="41"/>
      <c r="J1847" s="41"/>
      <c r="K1847" s="41"/>
      <c r="L1847" s="41"/>
      <c r="M1847" s="41"/>
      <c r="N1847" s="41"/>
      <c r="O1847" s="41"/>
      <c r="P1847" s="41"/>
      <c r="Q1847" s="41"/>
      <c r="R1847" s="41"/>
      <c r="S1847" s="41"/>
      <c r="T1847" s="41"/>
      <c r="U1847" s="41"/>
    </row>
    <row r="1848">
      <c r="A1848" s="41"/>
      <c r="B1848" s="41"/>
      <c r="C1848" s="41"/>
      <c r="D1848" s="41"/>
      <c r="E1848" s="41"/>
      <c r="F1848" s="41"/>
      <c r="G1848" s="41"/>
      <c r="H1848" s="41"/>
      <c r="I1848" s="41"/>
      <c r="J1848" s="41"/>
      <c r="K1848" s="41"/>
      <c r="L1848" s="41"/>
      <c r="M1848" s="41"/>
      <c r="N1848" s="41"/>
      <c r="O1848" s="41"/>
      <c r="P1848" s="41"/>
      <c r="Q1848" s="41"/>
      <c r="R1848" s="41"/>
      <c r="S1848" s="41"/>
      <c r="T1848" s="41"/>
      <c r="U1848" s="41"/>
    </row>
    <row r="1849">
      <c r="A1849" s="41"/>
      <c r="B1849" s="41"/>
      <c r="C1849" s="41"/>
      <c r="D1849" s="41"/>
      <c r="E1849" s="41"/>
      <c r="F1849" s="41"/>
      <c r="G1849" s="41"/>
      <c r="H1849" s="41"/>
      <c r="I1849" s="41"/>
      <c r="J1849" s="41"/>
      <c r="K1849" s="41"/>
      <c r="L1849" s="41"/>
      <c r="M1849" s="41"/>
      <c r="N1849" s="41"/>
      <c r="O1849" s="41"/>
      <c r="P1849" s="41"/>
      <c r="Q1849" s="41"/>
      <c r="R1849" s="41"/>
      <c r="S1849" s="41"/>
      <c r="T1849" s="41"/>
      <c r="U1849" s="41"/>
    </row>
    <row r="1850">
      <c r="A1850" s="41"/>
      <c r="B1850" s="41"/>
      <c r="C1850" s="41"/>
      <c r="D1850" s="41"/>
      <c r="E1850" s="41"/>
      <c r="F1850" s="41"/>
      <c r="G1850" s="41"/>
      <c r="H1850" s="41"/>
      <c r="I1850" s="41"/>
      <c r="J1850" s="41"/>
      <c r="K1850" s="41"/>
      <c r="L1850" s="41"/>
      <c r="M1850" s="41"/>
      <c r="N1850" s="41"/>
      <c r="O1850" s="41"/>
      <c r="P1850" s="41"/>
      <c r="Q1850" s="41"/>
      <c r="R1850" s="41"/>
      <c r="S1850" s="41"/>
      <c r="T1850" s="41"/>
      <c r="U1850" s="41"/>
    </row>
    <row r="1851">
      <c r="A1851" s="41"/>
      <c r="B1851" s="41"/>
      <c r="C1851" s="41"/>
      <c r="D1851" s="41"/>
      <c r="E1851" s="41"/>
      <c r="F1851" s="41"/>
      <c r="G1851" s="41"/>
      <c r="H1851" s="41"/>
      <c r="I1851" s="41"/>
      <c r="J1851" s="41"/>
      <c r="K1851" s="41"/>
      <c r="L1851" s="41"/>
      <c r="M1851" s="41"/>
      <c r="N1851" s="41"/>
      <c r="O1851" s="41"/>
      <c r="P1851" s="41"/>
      <c r="Q1851" s="41"/>
      <c r="R1851" s="41"/>
      <c r="S1851" s="41"/>
      <c r="T1851" s="41"/>
      <c r="U1851" s="41"/>
    </row>
    <row r="1852">
      <c r="A1852" s="41"/>
      <c r="B1852" s="41"/>
      <c r="C1852" s="41"/>
      <c r="D1852" s="41"/>
      <c r="E1852" s="41"/>
      <c r="F1852" s="41"/>
      <c r="G1852" s="41"/>
      <c r="H1852" s="41"/>
      <c r="I1852" s="41"/>
      <c r="J1852" s="41"/>
      <c r="K1852" s="41"/>
      <c r="L1852" s="41"/>
      <c r="M1852" s="41"/>
      <c r="N1852" s="41"/>
      <c r="O1852" s="41"/>
      <c r="P1852" s="41"/>
      <c r="Q1852" s="41"/>
      <c r="R1852" s="41"/>
      <c r="S1852" s="41"/>
      <c r="T1852" s="41"/>
      <c r="U1852" s="41"/>
    </row>
    <row r="1853">
      <c r="A1853" s="41"/>
      <c r="B1853" s="41"/>
      <c r="C1853" s="41"/>
      <c r="D1853" s="41"/>
      <c r="E1853" s="41"/>
      <c r="F1853" s="41"/>
      <c r="G1853" s="41"/>
      <c r="H1853" s="41"/>
      <c r="I1853" s="41"/>
      <c r="J1853" s="41"/>
      <c r="K1853" s="41"/>
      <c r="L1853" s="41"/>
      <c r="M1853" s="41"/>
      <c r="N1853" s="41"/>
      <c r="O1853" s="41"/>
      <c r="P1853" s="41"/>
      <c r="Q1853" s="41"/>
      <c r="R1853" s="41"/>
      <c r="S1853" s="41"/>
      <c r="T1853" s="41"/>
      <c r="U1853" s="41"/>
    </row>
    <row r="1854">
      <c r="A1854" s="41"/>
      <c r="B1854" s="41"/>
      <c r="C1854" s="41"/>
      <c r="D1854" s="41"/>
      <c r="E1854" s="41"/>
      <c r="F1854" s="41"/>
      <c r="G1854" s="41"/>
      <c r="H1854" s="41"/>
      <c r="I1854" s="41"/>
      <c r="J1854" s="41"/>
      <c r="K1854" s="41"/>
      <c r="L1854" s="41"/>
      <c r="M1854" s="41"/>
      <c r="N1854" s="41"/>
      <c r="O1854" s="41"/>
      <c r="P1854" s="41"/>
      <c r="Q1854" s="41"/>
      <c r="R1854" s="41"/>
      <c r="S1854" s="41"/>
      <c r="T1854" s="41"/>
      <c r="U1854" s="41"/>
    </row>
    <row r="1855">
      <c r="A1855" s="41"/>
      <c r="B1855" s="41"/>
      <c r="C1855" s="41"/>
      <c r="D1855" s="41"/>
      <c r="E1855" s="41"/>
      <c r="F1855" s="41"/>
      <c r="G1855" s="41"/>
      <c r="H1855" s="41"/>
      <c r="I1855" s="41"/>
      <c r="J1855" s="41"/>
      <c r="K1855" s="41"/>
      <c r="L1855" s="41"/>
      <c r="M1855" s="41"/>
      <c r="N1855" s="41"/>
      <c r="O1855" s="41"/>
      <c r="P1855" s="41"/>
      <c r="Q1855" s="41"/>
      <c r="R1855" s="41"/>
      <c r="S1855" s="41"/>
      <c r="T1855" s="41"/>
      <c r="U1855" s="41"/>
    </row>
    <row r="1856">
      <c r="A1856" s="41"/>
      <c r="B1856" s="41"/>
      <c r="C1856" s="41"/>
      <c r="D1856" s="41"/>
      <c r="E1856" s="41"/>
      <c r="F1856" s="41"/>
      <c r="G1856" s="41"/>
      <c r="H1856" s="41"/>
      <c r="I1856" s="41"/>
      <c r="J1856" s="41"/>
      <c r="K1856" s="41"/>
      <c r="L1856" s="41"/>
      <c r="M1856" s="41"/>
      <c r="N1856" s="41"/>
      <c r="O1856" s="41"/>
      <c r="P1856" s="41"/>
      <c r="Q1856" s="41"/>
      <c r="R1856" s="41"/>
      <c r="S1856" s="41"/>
      <c r="T1856" s="41"/>
      <c r="U1856" s="41"/>
    </row>
    <row r="1857">
      <c r="A1857" s="41"/>
      <c r="B1857" s="41"/>
      <c r="C1857" s="41"/>
      <c r="D1857" s="41"/>
      <c r="E1857" s="41"/>
      <c r="F1857" s="41"/>
      <c r="G1857" s="41"/>
      <c r="H1857" s="41"/>
      <c r="I1857" s="41"/>
      <c r="J1857" s="41"/>
      <c r="K1857" s="41"/>
      <c r="L1857" s="41"/>
      <c r="M1857" s="41"/>
      <c r="N1857" s="41"/>
      <c r="O1857" s="41"/>
      <c r="P1857" s="41"/>
      <c r="Q1857" s="41"/>
      <c r="R1857" s="41"/>
      <c r="S1857" s="41"/>
      <c r="T1857" s="41"/>
      <c r="U1857" s="41"/>
    </row>
    <row r="1858">
      <c r="A1858" s="41"/>
      <c r="B1858" s="41"/>
      <c r="C1858" s="41"/>
      <c r="D1858" s="41"/>
      <c r="E1858" s="41"/>
      <c r="F1858" s="41"/>
      <c r="G1858" s="41"/>
      <c r="H1858" s="41"/>
      <c r="I1858" s="41"/>
      <c r="J1858" s="41"/>
      <c r="K1858" s="41"/>
      <c r="L1858" s="41"/>
      <c r="M1858" s="41"/>
      <c r="N1858" s="41"/>
      <c r="O1858" s="41"/>
      <c r="P1858" s="41"/>
      <c r="Q1858" s="41"/>
      <c r="R1858" s="41"/>
      <c r="S1858" s="41"/>
      <c r="T1858" s="41"/>
      <c r="U1858" s="41"/>
    </row>
    <row r="1859">
      <c r="A1859" s="41"/>
      <c r="B1859" s="41"/>
      <c r="C1859" s="41"/>
      <c r="D1859" s="41"/>
      <c r="E1859" s="41"/>
      <c r="F1859" s="41"/>
      <c r="G1859" s="41"/>
      <c r="H1859" s="41"/>
      <c r="I1859" s="41"/>
      <c r="J1859" s="41"/>
      <c r="K1859" s="41"/>
      <c r="L1859" s="41"/>
      <c r="M1859" s="41"/>
      <c r="N1859" s="41"/>
      <c r="O1859" s="41"/>
      <c r="P1859" s="41"/>
      <c r="Q1859" s="41"/>
      <c r="R1859" s="41"/>
      <c r="S1859" s="41"/>
      <c r="T1859" s="41"/>
      <c r="U1859" s="41"/>
    </row>
    <row r="1860">
      <c r="A1860" s="41"/>
      <c r="B1860" s="41"/>
      <c r="C1860" s="41"/>
      <c r="D1860" s="41"/>
      <c r="E1860" s="41"/>
      <c r="F1860" s="41"/>
      <c r="G1860" s="41"/>
      <c r="H1860" s="41"/>
      <c r="I1860" s="41"/>
      <c r="J1860" s="41"/>
      <c r="K1860" s="41"/>
      <c r="L1860" s="41"/>
      <c r="M1860" s="41"/>
      <c r="N1860" s="41"/>
      <c r="O1860" s="41"/>
      <c r="P1860" s="41"/>
      <c r="Q1860" s="41"/>
      <c r="R1860" s="41"/>
      <c r="S1860" s="41"/>
      <c r="T1860" s="41"/>
      <c r="U1860" s="41"/>
    </row>
    <row r="1861">
      <c r="A1861" s="41"/>
      <c r="B1861" s="41"/>
      <c r="C1861" s="41"/>
      <c r="D1861" s="41"/>
      <c r="E1861" s="41"/>
      <c r="F1861" s="41"/>
      <c r="G1861" s="41"/>
      <c r="H1861" s="41"/>
      <c r="I1861" s="41"/>
      <c r="J1861" s="41"/>
      <c r="K1861" s="41"/>
      <c r="L1861" s="41"/>
      <c r="M1861" s="41"/>
      <c r="N1861" s="41"/>
      <c r="O1861" s="41"/>
      <c r="P1861" s="41"/>
      <c r="Q1861" s="41"/>
      <c r="R1861" s="41"/>
      <c r="S1861" s="41"/>
      <c r="T1861" s="41"/>
      <c r="U1861" s="41"/>
    </row>
    <row r="1862">
      <c r="A1862" s="41"/>
      <c r="B1862" s="41"/>
      <c r="C1862" s="41"/>
      <c r="D1862" s="41"/>
      <c r="E1862" s="41"/>
      <c r="F1862" s="41"/>
      <c r="G1862" s="41"/>
      <c r="H1862" s="41"/>
      <c r="I1862" s="41"/>
      <c r="J1862" s="41"/>
      <c r="K1862" s="41"/>
      <c r="L1862" s="41"/>
      <c r="M1862" s="41"/>
      <c r="N1862" s="41"/>
      <c r="O1862" s="41"/>
      <c r="P1862" s="41"/>
      <c r="Q1862" s="41"/>
      <c r="R1862" s="41"/>
      <c r="S1862" s="41"/>
      <c r="T1862" s="41"/>
      <c r="U1862" s="41"/>
    </row>
    <row r="1863">
      <c r="A1863" s="41"/>
      <c r="B1863" s="41"/>
      <c r="C1863" s="41"/>
      <c r="D1863" s="41"/>
      <c r="E1863" s="41"/>
      <c r="F1863" s="41"/>
      <c r="G1863" s="41"/>
      <c r="H1863" s="41"/>
      <c r="I1863" s="41"/>
      <c r="J1863" s="41"/>
      <c r="K1863" s="41"/>
      <c r="L1863" s="41"/>
      <c r="M1863" s="41"/>
      <c r="N1863" s="41"/>
      <c r="O1863" s="41"/>
      <c r="P1863" s="41"/>
      <c r="Q1863" s="41"/>
      <c r="R1863" s="41"/>
      <c r="S1863" s="41"/>
      <c r="T1863" s="41"/>
      <c r="U1863" s="41"/>
    </row>
    <row r="1864">
      <c r="A1864" s="41"/>
      <c r="B1864" s="41"/>
      <c r="C1864" s="41"/>
      <c r="D1864" s="41"/>
      <c r="E1864" s="41"/>
      <c r="F1864" s="41"/>
      <c r="G1864" s="41"/>
      <c r="H1864" s="41"/>
      <c r="I1864" s="41"/>
      <c r="J1864" s="41"/>
      <c r="K1864" s="41"/>
      <c r="L1864" s="41"/>
      <c r="M1864" s="41"/>
      <c r="N1864" s="41"/>
      <c r="O1864" s="41"/>
      <c r="P1864" s="41"/>
      <c r="Q1864" s="41"/>
      <c r="R1864" s="41"/>
      <c r="S1864" s="41"/>
      <c r="T1864" s="41"/>
      <c r="U1864" s="41"/>
    </row>
    <row r="1865">
      <c r="A1865" s="41"/>
      <c r="B1865" s="41"/>
      <c r="C1865" s="41"/>
      <c r="D1865" s="41"/>
      <c r="E1865" s="41"/>
      <c r="F1865" s="41"/>
      <c r="G1865" s="41"/>
      <c r="H1865" s="41"/>
      <c r="I1865" s="41"/>
      <c r="J1865" s="41"/>
      <c r="K1865" s="41"/>
      <c r="L1865" s="41"/>
      <c r="M1865" s="41"/>
      <c r="N1865" s="41"/>
      <c r="O1865" s="41"/>
      <c r="P1865" s="41"/>
      <c r="Q1865" s="41"/>
      <c r="R1865" s="41"/>
      <c r="S1865" s="41"/>
      <c r="T1865" s="41"/>
      <c r="U1865" s="41"/>
    </row>
    <row r="1866">
      <c r="A1866" s="41"/>
      <c r="B1866" s="41"/>
      <c r="C1866" s="41"/>
      <c r="D1866" s="41"/>
      <c r="E1866" s="41"/>
      <c r="F1866" s="41"/>
      <c r="G1866" s="41"/>
      <c r="H1866" s="41"/>
      <c r="I1866" s="41"/>
      <c r="J1866" s="41"/>
      <c r="K1866" s="41"/>
      <c r="L1866" s="41"/>
      <c r="M1866" s="41"/>
      <c r="N1866" s="41"/>
      <c r="O1866" s="41"/>
      <c r="P1866" s="41"/>
      <c r="Q1866" s="41"/>
      <c r="R1866" s="41"/>
      <c r="S1866" s="41"/>
      <c r="T1866" s="41"/>
      <c r="U1866" s="41"/>
    </row>
    <row r="1867">
      <c r="A1867" s="41"/>
      <c r="B1867" s="41"/>
      <c r="C1867" s="41"/>
      <c r="D1867" s="41"/>
      <c r="E1867" s="41"/>
      <c r="F1867" s="41"/>
      <c r="G1867" s="41"/>
      <c r="H1867" s="41"/>
      <c r="I1867" s="41"/>
      <c r="J1867" s="41"/>
      <c r="K1867" s="41"/>
      <c r="L1867" s="41"/>
      <c r="M1867" s="41"/>
      <c r="N1867" s="41"/>
      <c r="O1867" s="41"/>
      <c r="P1867" s="41"/>
      <c r="Q1867" s="41"/>
      <c r="R1867" s="41"/>
      <c r="S1867" s="41"/>
      <c r="T1867" s="41"/>
      <c r="U1867" s="41"/>
    </row>
    <row r="1868">
      <c r="A1868" s="41"/>
      <c r="B1868" s="41"/>
      <c r="C1868" s="41"/>
      <c r="D1868" s="41"/>
      <c r="E1868" s="41"/>
      <c r="F1868" s="41"/>
      <c r="G1868" s="41"/>
      <c r="H1868" s="41"/>
      <c r="I1868" s="41"/>
      <c r="J1868" s="41"/>
      <c r="K1868" s="41"/>
      <c r="L1868" s="41"/>
      <c r="M1868" s="41"/>
      <c r="N1868" s="41"/>
      <c r="O1868" s="41"/>
      <c r="P1868" s="41"/>
      <c r="Q1868" s="41"/>
      <c r="R1868" s="41"/>
      <c r="S1868" s="41"/>
      <c r="T1868" s="41"/>
      <c r="U1868" s="41"/>
    </row>
    <row r="1869">
      <c r="A1869" s="41"/>
      <c r="B1869" s="41"/>
      <c r="C1869" s="41"/>
      <c r="D1869" s="41"/>
      <c r="E1869" s="41"/>
      <c r="F1869" s="41"/>
      <c r="G1869" s="41"/>
      <c r="H1869" s="41"/>
      <c r="I1869" s="41"/>
      <c r="J1869" s="41"/>
      <c r="K1869" s="41"/>
      <c r="L1869" s="41"/>
      <c r="M1869" s="41"/>
      <c r="N1869" s="41"/>
      <c r="O1869" s="41"/>
      <c r="P1869" s="41"/>
      <c r="Q1869" s="41"/>
      <c r="R1869" s="41"/>
      <c r="S1869" s="41"/>
      <c r="T1869" s="41"/>
      <c r="U1869" s="41"/>
    </row>
    <row r="1870">
      <c r="A1870" s="41"/>
      <c r="B1870" s="41"/>
      <c r="C1870" s="41"/>
      <c r="D1870" s="41"/>
      <c r="E1870" s="41"/>
      <c r="F1870" s="41"/>
      <c r="G1870" s="41"/>
      <c r="H1870" s="41"/>
      <c r="I1870" s="41"/>
      <c r="J1870" s="41"/>
      <c r="K1870" s="41"/>
      <c r="L1870" s="41"/>
      <c r="M1870" s="41"/>
      <c r="N1870" s="41"/>
      <c r="O1870" s="41"/>
      <c r="P1870" s="41"/>
      <c r="Q1870" s="41"/>
      <c r="R1870" s="41"/>
      <c r="S1870" s="41"/>
      <c r="T1870" s="41"/>
      <c r="U1870" s="41"/>
    </row>
    <row r="1871">
      <c r="A1871" s="41"/>
      <c r="B1871" s="41"/>
      <c r="C1871" s="41"/>
      <c r="D1871" s="41"/>
      <c r="E1871" s="41"/>
      <c r="F1871" s="41"/>
      <c r="G1871" s="41"/>
      <c r="H1871" s="41"/>
      <c r="I1871" s="41"/>
      <c r="J1871" s="41"/>
      <c r="K1871" s="41"/>
      <c r="L1871" s="41"/>
      <c r="M1871" s="41"/>
      <c r="N1871" s="41"/>
      <c r="O1871" s="41"/>
      <c r="P1871" s="41"/>
      <c r="Q1871" s="41"/>
      <c r="R1871" s="41"/>
      <c r="S1871" s="41"/>
      <c r="T1871" s="41"/>
      <c r="U1871" s="41"/>
    </row>
    <row r="1872">
      <c r="A1872" s="41"/>
      <c r="B1872" s="41"/>
      <c r="C1872" s="41"/>
      <c r="D1872" s="41"/>
      <c r="E1872" s="41"/>
      <c r="F1872" s="41"/>
      <c r="G1872" s="41"/>
      <c r="H1872" s="41"/>
      <c r="I1872" s="41"/>
      <c r="J1872" s="41"/>
      <c r="K1872" s="41"/>
      <c r="L1872" s="41"/>
      <c r="M1872" s="41"/>
      <c r="N1872" s="41"/>
      <c r="O1872" s="41"/>
      <c r="P1872" s="41"/>
      <c r="Q1872" s="41"/>
      <c r="R1872" s="41"/>
      <c r="S1872" s="41"/>
      <c r="T1872" s="41"/>
      <c r="U1872" s="41"/>
    </row>
    <row r="1873">
      <c r="A1873" s="41"/>
      <c r="B1873" s="41"/>
      <c r="C1873" s="41"/>
      <c r="D1873" s="41"/>
      <c r="E1873" s="41"/>
      <c r="F1873" s="41"/>
      <c r="G1873" s="41"/>
      <c r="H1873" s="41"/>
      <c r="I1873" s="41"/>
      <c r="J1873" s="41"/>
      <c r="K1873" s="41"/>
      <c r="L1873" s="41"/>
      <c r="M1873" s="41"/>
      <c r="N1873" s="41"/>
      <c r="O1873" s="41"/>
      <c r="P1873" s="41"/>
      <c r="Q1873" s="41"/>
      <c r="R1873" s="41"/>
      <c r="S1873" s="41"/>
      <c r="T1873" s="41"/>
      <c r="U1873" s="41"/>
    </row>
    <row r="1874">
      <c r="A1874" s="41"/>
      <c r="B1874" s="41"/>
      <c r="C1874" s="41"/>
      <c r="D1874" s="41"/>
      <c r="E1874" s="41"/>
      <c r="F1874" s="41"/>
      <c r="G1874" s="41"/>
      <c r="H1874" s="41"/>
      <c r="I1874" s="41"/>
      <c r="J1874" s="41"/>
      <c r="K1874" s="41"/>
      <c r="L1874" s="41"/>
      <c r="M1874" s="41"/>
      <c r="N1874" s="41"/>
      <c r="O1874" s="41"/>
      <c r="P1874" s="41"/>
      <c r="Q1874" s="41"/>
      <c r="R1874" s="41"/>
      <c r="S1874" s="41"/>
      <c r="T1874" s="41"/>
      <c r="U1874" s="41"/>
    </row>
    <row r="1875">
      <c r="A1875" s="41"/>
      <c r="B1875" s="41"/>
      <c r="C1875" s="41"/>
      <c r="D1875" s="41"/>
      <c r="E1875" s="41"/>
      <c r="F1875" s="41"/>
      <c r="G1875" s="41"/>
      <c r="H1875" s="41"/>
      <c r="I1875" s="41"/>
      <c r="J1875" s="41"/>
      <c r="K1875" s="41"/>
      <c r="L1875" s="41"/>
      <c r="M1875" s="41"/>
      <c r="N1875" s="41"/>
      <c r="O1875" s="41"/>
      <c r="P1875" s="41"/>
      <c r="Q1875" s="41"/>
      <c r="R1875" s="41"/>
      <c r="S1875" s="41"/>
      <c r="T1875" s="41"/>
      <c r="U1875" s="41"/>
    </row>
    <row r="1876">
      <c r="A1876" s="41"/>
      <c r="B1876" s="41"/>
      <c r="C1876" s="41"/>
      <c r="D1876" s="41"/>
      <c r="E1876" s="41"/>
      <c r="F1876" s="41"/>
      <c r="G1876" s="41"/>
      <c r="H1876" s="41"/>
      <c r="I1876" s="41"/>
      <c r="J1876" s="41"/>
      <c r="K1876" s="41"/>
      <c r="L1876" s="41"/>
      <c r="M1876" s="41"/>
      <c r="N1876" s="41"/>
      <c r="O1876" s="41"/>
      <c r="P1876" s="41"/>
      <c r="Q1876" s="41"/>
      <c r="R1876" s="41"/>
      <c r="S1876" s="41"/>
      <c r="T1876" s="41"/>
      <c r="U1876" s="41"/>
    </row>
    <row r="1877">
      <c r="A1877" s="41"/>
      <c r="B1877" s="41"/>
      <c r="C1877" s="41"/>
      <c r="D1877" s="41"/>
      <c r="E1877" s="41"/>
      <c r="F1877" s="41"/>
      <c r="G1877" s="41"/>
      <c r="H1877" s="41"/>
      <c r="I1877" s="41"/>
      <c r="J1877" s="41"/>
      <c r="K1877" s="41"/>
      <c r="L1877" s="41"/>
      <c r="M1877" s="41"/>
      <c r="N1877" s="41"/>
      <c r="O1877" s="41"/>
      <c r="P1877" s="41"/>
      <c r="Q1877" s="41"/>
      <c r="R1877" s="41"/>
      <c r="S1877" s="41"/>
      <c r="T1877" s="41"/>
      <c r="U1877" s="41"/>
    </row>
    <row r="1878">
      <c r="A1878" s="41"/>
      <c r="B1878" s="41"/>
      <c r="C1878" s="41"/>
      <c r="D1878" s="41"/>
      <c r="E1878" s="41"/>
      <c r="F1878" s="41"/>
      <c r="G1878" s="41"/>
      <c r="H1878" s="41"/>
      <c r="I1878" s="41"/>
      <c r="J1878" s="41"/>
      <c r="K1878" s="41"/>
      <c r="L1878" s="41"/>
      <c r="M1878" s="41"/>
      <c r="N1878" s="41"/>
      <c r="O1878" s="41"/>
      <c r="P1878" s="41"/>
      <c r="Q1878" s="41"/>
      <c r="R1878" s="41"/>
      <c r="S1878" s="41"/>
      <c r="T1878" s="41"/>
      <c r="U1878" s="41"/>
    </row>
    <row r="1879">
      <c r="A1879" s="41"/>
      <c r="B1879" s="41"/>
      <c r="C1879" s="41"/>
      <c r="D1879" s="41"/>
      <c r="E1879" s="41"/>
      <c r="F1879" s="41"/>
      <c r="G1879" s="41"/>
      <c r="H1879" s="41"/>
      <c r="I1879" s="41"/>
      <c r="J1879" s="41"/>
      <c r="K1879" s="41"/>
      <c r="L1879" s="41"/>
      <c r="M1879" s="41"/>
      <c r="N1879" s="41"/>
      <c r="O1879" s="41"/>
      <c r="P1879" s="41"/>
      <c r="Q1879" s="41"/>
      <c r="R1879" s="41"/>
      <c r="S1879" s="41"/>
      <c r="T1879" s="41"/>
      <c r="U1879" s="41"/>
    </row>
    <row r="1880">
      <c r="A1880" s="41"/>
      <c r="B1880" s="41"/>
      <c r="C1880" s="41"/>
      <c r="D1880" s="41"/>
      <c r="E1880" s="41"/>
      <c r="F1880" s="41"/>
      <c r="G1880" s="41"/>
      <c r="H1880" s="41"/>
      <c r="I1880" s="41"/>
      <c r="J1880" s="41"/>
      <c r="K1880" s="41"/>
      <c r="L1880" s="41"/>
      <c r="M1880" s="41"/>
      <c r="N1880" s="41"/>
      <c r="O1880" s="41"/>
      <c r="P1880" s="41"/>
      <c r="Q1880" s="41"/>
      <c r="R1880" s="41"/>
      <c r="S1880" s="41"/>
      <c r="T1880" s="41"/>
      <c r="U1880" s="41"/>
    </row>
    <row r="1881">
      <c r="A1881" s="41"/>
      <c r="B1881" s="41"/>
      <c r="C1881" s="41"/>
      <c r="D1881" s="41"/>
      <c r="E1881" s="41"/>
      <c r="F1881" s="41"/>
      <c r="G1881" s="41"/>
      <c r="H1881" s="41"/>
      <c r="I1881" s="41"/>
      <c r="J1881" s="41"/>
      <c r="K1881" s="41"/>
      <c r="L1881" s="41"/>
      <c r="M1881" s="41"/>
      <c r="N1881" s="41"/>
      <c r="O1881" s="41"/>
      <c r="P1881" s="41"/>
      <c r="Q1881" s="41"/>
      <c r="R1881" s="41"/>
      <c r="S1881" s="41"/>
      <c r="T1881" s="41"/>
      <c r="U1881" s="41"/>
    </row>
    <row r="1882">
      <c r="A1882" s="41"/>
      <c r="B1882" s="41"/>
      <c r="C1882" s="41"/>
      <c r="D1882" s="41"/>
      <c r="E1882" s="41"/>
      <c r="F1882" s="41"/>
      <c r="G1882" s="41"/>
      <c r="H1882" s="41"/>
      <c r="I1882" s="41"/>
      <c r="J1882" s="41"/>
      <c r="K1882" s="41"/>
      <c r="L1882" s="41"/>
      <c r="M1882" s="41"/>
      <c r="N1882" s="41"/>
      <c r="O1882" s="41"/>
      <c r="P1882" s="41"/>
      <c r="Q1882" s="41"/>
      <c r="R1882" s="41"/>
      <c r="S1882" s="41"/>
      <c r="T1882" s="41"/>
      <c r="U1882" s="41"/>
    </row>
    <row r="1883">
      <c r="A1883" s="41"/>
      <c r="B1883" s="41"/>
      <c r="C1883" s="41"/>
      <c r="D1883" s="41"/>
      <c r="E1883" s="41"/>
      <c r="F1883" s="41"/>
      <c r="G1883" s="41"/>
      <c r="H1883" s="41"/>
      <c r="I1883" s="41"/>
      <c r="J1883" s="41"/>
      <c r="K1883" s="41"/>
      <c r="L1883" s="41"/>
      <c r="M1883" s="41"/>
      <c r="N1883" s="41"/>
      <c r="O1883" s="41"/>
      <c r="P1883" s="41"/>
      <c r="Q1883" s="41"/>
      <c r="R1883" s="41"/>
      <c r="S1883" s="41"/>
      <c r="T1883" s="41"/>
      <c r="U1883" s="41"/>
    </row>
    <row r="1884">
      <c r="A1884" s="41"/>
      <c r="B1884" s="41"/>
      <c r="C1884" s="41"/>
      <c r="D1884" s="41"/>
      <c r="E1884" s="41"/>
      <c r="F1884" s="41"/>
      <c r="G1884" s="41"/>
      <c r="H1884" s="41"/>
      <c r="I1884" s="41"/>
      <c r="J1884" s="41"/>
      <c r="K1884" s="41"/>
      <c r="L1884" s="41"/>
      <c r="M1884" s="41"/>
      <c r="N1884" s="41"/>
      <c r="O1884" s="41"/>
      <c r="P1884" s="41"/>
      <c r="Q1884" s="41"/>
      <c r="R1884" s="41"/>
      <c r="S1884" s="41"/>
      <c r="T1884" s="41"/>
      <c r="U1884" s="41"/>
    </row>
    <row r="1885">
      <c r="A1885" s="41"/>
      <c r="B1885" s="41"/>
      <c r="C1885" s="41"/>
      <c r="D1885" s="41"/>
      <c r="E1885" s="41"/>
      <c r="F1885" s="41"/>
      <c r="G1885" s="41"/>
      <c r="H1885" s="41"/>
      <c r="I1885" s="41"/>
      <c r="J1885" s="41"/>
      <c r="K1885" s="41"/>
      <c r="L1885" s="41"/>
      <c r="M1885" s="41"/>
      <c r="N1885" s="41"/>
      <c r="O1885" s="41"/>
      <c r="P1885" s="41"/>
      <c r="Q1885" s="41"/>
      <c r="R1885" s="41"/>
      <c r="S1885" s="41"/>
      <c r="T1885" s="41"/>
      <c r="U1885" s="41"/>
    </row>
    <row r="1886">
      <c r="A1886" s="41"/>
      <c r="B1886" s="41"/>
      <c r="C1886" s="41"/>
      <c r="D1886" s="41"/>
      <c r="E1886" s="41"/>
      <c r="F1886" s="41"/>
      <c r="G1886" s="41"/>
      <c r="H1886" s="41"/>
      <c r="I1886" s="41"/>
      <c r="J1886" s="41"/>
      <c r="K1886" s="41"/>
      <c r="L1886" s="41"/>
      <c r="M1886" s="41"/>
      <c r="N1886" s="41"/>
      <c r="O1886" s="41"/>
      <c r="P1886" s="41"/>
      <c r="Q1886" s="41"/>
      <c r="R1886" s="41"/>
      <c r="S1886" s="41"/>
      <c r="T1886" s="41"/>
      <c r="U1886" s="41"/>
    </row>
    <row r="1887">
      <c r="A1887" s="41"/>
      <c r="B1887" s="41"/>
      <c r="C1887" s="41"/>
      <c r="D1887" s="41"/>
      <c r="E1887" s="41"/>
      <c r="F1887" s="41"/>
      <c r="G1887" s="41"/>
      <c r="H1887" s="41"/>
      <c r="I1887" s="41"/>
      <c r="J1887" s="41"/>
      <c r="K1887" s="41"/>
      <c r="L1887" s="41"/>
      <c r="M1887" s="41"/>
      <c r="N1887" s="41"/>
      <c r="O1887" s="41"/>
      <c r="P1887" s="41"/>
      <c r="Q1887" s="41"/>
      <c r="R1887" s="41"/>
      <c r="S1887" s="41"/>
      <c r="T1887" s="41"/>
      <c r="U1887" s="41"/>
    </row>
    <row r="1888">
      <c r="A1888" s="41"/>
      <c r="B1888" s="41"/>
      <c r="C1888" s="41"/>
      <c r="D1888" s="41"/>
      <c r="E1888" s="41"/>
      <c r="F1888" s="41"/>
      <c r="G1888" s="41"/>
      <c r="H1888" s="41"/>
      <c r="I1888" s="41"/>
      <c r="J1888" s="41"/>
      <c r="K1888" s="41"/>
      <c r="L1888" s="41"/>
      <c r="M1888" s="41"/>
      <c r="N1888" s="41"/>
      <c r="O1888" s="41"/>
      <c r="P1888" s="41"/>
      <c r="Q1888" s="41"/>
      <c r="R1888" s="41"/>
      <c r="S1888" s="41"/>
      <c r="T1888" s="41"/>
      <c r="U1888" s="41"/>
    </row>
    <row r="1889">
      <c r="A1889" s="41"/>
      <c r="B1889" s="41"/>
      <c r="C1889" s="41"/>
      <c r="D1889" s="41"/>
      <c r="E1889" s="41"/>
      <c r="F1889" s="41"/>
      <c r="G1889" s="41"/>
      <c r="H1889" s="41"/>
      <c r="I1889" s="41"/>
      <c r="J1889" s="41"/>
      <c r="K1889" s="41"/>
      <c r="L1889" s="41"/>
      <c r="M1889" s="41"/>
      <c r="N1889" s="41"/>
      <c r="O1889" s="41"/>
      <c r="P1889" s="41"/>
      <c r="Q1889" s="41"/>
      <c r="R1889" s="41"/>
      <c r="S1889" s="41"/>
      <c r="T1889" s="41"/>
      <c r="U1889" s="41"/>
    </row>
    <row r="1890">
      <c r="A1890" s="41"/>
      <c r="B1890" s="41"/>
      <c r="C1890" s="41"/>
      <c r="D1890" s="41"/>
      <c r="E1890" s="41"/>
      <c r="F1890" s="41"/>
      <c r="G1890" s="41"/>
      <c r="H1890" s="41"/>
      <c r="I1890" s="41"/>
      <c r="J1890" s="41"/>
      <c r="K1890" s="41"/>
      <c r="L1890" s="41"/>
      <c r="M1890" s="41"/>
      <c r="N1890" s="41"/>
      <c r="O1890" s="41"/>
      <c r="P1890" s="41"/>
      <c r="Q1890" s="41"/>
      <c r="R1890" s="41"/>
      <c r="S1890" s="41"/>
      <c r="T1890" s="41"/>
      <c r="U1890" s="41"/>
    </row>
    <row r="1891">
      <c r="A1891" s="41"/>
      <c r="B1891" s="41"/>
      <c r="C1891" s="41"/>
      <c r="D1891" s="41"/>
      <c r="E1891" s="41"/>
      <c r="F1891" s="41"/>
      <c r="G1891" s="41"/>
      <c r="H1891" s="41"/>
      <c r="I1891" s="41"/>
      <c r="J1891" s="41"/>
      <c r="K1891" s="41"/>
      <c r="L1891" s="41"/>
      <c r="M1891" s="41"/>
      <c r="N1891" s="41"/>
      <c r="O1891" s="41"/>
      <c r="P1891" s="41"/>
      <c r="Q1891" s="41"/>
      <c r="R1891" s="41"/>
      <c r="S1891" s="41"/>
      <c r="T1891" s="41"/>
      <c r="U1891" s="41"/>
    </row>
    <row r="1892">
      <c r="A1892" s="41"/>
      <c r="B1892" s="41"/>
      <c r="C1892" s="41"/>
      <c r="D1892" s="41"/>
      <c r="E1892" s="41"/>
      <c r="F1892" s="41"/>
      <c r="G1892" s="41"/>
      <c r="H1892" s="41"/>
      <c r="I1892" s="41"/>
      <c r="J1892" s="41"/>
      <c r="K1892" s="41"/>
      <c r="L1892" s="41"/>
      <c r="M1892" s="41"/>
      <c r="N1892" s="41"/>
      <c r="O1892" s="41"/>
      <c r="P1892" s="41"/>
      <c r="Q1892" s="41"/>
      <c r="R1892" s="41"/>
      <c r="S1892" s="41"/>
      <c r="T1892" s="41"/>
      <c r="U1892" s="41"/>
    </row>
    <row r="1893">
      <c r="A1893" s="41"/>
      <c r="B1893" s="41"/>
      <c r="C1893" s="41"/>
      <c r="D1893" s="41"/>
      <c r="E1893" s="41"/>
      <c r="F1893" s="41"/>
      <c r="G1893" s="41"/>
      <c r="H1893" s="41"/>
      <c r="I1893" s="41"/>
      <c r="J1893" s="41"/>
      <c r="K1893" s="41"/>
      <c r="L1893" s="41"/>
      <c r="M1893" s="41"/>
      <c r="N1893" s="41"/>
      <c r="O1893" s="41"/>
      <c r="P1893" s="41"/>
      <c r="Q1893" s="41"/>
      <c r="R1893" s="41"/>
      <c r="S1893" s="41"/>
      <c r="T1893" s="41"/>
      <c r="U1893" s="41"/>
    </row>
    <row r="1894">
      <c r="A1894" s="41"/>
      <c r="B1894" s="41"/>
      <c r="C1894" s="41"/>
      <c r="D1894" s="41"/>
      <c r="E1894" s="41"/>
      <c r="F1894" s="41"/>
      <c r="G1894" s="41"/>
      <c r="H1894" s="41"/>
      <c r="I1894" s="41"/>
      <c r="J1894" s="41"/>
      <c r="K1894" s="41"/>
      <c r="L1894" s="41"/>
      <c r="M1894" s="41"/>
      <c r="N1894" s="41"/>
      <c r="O1894" s="41"/>
      <c r="P1894" s="41"/>
      <c r="Q1894" s="41"/>
      <c r="R1894" s="41"/>
      <c r="S1894" s="41"/>
      <c r="T1894" s="41"/>
      <c r="U1894" s="41"/>
    </row>
    <row r="1895">
      <c r="A1895" s="41"/>
      <c r="B1895" s="41"/>
      <c r="C1895" s="41"/>
      <c r="D1895" s="41"/>
      <c r="E1895" s="41"/>
      <c r="F1895" s="41"/>
      <c r="G1895" s="41"/>
      <c r="H1895" s="41"/>
      <c r="I1895" s="41"/>
      <c r="J1895" s="41"/>
      <c r="K1895" s="41"/>
      <c r="L1895" s="41"/>
      <c r="M1895" s="41"/>
      <c r="N1895" s="41"/>
      <c r="O1895" s="41"/>
      <c r="P1895" s="41"/>
      <c r="Q1895" s="41"/>
      <c r="R1895" s="41"/>
      <c r="S1895" s="41"/>
      <c r="T1895" s="41"/>
      <c r="U1895" s="41"/>
    </row>
    <row r="1896">
      <c r="A1896" s="41"/>
      <c r="B1896" s="41"/>
      <c r="C1896" s="41"/>
      <c r="D1896" s="41"/>
      <c r="E1896" s="41"/>
      <c r="F1896" s="41"/>
      <c r="G1896" s="41"/>
      <c r="H1896" s="41"/>
      <c r="I1896" s="41"/>
      <c r="J1896" s="41"/>
      <c r="K1896" s="41"/>
      <c r="L1896" s="41"/>
      <c r="M1896" s="41"/>
      <c r="N1896" s="41"/>
      <c r="O1896" s="41"/>
      <c r="P1896" s="41"/>
      <c r="Q1896" s="41"/>
      <c r="R1896" s="41"/>
      <c r="S1896" s="41"/>
      <c r="T1896" s="41"/>
      <c r="U1896" s="41"/>
    </row>
    <row r="1897">
      <c r="A1897" s="41"/>
      <c r="B1897" s="41"/>
      <c r="C1897" s="41"/>
      <c r="D1897" s="41"/>
      <c r="E1897" s="41"/>
      <c r="F1897" s="41"/>
      <c r="G1897" s="41"/>
      <c r="H1897" s="41"/>
      <c r="I1897" s="41"/>
      <c r="J1897" s="41"/>
      <c r="K1897" s="41"/>
      <c r="L1897" s="41"/>
      <c r="M1897" s="41"/>
      <c r="N1897" s="41"/>
      <c r="O1897" s="41"/>
      <c r="P1897" s="41"/>
      <c r="Q1897" s="41"/>
      <c r="R1897" s="41"/>
      <c r="S1897" s="41"/>
      <c r="T1897" s="41"/>
      <c r="U1897" s="41"/>
    </row>
    <row r="1898">
      <c r="A1898" s="41"/>
      <c r="B1898" s="41"/>
      <c r="C1898" s="41"/>
      <c r="D1898" s="41"/>
      <c r="E1898" s="41"/>
      <c r="F1898" s="41"/>
      <c r="G1898" s="41"/>
      <c r="H1898" s="41"/>
      <c r="I1898" s="41"/>
      <c r="J1898" s="41"/>
      <c r="K1898" s="41"/>
      <c r="L1898" s="41"/>
      <c r="M1898" s="41"/>
      <c r="N1898" s="41"/>
      <c r="O1898" s="41"/>
      <c r="P1898" s="41"/>
      <c r="Q1898" s="41"/>
      <c r="R1898" s="41"/>
      <c r="S1898" s="41"/>
      <c r="T1898" s="41"/>
      <c r="U1898" s="41"/>
    </row>
    <row r="1899">
      <c r="A1899" s="41"/>
      <c r="B1899" s="41"/>
      <c r="C1899" s="41"/>
      <c r="D1899" s="41"/>
      <c r="E1899" s="41"/>
      <c r="F1899" s="41"/>
      <c r="G1899" s="41"/>
      <c r="H1899" s="41"/>
      <c r="I1899" s="41"/>
      <c r="J1899" s="41"/>
      <c r="K1899" s="41"/>
      <c r="L1899" s="41"/>
      <c r="M1899" s="41"/>
      <c r="N1899" s="41"/>
      <c r="O1899" s="41"/>
      <c r="P1899" s="41"/>
      <c r="Q1899" s="41"/>
      <c r="R1899" s="41"/>
      <c r="S1899" s="41"/>
      <c r="T1899" s="41"/>
      <c r="U1899" s="41"/>
    </row>
    <row r="1900">
      <c r="A1900" s="41"/>
      <c r="B1900" s="41"/>
      <c r="C1900" s="41"/>
      <c r="D1900" s="41"/>
      <c r="E1900" s="41"/>
      <c r="F1900" s="41"/>
      <c r="G1900" s="41"/>
      <c r="H1900" s="41"/>
      <c r="I1900" s="41"/>
      <c r="J1900" s="41"/>
      <c r="K1900" s="41"/>
      <c r="L1900" s="41"/>
      <c r="M1900" s="41"/>
      <c r="N1900" s="41"/>
      <c r="O1900" s="41"/>
      <c r="P1900" s="41"/>
      <c r="Q1900" s="41"/>
      <c r="R1900" s="41"/>
      <c r="S1900" s="41"/>
      <c r="T1900" s="41"/>
      <c r="U1900" s="41"/>
    </row>
    <row r="1901">
      <c r="A1901" s="41"/>
      <c r="B1901" s="41"/>
      <c r="C1901" s="41"/>
      <c r="D1901" s="41"/>
      <c r="E1901" s="41"/>
      <c r="F1901" s="41"/>
      <c r="G1901" s="41"/>
      <c r="H1901" s="41"/>
      <c r="I1901" s="41"/>
      <c r="J1901" s="41"/>
      <c r="K1901" s="41"/>
      <c r="L1901" s="41"/>
      <c r="M1901" s="41"/>
      <c r="N1901" s="41"/>
      <c r="O1901" s="41"/>
      <c r="P1901" s="41"/>
      <c r="Q1901" s="41"/>
      <c r="R1901" s="41"/>
      <c r="S1901" s="41"/>
      <c r="T1901" s="41"/>
      <c r="U1901" s="41"/>
    </row>
    <row r="1902">
      <c r="A1902" s="41"/>
      <c r="B1902" s="41"/>
      <c r="C1902" s="41"/>
      <c r="D1902" s="41"/>
      <c r="E1902" s="41"/>
      <c r="F1902" s="41"/>
      <c r="G1902" s="41"/>
      <c r="H1902" s="41"/>
      <c r="I1902" s="41"/>
      <c r="J1902" s="41"/>
      <c r="K1902" s="41"/>
      <c r="L1902" s="41"/>
      <c r="M1902" s="41"/>
      <c r="N1902" s="41"/>
      <c r="O1902" s="41"/>
      <c r="P1902" s="41"/>
      <c r="Q1902" s="41"/>
      <c r="R1902" s="41"/>
      <c r="S1902" s="41"/>
      <c r="T1902" s="41"/>
      <c r="U1902" s="41"/>
    </row>
    <row r="1903">
      <c r="A1903" s="41"/>
      <c r="B1903" s="41"/>
      <c r="C1903" s="41"/>
      <c r="D1903" s="41"/>
      <c r="E1903" s="41"/>
      <c r="F1903" s="41"/>
      <c r="G1903" s="41"/>
      <c r="H1903" s="41"/>
      <c r="I1903" s="41"/>
      <c r="J1903" s="41"/>
      <c r="K1903" s="41"/>
      <c r="L1903" s="41"/>
      <c r="M1903" s="41"/>
      <c r="N1903" s="41"/>
      <c r="O1903" s="41"/>
      <c r="P1903" s="41"/>
      <c r="Q1903" s="41"/>
      <c r="R1903" s="41"/>
      <c r="S1903" s="41"/>
      <c r="T1903" s="41"/>
      <c r="U1903" s="41"/>
    </row>
    <row r="1904">
      <c r="A1904" s="41"/>
      <c r="B1904" s="41"/>
      <c r="C1904" s="41"/>
      <c r="D1904" s="41"/>
      <c r="E1904" s="41"/>
      <c r="F1904" s="41"/>
      <c r="G1904" s="41"/>
      <c r="H1904" s="41"/>
      <c r="I1904" s="41"/>
      <c r="J1904" s="41"/>
      <c r="K1904" s="41"/>
      <c r="L1904" s="41"/>
      <c r="M1904" s="41"/>
      <c r="N1904" s="41"/>
      <c r="O1904" s="41"/>
      <c r="P1904" s="41"/>
      <c r="Q1904" s="41"/>
      <c r="R1904" s="41"/>
      <c r="S1904" s="41"/>
      <c r="T1904" s="41"/>
      <c r="U1904" s="41"/>
    </row>
    <row r="1905">
      <c r="A1905" s="41"/>
      <c r="B1905" s="41"/>
      <c r="C1905" s="41"/>
      <c r="D1905" s="41"/>
      <c r="E1905" s="41"/>
      <c r="F1905" s="41"/>
      <c r="G1905" s="41"/>
      <c r="H1905" s="41"/>
      <c r="I1905" s="41"/>
      <c r="J1905" s="41"/>
      <c r="K1905" s="41"/>
      <c r="L1905" s="41"/>
      <c r="M1905" s="41"/>
      <c r="N1905" s="41"/>
      <c r="O1905" s="41"/>
      <c r="P1905" s="41"/>
      <c r="Q1905" s="41"/>
      <c r="R1905" s="41"/>
      <c r="S1905" s="41"/>
      <c r="T1905" s="41"/>
      <c r="U1905" s="41"/>
    </row>
    <row r="1906">
      <c r="A1906" s="41"/>
      <c r="B1906" s="41"/>
      <c r="C1906" s="41"/>
      <c r="D1906" s="41"/>
      <c r="E1906" s="41"/>
      <c r="F1906" s="41"/>
      <c r="G1906" s="41"/>
      <c r="H1906" s="41"/>
      <c r="I1906" s="41"/>
      <c r="J1906" s="41"/>
      <c r="K1906" s="41"/>
      <c r="L1906" s="41"/>
      <c r="M1906" s="41"/>
      <c r="N1906" s="41"/>
      <c r="O1906" s="41"/>
      <c r="P1906" s="41"/>
      <c r="Q1906" s="41"/>
      <c r="R1906" s="41"/>
      <c r="S1906" s="41"/>
      <c r="T1906" s="41"/>
      <c r="U1906" s="41"/>
    </row>
    <row r="1907">
      <c r="A1907" s="41"/>
      <c r="B1907" s="41"/>
      <c r="C1907" s="41"/>
      <c r="D1907" s="41"/>
      <c r="E1907" s="41"/>
      <c r="F1907" s="41"/>
      <c r="G1907" s="41"/>
      <c r="H1907" s="41"/>
      <c r="I1907" s="41"/>
      <c r="J1907" s="41"/>
      <c r="K1907" s="41"/>
      <c r="L1907" s="41"/>
      <c r="M1907" s="41"/>
      <c r="N1907" s="41"/>
      <c r="O1907" s="41"/>
      <c r="P1907" s="41"/>
      <c r="Q1907" s="41"/>
      <c r="R1907" s="41"/>
      <c r="S1907" s="41"/>
      <c r="T1907" s="41"/>
      <c r="U1907" s="41"/>
    </row>
    <row r="1908">
      <c r="A1908" s="41"/>
      <c r="B1908" s="41"/>
      <c r="C1908" s="41"/>
      <c r="D1908" s="41"/>
      <c r="E1908" s="41"/>
      <c r="F1908" s="41"/>
      <c r="G1908" s="41"/>
      <c r="H1908" s="41"/>
      <c r="I1908" s="41"/>
      <c r="J1908" s="41"/>
      <c r="K1908" s="41"/>
      <c r="L1908" s="41"/>
      <c r="M1908" s="41"/>
      <c r="N1908" s="41"/>
      <c r="O1908" s="41"/>
      <c r="P1908" s="41"/>
      <c r="Q1908" s="41"/>
      <c r="R1908" s="41"/>
      <c r="S1908" s="41"/>
      <c r="T1908" s="41"/>
      <c r="U1908" s="41"/>
    </row>
    <row r="1909">
      <c r="A1909" s="41"/>
      <c r="B1909" s="41"/>
      <c r="C1909" s="41"/>
      <c r="D1909" s="41"/>
      <c r="E1909" s="41"/>
      <c r="F1909" s="41"/>
      <c r="G1909" s="41"/>
      <c r="H1909" s="41"/>
      <c r="I1909" s="41"/>
      <c r="J1909" s="41"/>
      <c r="K1909" s="41"/>
      <c r="L1909" s="41"/>
      <c r="M1909" s="41"/>
      <c r="N1909" s="41"/>
      <c r="O1909" s="41"/>
      <c r="P1909" s="41"/>
      <c r="Q1909" s="41"/>
      <c r="R1909" s="41"/>
      <c r="S1909" s="41"/>
      <c r="T1909" s="41"/>
      <c r="U1909" s="41"/>
    </row>
    <row r="1910">
      <c r="A1910" s="41"/>
      <c r="B1910" s="41"/>
      <c r="C1910" s="41"/>
      <c r="D1910" s="41"/>
      <c r="E1910" s="41"/>
      <c r="F1910" s="41"/>
      <c r="G1910" s="41"/>
      <c r="H1910" s="41"/>
      <c r="I1910" s="41"/>
      <c r="J1910" s="41"/>
      <c r="K1910" s="41"/>
      <c r="L1910" s="41"/>
      <c r="M1910" s="41"/>
      <c r="N1910" s="41"/>
      <c r="O1910" s="41"/>
      <c r="P1910" s="41"/>
      <c r="Q1910" s="41"/>
      <c r="R1910" s="41"/>
      <c r="S1910" s="41"/>
      <c r="T1910" s="41"/>
      <c r="U1910" s="41"/>
    </row>
    <row r="1911">
      <c r="A1911" s="41"/>
      <c r="B1911" s="41"/>
      <c r="C1911" s="41"/>
      <c r="D1911" s="41"/>
      <c r="E1911" s="41"/>
      <c r="F1911" s="41"/>
      <c r="G1911" s="41"/>
      <c r="H1911" s="41"/>
      <c r="I1911" s="41"/>
      <c r="J1911" s="41"/>
      <c r="K1911" s="41"/>
      <c r="L1911" s="41"/>
      <c r="M1911" s="41"/>
      <c r="N1911" s="41"/>
      <c r="O1911" s="41"/>
      <c r="P1911" s="41"/>
      <c r="Q1911" s="41"/>
      <c r="R1911" s="41"/>
      <c r="S1911" s="41"/>
      <c r="T1911" s="41"/>
      <c r="U1911" s="41"/>
    </row>
    <row r="1912">
      <c r="A1912" s="41"/>
      <c r="B1912" s="41"/>
      <c r="C1912" s="41"/>
      <c r="D1912" s="41"/>
      <c r="E1912" s="41"/>
      <c r="F1912" s="41"/>
      <c r="G1912" s="41"/>
      <c r="H1912" s="41"/>
      <c r="I1912" s="41"/>
      <c r="J1912" s="41"/>
      <c r="K1912" s="41"/>
      <c r="L1912" s="41"/>
      <c r="M1912" s="41"/>
      <c r="N1912" s="41"/>
      <c r="O1912" s="41"/>
      <c r="P1912" s="41"/>
      <c r="Q1912" s="41"/>
      <c r="R1912" s="41"/>
      <c r="S1912" s="41"/>
      <c r="T1912" s="41"/>
      <c r="U1912" s="41"/>
    </row>
    <row r="1913">
      <c r="A1913" s="41"/>
      <c r="B1913" s="41"/>
      <c r="C1913" s="41"/>
      <c r="D1913" s="41"/>
      <c r="E1913" s="41"/>
      <c r="F1913" s="41"/>
      <c r="G1913" s="41"/>
      <c r="H1913" s="41"/>
      <c r="I1913" s="41"/>
      <c r="J1913" s="41"/>
      <c r="K1913" s="41"/>
      <c r="L1913" s="41"/>
      <c r="M1913" s="41"/>
      <c r="N1913" s="41"/>
      <c r="O1913" s="41"/>
      <c r="P1913" s="41"/>
      <c r="Q1913" s="41"/>
      <c r="R1913" s="41"/>
      <c r="S1913" s="41"/>
      <c r="T1913" s="41"/>
      <c r="U1913" s="41"/>
    </row>
    <row r="1914">
      <c r="A1914" s="41"/>
      <c r="B1914" s="41"/>
      <c r="C1914" s="41"/>
      <c r="D1914" s="41"/>
      <c r="E1914" s="41"/>
      <c r="F1914" s="41"/>
      <c r="G1914" s="41"/>
      <c r="H1914" s="41"/>
      <c r="I1914" s="41"/>
      <c r="J1914" s="41"/>
      <c r="K1914" s="41"/>
      <c r="L1914" s="41"/>
      <c r="M1914" s="41"/>
      <c r="N1914" s="41"/>
      <c r="O1914" s="41"/>
      <c r="P1914" s="41"/>
      <c r="Q1914" s="41"/>
      <c r="R1914" s="41"/>
      <c r="S1914" s="41"/>
      <c r="T1914" s="41"/>
      <c r="U1914" s="41"/>
    </row>
    <row r="1915">
      <c r="A1915" s="41"/>
      <c r="B1915" s="41"/>
      <c r="C1915" s="41"/>
      <c r="D1915" s="41"/>
      <c r="E1915" s="41"/>
      <c r="F1915" s="41"/>
      <c r="G1915" s="41"/>
      <c r="H1915" s="41"/>
      <c r="I1915" s="41"/>
      <c r="J1915" s="41"/>
      <c r="K1915" s="41"/>
      <c r="L1915" s="41"/>
      <c r="M1915" s="41"/>
      <c r="N1915" s="41"/>
      <c r="O1915" s="41"/>
      <c r="P1915" s="41"/>
      <c r="Q1915" s="41"/>
      <c r="R1915" s="41"/>
      <c r="S1915" s="41"/>
      <c r="T1915" s="41"/>
      <c r="U1915" s="41"/>
    </row>
    <row r="1916">
      <c r="A1916" s="41"/>
      <c r="B1916" s="41"/>
      <c r="C1916" s="41"/>
      <c r="D1916" s="41"/>
      <c r="E1916" s="41"/>
      <c r="F1916" s="41"/>
      <c r="G1916" s="41"/>
      <c r="H1916" s="41"/>
      <c r="I1916" s="41"/>
      <c r="J1916" s="41"/>
      <c r="K1916" s="41"/>
      <c r="L1916" s="41"/>
      <c r="M1916" s="41"/>
      <c r="N1916" s="41"/>
      <c r="O1916" s="41"/>
      <c r="P1916" s="41"/>
      <c r="Q1916" s="41"/>
      <c r="R1916" s="41"/>
      <c r="S1916" s="41"/>
      <c r="T1916" s="41"/>
      <c r="U1916" s="41"/>
    </row>
    <row r="1917">
      <c r="A1917" s="41"/>
      <c r="B1917" s="41"/>
      <c r="C1917" s="41"/>
      <c r="D1917" s="41"/>
      <c r="E1917" s="41"/>
      <c r="F1917" s="41"/>
      <c r="G1917" s="41"/>
      <c r="H1917" s="41"/>
      <c r="I1917" s="41"/>
      <c r="J1917" s="41"/>
      <c r="K1917" s="41"/>
      <c r="L1917" s="41"/>
      <c r="M1917" s="41"/>
      <c r="N1917" s="41"/>
      <c r="O1917" s="41"/>
      <c r="P1917" s="41"/>
      <c r="Q1917" s="41"/>
      <c r="R1917" s="41"/>
      <c r="S1917" s="41"/>
      <c r="T1917" s="41"/>
      <c r="U1917" s="41"/>
    </row>
    <row r="1918">
      <c r="A1918" s="41"/>
      <c r="B1918" s="41"/>
      <c r="C1918" s="41"/>
      <c r="D1918" s="41"/>
      <c r="E1918" s="41"/>
      <c r="F1918" s="41"/>
      <c r="G1918" s="41"/>
      <c r="H1918" s="41"/>
      <c r="I1918" s="41"/>
      <c r="J1918" s="41"/>
      <c r="K1918" s="41"/>
      <c r="L1918" s="41"/>
      <c r="M1918" s="41"/>
      <c r="N1918" s="41"/>
      <c r="O1918" s="41"/>
      <c r="P1918" s="41"/>
      <c r="Q1918" s="41"/>
      <c r="R1918" s="41"/>
      <c r="S1918" s="41"/>
      <c r="T1918" s="41"/>
      <c r="U1918" s="41"/>
    </row>
    <row r="1919">
      <c r="A1919" s="41"/>
      <c r="B1919" s="41"/>
      <c r="C1919" s="41"/>
      <c r="D1919" s="41"/>
      <c r="E1919" s="41"/>
      <c r="F1919" s="41"/>
      <c r="G1919" s="41"/>
      <c r="H1919" s="41"/>
      <c r="I1919" s="41"/>
      <c r="J1919" s="41"/>
      <c r="K1919" s="41"/>
      <c r="L1919" s="41"/>
      <c r="M1919" s="41"/>
      <c r="N1919" s="41"/>
      <c r="O1919" s="41"/>
      <c r="P1919" s="41"/>
      <c r="Q1919" s="41"/>
      <c r="R1919" s="41"/>
      <c r="S1919" s="41"/>
      <c r="T1919" s="41"/>
      <c r="U1919" s="41"/>
    </row>
    <row r="1920">
      <c r="A1920" s="41"/>
      <c r="B1920" s="41"/>
      <c r="C1920" s="41"/>
      <c r="D1920" s="41"/>
      <c r="E1920" s="41"/>
      <c r="F1920" s="41"/>
      <c r="G1920" s="41"/>
      <c r="H1920" s="41"/>
      <c r="I1920" s="41"/>
      <c r="J1920" s="41"/>
      <c r="K1920" s="41"/>
      <c r="L1920" s="41"/>
      <c r="M1920" s="41"/>
      <c r="N1920" s="41"/>
      <c r="O1920" s="41"/>
      <c r="P1920" s="41"/>
      <c r="Q1920" s="41"/>
      <c r="R1920" s="41"/>
      <c r="S1920" s="41"/>
      <c r="T1920" s="41"/>
      <c r="U1920" s="41"/>
    </row>
    <row r="1921">
      <c r="A1921" s="41"/>
      <c r="B1921" s="41"/>
      <c r="C1921" s="41"/>
      <c r="D1921" s="41"/>
      <c r="E1921" s="41"/>
      <c r="F1921" s="41"/>
      <c r="G1921" s="41"/>
      <c r="H1921" s="41"/>
      <c r="I1921" s="41"/>
      <c r="J1921" s="41"/>
      <c r="K1921" s="41"/>
      <c r="L1921" s="41"/>
      <c r="M1921" s="41"/>
      <c r="N1921" s="41"/>
      <c r="O1921" s="41"/>
      <c r="P1921" s="41"/>
      <c r="Q1921" s="41"/>
      <c r="R1921" s="41"/>
      <c r="S1921" s="41"/>
      <c r="T1921" s="41"/>
      <c r="U1921" s="41"/>
    </row>
    <row r="1922">
      <c r="A1922" s="41"/>
      <c r="B1922" s="41"/>
      <c r="C1922" s="41"/>
      <c r="D1922" s="41"/>
      <c r="E1922" s="41"/>
      <c r="F1922" s="41"/>
      <c r="G1922" s="41"/>
      <c r="H1922" s="41"/>
      <c r="I1922" s="41"/>
      <c r="J1922" s="41"/>
      <c r="K1922" s="41"/>
      <c r="L1922" s="41"/>
      <c r="M1922" s="41"/>
      <c r="N1922" s="41"/>
      <c r="O1922" s="41"/>
      <c r="P1922" s="41"/>
      <c r="Q1922" s="41"/>
      <c r="R1922" s="41"/>
      <c r="S1922" s="41"/>
      <c r="T1922" s="41"/>
      <c r="U1922" s="41"/>
    </row>
    <row r="1923">
      <c r="A1923" s="41"/>
      <c r="B1923" s="41"/>
      <c r="C1923" s="41"/>
      <c r="D1923" s="41"/>
      <c r="E1923" s="41"/>
      <c r="F1923" s="41"/>
      <c r="G1923" s="41"/>
      <c r="H1923" s="41"/>
      <c r="I1923" s="41"/>
      <c r="J1923" s="41"/>
      <c r="K1923" s="41"/>
      <c r="L1923" s="41"/>
      <c r="M1923" s="41"/>
      <c r="N1923" s="41"/>
      <c r="O1923" s="41"/>
      <c r="P1923" s="41"/>
      <c r="Q1923" s="41"/>
      <c r="R1923" s="41"/>
      <c r="S1923" s="41"/>
      <c r="T1923" s="41"/>
      <c r="U1923" s="41"/>
    </row>
    <row r="1924">
      <c r="A1924" s="41"/>
      <c r="B1924" s="41"/>
      <c r="C1924" s="41"/>
      <c r="D1924" s="41"/>
      <c r="E1924" s="41"/>
      <c r="F1924" s="41"/>
      <c r="G1924" s="41"/>
      <c r="H1924" s="41"/>
      <c r="I1924" s="41"/>
      <c r="J1924" s="41"/>
      <c r="K1924" s="41"/>
      <c r="L1924" s="41"/>
      <c r="M1924" s="41"/>
      <c r="N1924" s="41"/>
      <c r="O1924" s="41"/>
      <c r="P1924" s="41"/>
      <c r="Q1924" s="41"/>
      <c r="R1924" s="41"/>
      <c r="S1924" s="41"/>
      <c r="T1924" s="41"/>
      <c r="U1924" s="41"/>
    </row>
    <row r="1925">
      <c r="A1925" s="41"/>
      <c r="B1925" s="41"/>
      <c r="C1925" s="41"/>
      <c r="D1925" s="41"/>
      <c r="E1925" s="41"/>
      <c r="F1925" s="41"/>
      <c r="G1925" s="41"/>
      <c r="H1925" s="41"/>
      <c r="I1925" s="41"/>
      <c r="J1925" s="41"/>
      <c r="K1925" s="41"/>
      <c r="L1925" s="41"/>
      <c r="M1925" s="41"/>
      <c r="N1925" s="41"/>
      <c r="O1925" s="41"/>
      <c r="P1925" s="41"/>
      <c r="Q1925" s="41"/>
      <c r="R1925" s="41"/>
      <c r="S1925" s="41"/>
      <c r="T1925" s="41"/>
      <c r="U1925" s="41"/>
    </row>
    <row r="1926">
      <c r="A1926" s="41"/>
      <c r="B1926" s="41"/>
      <c r="C1926" s="41"/>
      <c r="D1926" s="41"/>
      <c r="E1926" s="41"/>
      <c r="F1926" s="41"/>
      <c r="G1926" s="41"/>
      <c r="H1926" s="41"/>
      <c r="I1926" s="41"/>
      <c r="J1926" s="41"/>
      <c r="K1926" s="41"/>
      <c r="L1926" s="41"/>
      <c r="M1926" s="41"/>
      <c r="N1926" s="41"/>
      <c r="O1926" s="41"/>
      <c r="P1926" s="41"/>
      <c r="Q1926" s="41"/>
      <c r="R1926" s="41"/>
      <c r="S1926" s="41"/>
      <c r="T1926" s="41"/>
      <c r="U1926" s="41"/>
    </row>
    <row r="1927">
      <c r="A1927" s="41"/>
      <c r="B1927" s="41"/>
      <c r="C1927" s="41"/>
      <c r="D1927" s="41"/>
      <c r="E1927" s="41"/>
      <c r="F1927" s="41"/>
      <c r="G1927" s="41"/>
      <c r="H1927" s="41"/>
      <c r="I1927" s="41"/>
      <c r="J1927" s="41"/>
      <c r="K1927" s="41"/>
      <c r="L1927" s="41"/>
      <c r="M1927" s="41"/>
      <c r="N1927" s="41"/>
      <c r="O1927" s="41"/>
      <c r="P1927" s="41"/>
      <c r="Q1927" s="41"/>
      <c r="R1927" s="41"/>
      <c r="S1927" s="41"/>
      <c r="T1927" s="41"/>
      <c r="U1927" s="41"/>
    </row>
    <row r="1928">
      <c r="A1928" s="41"/>
      <c r="B1928" s="41"/>
      <c r="C1928" s="41"/>
      <c r="D1928" s="41"/>
      <c r="E1928" s="41"/>
      <c r="F1928" s="41"/>
      <c r="G1928" s="41"/>
      <c r="H1928" s="41"/>
      <c r="I1928" s="41"/>
      <c r="J1928" s="41"/>
      <c r="K1928" s="41"/>
      <c r="L1928" s="41"/>
      <c r="M1928" s="41"/>
      <c r="N1928" s="41"/>
      <c r="O1928" s="41"/>
      <c r="P1928" s="41"/>
      <c r="Q1928" s="41"/>
      <c r="R1928" s="41"/>
      <c r="S1928" s="41"/>
      <c r="T1928" s="41"/>
      <c r="U1928" s="41"/>
    </row>
    <row r="1929">
      <c r="A1929" s="41"/>
      <c r="B1929" s="41"/>
      <c r="C1929" s="41"/>
      <c r="D1929" s="41"/>
      <c r="E1929" s="41"/>
      <c r="F1929" s="41"/>
      <c r="G1929" s="41"/>
      <c r="H1929" s="41"/>
      <c r="I1929" s="41"/>
      <c r="J1929" s="41"/>
      <c r="K1929" s="41"/>
      <c r="L1929" s="41"/>
      <c r="M1929" s="41"/>
      <c r="N1929" s="41"/>
      <c r="O1929" s="41"/>
      <c r="P1929" s="41"/>
      <c r="Q1929" s="41"/>
      <c r="R1929" s="41"/>
      <c r="S1929" s="41"/>
      <c r="T1929" s="41"/>
      <c r="U1929" s="41"/>
    </row>
    <row r="1930">
      <c r="A1930" s="41"/>
      <c r="B1930" s="41"/>
      <c r="C1930" s="41"/>
      <c r="D1930" s="41"/>
      <c r="E1930" s="41"/>
      <c r="F1930" s="41"/>
      <c r="G1930" s="41"/>
      <c r="H1930" s="41"/>
      <c r="I1930" s="41"/>
      <c r="J1930" s="41"/>
      <c r="K1930" s="41"/>
      <c r="L1930" s="41"/>
      <c r="M1930" s="41"/>
      <c r="N1930" s="41"/>
      <c r="O1930" s="41"/>
      <c r="P1930" s="41"/>
      <c r="Q1930" s="41"/>
      <c r="R1930" s="41"/>
      <c r="S1930" s="41"/>
      <c r="T1930" s="41"/>
      <c r="U1930" s="41"/>
    </row>
    <row r="1931">
      <c r="A1931" s="41"/>
      <c r="B1931" s="41"/>
      <c r="C1931" s="41"/>
      <c r="D1931" s="41"/>
      <c r="E1931" s="41"/>
      <c r="F1931" s="41"/>
      <c r="G1931" s="41"/>
      <c r="H1931" s="41"/>
      <c r="I1931" s="41"/>
      <c r="J1931" s="41"/>
      <c r="K1931" s="41"/>
      <c r="L1931" s="41"/>
      <c r="M1931" s="41"/>
      <c r="N1931" s="41"/>
      <c r="O1931" s="41"/>
      <c r="P1931" s="41"/>
      <c r="Q1931" s="41"/>
      <c r="R1931" s="41"/>
      <c r="S1931" s="41"/>
      <c r="T1931" s="41"/>
      <c r="U1931" s="41"/>
    </row>
    <row r="1932">
      <c r="A1932" s="41"/>
      <c r="B1932" s="41"/>
      <c r="C1932" s="41"/>
      <c r="D1932" s="41"/>
      <c r="E1932" s="41"/>
      <c r="F1932" s="41"/>
      <c r="G1932" s="41"/>
      <c r="H1932" s="41"/>
      <c r="I1932" s="41"/>
      <c r="J1932" s="41"/>
      <c r="K1932" s="41"/>
      <c r="L1932" s="41"/>
      <c r="M1932" s="41"/>
      <c r="N1932" s="41"/>
      <c r="O1932" s="41"/>
      <c r="P1932" s="41"/>
      <c r="Q1932" s="41"/>
      <c r="R1932" s="41"/>
      <c r="S1932" s="41"/>
      <c r="T1932" s="41"/>
      <c r="U1932" s="41"/>
    </row>
    <row r="1933">
      <c r="A1933" s="41"/>
      <c r="B1933" s="41"/>
      <c r="C1933" s="41"/>
      <c r="D1933" s="41"/>
      <c r="E1933" s="41"/>
      <c r="F1933" s="41"/>
      <c r="G1933" s="41"/>
      <c r="H1933" s="41"/>
      <c r="I1933" s="41"/>
      <c r="J1933" s="41"/>
      <c r="K1933" s="41"/>
      <c r="L1933" s="41"/>
      <c r="M1933" s="41"/>
      <c r="N1933" s="41"/>
      <c r="O1933" s="41"/>
      <c r="P1933" s="41"/>
      <c r="Q1933" s="41"/>
      <c r="R1933" s="41"/>
      <c r="S1933" s="41"/>
      <c r="T1933" s="41"/>
      <c r="U1933" s="41"/>
    </row>
    <row r="1934">
      <c r="A1934" s="41"/>
      <c r="B1934" s="41"/>
      <c r="C1934" s="41"/>
      <c r="D1934" s="41"/>
      <c r="E1934" s="41"/>
      <c r="F1934" s="41"/>
      <c r="G1934" s="41"/>
      <c r="H1934" s="41"/>
      <c r="I1934" s="41"/>
      <c r="J1934" s="41"/>
      <c r="K1934" s="41"/>
      <c r="L1934" s="41"/>
      <c r="M1934" s="41"/>
      <c r="N1934" s="41"/>
      <c r="O1934" s="41"/>
      <c r="P1934" s="41"/>
      <c r="Q1934" s="41"/>
      <c r="R1934" s="41"/>
      <c r="S1934" s="41"/>
      <c r="T1934" s="41"/>
      <c r="U1934" s="41"/>
    </row>
    <row r="1935">
      <c r="A1935" s="41"/>
      <c r="B1935" s="41"/>
      <c r="C1935" s="41"/>
      <c r="D1935" s="41"/>
      <c r="E1935" s="41"/>
      <c r="F1935" s="41"/>
      <c r="G1935" s="41"/>
      <c r="H1935" s="41"/>
      <c r="I1935" s="41"/>
      <c r="J1935" s="41"/>
      <c r="K1935" s="41"/>
      <c r="L1935" s="41"/>
      <c r="M1935" s="41"/>
      <c r="N1935" s="41"/>
      <c r="O1935" s="41"/>
      <c r="P1935" s="41"/>
      <c r="Q1935" s="41"/>
      <c r="R1935" s="41"/>
      <c r="S1935" s="41"/>
      <c r="T1935" s="41"/>
      <c r="U1935" s="41"/>
    </row>
    <row r="1936">
      <c r="A1936" s="41"/>
      <c r="B1936" s="41"/>
      <c r="C1936" s="41"/>
      <c r="D1936" s="41"/>
      <c r="E1936" s="41"/>
      <c r="F1936" s="41"/>
      <c r="G1936" s="41"/>
      <c r="H1936" s="41"/>
      <c r="I1936" s="41"/>
      <c r="J1936" s="41"/>
      <c r="K1936" s="41"/>
      <c r="L1936" s="41"/>
      <c r="M1936" s="41"/>
      <c r="N1936" s="41"/>
      <c r="O1936" s="41"/>
      <c r="P1936" s="41"/>
      <c r="Q1936" s="41"/>
      <c r="R1936" s="41"/>
      <c r="S1936" s="41"/>
      <c r="T1936" s="41"/>
      <c r="U1936" s="41"/>
    </row>
    <row r="1937">
      <c r="A1937" s="41"/>
      <c r="B1937" s="41"/>
      <c r="C1937" s="41"/>
      <c r="D1937" s="41"/>
      <c r="E1937" s="41"/>
      <c r="F1937" s="41"/>
      <c r="G1937" s="41"/>
      <c r="H1937" s="41"/>
      <c r="I1937" s="41"/>
      <c r="J1937" s="41"/>
      <c r="K1937" s="41"/>
      <c r="L1937" s="41"/>
      <c r="M1937" s="41"/>
      <c r="N1937" s="41"/>
      <c r="O1937" s="41"/>
      <c r="P1937" s="41"/>
      <c r="Q1937" s="41"/>
      <c r="R1937" s="41"/>
      <c r="S1937" s="41"/>
      <c r="T1937" s="41"/>
      <c r="U1937" s="41"/>
    </row>
    <row r="1938">
      <c r="A1938" s="41"/>
      <c r="B1938" s="41"/>
      <c r="C1938" s="41"/>
      <c r="D1938" s="41"/>
      <c r="E1938" s="41"/>
      <c r="F1938" s="41"/>
      <c r="G1938" s="41"/>
      <c r="H1938" s="41"/>
      <c r="I1938" s="41"/>
      <c r="J1938" s="41"/>
      <c r="K1938" s="41"/>
      <c r="L1938" s="41"/>
      <c r="M1938" s="41"/>
      <c r="N1938" s="41"/>
      <c r="O1938" s="41"/>
      <c r="P1938" s="41"/>
      <c r="Q1938" s="41"/>
      <c r="R1938" s="41"/>
      <c r="S1938" s="41"/>
      <c r="T1938" s="41"/>
      <c r="U1938" s="41"/>
    </row>
    <row r="1939">
      <c r="A1939" s="41"/>
      <c r="B1939" s="41"/>
      <c r="C1939" s="41"/>
      <c r="D1939" s="41"/>
      <c r="E1939" s="41"/>
      <c r="F1939" s="41"/>
      <c r="G1939" s="41"/>
      <c r="H1939" s="41"/>
      <c r="I1939" s="41"/>
      <c r="J1939" s="41"/>
      <c r="K1939" s="41"/>
      <c r="L1939" s="41"/>
      <c r="M1939" s="41"/>
      <c r="N1939" s="41"/>
      <c r="O1939" s="41"/>
      <c r="P1939" s="41"/>
      <c r="Q1939" s="41"/>
      <c r="R1939" s="41"/>
      <c r="S1939" s="41"/>
      <c r="T1939" s="41"/>
      <c r="U1939" s="41"/>
    </row>
    <row r="1940">
      <c r="A1940" s="41"/>
      <c r="B1940" s="41"/>
      <c r="C1940" s="41"/>
      <c r="D1940" s="41"/>
      <c r="E1940" s="41"/>
      <c r="F1940" s="41"/>
      <c r="G1940" s="41"/>
      <c r="H1940" s="41"/>
      <c r="I1940" s="41"/>
      <c r="J1940" s="41"/>
      <c r="K1940" s="41"/>
      <c r="L1940" s="41"/>
      <c r="M1940" s="41"/>
      <c r="N1940" s="41"/>
      <c r="O1940" s="41"/>
      <c r="P1940" s="41"/>
      <c r="Q1940" s="41"/>
      <c r="R1940" s="41"/>
      <c r="S1940" s="41"/>
      <c r="T1940" s="41"/>
      <c r="U1940" s="41"/>
    </row>
    <row r="1941">
      <c r="A1941" s="41"/>
      <c r="B1941" s="41"/>
      <c r="C1941" s="41"/>
      <c r="D1941" s="41"/>
      <c r="E1941" s="41"/>
      <c r="F1941" s="41"/>
      <c r="G1941" s="41"/>
      <c r="H1941" s="41"/>
      <c r="I1941" s="41"/>
      <c r="J1941" s="41"/>
      <c r="K1941" s="41"/>
      <c r="L1941" s="41"/>
      <c r="M1941" s="41"/>
      <c r="N1941" s="41"/>
      <c r="O1941" s="41"/>
      <c r="P1941" s="41"/>
      <c r="Q1941" s="41"/>
      <c r="R1941" s="41"/>
      <c r="S1941" s="41"/>
      <c r="T1941" s="41"/>
      <c r="U1941" s="41"/>
    </row>
    <row r="1942">
      <c r="A1942" s="41"/>
      <c r="B1942" s="41"/>
      <c r="C1942" s="41"/>
      <c r="D1942" s="41"/>
      <c r="E1942" s="41"/>
      <c r="F1942" s="41"/>
      <c r="G1942" s="41"/>
      <c r="H1942" s="41"/>
      <c r="I1942" s="41"/>
      <c r="J1942" s="41"/>
      <c r="K1942" s="41"/>
      <c r="L1942" s="41"/>
      <c r="M1942" s="41"/>
      <c r="N1942" s="41"/>
      <c r="O1942" s="41"/>
      <c r="P1942" s="41"/>
      <c r="Q1942" s="41"/>
      <c r="R1942" s="41"/>
      <c r="S1942" s="41"/>
      <c r="T1942" s="41"/>
      <c r="U1942" s="41"/>
    </row>
    <row r="1943">
      <c r="A1943" s="41"/>
      <c r="B1943" s="41"/>
      <c r="C1943" s="41"/>
      <c r="D1943" s="41"/>
      <c r="E1943" s="41"/>
      <c r="F1943" s="41"/>
      <c r="G1943" s="41"/>
      <c r="H1943" s="41"/>
      <c r="I1943" s="41"/>
      <c r="J1943" s="41"/>
      <c r="K1943" s="41"/>
      <c r="L1943" s="41"/>
      <c r="M1943" s="41"/>
      <c r="N1943" s="41"/>
      <c r="O1943" s="41"/>
      <c r="P1943" s="41"/>
      <c r="Q1943" s="41"/>
      <c r="R1943" s="41"/>
      <c r="S1943" s="41"/>
      <c r="T1943" s="41"/>
      <c r="U1943" s="41"/>
    </row>
    <row r="1944">
      <c r="A1944" s="41"/>
      <c r="B1944" s="41"/>
      <c r="C1944" s="41"/>
      <c r="D1944" s="41"/>
      <c r="E1944" s="41"/>
      <c r="F1944" s="41"/>
      <c r="G1944" s="41"/>
      <c r="H1944" s="41"/>
      <c r="I1944" s="41"/>
      <c r="J1944" s="41"/>
      <c r="K1944" s="41"/>
      <c r="L1944" s="41"/>
      <c r="M1944" s="41"/>
      <c r="N1944" s="41"/>
      <c r="O1944" s="41"/>
      <c r="P1944" s="41"/>
      <c r="Q1944" s="41"/>
      <c r="R1944" s="41"/>
      <c r="S1944" s="41"/>
      <c r="T1944" s="41"/>
      <c r="U1944" s="41"/>
    </row>
    <row r="1945">
      <c r="A1945" s="41"/>
      <c r="B1945" s="41"/>
      <c r="C1945" s="41"/>
      <c r="D1945" s="41"/>
      <c r="E1945" s="41"/>
      <c r="F1945" s="41"/>
      <c r="G1945" s="41"/>
      <c r="H1945" s="41"/>
      <c r="I1945" s="41"/>
      <c r="J1945" s="41"/>
      <c r="K1945" s="41"/>
      <c r="L1945" s="41"/>
      <c r="M1945" s="41"/>
      <c r="N1945" s="41"/>
      <c r="O1945" s="41"/>
      <c r="P1945" s="41"/>
      <c r="Q1945" s="41"/>
      <c r="R1945" s="41"/>
      <c r="S1945" s="41"/>
      <c r="T1945" s="41"/>
      <c r="U1945" s="41"/>
    </row>
    <row r="1946">
      <c r="A1946" s="41"/>
      <c r="B1946" s="41"/>
      <c r="C1946" s="41"/>
      <c r="D1946" s="41"/>
      <c r="E1946" s="41"/>
      <c r="F1946" s="41"/>
      <c r="G1946" s="41"/>
      <c r="H1946" s="41"/>
      <c r="I1946" s="41"/>
      <c r="J1946" s="41"/>
      <c r="K1946" s="41"/>
      <c r="L1946" s="41"/>
      <c r="M1946" s="41"/>
      <c r="N1946" s="41"/>
      <c r="O1946" s="41"/>
      <c r="P1946" s="41"/>
      <c r="Q1946" s="41"/>
      <c r="R1946" s="41"/>
      <c r="S1946" s="41"/>
      <c r="T1946" s="41"/>
      <c r="U1946" s="41"/>
    </row>
    <row r="1947">
      <c r="A1947" s="41"/>
      <c r="B1947" s="41"/>
      <c r="C1947" s="41"/>
      <c r="D1947" s="41"/>
      <c r="E1947" s="41"/>
      <c r="F1947" s="41"/>
      <c r="G1947" s="41"/>
      <c r="H1947" s="41"/>
      <c r="I1947" s="41"/>
      <c r="J1947" s="41"/>
      <c r="K1947" s="41"/>
      <c r="L1947" s="41"/>
      <c r="M1947" s="41"/>
      <c r="N1947" s="41"/>
      <c r="O1947" s="41"/>
      <c r="P1947" s="41"/>
      <c r="Q1947" s="41"/>
      <c r="R1947" s="41"/>
      <c r="S1947" s="41"/>
      <c r="T1947" s="41"/>
      <c r="U1947" s="41"/>
    </row>
    <row r="1948">
      <c r="A1948" s="41"/>
      <c r="B1948" s="41"/>
      <c r="C1948" s="41"/>
      <c r="D1948" s="41"/>
      <c r="E1948" s="41"/>
      <c r="F1948" s="41"/>
      <c r="G1948" s="41"/>
      <c r="H1948" s="41"/>
      <c r="I1948" s="41"/>
      <c r="J1948" s="41"/>
      <c r="K1948" s="41"/>
      <c r="L1948" s="41"/>
      <c r="M1948" s="41"/>
      <c r="N1948" s="41"/>
      <c r="O1948" s="41"/>
      <c r="P1948" s="41"/>
      <c r="Q1948" s="41"/>
      <c r="R1948" s="41"/>
      <c r="S1948" s="41"/>
      <c r="T1948" s="41"/>
      <c r="U1948" s="41"/>
    </row>
    <row r="1949">
      <c r="A1949" s="41"/>
      <c r="B1949" s="41"/>
      <c r="C1949" s="41"/>
      <c r="D1949" s="41"/>
      <c r="E1949" s="41"/>
      <c r="F1949" s="41"/>
      <c r="G1949" s="41"/>
      <c r="H1949" s="41"/>
      <c r="I1949" s="41"/>
      <c r="J1949" s="41"/>
      <c r="K1949" s="41"/>
      <c r="L1949" s="41"/>
      <c r="M1949" s="41"/>
      <c r="N1949" s="41"/>
      <c r="O1949" s="41"/>
      <c r="P1949" s="41"/>
      <c r="Q1949" s="41"/>
      <c r="R1949" s="41"/>
      <c r="S1949" s="41"/>
      <c r="T1949" s="41"/>
      <c r="U1949" s="41"/>
    </row>
    <row r="1950">
      <c r="A1950" s="41"/>
      <c r="B1950" s="41"/>
      <c r="C1950" s="41"/>
      <c r="D1950" s="41"/>
      <c r="E1950" s="41"/>
      <c r="F1950" s="41"/>
      <c r="G1950" s="41"/>
      <c r="H1950" s="41"/>
      <c r="I1950" s="41"/>
      <c r="J1950" s="41"/>
      <c r="K1950" s="41"/>
      <c r="L1950" s="41"/>
      <c r="M1950" s="41"/>
      <c r="N1950" s="41"/>
      <c r="O1950" s="41"/>
      <c r="P1950" s="41"/>
      <c r="Q1950" s="41"/>
      <c r="R1950" s="41"/>
      <c r="S1950" s="41"/>
      <c r="T1950" s="41"/>
      <c r="U1950" s="41"/>
    </row>
    <row r="1951">
      <c r="A1951" s="41"/>
      <c r="B1951" s="41"/>
      <c r="C1951" s="41"/>
      <c r="D1951" s="41"/>
      <c r="E1951" s="41"/>
      <c r="F1951" s="41"/>
      <c r="G1951" s="41"/>
      <c r="H1951" s="41"/>
      <c r="I1951" s="41"/>
      <c r="J1951" s="41"/>
      <c r="K1951" s="41"/>
      <c r="L1951" s="41"/>
      <c r="M1951" s="41"/>
      <c r="N1951" s="41"/>
      <c r="O1951" s="41"/>
      <c r="P1951" s="41"/>
      <c r="Q1951" s="41"/>
      <c r="R1951" s="41"/>
      <c r="S1951" s="41"/>
      <c r="T1951" s="41"/>
      <c r="U1951" s="41"/>
    </row>
    <row r="1952">
      <c r="A1952" s="41"/>
      <c r="B1952" s="41"/>
      <c r="C1952" s="41"/>
      <c r="D1952" s="41"/>
      <c r="E1952" s="41"/>
      <c r="F1952" s="41"/>
      <c r="G1952" s="41"/>
      <c r="H1952" s="41"/>
      <c r="I1952" s="41"/>
      <c r="J1952" s="41"/>
      <c r="K1952" s="41"/>
      <c r="L1952" s="41"/>
      <c r="M1952" s="41"/>
      <c r="N1952" s="41"/>
      <c r="O1952" s="41"/>
      <c r="P1952" s="41"/>
      <c r="Q1952" s="41"/>
      <c r="R1952" s="41"/>
      <c r="S1952" s="41"/>
      <c r="T1952" s="41"/>
      <c r="U1952" s="41"/>
    </row>
    <row r="1953">
      <c r="A1953" s="41"/>
      <c r="B1953" s="41"/>
      <c r="C1953" s="41"/>
      <c r="D1953" s="41"/>
      <c r="E1953" s="41"/>
      <c r="F1953" s="41"/>
      <c r="G1953" s="41"/>
      <c r="H1953" s="41"/>
      <c r="I1953" s="41"/>
      <c r="J1953" s="41"/>
      <c r="K1953" s="41"/>
      <c r="L1953" s="41"/>
      <c r="M1953" s="41"/>
      <c r="N1953" s="41"/>
      <c r="O1953" s="41"/>
      <c r="P1953" s="41"/>
      <c r="Q1953" s="41"/>
      <c r="R1953" s="41"/>
      <c r="S1953" s="41"/>
      <c r="T1953" s="41"/>
      <c r="U1953" s="41"/>
    </row>
    <row r="1954">
      <c r="A1954" s="41"/>
      <c r="B1954" s="41"/>
      <c r="C1954" s="41"/>
      <c r="D1954" s="41"/>
      <c r="E1954" s="41"/>
      <c r="F1954" s="41"/>
      <c r="G1954" s="41"/>
      <c r="H1954" s="41"/>
      <c r="I1954" s="41"/>
      <c r="J1954" s="41"/>
      <c r="K1954" s="41"/>
      <c r="L1954" s="41"/>
      <c r="M1954" s="41"/>
      <c r="N1954" s="41"/>
      <c r="O1954" s="41"/>
      <c r="P1954" s="41"/>
      <c r="Q1954" s="41"/>
      <c r="R1954" s="41"/>
      <c r="S1954" s="41"/>
      <c r="T1954" s="41"/>
      <c r="U1954" s="41"/>
    </row>
    <row r="1955">
      <c r="A1955" s="41"/>
      <c r="B1955" s="41"/>
      <c r="C1955" s="41"/>
      <c r="D1955" s="41"/>
      <c r="E1955" s="41"/>
      <c r="F1955" s="41"/>
      <c r="G1955" s="41"/>
      <c r="H1955" s="41"/>
      <c r="I1955" s="41"/>
      <c r="J1955" s="41"/>
      <c r="K1955" s="41"/>
      <c r="L1955" s="41"/>
      <c r="M1955" s="41"/>
      <c r="N1955" s="41"/>
      <c r="O1955" s="41"/>
      <c r="P1955" s="41"/>
      <c r="Q1955" s="41"/>
      <c r="R1955" s="41"/>
      <c r="S1955" s="41"/>
      <c r="T1955" s="41"/>
      <c r="U1955" s="41"/>
    </row>
    <row r="1956">
      <c r="A1956" s="41"/>
      <c r="B1956" s="41"/>
      <c r="C1956" s="41"/>
      <c r="D1956" s="41"/>
      <c r="E1956" s="41"/>
      <c r="F1956" s="41"/>
      <c r="G1956" s="41"/>
      <c r="H1956" s="41"/>
      <c r="I1956" s="41"/>
      <c r="J1956" s="41"/>
      <c r="K1956" s="41"/>
      <c r="L1956" s="41"/>
      <c r="M1956" s="41"/>
      <c r="N1956" s="41"/>
      <c r="O1956" s="41"/>
      <c r="P1956" s="41"/>
      <c r="Q1956" s="41"/>
      <c r="R1956" s="41"/>
      <c r="S1956" s="41"/>
      <c r="T1956" s="41"/>
      <c r="U1956" s="41"/>
    </row>
    <row r="1957">
      <c r="A1957" s="41"/>
      <c r="B1957" s="41"/>
      <c r="C1957" s="41"/>
      <c r="D1957" s="41"/>
      <c r="E1957" s="41"/>
      <c r="F1957" s="41"/>
      <c r="G1957" s="41"/>
      <c r="H1957" s="41"/>
      <c r="I1957" s="41"/>
      <c r="J1957" s="41"/>
      <c r="K1957" s="41"/>
      <c r="L1957" s="41"/>
      <c r="M1957" s="41"/>
      <c r="N1957" s="41"/>
      <c r="O1957" s="41"/>
      <c r="P1957" s="41"/>
      <c r="Q1957" s="41"/>
      <c r="R1957" s="41"/>
      <c r="S1957" s="41"/>
      <c r="T1957" s="41"/>
      <c r="U1957" s="41"/>
    </row>
    <row r="1958">
      <c r="A1958" s="41"/>
      <c r="B1958" s="41"/>
      <c r="C1958" s="41"/>
      <c r="D1958" s="41"/>
      <c r="E1958" s="41"/>
      <c r="F1958" s="41"/>
      <c r="G1958" s="41"/>
      <c r="H1958" s="41"/>
      <c r="I1958" s="41"/>
      <c r="J1958" s="41"/>
      <c r="K1958" s="41"/>
      <c r="L1958" s="41"/>
      <c r="M1958" s="41"/>
      <c r="N1958" s="41"/>
      <c r="O1958" s="41"/>
      <c r="P1958" s="41"/>
      <c r="Q1958" s="41"/>
      <c r="R1958" s="41"/>
      <c r="S1958" s="41"/>
      <c r="T1958" s="41"/>
      <c r="U1958" s="41"/>
    </row>
    <row r="1959">
      <c r="A1959" s="41"/>
      <c r="B1959" s="41"/>
      <c r="C1959" s="41"/>
      <c r="D1959" s="41"/>
      <c r="E1959" s="41"/>
      <c r="F1959" s="41"/>
      <c r="G1959" s="41"/>
      <c r="H1959" s="41"/>
      <c r="I1959" s="41"/>
      <c r="J1959" s="41"/>
      <c r="K1959" s="41"/>
      <c r="L1959" s="41"/>
      <c r="M1959" s="41"/>
      <c r="N1959" s="41"/>
      <c r="O1959" s="41"/>
      <c r="P1959" s="41"/>
      <c r="Q1959" s="41"/>
      <c r="R1959" s="41"/>
      <c r="S1959" s="41"/>
      <c r="T1959" s="41"/>
      <c r="U1959" s="41"/>
    </row>
    <row r="1960">
      <c r="A1960" s="41"/>
      <c r="B1960" s="41"/>
      <c r="C1960" s="41"/>
      <c r="D1960" s="41"/>
      <c r="E1960" s="41"/>
      <c r="F1960" s="41"/>
      <c r="G1960" s="41"/>
      <c r="H1960" s="41"/>
      <c r="I1960" s="41"/>
      <c r="J1960" s="41"/>
      <c r="K1960" s="41"/>
      <c r="L1960" s="41"/>
      <c r="M1960" s="41"/>
      <c r="N1960" s="41"/>
      <c r="O1960" s="41"/>
      <c r="P1960" s="41"/>
      <c r="Q1960" s="41"/>
      <c r="R1960" s="41"/>
      <c r="S1960" s="41"/>
      <c r="T1960" s="41"/>
      <c r="U1960" s="41"/>
    </row>
    <row r="1961">
      <c r="A1961" s="41"/>
      <c r="B1961" s="41"/>
      <c r="C1961" s="41"/>
      <c r="D1961" s="41"/>
      <c r="E1961" s="41"/>
      <c r="F1961" s="41"/>
      <c r="G1961" s="41"/>
      <c r="H1961" s="41"/>
      <c r="I1961" s="41"/>
      <c r="J1961" s="41"/>
      <c r="K1961" s="41"/>
      <c r="L1961" s="41"/>
      <c r="M1961" s="41"/>
      <c r="N1961" s="41"/>
      <c r="O1961" s="41"/>
      <c r="P1961" s="41"/>
      <c r="Q1961" s="41"/>
      <c r="R1961" s="41"/>
      <c r="S1961" s="41"/>
      <c r="T1961" s="41"/>
      <c r="U1961" s="41"/>
    </row>
    <row r="1962">
      <c r="A1962" s="41"/>
      <c r="B1962" s="41"/>
      <c r="C1962" s="41"/>
      <c r="D1962" s="41"/>
      <c r="E1962" s="41"/>
      <c r="F1962" s="41"/>
      <c r="G1962" s="41"/>
      <c r="H1962" s="41"/>
      <c r="I1962" s="41"/>
      <c r="J1962" s="41"/>
      <c r="K1962" s="41"/>
      <c r="L1962" s="41"/>
      <c r="M1962" s="41"/>
      <c r="N1962" s="41"/>
      <c r="O1962" s="41"/>
      <c r="P1962" s="41"/>
      <c r="Q1962" s="41"/>
      <c r="R1962" s="41"/>
      <c r="S1962" s="41"/>
      <c r="T1962" s="41"/>
      <c r="U1962" s="41"/>
    </row>
    <row r="1963">
      <c r="A1963" s="41"/>
      <c r="B1963" s="41"/>
      <c r="C1963" s="41"/>
      <c r="D1963" s="41"/>
      <c r="E1963" s="41"/>
      <c r="F1963" s="41"/>
      <c r="G1963" s="41"/>
      <c r="H1963" s="41"/>
      <c r="I1963" s="41"/>
      <c r="J1963" s="41"/>
      <c r="K1963" s="41"/>
      <c r="L1963" s="41"/>
      <c r="M1963" s="41"/>
      <c r="N1963" s="41"/>
      <c r="O1963" s="41"/>
      <c r="P1963" s="41"/>
      <c r="Q1963" s="41"/>
      <c r="R1963" s="41"/>
      <c r="S1963" s="41"/>
      <c r="T1963" s="41"/>
      <c r="U1963" s="41"/>
    </row>
    <row r="1964">
      <c r="A1964" s="41"/>
      <c r="B1964" s="41"/>
      <c r="C1964" s="41"/>
      <c r="D1964" s="41"/>
      <c r="E1964" s="41"/>
      <c r="F1964" s="41"/>
      <c r="G1964" s="41"/>
      <c r="H1964" s="41"/>
      <c r="I1964" s="41"/>
      <c r="J1964" s="41"/>
      <c r="K1964" s="41"/>
      <c r="L1964" s="41"/>
      <c r="M1964" s="41"/>
      <c r="N1964" s="41"/>
      <c r="O1964" s="41"/>
      <c r="P1964" s="41"/>
      <c r="Q1964" s="41"/>
      <c r="R1964" s="41"/>
      <c r="S1964" s="41"/>
      <c r="T1964" s="41"/>
      <c r="U1964" s="41"/>
    </row>
    <row r="1965">
      <c r="A1965" s="41"/>
      <c r="B1965" s="41"/>
      <c r="C1965" s="41"/>
      <c r="D1965" s="41"/>
      <c r="E1965" s="41"/>
      <c r="F1965" s="41"/>
      <c r="G1965" s="41"/>
      <c r="H1965" s="41"/>
      <c r="I1965" s="41"/>
      <c r="J1965" s="41"/>
      <c r="K1965" s="41"/>
      <c r="L1965" s="41"/>
      <c r="M1965" s="41"/>
      <c r="N1965" s="41"/>
      <c r="O1965" s="41"/>
      <c r="P1965" s="41"/>
      <c r="Q1965" s="41"/>
      <c r="R1965" s="41"/>
      <c r="S1965" s="41"/>
      <c r="T1965" s="41"/>
      <c r="U1965" s="41"/>
    </row>
    <row r="1966">
      <c r="A1966" s="41"/>
      <c r="B1966" s="41"/>
      <c r="C1966" s="41"/>
      <c r="D1966" s="41"/>
      <c r="E1966" s="41"/>
      <c r="F1966" s="41"/>
      <c r="G1966" s="41"/>
      <c r="H1966" s="41"/>
      <c r="I1966" s="41"/>
      <c r="J1966" s="41"/>
      <c r="K1966" s="41"/>
      <c r="L1966" s="41"/>
      <c r="M1966" s="41"/>
      <c r="N1966" s="41"/>
      <c r="O1966" s="41"/>
      <c r="P1966" s="41"/>
      <c r="Q1966" s="41"/>
      <c r="R1966" s="41"/>
      <c r="S1966" s="41"/>
      <c r="T1966" s="41"/>
      <c r="U1966" s="41"/>
    </row>
    <row r="1967">
      <c r="A1967" s="41"/>
      <c r="B1967" s="41"/>
      <c r="C1967" s="41"/>
      <c r="D1967" s="41"/>
      <c r="E1967" s="41"/>
      <c r="F1967" s="41"/>
      <c r="G1967" s="41"/>
      <c r="H1967" s="41"/>
      <c r="I1967" s="41"/>
      <c r="J1967" s="41"/>
      <c r="K1967" s="41"/>
      <c r="L1967" s="41"/>
      <c r="M1967" s="41"/>
      <c r="N1967" s="41"/>
      <c r="O1967" s="41"/>
      <c r="P1967" s="41"/>
      <c r="Q1967" s="41"/>
      <c r="R1967" s="41"/>
      <c r="S1967" s="41"/>
      <c r="T1967" s="41"/>
      <c r="U1967" s="41"/>
    </row>
    <row r="1968">
      <c r="A1968" s="41"/>
      <c r="B1968" s="41"/>
      <c r="C1968" s="41"/>
      <c r="D1968" s="41"/>
      <c r="E1968" s="41"/>
      <c r="F1968" s="41"/>
      <c r="G1968" s="41"/>
      <c r="H1968" s="41"/>
      <c r="I1968" s="41"/>
      <c r="J1968" s="41"/>
      <c r="K1968" s="41"/>
      <c r="L1968" s="41"/>
      <c r="M1968" s="41"/>
      <c r="N1968" s="41"/>
      <c r="O1968" s="41"/>
      <c r="P1968" s="41"/>
      <c r="Q1968" s="41"/>
      <c r="R1968" s="41"/>
      <c r="S1968" s="41"/>
      <c r="T1968" s="41"/>
      <c r="U1968" s="41"/>
    </row>
    <row r="1969">
      <c r="A1969" s="41"/>
      <c r="B1969" s="41"/>
      <c r="C1969" s="41"/>
      <c r="D1969" s="41"/>
      <c r="E1969" s="41"/>
      <c r="F1969" s="41"/>
      <c r="G1969" s="41"/>
      <c r="H1969" s="41"/>
      <c r="I1969" s="41"/>
      <c r="J1969" s="41"/>
      <c r="K1969" s="41"/>
      <c r="L1969" s="41"/>
      <c r="M1969" s="41"/>
      <c r="N1969" s="41"/>
      <c r="O1969" s="41"/>
      <c r="P1969" s="41"/>
      <c r="Q1969" s="41"/>
      <c r="R1969" s="41"/>
      <c r="S1969" s="41"/>
      <c r="T1969" s="41"/>
      <c r="U1969" s="41"/>
    </row>
    <row r="1970">
      <c r="A1970" s="41"/>
      <c r="B1970" s="41"/>
      <c r="C1970" s="41"/>
      <c r="D1970" s="41"/>
      <c r="E1970" s="41"/>
      <c r="F1970" s="41"/>
      <c r="G1970" s="41"/>
      <c r="H1970" s="41"/>
      <c r="I1970" s="41"/>
      <c r="J1970" s="41"/>
      <c r="K1970" s="41"/>
      <c r="L1970" s="41"/>
      <c r="M1970" s="41"/>
      <c r="N1970" s="41"/>
      <c r="O1970" s="41"/>
      <c r="P1970" s="41"/>
      <c r="Q1970" s="41"/>
      <c r="R1970" s="41"/>
      <c r="S1970" s="41"/>
      <c r="T1970" s="41"/>
      <c r="U1970" s="41"/>
    </row>
    <row r="1971">
      <c r="A1971" s="41"/>
      <c r="B1971" s="41"/>
      <c r="C1971" s="41"/>
      <c r="D1971" s="41"/>
      <c r="E1971" s="41"/>
      <c r="F1971" s="41"/>
      <c r="G1971" s="41"/>
      <c r="H1971" s="41"/>
      <c r="I1971" s="41"/>
      <c r="J1971" s="41"/>
      <c r="K1971" s="41"/>
      <c r="L1971" s="41"/>
      <c r="M1971" s="41"/>
      <c r="N1971" s="41"/>
      <c r="O1971" s="41"/>
      <c r="P1971" s="41"/>
      <c r="Q1971" s="41"/>
      <c r="R1971" s="41"/>
      <c r="S1971" s="41"/>
      <c r="T1971" s="41"/>
      <c r="U1971" s="41"/>
    </row>
    <row r="1972">
      <c r="A1972" s="41"/>
      <c r="B1972" s="41"/>
      <c r="C1972" s="41"/>
      <c r="D1972" s="41"/>
      <c r="E1972" s="41"/>
      <c r="F1972" s="41"/>
      <c r="G1972" s="41"/>
      <c r="H1972" s="41"/>
      <c r="I1972" s="41"/>
      <c r="J1972" s="41"/>
      <c r="K1972" s="41"/>
      <c r="L1972" s="41"/>
      <c r="M1972" s="41"/>
      <c r="N1972" s="41"/>
      <c r="O1972" s="41"/>
      <c r="P1972" s="41"/>
      <c r="Q1972" s="41"/>
      <c r="R1972" s="41"/>
      <c r="S1972" s="41"/>
      <c r="T1972" s="41"/>
      <c r="U1972" s="41"/>
    </row>
    <row r="1973">
      <c r="A1973" s="41"/>
      <c r="B1973" s="41"/>
      <c r="C1973" s="41"/>
      <c r="D1973" s="41"/>
      <c r="E1973" s="41"/>
      <c r="F1973" s="41"/>
      <c r="G1973" s="41"/>
      <c r="H1973" s="41"/>
      <c r="I1973" s="41"/>
      <c r="J1973" s="41"/>
      <c r="K1973" s="41"/>
      <c r="L1973" s="41"/>
      <c r="M1973" s="41"/>
      <c r="N1973" s="41"/>
      <c r="O1973" s="41"/>
      <c r="P1973" s="41"/>
      <c r="Q1973" s="41"/>
      <c r="R1973" s="41"/>
      <c r="S1973" s="41"/>
      <c r="T1973" s="41"/>
      <c r="U1973" s="41"/>
    </row>
    <row r="1974">
      <c r="A1974" s="41"/>
      <c r="B1974" s="41"/>
      <c r="C1974" s="41"/>
      <c r="D1974" s="41"/>
      <c r="E1974" s="41"/>
      <c r="F1974" s="41"/>
      <c r="G1974" s="41"/>
      <c r="H1974" s="41"/>
      <c r="I1974" s="41"/>
      <c r="J1974" s="41"/>
      <c r="K1974" s="41"/>
      <c r="L1974" s="41"/>
      <c r="M1974" s="41"/>
      <c r="N1974" s="41"/>
      <c r="O1974" s="41"/>
      <c r="P1974" s="41"/>
      <c r="Q1974" s="41"/>
      <c r="R1974" s="41"/>
      <c r="S1974" s="41"/>
      <c r="T1974" s="41"/>
      <c r="U1974" s="41"/>
    </row>
    <row r="1975">
      <c r="A1975" s="41"/>
      <c r="B1975" s="41"/>
      <c r="C1975" s="41"/>
      <c r="D1975" s="41"/>
      <c r="E1975" s="41"/>
      <c r="F1975" s="41"/>
      <c r="G1975" s="41"/>
      <c r="H1975" s="41"/>
      <c r="I1975" s="41"/>
      <c r="J1975" s="41"/>
      <c r="K1975" s="41"/>
      <c r="L1975" s="41"/>
      <c r="M1975" s="41"/>
      <c r="N1975" s="41"/>
      <c r="O1975" s="41"/>
      <c r="P1975" s="41"/>
      <c r="Q1975" s="41"/>
      <c r="R1975" s="41"/>
      <c r="S1975" s="41"/>
      <c r="T1975" s="41"/>
      <c r="U1975" s="41"/>
    </row>
    <row r="1976">
      <c r="A1976" s="41"/>
      <c r="B1976" s="41"/>
      <c r="C1976" s="41"/>
      <c r="D1976" s="41"/>
      <c r="E1976" s="41"/>
      <c r="F1976" s="41"/>
      <c r="G1976" s="41"/>
      <c r="H1976" s="41"/>
      <c r="I1976" s="41"/>
      <c r="J1976" s="41"/>
      <c r="K1976" s="41"/>
      <c r="L1976" s="41"/>
      <c r="M1976" s="41"/>
      <c r="N1976" s="41"/>
      <c r="O1976" s="41"/>
      <c r="P1976" s="41"/>
      <c r="Q1976" s="41"/>
      <c r="R1976" s="41"/>
      <c r="S1976" s="41"/>
      <c r="T1976" s="41"/>
      <c r="U1976" s="41"/>
    </row>
    <row r="1977">
      <c r="A1977" s="41"/>
      <c r="B1977" s="41"/>
      <c r="C1977" s="41"/>
      <c r="D1977" s="41"/>
      <c r="E1977" s="41"/>
      <c r="F1977" s="41"/>
      <c r="G1977" s="41"/>
      <c r="H1977" s="41"/>
      <c r="I1977" s="41"/>
      <c r="J1977" s="41"/>
      <c r="K1977" s="41"/>
      <c r="L1977" s="41"/>
      <c r="M1977" s="41"/>
      <c r="N1977" s="41"/>
      <c r="O1977" s="41"/>
      <c r="P1977" s="41"/>
      <c r="Q1977" s="41"/>
      <c r="R1977" s="41"/>
      <c r="S1977" s="41"/>
      <c r="T1977" s="41"/>
      <c r="U1977" s="41"/>
    </row>
    <row r="1978">
      <c r="A1978" s="41"/>
      <c r="B1978" s="41"/>
      <c r="C1978" s="41"/>
      <c r="D1978" s="41"/>
      <c r="E1978" s="41"/>
      <c r="F1978" s="41"/>
      <c r="G1978" s="41"/>
      <c r="H1978" s="41"/>
      <c r="I1978" s="41"/>
      <c r="J1978" s="41"/>
      <c r="K1978" s="41"/>
      <c r="L1978" s="41"/>
      <c r="M1978" s="41"/>
      <c r="N1978" s="41"/>
      <c r="O1978" s="41"/>
      <c r="P1978" s="41"/>
      <c r="Q1978" s="41"/>
      <c r="R1978" s="41"/>
      <c r="S1978" s="41"/>
      <c r="T1978" s="41"/>
      <c r="U1978" s="41"/>
    </row>
    <row r="1979">
      <c r="A1979" s="41"/>
      <c r="B1979" s="41"/>
      <c r="C1979" s="41"/>
      <c r="D1979" s="41"/>
      <c r="E1979" s="41"/>
      <c r="F1979" s="41"/>
      <c r="G1979" s="41"/>
      <c r="H1979" s="41"/>
      <c r="I1979" s="41"/>
      <c r="J1979" s="41"/>
      <c r="K1979" s="41"/>
      <c r="L1979" s="41"/>
      <c r="M1979" s="41"/>
      <c r="N1979" s="41"/>
      <c r="O1979" s="41"/>
      <c r="P1979" s="41"/>
      <c r="Q1979" s="41"/>
      <c r="R1979" s="41"/>
      <c r="S1979" s="41"/>
      <c r="T1979" s="41"/>
      <c r="U1979" s="41"/>
    </row>
    <row r="1980">
      <c r="A1980" s="41"/>
      <c r="B1980" s="41"/>
      <c r="C1980" s="41"/>
      <c r="D1980" s="41"/>
      <c r="E1980" s="41"/>
      <c r="F1980" s="41"/>
      <c r="G1980" s="41"/>
      <c r="H1980" s="41"/>
      <c r="I1980" s="41"/>
      <c r="J1980" s="41"/>
      <c r="K1980" s="41"/>
      <c r="L1980" s="41"/>
      <c r="M1980" s="41"/>
      <c r="N1980" s="41"/>
      <c r="O1980" s="41"/>
      <c r="P1980" s="41"/>
      <c r="Q1980" s="41"/>
      <c r="R1980" s="41"/>
      <c r="S1980" s="41"/>
      <c r="T1980" s="41"/>
      <c r="U1980" s="41"/>
    </row>
    <row r="1981">
      <c r="A1981" s="41"/>
      <c r="B1981" s="41"/>
      <c r="C1981" s="41"/>
      <c r="D1981" s="41"/>
      <c r="E1981" s="41"/>
      <c r="F1981" s="41"/>
      <c r="G1981" s="41"/>
      <c r="H1981" s="41"/>
      <c r="I1981" s="41"/>
      <c r="J1981" s="41"/>
      <c r="K1981" s="41"/>
      <c r="L1981" s="41"/>
      <c r="M1981" s="41"/>
      <c r="N1981" s="41"/>
      <c r="O1981" s="41"/>
      <c r="P1981" s="41"/>
      <c r="Q1981" s="41"/>
      <c r="R1981" s="41"/>
      <c r="S1981" s="41"/>
      <c r="T1981" s="41"/>
      <c r="U1981" s="41"/>
    </row>
    <row r="1982">
      <c r="A1982" s="41"/>
      <c r="B1982" s="41"/>
      <c r="C1982" s="41"/>
      <c r="D1982" s="41"/>
      <c r="E1982" s="41"/>
      <c r="F1982" s="41"/>
      <c r="G1982" s="41"/>
      <c r="H1982" s="41"/>
      <c r="I1982" s="41"/>
      <c r="J1982" s="41"/>
      <c r="K1982" s="41"/>
      <c r="L1982" s="41"/>
      <c r="M1982" s="41"/>
      <c r="N1982" s="41"/>
      <c r="O1982" s="41"/>
      <c r="P1982" s="41"/>
      <c r="Q1982" s="41"/>
      <c r="R1982" s="41"/>
      <c r="S1982" s="41"/>
      <c r="T1982" s="41"/>
      <c r="U1982" s="41"/>
    </row>
    <row r="1983">
      <c r="A1983" s="41"/>
      <c r="B1983" s="41"/>
      <c r="C1983" s="41"/>
      <c r="D1983" s="41"/>
      <c r="E1983" s="41"/>
      <c r="F1983" s="41"/>
      <c r="G1983" s="41"/>
      <c r="H1983" s="41"/>
      <c r="I1983" s="41"/>
      <c r="J1983" s="41"/>
      <c r="K1983" s="41"/>
      <c r="L1983" s="41"/>
      <c r="M1983" s="41"/>
      <c r="N1983" s="41"/>
      <c r="O1983" s="41"/>
      <c r="P1983" s="41"/>
      <c r="Q1983" s="41"/>
      <c r="R1983" s="41"/>
      <c r="S1983" s="41"/>
      <c r="T1983" s="41"/>
      <c r="U1983" s="41"/>
    </row>
    <row r="1984">
      <c r="A1984" s="41"/>
      <c r="B1984" s="41"/>
      <c r="C1984" s="41"/>
      <c r="D1984" s="41"/>
      <c r="E1984" s="41"/>
      <c r="F1984" s="41"/>
      <c r="G1984" s="41"/>
      <c r="H1984" s="41"/>
      <c r="I1984" s="41"/>
      <c r="J1984" s="41"/>
      <c r="K1984" s="41"/>
      <c r="L1984" s="41"/>
      <c r="M1984" s="41"/>
      <c r="N1984" s="41"/>
      <c r="O1984" s="41"/>
      <c r="P1984" s="41"/>
      <c r="Q1984" s="41"/>
      <c r="R1984" s="41"/>
      <c r="S1984" s="41"/>
      <c r="T1984" s="41"/>
      <c r="U1984" s="41"/>
    </row>
    <row r="1985">
      <c r="A1985" s="41"/>
      <c r="B1985" s="41"/>
      <c r="C1985" s="41"/>
      <c r="D1985" s="41"/>
      <c r="E1985" s="41"/>
      <c r="F1985" s="41"/>
      <c r="G1985" s="41"/>
      <c r="H1985" s="41"/>
      <c r="I1985" s="41"/>
      <c r="J1985" s="41"/>
      <c r="K1985" s="41"/>
      <c r="L1985" s="41"/>
      <c r="M1985" s="41"/>
      <c r="N1985" s="41"/>
      <c r="O1985" s="41"/>
      <c r="P1985" s="41"/>
      <c r="Q1985" s="41"/>
      <c r="R1985" s="41"/>
      <c r="S1985" s="41"/>
      <c r="T1985" s="41"/>
      <c r="U1985" s="41"/>
    </row>
    <row r="1986">
      <c r="A1986" s="41"/>
      <c r="B1986" s="41"/>
      <c r="C1986" s="41"/>
      <c r="D1986" s="41"/>
      <c r="E1986" s="41"/>
      <c r="F1986" s="41"/>
      <c r="G1986" s="41"/>
      <c r="H1986" s="41"/>
      <c r="I1986" s="41"/>
      <c r="J1986" s="41"/>
      <c r="K1986" s="41"/>
      <c r="L1986" s="41"/>
      <c r="M1986" s="41"/>
      <c r="N1986" s="41"/>
      <c r="O1986" s="41"/>
      <c r="P1986" s="41"/>
      <c r="Q1986" s="41"/>
      <c r="R1986" s="41"/>
      <c r="S1986" s="41"/>
      <c r="T1986" s="41"/>
      <c r="U1986" s="41"/>
    </row>
    <row r="1987">
      <c r="A1987" s="41"/>
      <c r="B1987" s="41"/>
      <c r="C1987" s="41"/>
      <c r="D1987" s="41"/>
      <c r="E1987" s="41"/>
      <c r="F1987" s="41"/>
      <c r="G1987" s="41"/>
      <c r="H1987" s="41"/>
      <c r="I1987" s="41"/>
      <c r="J1987" s="41"/>
      <c r="K1987" s="41"/>
      <c r="L1987" s="41"/>
      <c r="M1987" s="41"/>
      <c r="N1987" s="41"/>
      <c r="O1987" s="41"/>
      <c r="P1987" s="41"/>
      <c r="Q1987" s="41"/>
      <c r="R1987" s="41"/>
      <c r="S1987" s="41"/>
      <c r="T1987" s="41"/>
      <c r="U1987" s="41"/>
    </row>
    <row r="1988">
      <c r="A1988" s="41"/>
      <c r="B1988" s="41"/>
      <c r="C1988" s="41"/>
      <c r="D1988" s="41"/>
      <c r="E1988" s="41"/>
      <c r="F1988" s="41"/>
      <c r="G1988" s="41"/>
      <c r="H1988" s="41"/>
      <c r="I1988" s="41"/>
      <c r="J1988" s="41"/>
      <c r="K1988" s="41"/>
      <c r="L1988" s="41"/>
      <c r="M1988" s="41"/>
      <c r="N1988" s="41"/>
      <c r="O1988" s="41"/>
      <c r="P1988" s="41"/>
      <c r="Q1988" s="41"/>
      <c r="R1988" s="41"/>
      <c r="S1988" s="41"/>
      <c r="T1988" s="41"/>
      <c r="U1988" s="41"/>
    </row>
    <row r="1989">
      <c r="A1989" s="41"/>
      <c r="B1989" s="41"/>
      <c r="C1989" s="41"/>
      <c r="D1989" s="41"/>
      <c r="E1989" s="41"/>
      <c r="F1989" s="41"/>
      <c r="G1989" s="41"/>
      <c r="H1989" s="41"/>
      <c r="I1989" s="41"/>
      <c r="J1989" s="41"/>
      <c r="K1989" s="41"/>
      <c r="L1989" s="41"/>
      <c r="M1989" s="41"/>
      <c r="N1989" s="41"/>
      <c r="O1989" s="41"/>
      <c r="P1989" s="41"/>
      <c r="Q1989" s="41"/>
      <c r="R1989" s="41"/>
      <c r="S1989" s="41"/>
      <c r="T1989" s="41"/>
      <c r="U1989" s="41"/>
    </row>
    <row r="1990">
      <c r="A1990" s="41"/>
      <c r="B1990" s="41"/>
      <c r="C1990" s="41"/>
      <c r="D1990" s="41"/>
      <c r="E1990" s="41"/>
      <c r="F1990" s="41"/>
      <c r="G1990" s="41"/>
      <c r="H1990" s="41"/>
      <c r="I1990" s="41"/>
      <c r="J1990" s="41"/>
      <c r="K1990" s="41"/>
      <c r="L1990" s="41"/>
      <c r="M1990" s="41"/>
      <c r="N1990" s="41"/>
      <c r="O1990" s="41"/>
      <c r="P1990" s="41"/>
      <c r="Q1990" s="41"/>
      <c r="R1990" s="41"/>
      <c r="S1990" s="41"/>
      <c r="T1990" s="41"/>
      <c r="U1990" s="41"/>
    </row>
    <row r="1991">
      <c r="A1991" s="41"/>
      <c r="B1991" s="41"/>
      <c r="C1991" s="41"/>
      <c r="D1991" s="41"/>
      <c r="E1991" s="41"/>
      <c r="F1991" s="41"/>
      <c r="G1991" s="41"/>
      <c r="H1991" s="41"/>
      <c r="I1991" s="41"/>
      <c r="J1991" s="41"/>
      <c r="K1991" s="41"/>
      <c r="L1991" s="41"/>
      <c r="M1991" s="41"/>
      <c r="N1991" s="41"/>
      <c r="O1991" s="41"/>
      <c r="P1991" s="41"/>
      <c r="Q1991" s="41"/>
      <c r="R1991" s="41"/>
      <c r="S1991" s="41"/>
      <c r="T1991" s="41"/>
      <c r="U1991" s="41"/>
    </row>
    <row r="1992">
      <c r="A1992" s="41"/>
      <c r="B1992" s="41"/>
      <c r="C1992" s="41"/>
      <c r="D1992" s="41"/>
      <c r="E1992" s="41"/>
      <c r="F1992" s="41"/>
      <c r="G1992" s="41"/>
      <c r="H1992" s="41"/>
      <c r="I1992" s="41"/>
      <c r="J1992" s="41"/>
      <c r="K1992" s="41"/>
      <c r="L1992" s="41"/>
      <c r="M1992" s="41"/>
      <c r="N1992" s="41"/>
      <c r="O1992" s="41"/>
      <c r="P1992" s="41"/>
      <c r="Q1992" s="41"/>
      <c r="R1992" s="41"/>
      <c r="S1992" s="41"/>
      <c r="T1992" s="41"/>
      <c r="U1992" s="41"/>
    </row>
    <row r="1993">
      <c r="A1993" s="41"/>
      <c r="B1993" s="41"/>
      <c r="C1993" s="41"/>
      <c r="D1993" s="41"/>
      <c r="E1993" s="41"/>
      <c r="F1993" s="41"/>
      <c r="G1993" s="41"/>
      <c r="H1993" s="41"/>
      <c r="I1993" s="41"/>
      <c r="J1993" s="41"/>
      <c r="K1993" s="41"/>
      <c r="L1993" s="41"/>
      <c r="M1993" s="41"/>
      <c r="N1993" s="41"/>
      <c r="O1993" s="41"/>
      <c r="P1993" s="41"/>
      <c r="Q1993" s="41"/>
      <c r="R1993" s="41"/>
      <c r="S1993" s="41"/>
      <c r="T1993" s="41"/>
      <c r="U1993" s="41"/>
    </row>
    <row r="1994">
      <c r="A1994" s="41"/>
      <c r="B1994" s="41"/>
      <c r="C1994" s="41"/>
      <c r="D1994" s="41"/>
      <c r="E1994" s="41"/>
      <c r="F1994" s="41"/>
      <c r="G1994" s="41"/>
      <c r="H1994" s="41"/>
      <c r="I1994" s="41"/>
      <c r="J1994" s="41"/>
      <c r="K1994" s="41"/>
      <c r="L1994" s="41"/>
      <c r="M1994" s="41"/>
      <c r="N1994" s="41"/>
      <c r="O1994" s="41"/>
      <c r="P1994" s="41"/>
      <c r="Q1994" s="41"/>
      <c r="R1994" s="41"/>
      <c r="S1994" s="41"/>
      <c r="T1994" s="41"/>
      <c r="U1994" s="41"/>
    </row>
    <row r="1995">
      <c r="A1995" s="41"/>
      <c r="B1995" s="41"/>
      <c r="C1995" s="41"/>
      <c r="D1995" s="41"/>
      <c r="E1995" s="41"/>
      <c r="F1995" s="41"/>
      <c r="G1995" s="41"/>
      <c r="H1995" s="41"/>
      <c r="I1995" s="41"/>
      <c r="J1995" s="41"/>
      <c r="K1995" s="41"/>
      <c r="L1995" s="41"/>
      <c r="M1995" s="41"/>
      <c r="N1995" s="41"/>
      <c r="O1995" s="41"/>
      <c r="P1995" s="41"/>
      <c r="Q1995" s="41"/>
      <c r="R1995" s="41"/>
      <c r="S1995" s="41"/>
      <c r="T1995" s="41"/>
      <c r="U1995" s="41"/>
    </row>
    <row r="1996">
      <c r="A1996" s="41"/>
      <c r="B1996" s="41"/>
      <c r="C1996" s="41"/>
      <c r="D1996" s="41"/>
      <c r="E1996" s="41"/>
      <c r="F1996" s="41"/>
      <c r="G1996" s="41"/>
      <c r="H1996" s="41"/>
      <c r="I1996" s="41"/>
      <c r="J1996" s="41"/>
      <c r="K1996" s="41"/>
      <c r="L1996" s="41"/>
      <c r="M1996" s="41"/>
      <c r="N1996" s="41"/>
      <c r="O1996" s="41"/>
      <c r="P1996" s="41"/>
      <c r="Q1996" s="41"/>
      <c r="R1996" s="41"/>
      <c r="S1996" s="41"/>
      <c r="T1996" s="41"/>
      <c r="U1996" s="41"/>
    </row>
    <row r="1997">
      <c r="A1997" s="41"/>
      <c r="B1997" s="41"/>
      <c r="C1997" s="41"/>
      <c r="D1997" s="41"/>
      <c r="E1997" s="41"/>
      <c r="F1997" s="41"/>
      <c r="G1997" s="41"/>
      <c r="H1997" s="41"/>
      <c r="I1997" s="41"/>
      <c r="J1997" s="41"/>
      <c r="K1997" s="41"/>
      <c r="L1997" s="41"/>
      <c r="M1997" s="41"/>
      <c r="N1997" s="41"/>
      <c r="O1997" s="41"/>
      <c r="P1997" s="41"/>
      <c r="Q1997" s="41"/>
      <c r="R1997" s="41"/>
      <c r="S1997" s="41"/>
      <c r="T1997" s="41"/>
      <c r="U1997" s="41"/>
    </row>
    <row r="1998">
      <c r="A1998" s="41"/>
      <c r="B1998" s="41"/>
      <c r="C1998" s="41"/>
      <c r="D1998" s="41"/>
      <c r="E1998" s="41"/>
      <c r="F1998" s="41"/>
      <c r="G1998" s="41"/>
      <c r="H1998" s="41"/>
      <c r="I1998" s="41"/>
      <c r="J1998" s="41"/>
      <c r="K1998" s="41"/>
      <c r="L1998" s="41"/>
      <c r="M1998" s="41"/>
      <c r="N1998" s="41"/>
      <c r="O1998" s="41"/>
      <c r="P1998" s="41"/>
      <c r="Q1998" s="41"/>
      <c r="R1998" s="41"/>
      <c r="S1998" s="41"/>
      <c r="T1998" s="41"/>
      <c r="U1998" s="41"/>
    </row>
    <row r="1999">
      <c r="A1999" s="41"/>
      <c r="B1999" s="41"/>
      <c r="C1999" s="41"/>
      <c r="D1999" s="41"/>
      <c r="E1999" s="41"/>
      <c r="F1999" s="41"/>
      <c r="G1999" s="41"/>
      <c r="H1999" s="41"/>
      <c r="I1999" s="41"/>
      <c r="J1999" s="41"/>
      <c r="K1999" s="41"/>
      <c r="L1999" s="41"/>
      <c r="M1999" s="41"/>
      <c r="N1999" s="41"/>
      <c r="O1999" s="41"/>
      <c r="P1999" s="41"/>
      <c r="Q1999" s="41"/>
      <c r="R1999" s="41"/>
      <c r="S1999" s="41"/>
      <c r="T1999" s="41"/>
      <c r="U1999" s="41"/>
    </row>
  </sheetData>
  <autoFilter ref="$N$1:$N$999"/>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88"/>
    <col customWidth="1" min="3" max="3" width="94.5"/>
    <col customWidth="1" min="4" max="4" width="17.75"/>
    <col customWidth="1" min="5" max="5" width="82.25"/>
  </cols>
  <sheetData>
    <row r="2">
      <c r="B2" s="43" t="s">
        <v>529</v>
      </c>
    </row>
    <row r="4">
      <c r="B4" s="44" t="s">
        <v>530</v>
      </c>
      <c r="C4" s="44" t="s">
        <v>531</v>
      </c>
      <c r="D4" s="44" t="s">
        <v>532</v>
      </c>
    </row>
    <row r="5">
      <c r="B5" s="45" t="s">
        <v>124</v>
      </c>
      <c r="C5" s="46" t="s">
        <v>134</v>
      </c>
      <c r="D5" s="45">
        <v>1.0</v>
      </c>
    </row>
    <row r="6">
      <c r="B6" s="47"/>
      <c r="C6" s="48" t="s">
        <v>129</v>
      </c>
      <c r="D6" s="49">
        <v>2.0</v>
      </c>
    </row>
    <row r="7">
      <c r="B7" s="47"/>
      <c r="C7" s="48" t="s">
        <v>142</v>
      </c>
      <c r="D7" s="49">
        <v>-1.0</v>
      </c>
    </row>
    <row r="8">
      <c r="B8" s="50"/>
      <c r="C8" s="51" t="s">
        <v>533</v>
      </c>
      <c r="D8" s="52">
        <v>0.0</v>
      </c>
    </row>
    <row r="9">
      <c r="B9" s="53"/>
      <c r="C9" s="54"/>
      <c r="D9" s="55"/>
    </row>
    <row r="10">
      <c r="B10" s="45" t="s">
        <v>125</v>
      </c>
      <c r="C10" s="46" t="s">
        <v>130</v>
      </c>
      <c r="D10" s="45">
        <v>2.0</v>
      </c>
    </row>
    <row r="11">
      <c r="B11" s="47"/>
      <c r="C11" s="48" t="s">
        <v>140</v>
      </c>
      <c r="D11" s="49">
        <v>1.0</v>
      </c>
    </row>
    <row r="12">
      <c r="B12" s="47"/>
      <c r="C12" s="48" t="s">
        <v>141</v>
      </c>
      <c r="D12" s="49">
        <v>0.0</v>
      </c>
    </row>
    <row r="13">
      <c r="B13" s="50"/>
      <c r="C13" s="51" t="s">
        <v>255</v>
      </c>
      <c r="D13" s="52">
        <v>-1.0</v>
      </c>
    </row>
    <row r="14">
      <c r="B14" s="53"/>
      <c r="C14" s="54"/>
      <c r="D14" s="55"/>
    </row>
    <row r="15">
      <c r="B15" s="45" t="s">
        <v>126</v>
      </c>
      <c r="C15" s="46" t="s">
        <v>131</v>
      </c>
      <c r="D15" s="45">
        <v>2.0</v>
      </c>
    </row>
    <row r="16">
      <c r="B16" s="47"/>
      <c r="C16" s="48" t="s">
        <v>135</v>
      </c>
      <c r="D16" s="49">
        <v>1.0</v>
      </c>
    </row>
    <row r="17">
      <c r="B17" s="47"/>
      <c r="C17" s="48" t="s">
        <v>143</v>
      </c>
      <c r="D17" s="49">
        <v>0.0</v>
      </c>
    </row>
    <row r="18">
      <c r="B18" s="50"/>
      <c r="C18" s="51" t="s">
        <v>261</v>
      </c>
      <c r="D18" s="52">
        <v>-1.0</v>
      </c>
    </row>
    <row r="19">
      <c r="B19" s="53"/>
      <c r="C19" s="54"/>
      <c r="D19" s="55"/>
    </row>
    <row r="20">
      <c r="B20" s="45" t="s">
        <v>127</v>
      </c>
      <c r="C20" s="46" t="s">
        <v>149</v>
      </c>
      <c r="D20" s="45">
        <v>-1.0</v>
      </c>
    </row>
    <row r="21">
      <c r="B21" s="47"/>
      <c r="C21" s="48" t="s">
        <v>138</v>
      </c>
      <c r="D21" s="49">
        <v>0.0</v>
      </c>
    </row>
    <row r="22">
      <c r="B22" s="47"/>
      <c r="C22" s="48" t="s">
        <v>144</v>
      </c>
      <c r="D22" s="49">
        <v>1.0</v>
      </c>
    </row>
    <row r="23">
      <c r="B23" s="50"/>
      <c r="C23" s="51" t="s">
        <v>132</v>
      </c>
      <c r="D23" s="52">
        <v>2.0</v>
      </c>
    </row>
    <row r="24">
      <c r="B24" s="53"/>
      <c r="D24" s="55"/>
    </row>
    <row r="25">
      <c r="B25" s="45" t="s">
        <v>128</v>
      </c>
      <c r="C25" s="56" t="s">
        <v>524</v>
      </c>
      <c r="D25" s="45">
        <v>2.0</v>
      </c>
    </row>
    <row r="26">
      <c r="B26" s="47"/>
      <c r="C26" s="16" t="s">
        <v>525</v>
      </c>
      <c r="D26" s="49">
        <v>1.0</v>
      </c>
    </row>
    <row r="27">
      <c r="B27" s="47"/>
      <c r="C27" s="16" t="s">
        <v>527</v>
      </c>
      <c r="D27" s="49">
        <v>0.0</v>
      </c>
    </row>
    <row r="28">
      <c r="B28" s="50"/>
      <c r="C28" s="57" t="s">
        <v>528</v>
      </c>
      <c r="D28" s="52">
        <v>-1.0</v>
      </c>
    </row>
  </sheetData>
  <mergeCells count="1">
    <mergeCell ref="B2:D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s>
  <sheetData>
    <row r="1">
      <c r="B1" s="16" t="s">
        <v>124</v>
      </c>
      <c r="C1" s="16" t="s">
        <v>125</v>
      </c>
      <c r="D1" s="16" t="s">
        <v>126</v>
      </c>
      <c r="E1" s="16" t="s">
        <v>127</v>
      </c>
      <c r="F1" s="16" t="s">
        <v>128</v>
      </c>
    </row>
    <row r="2">
      <c r="A2" s="16" t="s">
        <v>534</v>
      </c>
      <c r="B2" s="16">
        <v>1.0</v>
      </c>
      <c r="C2" s="16">
        <v>2.0</v>
      </c>
      <c r="D2" s="16">
        <v>2.0</v>
      </c>
      <c r="E2" s="16">
        <v>-1.0</v>
      </c>
      <c r="F2" s="16">
        <v>2.0</v>
      </c>
    </row>
    <row r="3">
      <c r="A3" s="16" t="s">
        <v>535</v>
      </c>
      <c r="B3" s="16">
        <v>2.0</v>
      </c>
      <c r="C3" s="16">
        <v>1.0</v>
      </c>
      <c r="D3" s="16">
        <v>1.0</v>
      </c>
      <c r="E3" s="16">
        <v>0.0</v>
      </c>
      <c r="F3" s="16">
        <v>1.0</v>
      </c>
    </row>
    <row r="4">
      <c r="A4" s="16" t="s">
        <v>536</v>
      </c>
      <c r="B4" s="16">
        <v>-1.0</v>
      </c>
      <c r="C4" s="16">
        <v>0.0</v>
      </c>
      <c r="D4" s="16">
        <v>0.0</v>
      </c>
      <c r="E4" s="16">
        <v>1.0</v>
      </c>
      <c r="F4" s="16">
        <v>0.0</v>
      </c>
    </row>
    <row r="5">
      <c r="A5" s="16" t="s">
        <v>537</v>
      </c>
      <c r="B5" s="16">
        <v>0.0</v>
      </c>
      <c r="C5" s="16">
        <v>-1.0</v>
      </c>
      <c r="D5" s="16">
        <v>-1.0</v>
      </c>
      <c r="E5" s="16">
        <v>2.0</v>
      </c>
      <c r="F5" s="16">
        <v>-1.0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2" max="2" width="12.63"/>
    <col customWidth="1" hidden="1" min="3" max="3" width="126.13"/>
    <col customWidth="1" hidden="1" min="5" max="5" width="96.38"/>
    <col customWidth="1" hidden="1" min="7" max="7" width="103.25"/>
    <col customWidth="1" hidden="1" min="9" max="9" width="93.88"/>
    <col customWidth="1" hidden="1" min="11" max="11" width="99.88"/>
    <col customWidth="1" hidden="1" min="13" max="13" width="190.88"/>
    <col customWidth="1" hidden="1" min="15" max="15" width="163.38"/>
    <col customWidth="1" hidden="1" min="17" max="17" width="144.75"/>
    <col customWidth="1" hidden="1" min="19" max="19" width="175.5"/>
    <col customWidth="1" hidden="1" min="21" max="21" width="159.63"/>
    <col customWidth="1" min="23" max="23" width="33.63"/>
    <col customWidth="1" hidden="1" min="24" max="25" width="30.88"/>
    <col customWidth="1" min="35" max="35" width="12.88"/>
  </cols>
  <sheetData>
    <row r="1">
      <c r="A1" s="33" t="s">
        <v>115</v>
      </c>
      <c r="B1" s="33" t="s">
        <v>423</v>
      </c>
      <c r="C1" s="33" t="s">
        <v>424</v>
      </c>
      <c r="D1" s="34" t="s">
        <v>124</v>
      </c>
      <c r="E1" s="33" t="s">
        <v>425</v>
      </c>
      <c r="F1" s="34" t="s">
        <v>125</v>
      </c>
      <c r="G1" s="33" t="s">
        <v>426</v>
      </c>
      <c r="H1" s="34" t="s">
        <v>126</v>
      </c>
      <c r="I1" s="33" t="s">
        <v>427</v>
      </c>
      <c r="J1" s="34" t="s">
        <v>127</v>
      </c>
      <c r="K1" s="33" t="s">
        <v>428</v>
      </c>
      <c r="L1" s="34" t="s">
        <v>128</v>
      </c>
      <c r="M1" s="33" t="s">
        <v>538</v>
      </c>
      <c r="N1" s="34" t="s">
        <v>539</v>
      </c>
      <c r="O1" s="33" t="s">
        <v>540</v>
      </c>
      <c r="P1" s="34" t="s">
        <v>541</v>
      </c>
      <c r="Q1" s="33" t="s">
        <v>542</v>
      </c>
      <c r="R1" s="34" t="s">
        <v>543</v>
      </c>
      <c r="S1" s="33" t="s">
        <v>544</v>
      </c>
      <c r="T1" s="34" t="s">
        <v>545</v>
      </c>
      <c r="U1" s="33" t="s">
        <v>546</v>
      </c>
      <c r="V1" s="34" t="s">
        <v>547</v>
      </c>
      <c r="W1" s="33" t="s">
        <v>434</v>
      </c>
      <c r="X1" s="34"/>
      <c r="Y1" s="34" t="s">
        <v>435</v>
      </c>
      <c r="Z1" s="29" t="s">
        <v>124</v>
      </c>
      <c r="AA1" s="29" t="s">
        <v>125</v>
      </c>
      <c r="AB1" s="29" t="s">
        <v>126</v>
      </c>
      <c r="AC1" s="29" t="s">
        <v>127</v>
      </c>
      <c r="AD1" s="29" t="s">
        <v>128</v>
      </c>
      <c r="AE1" s="29" t="s">
        <v>436</v>
      </c>
      <c r="AF1" s="29" t="s">
        <v>437</v>
      </c>
      <c r="AG1" s="29" t="s">
        <v>438</v>
      </c>
      <c r="AH1" s="29" t="s">
        <v>439</v>
      </c>
      <c r="AI1" s="29" t="s">
        <v>440</v>
      </c>
      <c r="AJ1" s="29" t="s">
        <v>84</v>
      </c>
      <c r="AK1" s="35"/>
    </row>
    <row r="2">
      <c r="A2" s="36">
        <v>45491.62940847222</v>
      </c>
      <c r="B2" s="37"/>
      <c r="C2" s="38" t="s">
        <v>441</v>
      </c>
      <c r="D2" s="38" t="str">
        <f t="shared" ref="D2:D283" si="1">LEFT(C:C,FIND(":",C:C)-1)</f>
        <v>Option D</v>
      </c>
      <c r="E2" s="38" t="s">
        <v>442</v>
      </c>
      <c r="F2" s="38" t="str">
        <f t="shared" ref="F2:F283" si="2">LEFT(E:E,FIND(":",E:E)-1)</f>
        <v>Option B</v>
      </c>
      <c r="G2" s="38" t="s">
        <v>443</v>
      </c>
      <c r="H2" s="38" t="str">
        <f t="shared" ref="H2:H283" si="3">LEFT(G:G,FIND(":",G:G)-1)</f>
        <v>Option D</v>
      </c>
      <c r="I2" s="38" t="s">
        <v>444</v>
      </c>
      <c r="J2" s="38" t="str">
        <f t="shared" ref="J2:J283" si="4">LEFT(I:I,FIND(":",I:I)-1)</f>
        <v>Option C</v>
      </c>
      <c r="K2" s="38" t="s">
        <v>445</v>
      </c>
      <c r="L2" s="38" t="str">
        <f t="shared" ref="L2:L283" si="5">LEFT(K:K,FIND(":",K:K)-1)</f>
        <v>Option C</v>
      </c>
      <c r="M2" s="38" t="s">
        <v>446</v>
      </c>
      <c r="N2" s="38" t="str">
        <f t="shared" ref="N2:N283" si="6">LEFT(M:M,FIND(":",M:M)-1)</f>
        <v>Option D</v>
      </c>
      <c r="O2" s="38" t="s">
        <v>447</v>
      </c>
      <c r="P2" s="38" t="str">
        <f t="shared" ref="P2:P283" si="7">LEFT(O:O,FIND(":",O:O)-1)</f>
        <v>Option B</v>
      </c>
      <c r="Q2" s="38" t="s">
        <v>447</v>
      </c>
      <c r="R2" s="38" t="str">
        <f t="shared" ref="R2:R283" si="8">LEFT(Q:Q,FIND(":",Q:Q)-1)</f>
        <v>Option B</v>
      </c>
      <c r="S2" s="38" t="s">
        <v>448</v>
      </c>
      <c r="T2" s="38" t="str">
        <f t="shared" ref="T2:T283" si="9">LEFT(S:S,FIND(":",S:S)-1)</f>
        <v>Option A</v>
      </c>
      <c r="U2" s="38" t="s">
        <v>449</v>
      </c>
      <c r="V2" s="38" t="str">
        <f t="shared" ref="V2:V283" si="10">LEFT(U:U,FIND(":",U:U)-1)</f>
        <v>Option D</v>
      </c>
      <c r="W2" s="38" t="s">
        <v>87</v>
      </c>
      <c r="X2" s="37" t="str">
        <f t="array" ref="X2">XLOOKUP(W:W,My_Basic!M:M, My_Basic!M:M, 0)</f>
        <v>Ritvik Aggarwal</v>
      </c>
      <c r="Y2" s="58"/>
      <c r="Z2" s="38">
        <f>VLOOKUP(C:C,'My_Advanced Key'!$C$5:$D$8,2,FALSE)</f>
        <v>-1</v>
      </c>
      <c r="AA2" s="38">
        <f>VLOOKUP(E:E,'My_Advanced Key'!$C$10:$D$13,2,FALSE)</f>
        <v>2</v>
      </c>
      <c r="AB2" s="38">
        <f>VLOOKUP(G:G,'My_Advanced Key'!$C$15:$D$18,2,FALSE)</f>
        <v>0</v>
      </c>
      <c r="AC2" s="38">
        <f>VLOOKUP(I:I,'My_Advanced Key'!$C$20:$D$23,2,FALSE)</f>
        <v>-1</v>
      </c>
      <c r="AD2" s="38">
        <f>VLOOKUP(K:K,'My_Advanced Key'!$C$25:$D$28,2,FALSE)</f>
        <v>-1</v>
      </c>
      <c r="AE2" s="38">
        <f>VLOOKUP(M:M,'My_Advanced Key'!$C$30:$D$33,2,FALSE)</f>
        <v>0</v>
      </c>
      <c r="AF2" s="38">
        <f>VLOOKUP(O:O,'My_Advanced Key'!$C$35:$D$38,2,TRUE)</f>
        <v>1</v>
      </c>
      <c r="AG2" s="38">
        <f>VLOOKUP(Q:Q,'My_Advanced Key'!$C$40:$D$43,2,TRUE)</f>
        <v>1</v>
      </c>
      <c r="AH2" s="38">
        <f>VLOOKUP(S:S,'My_Advanced Key'!$C$45:$D$48,2,TRUE)</f>
        <v>1</v>
      </c>
      <c r="AI2" s="38">
        <f>VLOOKUP(U:U,'My_Advanced Key'!$C$50:$D$53,2,TRUE)</f>
        <v>0</v>
      </c>
      <c r="AJ2" s="38">
        <f t="shared" ref="AJ2:AJ283" si="11">SUM(Z2,AA2,AB2,AC2,AD2,AE2,AF2,AG2,AH2,AI2)</f>
        <v>2</v>
      </c>
    </row>
    <row r="3">
      <c r="A3" s="40">
        <v>45491.636708148144</v>
      </c>
      <c r="B3" s="41"/>
      <c r="C3" s="32" t="s">
        <v>441</v>
      </c>
      <c r="D3" s="32" t="str">
        <f t="shared" si="1"/>
        <v>Option D</v>
      </c>
      <c r="E3" s="32" t="s">
        <v>450</v>
      </c>
      <c r="F3" s="32" t="str">
        <f t="shared" si="2"/>
        <v>Option A</v>
      </c>
      <c r="G3" s="32" t="s">
        <v>451</v>
      </c>
      <c r="H3" s="32" t="str">
        <f t="shared" si="3"/>
        <v>Option A</v>
      </c>
      <c r="I3" s="32" t="s">
        <v>452</v>
      </c>
      <c r="J3" s="32" t="str">
        <f t="shared" si="4"/>
        <v>Option B</v>
      </c>
      <c r="K3" s="32" t="s">
        <v>453</v>
      </c>
      <c r="L3" s="32" t="str">
        <f t="shared" si="5"/>
        <v>Option D</v>
      </c>
      <c r="M3" s="32" t="s">
        <v>446</v>
      </c>
      <c r="N3" s="32" t="str">
        <f t="shared" si="6"/>
        <v>Option D</v>
      </c>
      <c r="O3" s="32" t="s">
        <v>454</v>
      </c>
      <c r="P3" s="32" t="str">
        <f t="shared" si="7"/>
        <v>Option D</v>
      </c>
      <c r="Q3" s="32" t="s">
        <v>454</v>
      </c>
      <c r="R3" s="32" t="str">
        <f t="shared" si="8"/>
        <v>Option D</v>
      </c>
      <c r="S3" s="32" t="s">
        <v>448</v>
      </c>
      <c r="T3" s="32" t="str">
        <f t="shared" si="9"/>
        <v>Option A</v>
      </c>
      <c r="U3" s="32" t="s">
        <v>449</v>
      </c>
      <c r="V3" s="32" t="str">
        <f t="shared" si="10"/>
        <v>Option D</v>
      </c>
      <c r="W3" s="32" t="s">
        <v>89</v>
      </c>
      <c r="X3" s="41" t="str">
        <f t="array" ref="X3">XLOOKUP(W:W,My_Basic!M:M, My_Basic!M:M, 0)</f>
        <v>Sania Almeida </v>
      </c>
      <c r="Y3" s="59"/>
      <c r="Z3" s="32">
        <f>VLOOKUP(C:C,'My_Advanced Key'!$C$5:$D$8,2,FALSE)</f>
        <v>-1</v>
      </c>
      <c r="AA3" s="32">
        <f>VLOOKUP(E:E,'My_Advanced Key'!$C$10:$D$13,2,FALSE)</f>
        <v>-1</v>
      </c>
      <c r="AB3" s="32">
        <f>VLOOKUP(G:G,'My_Advanced Key'!$C$15:$D$18,2,FALSE)</f>
        <v>2</v>
      </c>
      <c r="AC3" s="32">
        <f>VLOOKUP(I:I,'My_Advanced Key'!$C$20:$D$23,2,FALSE)</f>
        <v>1</v>
      </c>
      <c r="AD3" s="32">
        <f>VLOOKUP(K:K,'My_Advanced Key'!$C$25:$D$28,2,FALSE)</f>
        <v>0</v>
      </c>
      <c r="AE3" s="32">
        <f>VLOOKUP(M:M,'My_Advanced Key'!$C$30:$D$33,2,FALSE)</f>
        <v>0</v>
      </c>
      <c r="AF3" s="32">
        <f>VLOOKUP(O:O,'My_Advanced Key'!$C$35:$D$38,2,TRUE)</f>
        <v>0</v>
      </c>
      <c r="AG3" s="32">
        <f>VLOOKUP(Q:Q,'My_Advanced Key'!$C$40:$D$43,2,TRUE)</f>
        <v>0</v>
      </c>
      <c r="AH3" s="32">
        <f>VLOOKUP(S:S,'My_Advanced Key'!$C$45:$D$48,2,TRUE)</f>
        <v>1</v>
      </c>
      <c r="AI3" s="32">
        <f>VLOOKUP(U:U,'My_Advanced Key'!$C$50:$D$53,2,TRUE)</f>
        <v>0</v>
      </c>
      <c r="AJ3" s="32">
        <f t="shared" si="11"/>
        <v>2</v>
      </c>
    </row>
    <row r="4">
      <c r="A4" s="40">
        <v>45491.63878887732</v>
      </c>
      <c r="B4" s="41"/>
      <c r="C4" s="32" t="s">
        <v>455</v>
      </c>
      <c r="D4" s="32" t="str">
        <f t="shared" si="1"/>
        <v>Option C</v>
      </c>
      <c r="E4" s="32" t="s">
        <v>456</v>
      </c>
      <c r="F4" s="32" t="str">
        <f t="shared" si="2"/>
        <v>Option D</v>
      </c>
      <c r="G4" s="32" t="s">
        <v>443</v>
      </c>
      <c r="H4" s="32" t="str">
        <f t="shared" si="3"/>
        <v>Option D</v>
      </c>
      <c r="I4" s="32" t="s">
        <v>457</v>
      </c>
      <c r="J4" s="32" t="str">
        <f t="shared" si="4"/>
        <v>Option D</v>
      </c>
      <c r="K4" s="32" t="s">
        <v>458</v>
      </c>
      <c r="L4" s="32" t="str">
        <f t="shared" si="5"/>
        <v>Option A</v>
      </c>
      <c r="M4" s="32" t="s">
        <v>446</v>
      </c>
      <c r="N4" s="32" t="str">
        <f t="shared" si="6"/>
        <v>Option D</v>
      </c>
      <c r="O4" s="32" t="s">
        <v>459</v>
      </c>
      <c r="P4" s="32" t="str">
        <f t="shared" si="7"/>
        <v>Option C</v>
      </c>
      <c r="Q4" s="32" t="s">
        <v>459</v>
      </c>
      <c r="R4" s="32" t="str">
        <f t="shared" si="8"/>
        <v>Option C</v>
      </c>
      <c r="S4" s="32" t="s">
        <v>460</v>
      </c>
      <c r="T4" s="32" t="str">
        <f t="shared" si="9"/>
        <v>Option B</v>
      </c>
      <c r="U4" s="32" t="s">
        <v>461</v>
      </c>
      <c r="V4" s="32" t="str">
        <f t="shared" si="10"/>
        <v>Option C</v>
      </c>
      <c r="W4" s="32" t="s">
        <v>90</v>
      </c>
      <c r="X4" s="41" t="str">
        <f t="array" ref="X4">XLOOKUP(W:W,My_Basic!M:M, My_Basic!M:M, 0)</f>
        <v>Dhyanesh Sudhir Dikkar</v>
      </c>
      <c r="Y4" s="59"/>
      <c r="Z4" s="32">
        <f>VLOOKUP(C:C,'My_Advanced Key'!$C$5:$D$8,2,FALSE)</f>
        <v>2</v>
      </c>
      <c r="AA4" s="32">
        <f>VLOOKUP(E:E,'My_Advanced Key'!$C$10:$D$13,2,FALSE)</f>
        <v>0</v>
      </c>
      <c r="AB4" s="32">
        <f>VLOOKUP(G:G,'My_Advanced Key'!$C$15:$D$18,2,FALSE)</f>
        <v>0</v>
      </c>
      <c r="AC4" s="32">
        <f>VLOOKUP(I:I,'My_Advanced Key'!$C$20:$D$23,2,FALSE)</f>
        <v>0</v>
      </c>
      <c r="AD4" s="32">
        <f>VLOOKUP(K:K,'My_Advanced Key'!$C$25:$D$28,2,FALSE)</f>
        <v>2</v>
      </c>
      <c r="AE4" s="32">
        <f>VLOOKUP(M:M,'My_Advanced Key'!$C$30:$D$33,2,FALSE)</f>
        <v>0</v>
      </c>
      <c r="AF4" s="32">
        <f>VLOOKUP(O:O,'My_Advanced Key'!$C$35:$D$38,2,TRUE)</f>
        <v>-1</v>
      </c>
      <c r="AG4" s="32">
        <f>VLOOKUP(Q:Q,'My_Advanced Key'!$C$40:$D$43,2,TRUE)</f>
        <v>-1</v>
      </c>
      <c r="AH4" s="32">
        <f>VLOOKUP(S:S,'My_Advanced Key'!$C$45:$D$48,2,TRUE)</f>
        <v>-1</v>
      </c>
      <c r="AI4" s="32">
        <f>VLOOKUP(U:U,'My_Advanced Key'!$C$50:$D$53,2,TRUE)</f>
        <v>1</v>
      </c>
      <c r="AJ4" s="32">
        <f t="shared" si="11"/>
        <v>2</v>
      </c>
    </row>
    <row r="5">
      <c r="A5" s="40">
        <v>45491.645676527776</v>
      </c>
      <c r="B5" s="41"/>
      <c r="C5" s="32" t="s">
        <v>455</v>
      </c>
      <c r="D5" s="32" t="str">
        <f t="shared" si="1"/>
        <v>Option C</v>
      </c>
      <c r="E5" s="32" t="s">
        <v>450</v>
      </c>
      <c r="F5" s="32" t="str">
        <f t="shared" si="2"/>
        <v>Option A</v>
      </c>
      <c r="G5" s="32" t="s">
        <v>451</v>
      </c>
      <c r="H5" s="32" t="str">
        <f t="shared" si="3"/>
        <v>Option A</v>
      </c>
      <c r="I5" s="32" t="s">
        <v>444</v>
      </c>
      <c r="J5" s="32" t="str">
        <f t="shared" si="4"/>
        <v>Option C</v>
      </c>
      <c r="K5" s="32" t="s">
        <v>458</v>
      </c>
      <c r="L5" s="32" t="str">
        <f t="shared" si="5"/>
        <v>Option A</v>
      </c>
      <c r="M5" s="32" t="s">
        <v>462</v>
      </c>
      <c r="N5" s="32" t="str">
        <f t="shared" si="6"/>
        <v>Option A</v>
      </c>
      <c r="O5" s="32" t="s">
        <v>454</v>
      </c>
      <c r="P5" s="32" t="str">
        <f t="shared" si="7"/>
        <v>Option D</v>
      </c>
      <c r="Q5" s="32" t="s">
        <v>463</v>
      </c>
      <c r="R5" s="32" t="str">
        <f t="shared" si="8"/>
        <v>Option A</v>
      </c>
      <c r="S5" s="32" t="s">
        <v>448</v>
      </c>
      <c r="T5" s="32" t="str">
        <f t="shared" si="9"/>
        <v>Option A</v>
      </c>
      <c r="U5" s="32" t="s">
        <v>464</v>
      </c>
      <c r="V5" s="32" t="str">
        <f t="shared" si="10"/>
        <v>Option B</v>
      </c>
      <c r="W5" s="32" t="s">
        <v>86</v>
      </c>
      <c r="X5" s="41" t="str">
        <f t="array" ref="X5">XLOOKUP(W:W,My_Basic!M:M, My_Basic!M:M, 0)</f>
        <v>Ankit Sahu</v>
      </c>
      <c r="Y5" s="59"/>
      <c r="Z5" s="32">
        <f>VLOOKUP(C:C,'My_Advanced Key'!$C$5:$D$8,2,FALSE)</f>
        <v>2</v>
      </c>
      <c r="AA5" s="32">
        <f>VLOOKUP(E:E,'My_Advanced Key'!$C$10:$D$13,2,FALSE)</f>
        <v>-1</v>
      </c>
      <c r="AB5" s="32">
        <f>VLOOKUP(G:G,'My_Advanced Key'!$C$15:$D$18,2,FALSE)</f>
        <v>2</v>
      </c>
      <c r="AC5" s="32">
        <f>VLOOKUP(I:I,'My_Advanced Key'!$C$20:$D$23,2,FALSE)</f>
        <v>-1</v>
      </c>
      <c r="AD5" s="32">
        <f>VLOOKUP(K:K,'My_Advanced Key'!$C$25:$D$28,2,FALSE)</f>
        <v>2</v>
      </c>
      <c r="AE5" s="32">
        <f>VLOOKUP(M:M,'My_Advanced Key'!$C$30:$D$33,2,FALSE)</f>
        <v>2</v>
      </c>
      <c r="AF5" s="32">
        <f>VLOOKUP(O:O,'My_Advanced Key'!$C$35:$D$38,2,TRUE)</f>
        <v>0</v>
      </c>
      <c r="AG5" s="32">
        <f>VLOOKUP(Q:Q,'My_Advanced Key'!$C$40:$D$43,2,TRUE)</f>
        <v>2</v>
      </c>
      <c r="AH5" s="32">
        <f>VLOOKUP(S:S,'My_Advanced Key'!$C$45:$D$48,2,TRUE)</f>
        <v>1</v>
      </c>
      <c r="AI5" s="32">
        <f>VLOOKUP(U:U,'My_Advanced Key'!$C$50:$D$53,2,TRUE)</f>
        <v>-1</v>
      </c>
      <c r="AJ5" s="32">
        <f t="shared" si="11"/>
        <v>8</v>
      </c>
    </row>
    <row r="6">
      <c r="A6" s="40">
        <v>45491.65289003472</v>
      </c>
      <c r="B6" s="41"/>
      <c r="C6" s="32" t="s">
        <v>465</v>
      </c>
      <c r="D6" s="32" t="str">
        <f t="shared" si="1"/>
        <v>Option B</v>
      </c>
      <c r="E6" s="32" t="s">
        <v>466</v>
      </c>
      <c r="F6" s="32" t="str">
        <f t="shared" si="2"/>
        <v>Option C</v>
      </c>
      <c r="G6" s="32" t="s">
        <v>451</v>
      </c>
      <c r="H6" s="32" t="str">
        <f t="shared" si="3"/>
        <v>Option A</v>
      </c>
      <c r="I6" s="32" t="s">
        <v>444</v>
      </c>
      <c r="J6" s="32" t="str">
        <f t="shared" si="4"/>
        <v>Option C</v>
      </c>
      <c r="K6" s="32" t="s">
        <v>467</v>
      </c>
      <c r="L6" s="32" t="str">
        <f t="shared" si="5"/>
        <v>Option B</v>
      </c>
      <c r="M6" s="32" t="s">
        <v>468</v>
      </c>
      <c r="N6" s="32" t="str">
        <f t="shared" si="6"/>
        <v>Option C</v>
      </c>
      <c r="O6" s="32" t="s">
        <v>459</v>
      </c>
      <c r="P6" s="32" t="str">
        <f t="shared" si="7"/>
        <v>Option C</v>
      </c>
      <c r="Q6" s="32" t="s">
        <v>454</v>
      </c>
      <c r="R6" s="32" t="str">
        <f t="shared" si="8"/>
        <v>Option D</v>
      </c>
      <c r="S6" s="32" t="s">
        <v>469</v>
      </c>
      <c r="T6" s="32" t="str">
        <f t="shared" si="9"/>
        <v>Option D</v>
      </c>
      <c r="U6" s="32" t="s">
        <v>461</v>
      </c>
      <c r="V6" s="32" t="str">
        <f t="shared" si="10"/>
        <v>Option C</v>
      </c>
      <c r="W6" s="32" t="s">
        <v>88</v>
      </c>
      <c r="X6" s="41" t="str">
        <f t="array" ref="X6">XLOOKUP(W:W,My_Basic!M:M, My_Basic!M:M, 0)</f>
        <v>Kavya Reddy Y</v>
      </c>
      <c r="Y6" s="59"/>
      <c r="Z6" s="32">
        <f>VLOOKUP(C:C,'My_Advanced Key'!$C$5:$D$8,2,FALSE)</f>
        <v>1</v>
      </c>
      <c r="AA6" s="32">
        <f>VLOOKUP(E:E,'My_Advanced Key'!$C$10:$D$13,2,FALSE)</f>
        <v>1</v>
      </c>
      <c r="AB6" s="32">
        <f>VLOOKUP(G:G,'My_Advanced Key'!$C$15:$D$18,2,FALSE)</f>
        <v>2</v>
      </c>
      <c r="AC6" s="32">
        <f>VLOOKUP(I:I,'My_Advanced Key'!$C$20:$D$23,2,FALSE)</f>
        <v>-1</v>
      </c>
      <c r="AD6" s="32">
        <f>VLOOKUP(K:K,'My_Advanced Key'!$C$25:$D$28,2,FALSE)</f>
        <v>1</v>
      </c>
      <c r="AE6" s="32">
        <f>VLOOKUP(M:M,'My_Advanced Key'!$C$30:$D$33,2,FALSE)</f>
        <v>-1</v>
      </c>
      <c r="AF6" s="32">
        <f>VLOOKUP(O:O,'My_Advanced Key'!$C$35:$D$38,2,TRUE)</f>
        <v>-1</v>
      </c>
      <c r="AG6" s="32">
        <f>VLOOKUP(Q:Q,'My_Advanced Key'!$C$40:$D$43,2,TRUE)</f>
        <v>0</v>
      </c>
      <c r="AH6" s="32">
        <f>VLOOKUP(S:S,'My_Advanced Key'!$C$45:$D$48,2,TRUE)</f>
        <v>0</v>
      </c>
      <c r="AI6" s="32">
        <f>VLOOKUP(U:U,'My_Advanced Key'!$C$50:$D$53,2,TRUE)</f>
        <v>1</v>
      </c>
      <c r="AJ6" s="32">
        <f t="shared" si="11"/>
        <v>3</v>
      </c>
    </row>
    <row r="7">
      <c r="A7" s="40">
        <v>45491.6653333912</v>
      </c>
      <c r="B7" s="41"/>
      <c r="C7" s="32" t="s">
        <v>455</v>
      </c>
      <c r="D7" s="32" t="str">
        <f t="shared" si="1"/>
        <v>Option C</v>
      </c>
      <c r="E7" s="32" t="s">
        <v>456</v>
      </c>
      <c r="F7" s="32" t="str">
        <f t="shared" si="2"/>
        <v>Option D</v>
      </c>
      <c r="G7" s="32" t="s">
        <v>451</v>
      </c>
      <c r="H7" s="32" t="str">
        <f t="shared" si="3"/>
        <v>Option A</v>
      </c>
      <c r="I7" s="32" t="s">
        <v>444</v>
      </c>
      <c r="J7" s="32" t="str">
        <f t="shared" si="4"/>
        <v>Option C</v>
      </c>
      <c r="K7" s="32" t="s">
        <v>458</v>
      </c>
      <c r="L7" s="32" t="str">
        <f t="shared" si="5"/>
        <v>Option A</v>
      </c>
      <c r="M7" s="32" t="s">
        <v>446</v>
      </c>
      <c r="N7" s="32" t="str">
        <f t="shared" si="6"/>
        <v>Option D</v>
      </c>
      <c r="O7" s="32" t="s">
        <v>447</v>
      </c>
      <c r="P7" s="32" t="str">
        <f t="shared" si="7"/>
        <v>Option B</v>
      </c>
      <c r="Q7" s="32" t="s">
        <v>447</v>
      </c>
      <c r="R7" s="32" t="str">
        <f t="shared" si="8"/>
        <v>Option B</v>
      </c>
      <c r="S7" s="32" t="s">
        <v>448</v>
      </c>
      <c r="T7" s="32" t="str">
        <f t="shared" si="9"/>
        <v>Option A</v>
      </c>
      <c r="U7" s="32" t="s">
        <v>449</v>
      </c>
      <c r="V7" s="32" t="str">
        <f t="shared" si="10"/>
        <v>Option D</v>
      </c>
      <c r="W7" s="32" t="s">
        <v>91</v>
      </c>
      <c r="X7" s="41" t="str">
        <f t="array" ref="X7">XLOOKUP(W:W,My_Basic!M:M, My_Basic!M:M, 0)</f>
        <v>Naman Jain</v>
      </c>
      <c r="Y7" s="59"/>
      <c r="Z7" s="32">
        <f>VLOOKUP(C:C,'My_Advanced Key'!$C$5:$D$8,2,FALSE)</f>
        <v>2</v>
      </c>
      <c r="AA7" s="32">
        <f>VLOOKUP(E:E,'My_Advanced Key'!$C$10:$D$13,2,FALSE)</f>
        <v>0</v>
      </c>
      <c r="AB7" s="32">
        <f>VLOOKUP(G:G,'My_Advanced Key'!$C$15:$D$18,2,FALSE)</f>
        <v>2</v>
      </c>
      <c r="AC7" s="32">
        <f>VLOOKUP(I:I,'My_Advanced Key'!$C$20:$D$23,2,FALSE)</f>
        <v>-1</v>
      </c>
      <c r="AD7" s="32">
        <f>VLOOKUP(K:K,'My_Advanced Key'!$C$25:$D$28,2,FALSE)</f>
        <v>2</v>
      </c>
      <c r="AE7" s="32">
        <f>VLOOKUP(M:M,'My_Advanced Key'!$C$30:$D$33,2,FALSE)</f>
        <v>0</v>
      </c>
      <c r="AF7" s="32">
        <f>VLOOKUP(O:O,'My_Advanced Key'!$C$35:$D$38,2,TRUE)</f>
        <v>1</v>
      </c>
      <c r="AG7" s="32">
        <f>VLOOKUP(Q:Q,'My_Advanced Key'!$C$40:$D$43,2,TRUE)</f>
        <v>1</v>
      </c>
      <c r="AH7" s="32">
        <f>VLOOKUP(S:S,'My_Advanced Key'!$C$45:$D$48,2,TRUE)</f>
        <v>1</v>
      </c>
      <c r="AI7" s="32">
        <f>VLOOKUP(U:U,'My_Advanced Key'!$C$50:$D$53,2,TRUE)</f>
        <v>0</v>
      </c>
      <c r="AJ7" s="32">
        <f t="shared" si="11"/>
        <v>8</v>
      </c>
    </row>
    <row r="8">
      <c r="A8" s="40">
        <v>45491.6703963426</v>
      </c>
      <c r="B8" s="41"/>
      <c r="C8" s="32" t="s">
        <v>455</v>
      </c>
      <c r="D8" s="32" t="str">
        <f t="shared" si="1"/>
        <v>Option C</v>
      </c>
      <c r="E8" s="32" t="s">
        <v>450</v>
      </c>
      <c r="F8" s="32" t="str">
        <f t="shared" si="2"/>
        <v>Option A</v>
      </c>
      <c r="G8" s="32" t="s">
        <v>443</v>
      </c>
      <c r="H8" s="32" t="str">
        <f t="shared" si="3"/>
        <v>Option D</v>
      </c>
      <c r="I8" s="32" t="s">
        <v>444</v>
      </c>
      <c r="J8" s="32" t="str">
        <f t="shared" si="4"/>
        <v>Option C</v>
      </c>
      <c r="K8" s="32" t="s">
        <v>453</v>
      </c>
      <c r="L8" s="32" t="str">
        <f t="shared" si="5"/>
        <v>Option D</v>
      </c>
      <c r="M8" s="32" t="s">
        <v>468</v>
      </c>
      <c r="N8" s="32" t="str">
        <f t="shared" si="6"/>
        <v>Option C</v>
      </c>
      <c r="O8" s="32" t="s">
        <v>454</v>
      </c>
      <c r="P8" s="32" t="str">
        <f t="shared" si="7"/>
        <v>Option D</v>
      </c>
      <c r="Q8" s="32" t="s">
        <v>470</v>
      </c>
      <c r="R8" s="32" t="str">
        <f t="shared" si="8"/>
        <v>Option C</v>
      </c>
      <c r="S8" s="32" t="s">
        <v>469</v>
      </c>
      <c r="T8" s="32" t="str">
        <f t="shared" si="9"/>
        <v>Option D</v>
      </c>
      <c r="U8" s="32" t="s">
        <v>449</v>
      </c>
      <c r="V8" s="32" t="str">
        <f t="shared" si="10"/>
        <v>Option D</v>
      </c>
      <c r="W8" s="32" t="s">
        <v>92</v>
      </c>
      <c r="X8" s="41" t="str">
        <f t="array" ref="X8">XLOOKUP(W:W,My_Basic!M:M, My_Basic!M:M, 0)</f>
        <v>Sheth Mili D.</v>
      </c>
      <c r="Y8" s="59"/>
      <c r="Z8" s="32">
        <f>VLOOKUP(C:C,'My_Advanced Key'!$C$5:$D$8,2,FALSE)</f>
        <v>2</v>
      </c>
      <c r="AA8" s="32">
        <f>VLOOKUP(E:E,'My_Advanced Key'!$C$10:$D$13,2,FALSE)</f>
        <v>-1</v>
      </c>
      <c r="AB8" s="32">
        <f>VLOOKUP(G:G,'My_Advanced Key'!$C$15:$D$18,2,FALSE)</f>
        <v>0</v>
      </c>
      <c r="AC8" s="32">
        <f>VLOOKUP(I:I,'My_Advanced Key'!$C$20:$D$23,2,FALSE)</f>
        <v>-1</v>
      </c>
      <c r="AD8" s="32">
        <f>VLOOKUP(K:K,'My_Advanced Key'!$C$25:$D$28,2,FALSE)</f>
        <v>0</v>
      </c>
      <c r="AE8" s="32">
        <f>VLOOKUP(M:M,'My_Advanced Key'!$C$30:$D$33,2,FALSE)</f>
        <v>-1</v>
      </c>
      <c r="AF8" s="32">
        <f>VLOOKUP(O:O,'My_Advanced Key'!$C$35:$D$38,2,TRUE)</f>
        <v>0</v>
      </c>
      <c r="AG8" s="32">
        <f>VLOOKUP(Q:Q,'My_Advanced Key'!$C$40:$D$43,2,TRUE)</f>
        <v>-1</v>
      </c>
      <c r="AH8" s="32">
        <f>VLOOKUP(S:S,'My_Advanced Key'!$C$45:$D$48,2,TRUE)</f>
        <v>0</v>
      </c>
      <c r="AI8" s="32">
        <f>VLOOKUP(U:U,'My_Advanced Key'!$C$50:$D$53,2,TRUE)</f>
        <v>0</v>
      </c>
      <c r="AJ8" s="32">
        <f t="shared" si="11"/>
        <v>-2</v>
      </c>
    </row>
    <row r="9">
      <c r="A9" s="40">
        <v>45491.67631736111</v>
      </c>
      <c r="B9" s="41"/>
      <c r="C9" s="32" t="s">
        <v>465</v>
      </c>
      <c r="D9" s="32" t="str">
        <f t="shared" si="1"/>
        <v>Option B</v>
      </c>
      <c r="E9" s="32" t="s">
        <v>456</v>
      </c>
      <c r="F9" s="32" t="str">
        <f t="shared" si="2"/>
        <v>Option D</v>
      </c>
      <c r="G9" s="32" t="s">
        <v>471</v>
      </c>
      <c r="H9" s="32" t="str">
        <f t="shared" si="3"/>
        <v>Option C</v>
      </c>
      <c r="I9" s="32" t="s">
        <v>457</v>
      </c>
      <c r="J9" s="32" t="str">
        <f t="shared" si="4"/>
        <v>Option D</v>
      </c>
      <c r="K9" s="32" t="s">
        <v>467</v>
      </c>
      <c r="L9" s="32" t="str">
        <f t="shared" si="5"/>
        <v>Option B</v>
      </c>
      <c r="M9" s="32" t="s">
        <v>468</v>
      </c>
      <c r="N9" s="32" t="str">
        <f t="shared" si="6"/>
        <v>Option C</v>
      </c>
      <c r="O9" s="32" t="s">
        <v>447</v>
      </c>
      <c r="P9" s="32" t="str">
        <f t="shared" si="7"/>
        <v>Option B</v>
      </c>
      <c r="Q9" s="32" t="s">
        <v>447</v>
      </c>
      <c r="R9" s="32" t="str">
        <f t="shared" si="8"/>
        <v>Option B</v>
      </c>
      <c r="S9" s="32" t="s">
        <v>448</v>
      </c>
      <c r="T9" s="32" t="str">
        <f t="shared" si="9"/>
        <v>Option A</v>
      </c>
      <c r="U9" s="32" t="s">
        <v>461</v>
      </c>
      <c r="V9" s="32" t="str">
        <f t="shared" si="10"/>
        <v>Option C</v>
      </c>
      <c r="W9" s="32" t="s">
        <v>94</v>
      </c>
      <c r="X9" s="41" t="str">
        <f t="array" ref="X9">XLOOKUP(W:W,My_Basic!M:M, My_Basic!M:M, 0)</f>
        <v>Ruthvik</v>
      </c>
      <c r="Y9" s="59"/>
      <c r="Z9" s="32">
        <f>VLOOKUP(C:C,'My_Advanced Key'!$C$5:$D$8,2,FALSE)</f>
        <v>1</v>
      </c>
      <c r="AA9" s="32">
        <f>VLOOKUP(E:E,'My_Advanced Key'!$C$10:$D$13,2,FALSE)</f>
        <v>0</v>
      </c>
      <c r="AB9" s="32">
        <f>VLOOKUP(G:G,'My_Advanced Key'!$C$15:$D$18,2,FALSE)</f>
        <v>-1</v>
      </c>
      <c r="AC9" s="32">
        <f>VLOOKUP(I:I,'My_Advanced Key'!$C$20:$D$23,2,FALSE)</f>
        <v>0</v>
      </c>
      <c r="AD9" s="32">
        <f>VLOOKUP(K:K,'My_Advanced Key'!$C$25:$D$28,2,FALSE)</f>
        <v>1</v>
      </c>
      <c r="AE9" s="32">
        <f>VLOOKUP(M:M,'My_Advanced Key'!$C$30:$D$33,2,FALSE)</f>
        <v>-1</v>
      </c>
      <c r="AF9" s="32">
        <f>VLOOKUP(O:O,'My_Advanced Key'!$C$35:$D$38,2,TRUE)</f>
        <v>1</v>
      </c>
      <c r="AG9" s="32">
        <f>VLOOKUP(Q:Q,'My_Advanced Key'!$C$40:$D$43,2,TRUE)</f>
        <v>1</v>
      </c>
      <c r="AH9" s="32">
        <f>VLOOKUP(S:S,'My_Advanced Key'!$C$45:$D$48,2,TRUE)</f>
        <v>1</v>
      </c>
      <c r="AI9" s="32">
        <f>VLOOKUP(U:U,'My_Advanced Key'!$C$50:$D$53,2,TRUE)</f>
        <v>1</v>
      </c>
      <c r="AJ9" s="32">
        <f t="shared" si="11"/>
        <v>4</v>
      </c>
    </row>
    <row r="10">
      <c r="A10" s="40">
        <v>45491.68289009259</v>
      </c>
      <c r="B10" s="41"/>
      <c r="C10" s="32" t="s">
        <v>441</v>
      </c>
      <c r="D10" s="32" t="str">
        <f t="shared" si="1"/>
        <v>Option D</v>
      </c>
      <c r="E10" s="32" t="s">
        <v>442</v>
      </c>
      <c r="F10" s="32" t="str">
        <f t="shared" si="2"/>
        <v>Option B</v>
      </c>
      <c r="G10" s="32" t="s">
        <v>443</v>
      </c>
      <c r="H10" s="32" t="str">
        <f t="shared" si="3"/>
        <v>Option D</v>
      </c>
      <c r="I10" s="32" t="s">
        <v>444</v>
      </c>
      <c r="J10" s="32" t="str">
        <f t="shared" si="4"/>
        <v>Option C</v>
      </c>
      <c r="K10" s="32" t="s">
        <v>467</v>
      </c>
      <c r="L10" s="32" t="str">
        <f t="shared" si="5"/>
        <v>Option B</v>
      </c>
      <c r="M10" s="32" t="s">
        <v>446</v>
      </c>
      <c r="N10" s="32" t="str">
        <f t="shared" si="6"/>
        <v>Option D</v>
      </c>
      <c r="O10" s="32" t="s">
        <v>459</v>
      </c>
      <c r="P10" s="32" t="str">
        <f t="shared" si="7"/>
        <v>Option C</v>
      </c>
      <c r="Q10" s="32" t="s">
        <v>470</v>
      </c>
      <c r="R10" s="32" t="str">
        <f t="shared" si="8"/>
        <v>Option C</v>
      </c>
      <c r="S10" s="32" t="s">
        <v>448</v>
      </c>
      <c r="T10" s="32" t="str">
        <f t="shared" si="9"/>
        <v>Option A</v>
      </c>
      <c r="U10" s="32" t="s">
        <v>461</v>
      </c>
      <c r="V10" s="32" t="str">
        <f t="shared" si="10"/>
        <v>Option C</v>
      </c>
      <c r="W10" s="32" t="s">
        <v>93</v>
      </c>
      <c r="X10" s="41" t="str">
        <f t="array" ref="X10">XLOOKUP(W:W,My_Basic!M:M, My_Basic!M:M, 0)</f>
        <v>Dhruv Rishikesh Janakala</v>
      </c>
      <c r="Y10" s="59"/>
      <c r="Z10" s="32">
        <f>VLOOKUP(C:C,'My_Advanced Key'!$C$5:$D$8,2,FALSE)</f>
        <v>-1</v>
      </c>
      <c r="AA10" s="32">
        <f>VLOOKUP(E:E,'My_Advanced Key'!$C$10:$D$13,2,FALSE)</f>
        <v>2</v>
      </c>
      <c r="AB10" s="32">
        <f>VLOOKUP(G:G,'My_Advanced Key'!$C$15:$D$18,2,FALSE)</f>
        <v>0</v>
      </c>
      <c r="AC10" s="32">
        <f>VLOOKUP(I:I,'My_Advanced Key'!$C$20:$D$23,2,FALSE)</f>
        <v>-1</v>
      </c>
      <c r="AD10" s="32">
        <f>VLOOKUP(K:K,'My_Advanced Key'!$C$25:$D$28,2,FALSE)</f>
        <v>1</v>
      </c>
      <c r="AE10" s="32">
        <f>VLOOKUP(M:M,'My_Advanced Key'!$C$30:$D$33,2,FALSE)</f>
        <v>0</v>
      </c>
      <c r="AF10" s="32">
        <f>VLOOKUP(O:O,'My_Advanced Key'!$C$35:$D$38,2,TRUE)</f>
        <v>-1</v>
      </c>
      <c r="AG10" s="32">
        <f>VLOOKUP(Q:Q,'My_Advanced Key'!$C$40:$D$43,2,TRUE)</f>
        <v>-1</v>
      </c>
      <c r="AH10" s="32">
        <f>VLOOKUP(S:S,'My_Advanced Key'!$C$45:$D$48,2,TRUE)</f>
        <v>1</v>
      </c>
      <c r="AI10" s="32">
        <f>VLOOKUP(U:U,'My_Advanced Key'!$C$50:$D$53,2,TRUE)</f>
        <v>1</v>
      </c>
      <c r="AJ10" s="32">
        <f t="shared" si="11"/>
        <v>1</v>
      </c>
    </row>
    <row r="11">
      <c r="A11" s="40">
        <v>45491.692554444446</v>
      </c>
      <c r="B11" s="41"/>
      <c r="C11" s="32" t="s">
        <v>441</v>
      </c>
      <c r="D11" s="32" t="str">
        <f t="shared" si="1"/>
        <v>Option D</v>
      </c>
      <c r="E11" s="32" t="s">
        <v>456</v>
      </c>
      <c r="F11" s="32" t="str">
        <f t="shared" si="2"/>
        <v>Option D</v>
      </c>
      <c r="G11" s="32" t="s">
        <v>471</v>
      </c>
      <c r="H11" s="32" t="str">
        <f t="shared" si="3"/>
        <v>Option C</v>
      </c>
      <c r="I11" s="32" t="s">
        <v>457</v>
      </c>
      <c r="J11" s="32" t="str">
        <f t="shared" si="4"/>
        <v>Option D</v>
      </c>
      <c r="K11" s="32" t="s">
        <v>445</v>
      </c>
      <c r="L11" s="32" t="str">
        <f t="shared" si="5"/>
        <v>Option C</v>
      </c>
      <c r="M11" s="32" t="s">
        <v>468</v>
      </c>
      <c r="N11" s="32" t="str">
        <f t="shared" si="6"/>
        <v>Option C</v>
      </c>
      <c r="O11" s="32" t="s">
        <v>463</v>
      </c>
      <c r="P11" s="32" t="str">
        <f t="shared" si="7"/>
        <v>Option A</v>
      </c>
      <c r="Q11" s="32" t="s">
        <v>463</v>
      </c>
      <c r="R11" s="32" t="str">
        <f t="shared" si="8"/>
        <v>Option A</v>
      </c>
      <c r="S11" s="32" t="s">
        <v>469</v>
      </c>
      <c r="T11" s="32" t="str">
        <f t="shared" si="9"/>
        <v>Option D</v>
      </c>
      <c r="U11" s="32" t="s">
        <v>449</v>
      </c>
      <c r="V11" s="32" t="str">
        <f t="shared" si="10"/>
        <v>Option D</v>
      </c>
      <c r="W11" s="32" t="s">
        <v>95</v>
      </c>
      <c r="X11" s="41" t="str">
        <f t="array" ref="X11">XLOOKUP(W:W,My_Basic!M:M, My_Basic!M:M, 0)</f>
        <v>Shreya Sathyanarayanan </v>
      </c>
      <c r="Y11" s="59"/>
      <c r="Z11" s="32">
        <f>VLOOKUP(C:C,'My_Advanced Key'!$C$5:$D$8,2,FALSE)</f>
        <v>-1</v>
      </c>
      <c r="AA11" s="32">
        <f>VLOOKUP(E:E,'My_Advanced Key'!$C$10:$D$13,2,FALSE)</f>
        <v>0</v>
      </c>
      <c r="AB11" s="32">
        <f>VLOOKUP(G:G,'My_Advanced Key'!$C$15:$D$18,2,FALSE)</f>
        <v>-1</v>
      </c>
      <c r="AC11" s="32">
        <f>VLOOKUP(I:I,'My_Advanced Key'!$C$20:$D$23,2,FALSE)</f>
        <v>0</v>
      </c>
      <c r="AD11" s="32">
        <f>VLOOKUP(K:K,'My_Advanced Key'!$C$25:$D$28,2,FALSE)</f>
        <v>-1</v>
      </c>
      <c r="AE11" s="32">
        <f>VLOOKUP(M:M,'My_Advanced Key'!$C$30:$D$33,2,FALSE)</f>
        <v>-1</v>
      </c>
      <c r="AF11" s="32">
        <f>VLOOKUP(O:O,'My_Advanced Key'!$C$35:$D$38,2,TRUE)</f>
        <v>2</v>
      </c>
      <c r="AG11" s="32">
        <f>VLOOKUP(Q:Q,'My_Advanced Key'!$C$40:$D$43,2,TRUE)</f>
        <v>2</v>
      </c>
      <c r="AH11" s="32">
        <f>VLOOKUP(S:S,'My_Advanced Key'!$C$45:$D$48,2,TRUE)</f>
        <v>0</v>
      </c>
      <c r="AI11" s="32">
        <f>VLOOKUP(U:U,'My_Advanced Key'!$C$50:$D$53,2,TRUE)</f>
        <v>0</v>
      </c>
      <c r="AJ11" s="32">
        <f t="shared" si="11"/>
        <v>0</v>
      </c>
    </row>
    <row r="12">
      <c r="A12" s="40">
        <v>45491.69949122686</v>
      </c>
      <c r="B12" s="41"/>
      <c r="C12" s="32" t="s">
        <v>441</v>
      </c>
      <c r="D12" s="32" t="str">
        <f t="shared" si="1"/>
        <v>Option D</v>
      </c>
      <c r="E12" s="32" t="s">
        <v>442</v>
      </c>
      <c r="F12" s="32" t="str">
        <f t="shared" si="2"/>
        <v>Option B</v>
      </c>
      <c r="G12" s="32" t="s">
        <v>451</v>
      </c>
      <c r="H12" s="32" t="str">
        <f t="shared" si="3"/>
        <v>Option A</v>
      </c>
      <c r="I12" s="32" t="s">
        <v>444</v>
      </c>
      <c r="J12" s="32" t="str">
        <f t="shared" si="4"/>
        <v>Option C</v>
      </c>
      <c r="K12" s="32" t="s">
        <v>467</v>
      </c>
      <c r="L12" s="32" t="str">
        <f t="shared" si="5"/>
        <v>Option B</v>
      </c>
      <c r="M12" s="32" t="s">
        <v>468</v>
      </c>
      <c r="N12" s="32" t="str">
        <f t="shared" si="6"/>
        <v>Option C</v>
      </c>
      <c r="O12" s="32" t="s">
        <v>459</v>
      </c>
      <c r="P12" s="32" t="str">
        <f t="shared" si="7"/>
        <v>Option C</v>
      </c>
      <c r="Q12" s="32" t="s">
        <v>454</v>
      </c>
      <c r="R12" s="32" t="str">
        <f t="shared" si="8"/>
        <v>Option D</v>
      </c>
      <c r="S12" s="32" t="s">
        <v>469</v>
      </c>
      <c r="T12" s="32" t="str">
        <f t="shared" si="9"/>
        <v>Option D</v>
      </c>
      <c r="U12" s="32" t="s">
        <v>461</v>
      </c>
      <c r="V12" s="32" t="str">
        <f t="shared" si="10"/>
        <v>Option C</v>
      </c>
      <c r="W12" s="32" t="s">
        <v>96</v>
      </c>
      <c r="X12" s="41" t="str">
        <f t="array" ref="X12">XLOOKUP(W:W,My_Basic!M:M, My_Basic!M:M, 0)</f>
        <v>Hitesh Badhan </v>
      </c>
      <c r="Y12" s="59"/>
      <c r="Z12" s="32">
        <f>VLOOKUP(C:C,'My_Advanced Key'!$C$5:$D$8,2,FALSE)</f>
        <v>-1</v>
      </c>
      <c r="AA12" s="32">
        <f>VLOOKUP(E:E,'My_Advanced Key'!$C$10:$D$13,2,FALSE)</f>
        <v>2</v>
      </c>
      <c r="AB12" s="32">
        <f>VLOOKUP(G:G,'My_Advanced Key'!$C$15:$D$18,2,FALSE)</f>
        <v>2</v>
      </c>
      <c r="AC12" s="32">
        <f>VLOOKUP(I:I,'My_Advanced Key'!$C$20:$D$23,2,FALSE)</f>
        <v>-1</v>
      </c>
      <c r="AD12" s="32">
        <f>VLOOKUP(K:K,'My_Advanced Key'!$C$25:$D$28,2,FALSE)</f>
        <v>1</v>
      </c>
      <c r="AE12" s="32">
        <f>VLOOKUP(M:M,'My_Advanced Key'!$C$30:$D$33,2,FALSE)</f>
        <v>-1</v>
      </c>
      <c r="AF12" s="32">
        <f>VLOOKUP(O:O,'My_Advanced Key'!$C$35:$D$38,2,TRUE)</f>
        <v>-1</v>
      </c>
      <c r="AG12" s="32">
        <f>VLOOKUP(Q:Q,'My_Advanced Key'!$C$40:$D$43,2,TRUE)</f>
        <v>0</v>
      </c>
      <c r="AH12" s="32">
        <f>VLOOKUP(S:S,'My_Advanced Key'!$C$45:$D$48,2,TRUE)</f>
        <v>0</v>
      </c>
      <c r="AI12" s="32">
        <f>VLOOKUP(U:U,'My_Advanced Key'!$C$50:$D$53,2,TRUE)</f>
        <v>1</v>
      </c>
      <c r="AJ12" s="32">
        <f t="shared" si="11"/>
        <v>2</v>
      </c>
    </row>
    <row r="13">
      <c r="A13" s="40">
        <v>45491.70911295139</v>
      </c>
      <c r="B13" s="41"/>
      <c r="C13" s="32" t="s">
        <v>455</v>
      </c>
      <c r="D13" s="32" t="str">
        <f t="shared" si="1"/>
        <v>Option C</v>
      </c>
      <c r="E13" s="32" t="s">
        <v>450</v>
      </c>
      <c r="F13" s="32" t="str">
        <f t="shared" si="2"/>
        <v>Option A</v>
      </c>
      <c r="G13" s="32" t="s">
        <v>451</v>
      </c>
      <c r="H13" s="32" t="str">
        <f t="shared" si="3"/>
        <v>Option A</v>
      </c>
      <c r="I13" s="32" t="s">
        <v>444</v>
      </c>
      <c r="J13" s="32" t="str">
        <f t="shared" si="4"/>
        <v>Option C</v>
      </c>
      <c r="K13" s="32" t="s">
        <v>458</v>
      </c>
      <c r="L13" s="32" t="str">
        <f t="shared" si="5"/>
        <v>Option A</v>
      </c>
      <c r="M13" s="32" t="s">
        <v>468</v>
      </c>
      <c r="N13" s="32" t="str">
        <f t="shared" si="6"/>
        <v>Option C</v>
      </c>
      <c r="O13" s="32" t="s">
        <v>459</v>
      </c>
      <c r="P13" s="32" t="str">
        <f t="shared" si="7"/>
        <v>Option C</v>
      </c>
      <c r="Q13" s="32" t="s">
        <v>470</v>
      </c>
      <c r="R13" s="32" t="str">
        <f t="shared" si="8"/>
        <v>Option C</v>
      </c>
      <c r="S13" s="32" t="s">
        <v>469</v>
      </c>
      <c r="T13" s="32" t="str">
        <f t="shared" si="9"/>
        <v>Option D</v>
      </c>
      <c r="U13" s="32" t="s">
        <v>461</v>
      </c>
      <c r="V13" s="32" t="str">
        <f t="shared" si="10"/>
        <v>Option C</v>
      </c>
      <c r="W13" s="32" t="s">
        <v>97</v>
      </c>
      <c r="X13" s="41" t="str">
        <f t="array" ref="X13">XLOOKUP(W:W,My_Basic!M:M, My_Basic!M:M, 0)</f>
        <v>Nabeel Ghalib</v>
      </c>
      <c r="Y13" s="59"/>
      <c r="Z13" s="32">
        <f>VLOOKUP(C:C,'My_Advanced Key'!$C$5:$D$8,2,FALSE)</f>
        <v>2</v>
      </c>
      <c r="AA13" s="32">
        <f>VLOOKUP(E:E,'My_Advanced Key'!$C$10:$D$13,2,FALSE)</f>
        <v>-1</v>
      </c>
      <c r="AB13" s="32">
        <f>VLOOKUP(G:G,'My_Advanced Key'!$C$15:$D$18,2,FALSE)</f>
        <v>2</v>
      </c>
      <c r="AC13" s="32">
        <f>VLOOKUP(I:I,'My_Advanced Key'!$C$20:$D$23,2,FALSE)</f>
        <v>-1</v>
      </c>
      <c r="AD13" s="32">
        <f>VLOOKUP(K:K,'My_Advanced Key'!$C$25:$D$28,2,FALSE)</f>
        <v>2</v>
      </c>
      <c r="AE13" s="32">
        <f>VLOOKUP(M:M,'My_Advanced Key'!$C$30:$D$33,2,FALSE)</f>
        <v>-1</v>
      </c>
      <c r="AF13" s="32">
        <f>VLOOKUP(O:O,'My_Advanced Key'!$C$35:$D$38,2,TRUE)</f>
        <v>-1</v>
      </c>
      <c r="AG13" s="32">
        <f>VLOOKUP(Q:Q,'My_Advanced Key'!$C$40:$D$43,2,TRUE)</f>
        <v>-1</v>
      </c>
      <c r="AH13" s="32">
        <f>VLOOKUP(S:S,'My_Advanced Key'!$C$45:$D$48,2,TRUE)</f>
        <v>0</v>
      </c>
      <c r="AI13" s="32">
        <f>VLOOKUP(U:U,'My_Advanced Key'!$C$50:$D$53,2,TRUE)</f>
        <v>1</v>
      </c>
      <c r="AJ13" s="32">
        <f t="shared" si="11"/>
        <v>2</v>
      </c>
    </row>
    <row r="14">
      <c r="A14" s="40">
        <v>45491.71549407407</v>
      </c>
      <c r="B14" s="41"/>
      <c r="C14" s="32" t="s">
        <v>441</v>
      </c>
      <c r="D14" s="32" t="str">
        <f t="shared" si="1"/>
        <v>Option D</v>
      </c>
      <c r="E14" s="32" t="s">
        <v>466</v>
      </c>
      <c r="F14" s="32" t="str">
        <f t="shared" si="2"/>
        <v>Option C</v>
      </c>
      <c r="G14" s="32" t="s">
        <v>451</v>
      </c>
      <c r="H14" s="32" t="str">
        <f t="shared" si="3"/>
        <v>Option A</v>
      </c>
      <c r="I14" s="32" t="s">
        <v>444</v>
      </c>
      <c r="J14" s="32" t="str">
        <f t="shared" si="4"/>
        <v>Option C</v>
      </c>
      <c r="K14" s="32" t="s">
        <v>453</v>
      </c>
      <c r="L14" s="32" t="str">
        <f t="shared" si="5"/>
        <v>Option D</v>
      </c>
      <c r="M14" s="32" t="s">
        <v>468</v>
      </c>
      <c r="N14" s="32" t="str">
        <f t="shared" si="6"/>
        <v>Option C</v>
      </c>
      <c r="O14" s="32" t="s">
        <v>459</v>
      </c>
      <c r="P14" s="32" t="str">
        <f t="shared" si="7"/>
        <v>Option C</v>
      </c>
      <c r="Q14" s="32" t="s">
        <v>454</v>
      </c>
      <c r="R14" s="32" t="str">
        <f t="shared" si="8"/>
        <v>Option D</v>
      </c>
      <c r="S14" s="32" t="s">
        <v>448</v>
      </c>
      <c r="T14" s="32" t="str">
        <f t="shared" si="9"/>
        <v>Option A</v>
      </c>
      <c r="U14" s="32" t="s">
        <v>461</v>
      </c>
      <c r="V14" s="32" t="str">
        <f t="shared" si="10"/>
        <v>Option C</v>
      </c>
      <c r="W14" s="32" t="s">
        <v>102</v>
      </c>
      <c r="X14" s="41" t="str">
        <f t="array" ref="X14">XLOOKUP(W:W,My_Basic!M:M, My_Basic!M:M, 0)</f>
        <v>Anay Pund </v>
      </c>
      <c r="Y14" s="59"/>
      <c r="Z14" s="32">
        <f>VLOOKUP(C:C,'My_Advanced Key'!$C$5:$D$8,2,FALSE)</f>
        <v>-1</v>
      </c>
      <c r="AA14" s="32">
        <f>VLOOKUP(E:E,'My_Advanced Key'!$C$10:$D$13,2,FALSE)</f>
        <v>1</v>
      </c>
      <c r="AB14" s="32">
        <f>VLOOKUP(G:G,'My_Advanced Key'!$C$15:$D$18,2,FALSE)</f>
        <v>2</v>
      </c>
      <c r="AC14" s="32">
        <f>VLOOKUP(I:I,'My_Advanced Key'!$C$20:$D$23,2,FALSE)</f>
        <v>-1</v>
      </c>
      <c r="AD14" s="32">
        <f>VLOOKUP(K:K,'My_Advanced Key'!$C$25:$D$28,2,FALSE)</f>
        <v>0</v>
      </c>
      <c r="AE14" s="32">
        <f>VLOOKUP(M:M,'My_Advanced Key'!$C$30:$D$33,2,FALSE)</f>
        <v>-1</v>
      </c>
      <c r="AF14" s="32">
        <f>VLOOKUP(O:O,'My_Advanced Key'!$C$35:$D$38,2,TRUE)</f>
        <v>-1</v>
      </c>
      <c r="AG14" s="32">
        <f>VLOOKUP(Q:Q,'My_Advanced Key'!$C$40:$D$43,2,TRUE)</f>
        <v>0</v>
      </c>
      <c r="AH14" s="32">
        <f>VLOOKUP(S:S,'My_Advanced Key'!$C$45:$D$48,2,TRUE)</f>
        <v>1</v>
      </c>
      <c r="AI14" s="32">
        <f>VLOOKUP(U:U,'My_Advanced Key'!$C$50:$D$53,2,TRUE)</f>
        <v>1</v>
      </c>
      <c r="AJ14" s="32">
        <f t="shared" si="11"/>
        <v>1</v>
      </c>
    </row>
    <row r="15">
      <c r="A15" s="40">
        <v>45491.72161550926</v>
      </c>
      <c r="B15" s="41"/>
      <c r="C15" s="32" t="s">
        <v>441</v>
      </c>
      <c r="D15" s="32" t="str">
        <f t="shared" si="1"/>
        <v>Option D</v>
      </c>
      <c r="E15" s="32" t="s">
        <v>466</v>
      </c>
      <c r="F15" s="32" t="str">
        <f t="shared" si="2"/>
        <v>Option C</v>
      </c>
      <c r="G15" s="32" t="s">
        <v>443</v>
      </c>
      <c r="H15" s="32" t="str">
        <f t="shared" si="3"/>
        <v>Option D</v>
      </c>
      <c r="I15" s="32" t="s">
        <v>444</v>
      </c>
      <c r="J15" s="32" t="str">
        <f t="shared" si="4"/>
        <v>Option C</v>
      </c>
      <c r="K15" s="32" t="s">
        <v>445</v>
      </c>
      <c r="L15" s="32" t="str">
        <f t="shared" si="5"/>
        <v>Option C</v>
      </c>
      <c r="M15" s="32" t="s">
        <v>468</v>
      </c>
      <c r="N15" s="32" t="str">
        <f t="shared" si="6"/>
        <v>Option C</v>
      </c>
      <c r="O15" s="32" t="s">
        <v>459</v>
      </c>
      <c r="P15" s="32" t="str">
        <f t="shared" si="7"/>
        <v>Option C</v>
      </c>
      <c r="Q15" s="32" t="s">
        <v>454</v>
      </c>
      <c r="R15" s="32" t="str">
        <f t="shared" si="8"/>
        <v>Option D</v>
      </c>
      <c r="S15" s="32" t="s">
        <v>460</v>
      </c>
      <c r="T15" s="32" t="str">
        <f t="shared" si="9"/>
        <v>Option B</v>
      </c>
      <c r="U15" s="32" t="s">
        <v>461</v>
      </c>
      <c r="V15" s="32" t="str">
        <f t="shared" si="10"/>
        <v>Option C</v>
      </c>
      <c r="W15" s="32" t="s">
        <v>98</v>
      </c>
      <c r="X15" s="41" t="str">
        <f t="array" ref="X15">XLOOKUP(W:W,My_Basic!M:M, My_Basic!M:M, 0)</f>
        <v>Hemashree M S</v>
      </c>
      <c r="Y15" s="59"/>
      <c r="Z15" s="32">
        <f>VLOOKUP(C:C,'My_Advanced Key'!$C$5:$D$8,2,FALSE)</f>
        <v>-1</v>
      </c>
      <c r="AA15" s="32">
        <f>VLOOKUP(E:E,'My_Advanced Key'!$C$10:$D$13,2,FALSE)</f>
        <v>1</v>
      </c>
      <c r="AB15" s="32">
        <f>VLOOKUP(G:G,'My_Advanced Key'!$C$15:$D$18,2,FALSE)</f>
        <v>0</v>
      </c>
      <c r="AC15" s="32">
        <f>VLOOKUP(I:I,'My_Advanced Key'!$C$20:$D$23,2,FALSE)</f>
        <v>-1</v>
      </c>
      <c r="AD15" s="32">
        <f>VLOOKUP(K:K,'My_Advanced Key'!$C$25:$D$28,2,FALSE)</f>
        <v>-1</v>
      </c>
      <c r="AE15" s="32">
        <f>VLOOKUP(M:M,'My_Advanced Key'!$C$30:$D$33,2,FALSE)</f>
        <v>-1</v>
      </c>
      <c r="AF15" s="32">
        <f>VLOOKUP(O:O,'My_Advanced Key'!$C$35:$D$38,2,TRUE)</f>
        <v>-1</v>
      </c>
      <c r="AG15" s="32">
        <f>VLOOKUP(Q:Q,'My_Advanced Key'!$C$40:$D$43,2,TRUE)</f>
        <v>0</v>
      </c>
      <c r="AH15" s="32">
        <f>VLOOKUP(S:S,'My_Advanced Key'!$C$45:$D$48,2,TRUE)</f>
        <v>-1</v>
      </c>
      <c r="AI15" s="32">
        <f>VLOOKUP(U:U,'My_Advanced Key'!$C$50:$D$53,2,TRUE)</f>
        <v>1</v>
      </c>
      <c r="AJ15" s="32">
        <f t="shared" si="11"/>
        <v>-4</v>
      </c>
    </row>
    <row r="16">
      <c r="A16" s="40">
        <v>45491.72256792824</v>
      </c>
      <c r="B16" s="41"/>
      <c r="C16" s="32" t="s">
        <v>441</v>
      </c>
      <c r="D16" s="32" t="str">
        <f t="shared" si="1"/>
        <v>Option D</v>
      </c>
      <c r="E16" s="32" t="s">
        <v>450</v>
      </c>
      <c r="F16" s="32" t="str">
        <f t="shared" si="2"/>
        <v>Option A</v>
      </c>
      <c r="G16" s="32" t="s">
        <v>451</v>
      </c>
      <c r="H16" s="32" t="str">
        <f t="shared" si="3"/>
        <v>Option A</v>
      </c>
      <c r="I16" s="32" t="s">
        <v>444</v>
      </c>
      <c r="J16" s="32" t="str">
        <f t="shared" si="4"/>
        <v>Option C</v>
      </c>
      <c r="K16" s="32" t="s">
        <v>467</v>
      </c>
      <c r="L16" s="32" t="str">
        <f t="shared" si="5"/>
        <v>Option B</v>
      </c>
      <c r="M16" s="32" t="s">
        <v>462</v>
      </c>
      <c r="N16" s="32" t="str">
        <f t="shared" si="6"/>
        <v>Option A</v>
      </c>
      <c r="O16" s="32" t="s">
        <v>459</v>
      </c>
      <c r="P16" s="32" t="str">
        <f t="shared" si="7"/>
        <v>Option C</v>
      </c>
      <c r="Q16" s="32" t="s">
        <v>470</v>
      </c>
      <c r="R16" s="32" t="str">
        <f t="shared" si="8"/>
        <v>Option C</v>
      </c>
      <c r="S16" s="32" t="s">
        <v>469</v>
      </c>
      <c r="T16" s="32" t="str">
        <f t="shared" si="9"/>
        <v>Option D</v>
      </c>
      <c r="U16" s="32" t="s">
        <v>472</v>
      </c>
      <c r="V16" s="32" t="str">
        <f t="shared" si="10"/>
        <v>Option A</v>
      </c>
      <c r="W16" s="32" t="s">
        <v>103</v>
      </c>
      <c r="X16" s="41" t="str">
        <f t="array" ref="X16">XLOOKUP(W:W,My_Basic!M:M, My_Basic!M:M, 0)</f>
        <v>Daksh Sankhla</v>
      </c>
      <c r="Y16" s="59"/>
      <c r="Z16" s="32">
        <f>VLOOKUP(C:C,'My_Advanced Key'!$C$5:$D$8,2,FALSE)</f>
        <v>-1</v>
      </c>
      <c r="AA16" s="32">
        <f>VLOOKUP(E:E,'My_Advanced Key'!$C$10:$D$13,2,FALSE)</f>
        <v>-1</v>
      </c>
      <c r="AB16" s="32">
        <f>VLOOKUP(G:G,'My_Advanced Key'!$C$15:$D$18,2,FALSE)</f>
        <v>2</v>
      </c>
      <c r="AC16" s="32">
        <f>VLOOKUP(I:I,'My_Advanced Key'!$C$20:$D$23,2,FALSE)</f>
        <v>-1</v>
      </c>
      <c r="AD16" s="32">
        <f>VLOOKUP(K:K,'My_Advanced Key'!$C$25:$D$28,2,FALSE)</f>
        <v>1</v>
      </c>
      <c r="AE16" s="32">
        <f>VLOOKUP(M:M,'My_Advanced Key'!$C$30:$D$33,2,FALSE)</f>
        <v>2</v>
      </c>
      <c r="AF16" s="32">
        <f>VLOOKUP(O:O,'My_Advanced Key'!$C$35:$D$38,2,TRUE)</f>
        <v>-1</v>
      </c>
      <c r="AG16" s="32">
        <f>VLOOKUP(Q:Q,'My_Advanced Key'!$C$40:$D$43,2,TRUE)</f>
        <v>-1</v>
      </c>
      <c r="AH16" s="32">
        <f>VLOOKUP(S:S,'My_Advanced Key'!$C$45:$D$48,2,TRUE)</f>
        <v>0</v>
      </c>
      <c r="AI16" s="32">
        <f>VLOOKUP(U:U,'My_Advanced Key'!$C$50:$D$53,2,TRUE)</f>
        <v>2</v>
      </c>
      <c r="AJ16" s="32">
        <f t="shared" si="11"/>
        <v>2</v>
      </c>
    </row>
    <row r="17">
      <c r="A17" s="40">
        <v>45491.72501471065</v>
      </c>
      <c r="B17" s="41"/>
      <c r="C17" s="32" t="s">
        <v>455</v>
      </c>
      <c r="D17" s="32" t="str">
        <f t="shared" si="1"/>
        <v>Option C</v>
      </c>
      <c r="E17" s="32" t="s">
        <v>456</v>
      </c>
      <c r="F17" s="32" t="str">
        <f t="shared" si="2"/>
        <v>Option D</v>
      </c>
      <c r="G17" s="32" t="s">
        <v>451</v>
      </c>
      <c r="H17" s="32" t="str">
        <f t="shared" si="3"/>
        <v>Option A</v>
      </c>
      <c r="I17" s="32" t="s">
        <v>457</v>
      </c>
      <c r="J17" s="32" t="str">
        <f t="shared" si="4"/>
        <v>Option D</v>
      </c>
      <c r="K17" s="32" t="s">
        <v>467</v>
      </c>
      <c r="L17" s="32" t="str">
        <f t="shared" si="5"/>
        <v>Option B</v>
      </c>
      <c r="M17" s="32" t="s">
        <v>468</v>
      </c>
      <c r="N17" s="32" t="str">
        <f t="shared" si="6"/>
        <v>Option C</v>
      </c>
      <c r="O17" s="32" t="s">
        <v>459</v>
      </c>
      <c r="P17" s="32" t="str">
        <f t="shared" si="7"/>
        <v>Option C</v>
      </c>
      <c r="Q17" s="32" t="s">
        <v>447</v>
      </c>
      <c r="R17" s="32" t="str">
        <f t="shared" si="8"/>
        <v>Option B</v>
      </c>
      <c r="S17" s="32" t="s">
        <v>469</v>
      </c>
      <c r="T17" s="32" t="str">
        <f t="shared" si="9"/>
        <v>Option D</v>
      </c>
      <c r="U17" s="32" t="s">
        <v>461</v>
      </c>
      <c r="V17" s="32" t="str">
        <f t="shared" si="10"/>
        <v>Option C</v>
      </c>
      <c r="W17" s="32" t="s">
        <v>100</v>
      </c>
      <c r="X17" s="41" t="str">
        <f t="array" ref="X17">XLOOKUP(W:W,My_Basic!M:M, My_Basic!M:M, 0)</f>
        <v>Anshika Sharma</v>
      </c>
      <c r="Y17" s="59"/>
      <c r="Z17" s="32">
        <f>VLOOKUP(C:C,'My_Advanced Key'!$C$5:$D$8,2,FALSE)</f>
        <v>2</v>
      </c>
      <c r="AA17" s="32">
        <f>VLOOKUP(E:E,'My_Advanced Key'!$C$10:$D$13,2,FALSE)</f>
        <v>0</v>
      </c>
      <c r="AB17" s="32">
        <f>VLOOKUP(G:G,'My_Advanced Key'!$C$15:$D$18,2,FALSE)</f>
        <v>2</v>
      </c>
      <c r="AC17" s="32">
        <f>VLOOKUP(I:I,'My_Advanced Key'!$C$20:$D$23,2,FALSE)</f>
        <v>0</v>
      </c>
      <c r="AD17" s="32">
        <f>VLOOKUP(K:K,'My_Advanced Key'!$C$25:$D$28,2,FALSE)</f>
        <v>1</v>
      </c>
      <c r="AE17" s="32">
        <f>VLOOKUP(M:M,'My_Advanced Key'!$C$30:$D$33,2,FALSE)</f>
        <v>-1</v>
      </c>
      <c r="AF17" s="32">
        <f>VLOOKUP(O:O,'My_Advanced Key'!$C$35:$D$38,2,TRUE)</f>
        <v>-1</v>
      </c>
      <c r="AG17" s="32">
        <f>VLOOKUP(Q:Q,'My_Advanced Key'!$C$40:$D$43,2,TRUE)</f>
        <v>1</v>
      </c>
      <c r="AH17" s="32">
        <f>VLOOKUP(S:S,'My_Advanced Key'!$C$45:$D$48,2,TRUE)</f>
        <v>0</v>
      </c>
      <c r="AI17" s="32">
        <f>VLOOKUP(U:U,'My_Advanced Key'!$C$50:$D$53,2,TRUE)</f>
        <v>1</v>
      </c>
      <c r="AJ17" s="32">
        <f t="shared" si="11"/>
        <v>5</v>
      </c>
    </row>
    <row r="18">
      <c r="A18" s="40">
        <v>45491.72702851852</v>
      </c>
      <c r="B18" s="41"/>
      <c r="C18" s="32" t="s">
        <v>455</v>
      </c>
      <c r="D18" s="32" t="str">
        <f t="shared" si="1"/>
        <v>Option C</v>
      </c>
      <c r="E18" s="32" t="s">
        <v>466</v>
      </c>
      <c r="F18" s="32" t="str">
        <f t="shared" si="2"/>
        <v>Option C</v>
      </c>
      <c r="G18" s="32" t="s">
        <v>443</v>
      </c>
      <c r="H18" s="32" t="str">
        <f t="shared" si="3"/>
        <v>Option D</v>
      </c>
      <c r="I18" s="32" t="s">
        <v>452</v>
      </c>
      <c r="J18" s="32" t="str">
        <f t="shared" si="4"/>
        <v>Option B</v>
      </c>
      <c r="K18" s="32" t="s">
        <v>453</v>
      </c>
      <c r="L18" s="32" t="str">
        <f t="shared" si="5"/>
        <v>Option D</v>
      </c>
      <c r="M18" s="32" t="s">
        <v>468</v>
      </c>
      <c r="N18" s="32" t="str">
        <f t="shared" si="6"/>
        <v>Option C</v>
      </c>
      <c r="O18" s="32" t="s">
        <v>459</v>
      </c>
      <c r="P18" s="32" t="str">
        <f t="shared" si="7"/>
        <v>Option C</v>
      </c>
      <c r="Q18" s="32" t="s">
        <v>470</v>
      </c>
      <c r="R18" s="32" t="str">
        <f t="shared" si="8"/>
        <v>Option C</v>
      </c>
      <c r="S18" s="32" t="s">
        <v>448</v>
      </c>
      <c r="T18" s="32" t="str">
        <f t="shared" si="9"/>
        <v>Option A</v>
      </c>
      <c r="U18" s="32" t="s">
        <v>461</v>
      </c>
      <c r="V18" s="32" t="str">
        <f t="shared" si="10"/>
        <v>Option C</v>
      </c>
      <c r="W18" s="32" t="s">
        <v>108</v>
      </c>
      <c r="X18" s="41" t="str">
        <f t="array" ref="X18">XLOOKUP(W:W,My_Basic!M:M, My_Basic!M:M, 0)</f>
        <v>Mitali</v>
      </c>
      <c r="Y18" s="59"/>
      <c r="Z18" s="32">
        <f>VLOOKUP(C:C,'My_Advanced Key'!$C$5:$D$8,2,FALSE)</f>
        <v>2</v>
      </c>
      <c r="AA18" s="32">
        <f>VLOOKUP(E:E,'My_Advanced Key'!$C$10:$D$13,2,FALSE)</f>
        <v>1</v>
      </c>
      <c r="AB18" s="32">
        <f>VLOOKUP(G:G,'My_Advanced Key'!$C$15:$D$18,2,FALSE)</f>
        <v>0</v>
      </c>
      <c r="AC18" s="32">
        <f>VLOOKUP(I:I,'My_Advanced Key'!$C$20:$D$23,2,FALSE)</f>
        <v>1</v>
      </c>
      <c r="AD18" s="32">
        <f>VLOOKUP(K:K,'My_Advanced Key'!$C$25:$D$28,2,FALSE)</f>
        <v>0</v>
      </c>
      <c r="AE18" s="32">
        <f>VLOOKUP(M:M,'My_Advanced Key'!$C$30:$D$33,2,FALSE)</f>
        <v>-1</v>
      </c>
      <c r="AF18" s="32">
        <f>VLOOKUP(O:O,'My_Advanced Key'!$C$35:$D$38,2,TRUE)</f>
        <v>-1</v>
      </c>
      <c r="AG18" s="32">
        <f>VLOOKUP(Q:Q,'My_Advanced Key'!$C$40:$D$43,2,TRUE)</f>
        <v>-1</v>
      </c>
      <c r="AH18" s="32">
        <f>VLOOKUP(S:S,'My_Advanced Key'!$C$45:$D$48,2,TRUE)</f>
        <v>1</v>
      </c>
      <c r="AI18" s="32">
        <f>VLOOKUP(U:U,'My_Advanced Key'!$C$50:$D$53,2,TRUE)</f>
        <v>1</v>
      </c>
      <c r="AJ18" s="32">
        <f t="shared" si="11"/>
        <v>3</v>
      </c>
    </row>
    <row r="19">
      <c r="A19" s="40">
        <v>45491.72888469907</v>
      </c>
      <c r="B19" s="41"/>
      <c r="C19" s="32" t="s">
        <v>465</v>
      </c>
      <c r="D19" s="32" t="str">
        <f t="shared" si="1"/>
        <v>Option B</v>
      </c>
      <c r="E19" s="32" t="s">
        <v>456</v>
      </c>
      <c r="F19" s="32" t="str">
        <f t="shared" si="2"/>
        <v>Option D</v>
      </c>
      <c r="G19" s="32" t="s">
        <v>443</v>
      </c>
      <c r="H19" s="32" t="str">
        <f t="shared" si="3"/>
        <v>Option D</v>
      </c>
      <c r="I19" s="32" t="s">
        <v>444</v>
      </c>
      <c r="J19" s="32" t="str">
        <f t="shared" si="4"/>
        <v>Option C</v>
      </c>
      <c r="K19" s="32" t="s">
        <v>467</v>
      </c>
      <c r="L19" s="32" t="str">
        <f t="shared" si="5"/>
        <v>Option B</v>
      </c>
      <c r="M19" s="32" t="s">
        <v>468</v>
      </c>
      <c r="N19" s="32" t="str">
        <f t="shared" si="6"/>
        <v>Option C</v>
      </c>
      <c r="O19" s="32" t="s">
        <v>463</v>
      </c>
      <c r="P19" s="32" t="str">
        <f t="shared" si="7"/>
        <v>Option A</v>
      </c>
      <c r="Q19" s="32" t="s">
        <v>473</v>
      </c>
      <c r="R19" s="32" t="str">
        <f t="shared" si="8"/>
        <v>Option B</v>
      </c>
      <c r="S19" s="32" t="s">
        <v>469</v>
      </c>
      <c r="T19" s="32" t="str">
        <f t="shared" si="9"/>
        <v>Option D</v>
      </c>
      <c r="U19" s="32" t="s">
        <v>461</v>
      </c>
      <c r="V19" s="32" t="str">
        <f t="shared" si="10"/>
        <v>Option C</v>
      </c>
      <c r="W19" s="32" t="s">
        <v>105</v>
      </c>
      <c r="X19" s="41" t="str">
        <f t="array" ref="X19">XLOOKUP(W:W,My_Basic!M:M, My_Basic!M:M, 0)</f>
        <v>Prince</v>
      </c>
      <c r="Y19" s="59"/>
      <c r="Z19" s="32">
        <f>VLOOKUP(C:C,'My_Advanced Key'!$C$5:$D$8,2,FALSE)</f>
        <v>1</v>
      </c>
      <c r="AA19" s="32">
        <f>VLOOKUP(E:E,'My_Advanced Key'!$C$10:$D$13,2,FALSE)</f>
        <v>0</v>
      </c>
      <c r="AB19" s="32">
        <f>VLOOKUP(G:G,'My_Advanced Key'!$C$15:$D$18,2,FALSE)</f>
        <v>0</v>
      </c>
      <c r="AC19" s="32">
        <f>VLOOKUP(I:I,'My_Advanced Key'!$C$20:$D$23,2,FALSE)</f>
        <v>-1</v>
      </c>
      <c r="AD19" s="32">
        <f>VLOOKUP(K:K,'My_Advanced Key'!$C$25:$D$28,2,FALSE)</f>
        <v>1</v>
      </c>
      <c r="AE19" s="32">
        <f>VLOOKUP(M:M,'My_Advanced Key'!$C$30:$D$33,2,FALSE)</f>
        <v>-1</v>
      </c>
      <c r="AF19" s="32">
        <f>VLOOKUP(O:O,'My_Advanced Key'!$C$35:$D$38,2,TRUE)</f>
        <v>2</v>
      </c>
      <c r="AG19" s="32">
        <f>VLOOKUP(Q:Q,'My_Advanced Key'!$C$40:$D$43,2,TRUE)</f>
        <v>1</v>
      </c>
      <c r="AH19" s="32">
        <f>VLOOKUP(S:S,'My_Advanced Key'!$C$45:$D$48,2,TRUE)</f>
        <v>0</v>
      </c>
      <c r="AI19" s="32">
        <f>VLOOKUP(U:U,'My_Advanced Key'!$C$50:$D$53,2,TRUE)</f>
        <v>1</v>
      </c>
      <c r="AJ19" s="32">
        <f t="shared" si="11"/>
        <v>4</v>
      </c>
    </row>
    <row r="20">
      <c r="A20" s="40">
        <v>45491.73045635417</v>
      </c>
      <c r="B20" s="41"/>
      <c r="C20" s="32" t="s">
        <v>465</v>
      </c>
      <c r="D20" s="32" t="str">
        <f t="shared" si="1"/>
        <v>Option B</v>
      </c>
      <c r="E20" s="32" t="s">
        <v>466</v>
      </c>
      <c r="F20" s="32" t="str">
        <f t="shared" si="2"/>
        <v>Option C</v>
      </c>
      <c r="G20" s="32" t="s">
        <v>471</v>
      </c>
      <c r="H20" s="32" t="str">
        <f t="shared" si="3"/>
        <v>Option C</v>
      </c>
      <c r="I20" s="32" t="s">
        <v>457</v>
      </c>
      <c r="J20" s="32" t="str">
        <f t="shared" si="4"/>
        <v>Option D</v>
      </c>
      <c r="K20" s="32" t="s">
        <v>453</v>
      </c>
      <c r="L20" s="32" t="str">
        <f t="shared" si="5"/>
        <v>Option D</v>
      </c>
      <c r="M20" s="32" t="s">
        <v>468</v>
      </c>
      <c r="N20" s="32" t="str">
        <f t="shared" si="6"/>
        <v>Option C</v>
      </c>
      <c r="O20" s="32" t="s">
        <v>454</v>
      </c>
      <c r="P20" s="32" t="str">
        <f t="shared" si="7"/>
        <v>Option D</v>
      </c>
      <c r="Q20" s="32" t="s">
        <v>474</v>
      </c>
      <c r="R20" s="32" t="str">
        <f t="shared" si="8"/>
        <v>Option C</v>
      </c>
      <c r="S20" s="32" t="s">
        <v>448</v>
      </c>
      <c r="T20" s="32" t="str">
        <f t="shared" si="9"/>
        <v>Option A</v>
      </c>
      <c r="U20" s="32" t="s">
        <v>449</v>
      </c>
      <c r="V20" s="32" t="str">
        <f t="shared" si="10"/>
        <v>Option D</v>
      </c>
      <c r="W20" s="32" t="s">
        <v>99</v>
      </c>
      <c r="X20" s="41" t="str">
        <f t="array" ref="X20">XLOOKUP(W:W,My_Basic!M:M, My_Basic!M:M, 0)</f>
        <v>Shiva Krishna Reddy Burra</v>
      </c>
      <c r="Y20" s="59"/>
      <c r="Z20" s="32">
        <f>VLOOKUP(C:C,'My_Advanced Key'!$C$5:$D$8,2,FALSE)</f>
        <v>1</v>
      </c>
      <c r="AA20" s="32">
        <f>VLOOKUP(E:E,'My_Advanced Key'!$C$10:$D$13,2,FALSE)</f>
        <v>1</v>
      </c>
      <c r="AB20" s="32">
        <f>VLOOKUP(G:G,'My_Advanced Key'!$C$15:$D$18,2,FALSE)</f>
        <v>-1</v>
      </c>
      <c r="AC20" s="32">
        <f>VLOOKUP(I:I,'My_Advanced Key'!$C$20:$D$23,2,FALSE)</f>
        <v>0</v>
      </c>
      <c r="AD20" s="32">
        <f>VLOOKUP(K:K,'My_Advanced Key'!$C$25:$D$28,2,FALSE)</f>
        <v>0</v>
      </c>
      <c r="AE20" s="32">
        <f>VLOOKUP(M:M,'My_Advanced Key'!$C$30:$D$33,2,FALSE)</f>
        <v>-1</v>
      </c>
      <c r="AF20" s="32">
        <f>VLOOKUP(O:O,'My_Advanced Key'!$C$35:$D$38,2,TRUE)</f>
        <v>0</v>
      </c>
      <c r="AG20" s="32">
        <f>VLOOKUP(Q:Q,'My_Advanced Key'!$C$40:$D$43,2,TRUE)</f>
        <v>-1</v>
      </c>
      <c r="AH20" s="32">
        <f>VLOOKUP(S:S,'My_Advanced Key'!$C$45:$D$48,2,TRUE)</f>
        <v>1</v>
      </c>
      <c r="AI20" s="32">
        <f>VLOOKUP(U:U,'My_Advanced Key'!$C$50:$D$53,2,TRUE)</f>
        <v>0</v>
      </c>
      <c r="AJ20" s="32">
        <f t="shared" si="11"/>
        <v>0</v>
      </c>
    </row>
    <row r="21">
      <c r="A21" s="40">
        <v>45491.73271591435</v>
      </c>
      <c r="B21" s="41"/>
      <c r="C21" s="32" t="s">
        <v>441</v>
      </c>
      <c r="D21" s="32" t="str">
        <f t="shared" si="1"/>
        <v>Option D</v>
      </c>
      <c r="E21" s="32" t="s">
        <v>466</v>
      </c>
      <c r="F21" s="32" t="str">
        <f t="shared" si="2"/>
        <v>Option C</v>
      </c>
      <c r="G21" s="32" t="s">
        <v>443</v>
      </c>
      <c r="H21" s="32" t="str">
        <f t="shared" si="3"/>
        <v>Option D</v>
      </c>
      <c r="I21" s="32" t="s">
        <v>457</v>
      </c>
      <c r="J21" s="32" t="str">
        <f t="shared" si="4"/>
        <v>Option D</v>
      </c>
      <c r="K21" s="32" t="s">
        <v>467</v>
      </c>
      <c r="L21" s="32" t="str">
        <f t="shared" si="5"/>
        <v>Option B</v>
      </c>
      <c r="M21" s="32" t="s">
        <v>468</v>
      </c>
      <c r="N21" s="32" t="str">
        <f t="shared" si="6"/>
        <v>Option C</v>
      </c>
      <c r="O21" s="32" t="s">
        <v>459</v>
      </c>
      <c r="P21" s="32" t="str">
        <f t="shared" si="7"/>
        <v>Option C</v>
      </c>
      <c r="Q21" s="32" t="s">
        <v>473</v>
      </c>
      <c r="R21" s="32" t="str">
        <f t="shared" si="8"/>
        <v>Option B</v>
      </c>
      <c r="S21" s="32" t="s">
        <v>469</v>
      </c>
      <c r="T21" s="32" t="str">
        <f t="shared" si="9"/>
        <v>Option D</v>
      </c>
      <c r="U21" s="32" t="s">
        <v>461</v>
      </c>
      <c r="V21" s="32" t="str">
        <f t="shared" si="10"/>
        <v>Option C</v>
      </c>
      <c r="W21" s="32" t="s">
        <v>104</v>
      </c>
      <c r="X21" s="41" t="str">
        <f t="array" ref="X21">XLOOKUP(W:W,My_Basic!M:M, My_Basic!M:M, 0)</f>
        <v>Gayatri Rane</v>
      </c>
      <c r="Y21" s="59"/>
      <c r="Z21" s="32">
        <f>VLOOKUP(C:C,'My_Advanced Key'!$C$5:$D$8,2,FALSE)</f>
        <v>-1</v>
      </c>
      <c r="AA21" s="32">
        <f>VLOOKUP(E:E,'My_Advanced Key'!$C$10:$D$13,2,FALSE)</f>
        <v>1</v>
      </c>
      <c r="AB21" s="32">
        <f>VLOOKUP(G:G,'My_Advanced Key'!$C$15:$D$18,2,FALSE)</f>
        <v>0</v>
      </c>
      <c r="AC21" s="32">
        <f>VLOOKUP(I:I,'My_Advanced Key'!$C$20:$D$23,2,FALSE)</f>
        <v>0</v>
      </c>
      <c r="AD21" s="32">
        <f>VLOOKUP(K:K,'My_Advanced Key'!$C$25:$D$28,2,FALSE)</f>
        <v>1</v>
      </c>
      <c r="AE21" s="32">
        <f>VLOOKUP(M:M,'My_Advanced Key'!$C$30:$D$33,2,FALSE)</f>
        <v>-1</v>
      </c>
      <c r="AF21" s="32">
        <f>VLOOKUP(O:O,'My_Advanced Key'!$C$35:$D$38,2,TRUE)</f>
        <v>-1</v>
      </c>
      <c r="AG21" s="32">
        <f>VLOOKUP(Q:Q,'My_Advanced Key'!$C$40:$D$43,2,TRUE)</f>
        <v>1</v>
      </c>
      <c r="AH21" s="32">
        <f>VLOOKUP(S:S,'My_Advanced Key'!$C$45:$D$48,2,TRUE)</f>
        <v>0</v>
      </c>
      <c r="AI21" s="32">
        <f>VLOOKUP(U:U,'My_Advanced Key'!$C$50:$D$53,2,TRUE)</f>
        <v>1</v>
      </c>
      <c r="AJ21" s="32">
        <f t="shared" si="11"/>
        <v>1</v>
      </c>
    </row>
    <row r="22">
      <c r="A22" s="40">
        <v>45491.733317025464</v>
      </c>
      <c r="B22" s="41"/>
      <c r="C22" s="32" t="s">
        <v>465</v>
      </c>
      <c r="D22" s="32" t="str">
        <f t="shared" si="1"/>
        <v>Option B</v>
      </c>
      <c r="E22" s="32" t="s">
        <v>456</v>
      </c>
      <c r="F22" s="32" t="str">
        <f t="shared" si="2"/>
        <v>Option D</v>
      </c>
      <c r="G22" s="32" t="s">
        <v>443</v>
      </c>
      <c r="H22" s="32" t="str">
        <f t="shared" si="3"/>
        <v>Option D</v>
      </c>
      <c r="I22" s="32" t="s">
        <v>457</v>
      </c>
      <c r="J22" s="32" t="str">
        <f t="shared" si="4"/>
        <v>Option D</v>
      </c>
      <c r="K22" s="32" t="s">
        <v>467</v>
      </c>
      <c r="L22" s="32" t="str">
        <f t="shared" si="5"/>
        <v>Option B</v>
      </c>
      <c r="M22" s="32" t="s">
        <v>468</v>
      </c>
      <c r="N22" s="32" t="str">
        <f t="shared" si="6"/>
        <v>Option C</v>
      </c>
      <c r="O22" s="32" t="s">
        <v>459</v>
      </c>
      <c r="P22" s="32" t="str">
        <f t="shared" si="7"/>
        <v>Option C</v>
      </c>
      <c r="Q22" s="32" t="s">
        <v>473</v>
      </c>
      <c r="R22" s="32" t="str">
        <f t="shared" si="8"/>
        <v>Option B</v>
      </c>
      <c r="S22" s="32" t="s">
        <v>448</v>
      </c>
      <c r="T22" s="32" t="str">
        <f t="shared" si="9"/>
        <v>Option A</v>
      </c>
      <c r="U22" s="32" t="s">
        <v>461</v>
      </c>
      <c r="V22" s="32" t="str">
        <f t="shared" si="10"/>
        <v>Option C</v>
      </c>
      <c r="W22" s="32" t="s">
        <v>109</v>
      </c>
      <c r="X22" s="41" t="str">
        <f t="array" ref="X22">XLOOKUP(W:W,My_Basic!M:M, My_Basic!M:M, 0)</f>
        <v>Pratibha Yaduvanshi</v>
      </c>
      <c r="Y22" s="59"/>
      <c r="Z22" s="32">
        <f>VLOOKUP(C:C,'My_Advanced Key'!$C$5:$D$8,2,FALSE)</f>
        <v>1</v>
      </c>
      <c r="AA22" s="32">
        <f>VLOOKUP(E:E,'My_Advanced Key'!$C$10:$D$13,2,FALSE)</f>
        <v>0</v>
      </c>
      <c r="AB22" s="32">
        <f>VLOOKUP(G:G,'My_Advanced Key'!$C$15:$D$18,2,FALSE)</f>
        <v>0</v>
      </c>
      <c r="AC22" s="32">
        <f>VLOOKUP(I:I,'My_Advanced Key'!$C$20:$D$23,2,FALSE)</f>
        <v>0</v>
      </c>
      <c r="AD22" s="32">
        <f>VLOOKUP(K:K,'My_Advanced Key'!$C$25:$D$28,2,FALSE)</f>
        <v>1</v>
      </c>
      <c r="AE22" s="32">
        <f>VLOOKUP(M:M,'My_Advanced Key'!$C$30:$D$33,2,FALSE)</f>
        <v>-1</v>
      </c>
      <c r="AF22" s="32">
        <f>VLOOKUP(O:O,'My_Advanced Key'!$C$35:$D$38,2,TRUE)</f>
        <v>-1</v>
      </c>
      <c r="AG22" s="32">
        <f>VLOOKUP(Q:Q,'My_Advanced Key'!$C$40:$D$43,2,TRUE)</f>
        <v>1</v>
      </c>
      <c r="AH22" s="32">
        <f>VLOOKUP(S:S,'My_Advanced Key'!$C$45:$D$48,2,TRUE)</f>
        <v>1</v>
      </c>
      <c r="AI22" s="32">
        <f>VLOOKUP(U:U,'My_Advanced Key'!$C$50:$D$53,2,TRUE)</f>
        <v>1</v>
      </c>
      <c r="AJ22" s="32">
        <f t="shared" si="11"/>
        <v>3</v>
      </c>
    </row>
    <row r="23">
      <c r="A23" s="40">
        <v>45491.734715405095</v>
      </c>
      <c r="B23" s="41"/>
      <c r="C23" s="32" t="s">
        <v>465</v>
      </c>
      <c r="D23" s="32" t="str">
        <f t="shared" si="1"/>
        <v>Option B</v>
      </c>
      <c r="E23" s="32" t="s">
        <v>456</v>
      </c>
      <c r="F23" s="32" t="str">
        <f t="shared" si="2"/>
        <v>Option D</v>
      </c>
      <c r="G23" s="32" t="s">
        <v>451</v>
      </c>
      <c r="H23" s="32" t="str">
        <f t="shared" si="3"/>
        <v>Option A</v>
      </c>
      <c r="I23" s="32" t="s">
        <v>444</v>
      </c>
      <c r="J23" s="32" t="str">
        <f t="shared" si="4"/>
        <v>Option C</v>
      </c>
      <c r="K23" s="32" t="s">
        <v>467</v>
      </c>
      <c r="L23" s="32" t="str">
        <f t="shared" si="5"/>
        <v>Option B</v>
      </c>
      <c r="M23" s="32" t="s">
        <v>446</v>
      </c>
      <c r="N23" s="32" t="str">
        <f t="shared" si="6"/>
        <v>Option D</v>
      </c>
      <c r="O23" s="32" t="s">
        <v>459</v>
      </c>
      <c r="P23" s="32" t="str">
        <f t="shared" si="7"/>
        <v>Option C</v>
      </c>
      <c r="Q23" s="32" t="s">
        <v>473</v>
      </c>
      <c r="R23" s="32" t="str">
        <f t="shared" si="8"/>
        <v>Option B</v>
      </c>
      <c r="S23" s="32" t="s">
        <v>448</v>
      </c>
      <c r="T23" s="32" t="str">
        <f t="shared" si="9"/>
        <v>Option A</v>
      </c>
      <c r="U23" s="32" t="s">
        <v>449</v>
      </c>
      <c r="V23" s="32" t="str">
        <f t="shared" si="10"/>
        <v>Option D</v>
      </c>
      <c r="W23" s="32" t="s">
        <v>107</v>
      </c>
      <c r="X23" s="41" t="str">
        <f t="array" ref="X23">XLOOKUP(W:W,My_Basic!M:M, My_Basic!M:M, 0)</f>
        <v>Paridhi Gupta</v>
      </c>
      <c r="Y23" s="59"/>
      <c r="Z23" s="32">
        <f>VLOOKUP(C:C,'My_Advanced Key'!$C$5:$D$8,2,FALSE)</f>
        <v>1</v>
      </c>
      <c r="AA23" s="32">
        <f>VLOOKUP(E:E,'My_Advanced Key'!$C$10:$D$13,2,FALSE)</f>
        <v>0</v>
      </c>
      <c r="AB23" s="32">
        <f>VLOOKUP(G:G,'My_Advanced Key'!$C$15:$D$18,2,FALSE)</f>
        <v>2</v>
      </c>
      <c r="AC23" s="32">
        <f>VLOOKUP(I:I,'My_Advanced Key'!$C$20:$D$23,2,FALSE)</f>
        <v>-1</v>
      </c>
      <c r="AD23" s="32">
        <f>VLOOKUP(K:K,'My_Advanced Key'!$C$25:$D$28,2,FALSE)</f>
        <v>1</v>
      </c>
      <c r="AE23" s="32">
        <f>VLOOKUP(M:M,'My_Advanced Key'!$C$30:$D$33,2,FALSE)</f>
        <v>0</v>
      </c>
      <c r="AF23" s="32">
        <f>VLOOKUP(O:O,'My_Advanced Key'!$C$35:$D$38,2,TRUE)</f>
        <v>-1</v>
      </c>
      <c r="AG23" s="32">
        <f>VLOOKUP(Q:Q,'My_Advanced Key'!$C$40:$D$43,2,TRUE)</f>
        <v>1</v>
      </c>
      <c r="AH23" s="32">
        <f>VLOOKUP(S:S,'My_Advanced Key'!$C$45:$D$48,2,TRUE)</f>
        <v>1</v>
      </c>
      <c r="AI23" s="32">
        <f>VLOOKUP(U:U,'My_Advanced Key'!$C$50:$D$53,2,TRUE)</f>
        <v>0</v>
      </c>
      <c r="AJ23" s="32">
        <f t="shared" si="11"/>
        <v>4</v>
      </c>
    </row>
    <row r="24">
      <c r="A24" s="40">
        <v>45491.73869033565</v>
      </c>
      <c r="B24" s="41"/>
      <c r="C24" s="32" t="s">
        <v>441</v>
      </c>
      <c r="D24" s="32" t="str">
        <f t="shared" si="1"/>
        <v>Option D</v>
      </c>
      <c r="E24" s="32" t="s">
        <v>450</v>
      </c>
      <c r="F24" s="32" t="str">
        <f t="shared" si="2"/>
        <v>Option A</v>
      </c>
      <c r="G24" s="32" t="s">
        <v>443</v>
      </c>
      <c r="H24" s="32" t="str">
        <f t="shared" si="3"/>
        <v>Option D</v>
      </c>
      <c r="I24" s="32" t="s">
        <v>444</v>
      </c>
      <c r="J24" s="32" t="str">
        <f t="shared" si="4"/>
        <v>Option C</v>
      </c>
      <c r="K24" s="32" t="s">
        <v>467</v>
      </c>
      <c r="L24" s="32" t="str">
        <f t="shared" si="5"/>
        <v>Option B</v>
      </c>
      <c r="M24" s="32" t="s">
        <v>468</v>
      </c>
      <c r="N24" s="32" t="str">
        <f t="shared" si="6"/>
        <v>Option C</v>
      </c>
      <c r="O24" s="32" t="s">
        <v>459</v>
      </c>
      <c r="P24" s="32" t="str">
        <f t="shared" si="7"/>
        <v>Option C</v>
      </c>
      <c r="Q24" s="32" t="s">
        <v>474</v>
      </c>
      <c r="R24" s="32" t="str">
        <f t="shared" si="8"/>
        <v>Option C</v>
      </c>
      <c r="S24" s="32" t="s">
        <v>448</v>
      </c>
      <c r="T24" s="32" t="str">
        <f t="shared" si="9"/>
        <v>Option A</v>
      </c>
      <c r="U24" s="32" t="s">
        <v>449</v>
      </c>
      <c r="V24" s="32" t="str">
        <f t="shared" si="10"/>
        <v>Option D</v>
      </c>
      <c r="W24" s="32" t="s">
        <v>101</v>
      </c>
      <c r="X24" s="41" t="str">
        <f t="array" ref="X24">XLOOKUP(W:W,My_Basic!M:M, My_Basic!M:M, 0)</f>
        <v>Rajni Kant</v>
      </c>
      <c r="Y24" s="59"/>
      <c r="Z24" s="32">
        <f>VLOOKUP(C:C,'My_Advanced Key'!$C$5:$D$8,2,FALSE)</f>
        <v>-1</v>
      </c>
      <c r="AA24" s="32">
        <f>VLOOKUP(E:E,'My_Advanced Key'!$C$10:$D$13,2,FALSE)</f>
        <v>-1</v>
      </c>
      <c r="AB24" s="32">
        <f>VLOOKUP(G:G,'My_Advanced Key'!$C$15:$D$18,2,FALSE)</f>
        <v>0</v>
      </c>
      <c r="AC24" s="32">
        <f>VLOOKUP(I:I,'My_Advanced Key'!$C$20:$D$23,2,FALSE)</f>
        <v>-1</v>
      </c>
      <c r="AD24" s="32">
        <f>VLOOKUP(K:K,'My_Advanced Key'!$C$25:$D$28,2,FALSE)</f>
        <v>1</v>
      </c>
      <c r="AE24" s="32">
        <f>VLOOKUP(M:M,'My_Advanced Key'!$C$30:$D$33,2,FALSE)</f>
        <v>-1</v>
      </c>
      <c r="AF24" s="32">
        <f>VLOOKUP(O:O,'My_Advanced Key'!$C$35:$D$38,2,TRUE)</f>
        <v>-1</v>
      </c>
      <c r="AG24" s="32">
        <f>VLOOKUP(Q:Q,'My_Advanced Key'!$C$40:$D$43,2,TRUE)</f>
        <v>-1</v>
      </c>
      <c r="AH24" s="32">
        <f>VLOOKUP(S:S,'My_Advanced Key'!$C$45:$D$48,2,TRUE)</f>
        <v>1</v>
      </c>
      <c r="AI24" s="32">
        <f>VLOOKUP(U:U,'My_Advanced Key'!$C$50:$D$53,2,TRUE)</f>
        <v>0</v>
      </c>
      <c r="AJ24" s="32">
        <f t="shared" si="11"/>
        <v>-4</v>
      </c>
    </row>
    <row r="25">
      <c r="A25" s="40">
        <v>45491.75593206019</v>
      </c>
      <c r="B25" s="41"/>
      <c r="C25" s="32" t="s">
        <v>465</v>
      </c>
      <c r="D25" s="32" t="str">
        <f t="shared" si="1"/>
        <v>Option B</v>
      </c>
      <c r="E25" s="32" t="s">
        <v>450</v>
      </c>
      <c r="F25" s="32" t="str">
        <f t="shared" si="2"/>
        <v>Option A</v>
      </c>
      <c r="G25" s="32" t="s">
        <v>451</v>
      </c>
      <c r="H25" s="32" t="str">
        <f t="shared" si="3"/>
        <v>Option A</v>
      </c>
      <c r="I25" s="32" t="s">
        <v>452</v>
      </c>
      <c r="J25" s="32" t="str">
        <f t="shared" si="4"/>
        <v>Option B</v>
      </c>
      <c r="K25" s="32" t="s">
        <v>467</v>
      </c>
      <c r="L25" s="32" t="str">
        <f t="shared" si="5"/>
        <v>Option B</v>
      </c>
      <c r="M25" s="32" t="s">
        <v>468</v>
      </c>
      <c r="N25" s="32" t="str">
        <f t="shared" si="6"/>
        <v>Option C</v>
      </c>
      <c r="O25" s="32" t="s">
        <v>454</v>
      </c>
      <c r="P25" s="32" t="str">
        <f t="shared" si="7"/>
        <v>Option D</v>
      </c>
      <c r="Q25" s="32" t="s">
        <v>473</v>
      </c>
      <c r="R25" s="32" t="str">
        <f t="shared" si="8"/>
        <v>Option B</v>
      </c>
      <c r="S25" s="32" t="s">
        <v>460</v>
      </c>
      <c r="T25" s="32" t="str">
        <f t="shared" si="9"/>
        <v>Option B</v>
      </c>
      <c r="U25" s="32" t="s">
        <v>449</v>
      </c>
      <c r="V25" s="32" t="str">
        <f t="shared" si="10"/>
        <v>Option D</v>
      </c>
      <c r="W25" s="32" t="s">
        <v>110</v>
      </c>
      <c r="X25" s="41" t="str">
        <f t="array" ref="X25">XLOOKUP(W:W,My_Basic!M:M, My_Basic!M:M, 0)</f>
        <v>Ayush Gour</v>
      </c>
      <c r="Y25" s="59"/>
      <c r="Z25" s="32">
        <f>VLOOKUP(C:C,'My_Advanced Key'!$C$5:$D$8,2,FALSE)</f>
        <v>1</v>
      </c>
      <c r="AA25" s="32">
        <f>VLOOKUP(E:E,'My_Advanced Key'!$C$10:$D$13,2,FALSE)</f>
        <v>-1</v>
      </c>
      <c r="AB25" s="32">
        <f>VLOOKUP(G:G,'My_Advanced Key'!$C$15:$D$18,2,FALSE)</f>
        <v>2</v>
      </c>
      <c r="AC25" s="32">
        <f>VLOOKUP(I:I,'My_Advanced Key'!$C$20:$D$23,2,FALSE)</f>
        <v>1</v>
      </c>
      <c r="AD25" s="32">
        <f>VLOOKUP(K:K,'My_Advanced Key'!$C$25:$D$28,2,FALSE)</f>
        <v>1</v>
      </c>
      <c r="AE25" s="32">
        <f>VLOOKUP(M:M,'My_Advanced Key'!$C$30:$D$33,2,FALSE)</f>
        <v>-1</v>
      </c>
      <c r="AF25" s="32">
        <f>VLOOKUP(O:O,'My_Advanced Key'!$C$35:$D$38,2,TRUE)</f>
        <v>0</v>
      </c>
      <c r="AG25" s="32">
        <f>VLOOKUP(Q:Q,'My_Advanced Key'!$C$40:$D$43,2,TRUE)</f>
        <v>1</v>
      </c>
      <c r="AH25" s="32">
        <f>VLOOKUP(S:S,'My_Advanced Key'!$C$45:$D$48,2,TRUE)</f>
        <v>-1</v>
      </c>
      <c r="AI25" s="32">
        <f>VLOOKUP(U:U,'My_Advanced Key'!$C$50:$D$53,2,TRUE)</f>
        <v>0</v>
      </c>
      <c r="AJ25" s="32">
        <f t="shared" si="11"/>
        <v>3</v>
      </c>
    </row>
    <row r="26">
      <c r="A26" s="40">
        <v>45491.75882423611</v>
      </c>
      <c r="B26" s="41"/>
      <c r="C26" s="32" t="s">
        <v>441</v>
      </c>
      <c r="D26" s="32" t="str">
        <f t="shared" si="1"/>
        <v>Option D</v>
      </c>
      <c r="E26" s="32" t="s">
        <v>456</v>
      </c>
      <c r="F26" s="32" t="str">
        <f t="shared" si="2"/>
        <v>Option D</v>
      </c>
      <c r="G26" s="32" t="s">
        <v>443</v>
      </c>
      <c r="H26" s="32" t="str">
        <f t="shared" si="3"/>
        <v>Option D</v>
      </c>
      <c r="I26" s="32" t="s">
        <v>457</v>
      </c>
      <c r="J26" s="32" t="str">
        <f t="shared" si="4"/>
        <v>Option D</v>
      </c>
      <c r="K26" s="32" t="s">
        <v>467</v>
      </c>
      <c r="L26" s="32" t="str">
        <f t="shared" si="5"/>
        <v>Option B</v>
      </c>
      <c r="M26" s="32" t="s">
        <v>468</v>
      </c>
      <c r="N26" s="32" t="str">
        <f t="shared" si="6"/>
        <v>Option C</v>
      </c>
      <c r="O26" s="32" t="s">
        <v>459</v>
      </c>
      <c r="P26" s="32" t="str">
        <f t="shared" si="7"/>
        <v>Option C</v>
      </c>
      <c r="Q26" s="32" t="s">
        <v>473</v>
      </c>
      <c r="R26" s="32" t="str">
        <f t="shared" si="8"/>
        <v>Option B</v>
      </c>
      <c r="S26" s="32" t="s">
        <v>469</v>
      </c>
      <c r="T26" s="32" t="str">
        <f t="shared" si="9"/>
        <v>Option D</v>
      </c>
      <c r="U26" s="32" t="s">
        <v>472</v>
      </c>
      <c r="V26" s="32" t="str">
        <f t="shared" si="10"/>
        <v>Option A</v>
      </c>
      <c r="W26" s="32" t="s">
        <v>106</v>
      </c>
      <c r="X26" s="41" t="str">
        <f t="array" ref="X26">XLOOKUP(W:W,My_Basic!M:M, My_Basic!M:M, 0)</f>
        <v>Diya Shah</v>
      </c>
      <c r="Y26" s="59"/>
      <c r="Z26" s="32">
        <f>VLOOKUP(C:C,'My_Advanced Key'!$C$5:$D$8,2,FALSE)</f>
        <v>-1</v>
      </c>
      <c r="AA26" s="32">
        <f>VLOOKUP(E:E,'My_Advanced Key'!$C$10:$D$13,2,FALSE)</f>
        <v>0</v>
      </c>
      <c r="AB26" s="32">
        <f>VLOOKUP(G:G,'My_Advanced Key'!$C$15:$D$18,2,FALSE)</f>
        <v>0</v>
      </c>
      <c r="AC26" s="32">
        <f>VLOOKUP(I:I,'My_Advanced Key'!$C$20:$D$23,2,FALSE)</f>
        <v>0</v>
      </c>
      <c r="AD26" s="32">
        <f>VLOOKUP(K:K,'My_Advanced Key'!$C$25:$D$28,2,FALSE)</f>
        <v>1</v>
      </c>
      <c r="AE26" s="32">
        <f>VLOOKUP(M:M,'My_Advanced Key'!$C$30:$D$33,2,FALSE)</f>
        <v>-1</v>
      </c>
      <c r="AF26" s="32">
        <f>VLOOKUP(O:O,'My_Advanced Key'!$C$35:$D$38,2,TRUE)</f>
        <v>-1</v>
      </c>
      <c r="AG26" s="32">
        <f>VLOOKUP(Q:Q,'My_Advanced Key'!$C$40:$D$43,2,TRUE)</f>
        <v>1</v>
      </c>
      <c r="AH26" s="32">
        <f>VLOOKUP(S:S,'My_Advanced Key'!$C$45:$D$48,2,TRUE)</f>
        <v>0</v>
      </c>
      <c r="AI26" s="32">
        <f>VLOOKUP(U:U,'My_Advanced Key'!$C$50:$D$53,2,TRUE)</f>
        <v>2</v>
      </c>
      <c r="AJ26" s="32">
        <f t="shared" si="11"/>
        <v>1</v>
      </c>
    </row>
    <row r="27">
      <c r="A27" s="40">
        <v>45491.762788321765</v>
      </c>
      <c r="B27" s="41"/>
      <c r="C27" s="32" t="s">
        <v>465</v>
      </c>
      <c r="D27" s="32" t="str">
        <f t="shared" si="1"/>
        <v>Option B</v>
      </c>
      <c r="E27" s="32" t="s">
        <v>466</v>
      </c>
      <c r="F27" s="32" t="str">
        <f t="shared" si="2"/>
        <v>Option C</v>
      </c>
      <c r="G27" s="32" t="s">
        <v>471</v>
      </c>
      <c r="H27" s="32" t="str">
        <f t="shared" si="3"/>
        <v>Option C</v>
      </c>
      <c r="I27" s="32" t="s">
        <v>444</v>
      </c>
      <c r="J27" s="32" t="str">
        <f t="shared" si="4"/>
        <v>Option C</v>
      </c>
      <c r="K27" s="32" t="s">
        <v>445</v>
      </c>
      <c r="L27" s="32" t="str">
        <f t="shared" si="5"/>
        <v>Option C</v>
      </c>
      <c r="M27" s="32" t="s">
        <v>446</v>
      </c>
      <c r="N27" s="32" t="str">
        <f t="shared" si="6"/>
        <v>Option D</v>
      </c>
      <c r="O27" s="32" t="s">
        <v>454</v>
      </c>
      <c r="P27" s="32" t="str">
        <f t="shared" si="7"/>
        <v>Option D</v>
      </c>
      <c r="Q27" s="32" t="s">
        <v>474</v>
      </c>
      <c r="R27" s="32" t="str">
        <f t="shared" si="8"/>
        <v>Option C</v>
      </c>
      <c r="S27" s="32" t="s">
        <v>460</v>
      </c>
      <c r="T27" s="32" t="str">
        <f t="shared" si="9"/>
        <v>Option B</v>
      </c>
      <c r="U27" s="32" t="s">
        <v>461</v>
      </c>
      <c r="V27" s="32" t="str">
        <f t="shared" si="10"/>
        <v>Option C</v>
      </c>
      <c r="W27" s="32" t="s">
        <v>111</v>
      </c>
      <c r="X27" s="41" t="str">
        <f t="array" ref="X27">XLOOKUP(W:W,My_Basic!M:M, My_Basic!M:M, 0)</f>
        <v>Ujjal Roy</v>
      </c>
      <c r="Y27" s="59"/>
      <c r="Z27" s="32">
        <f>VLOOKUP(C:C,'My_Advanced Key'!$C$5:$D$8,2,FALSE)</f>
        <v>1</v>
      </c>
      <c r="AA27" s="32">
        <f>VLOOKUP(E:E,'My_Advanced Key'!$C$10:$D$13,2,FALSE)</f>
        <v>1</v>
      </c>
      <c r="AB27" s="32">
        <f>VLOOKUP(G:G,'My_Advanced Key'!$C$15:$D$18,2,FALSE)</f>
        <v>-1</v>
      </c>
      <c r="AC27" s="32">
        <f>VLOOKUP(I:I,'My_Advanced Key'!$C$20:$D$23,2,FALSE)</f>
        <v>-1</v>
      </c>
      <c r="AD27" s="32">
        <f>VLOOKUP(K:K,'My_Advanced Key'!$C$25:$D$28,2,FALSE)</f>
        <v>-1</v>
      </c>
      <c r="AE27" s="32">
        <f>VLOOKUP(M:M,'My_Advanced Key'!$C$30:$D$33,2,FALSE)</f>
        <v>0</v>
      </c>
      <c r="AF27" s="32">
        <f>VLOOKUP(O:O,'My_Advanced Key'!$C$35:$D$38,2,TRUE)</f>
        <v>0</v>
      </c>
      <c r="AG27" s="32">
        <f>VLOOKUP(Q:Q,'My_Advanced Key'!$C$40:$D$43,2,TRUE)</f>
        <v>-1</v>
      </c>
      <c r="AH27" s="32">
        <f>VLOOKUP(S:S,'My_Advanced Key'!$C$45:$D$48,2,TRUE)</f>
        <v>-1</v>
      </c>
      <c r="AI27" s="32">
        <f>VLOOKUP(U:U,'My_Advanced Key'!$C$50:$D$53,2,TRUE)</f>
        <v>1</v>
      </c>
      <c r="AJ27" s="32">
        <f t="shared" si="11"/>
        <v>-2</v>
      </c>
    </row>
    <row r="28">
      <c r="A28" s="40">
        <v>45491.77138914352</v>
      </c>
      <c r="B28" s="41"/>
      <c r="C28" s="32" t="s">
        <v>455</v>
      </c>
      <c r="D28" s="32" t="str">
        <f t="shared" si="1"/>
        <v>Option C</v>
      </c>
      <c r="E28" s="32" t="s">
        <v>450</v>
      </c>
      <c r="F28" s="32" t="str">
        <f t="shared" si="2"/>
        <v>Option A</v>
      </c>
      <c r="G28" s="32" t="s">
        <v>451</v>
      </c>
      <c r="H28" s="32" t="str">
        <f t="shared" si="3"/>
        <v>Option A</v>
      </c>
      <c r="I28" s="32" t="s">
        <v>457</v>
      </c>
      <c r="J28" s="32" t="str">
        <f t="shared" si="4"/>
        <v>Option D</v>
      </c>
      <c r="K28" s="32" t="s">
        <v>445</v>
      </c>
      <c r="L28" s="32" t="str">
        <f t="shared" si="5"/>
        <v>Option C</v>
      </c>
      <c r="M28" s="32" t="s">
        <v>468</v>
      </c>
      <c r="N28" s="32" t="str">
        <f t="shared" si="6"/>
        <v>Option C</v>
      </c>
      <c r="O28" s="32" t="s">
        <v>463</v>
      </c>
      <c r="P28" s="32" t="str">
        <f t="shared" si="7"/>
        <v>Option A</v>
      </c>
      <c r="Q28" s="32" t="s">
        <v>473</v>
      </c>
      <c r="R28" s="32" t="str">
        <f t="shared" si="8"/>
        <v>Option B</v>
      </c>
      <c r="S28" s="32" t="s">
        <v>460</v>
      </c>
      <c r="T28" s="32" t="str">
        <f t="shared" si="9"/>
        <v>Option B</v>
      </c>
      <c r="U28" s="32" t="s">
        <v>449</v>
      </c>
      <c r="V28" s="32" t="str">
        <f t="shared" si="10"/>
        <v>Option D</v>
      </c>
      <c r="W28" s="32" t="s">
        <v>112</v>
      </c>
      <c r="X28" s="41" t="str">
        <f t="array" ref="X28">XLOOKUP(W:W,My_Basic!M:M, My_Basic!M:M, 0)</f>
        <v>Saumitra Chaubey </v>
      </c>
      <c r="Y28" s="59"/>
      <c r="Z28" s="32">
        <f>VLOOKUP(C:C,'My_Advanced Key'!$C$5:$D$8,2,FALSE)</f>
        <v>2</v>
      </c>
      <c r="AA28" s="32">
        <f>VLOOKUP(E:E,'My_Advanced Key'!$C$10:$D$13,2,FALSE)</f>
        <v>-1</v>
      </c>
      <c r="AB28" s="32">
        <f>VLOOKUP(G:G,'My_Advanced Key'!$C$15:$D$18,2,FALSE)</f>
        <v>2</v>
      </c>
      <c r="AC28" s="32">
        <f>VLOOKUP(I:I,'My_Advanced Key'!$C$20:$D$23,2,FALSE)</f>
        <v>0</v>
      </c>
      <c r="AD28" s="32">
        <f>VLOOKUP(K:K,'My_Advanced Key'!$C$25:$D$28,2,FALSE)</f>
        <v>-1</v>
      </c>
      <c r="AE28" s="32">
        <f>VLOOKUP(M:M,'My_Advanced Key'!$C$30:$D$33,2,FALSE)</f>
        <v>-1</v>
      </c>
      <c r="AF28" s="32">
        <f>VLOOKUP(O:O,'My_Advanced Key'!$C$35:$D$38,2,TRUE)</f>
        <v>2</v>
      </c>
      <c r="AG28" s="32">
        <f>VLOOKUP(Q:Q,'My_Advanced Key'!$C$40:$D$43,2,TRUE)</f>
        <v>1</v>
      </c>
      <c r="AH28" s="32">
        <f>VLOOKUP(S:S,'My_Advanced Key'!$C$45:$D$48,2,TRUE)</f>
        <v>-1</v>
      </c>
      <c r="AI28" s="32">
        <f>VLOOKUP(U:U,'My_Advanced Key'!$C$50:$D$53,2,TRUE)</f>
        <v>0</v>
      </c>
      <c r="AJ28" s="32">
        <f t="shared" si="11"/>
        <v>3</v>
      </c>
    </row>
    <row r="29">
      <c r="A29" s="40">
        <v>45491.77271577546</v>
      </c>
      <c r="B29" s="41"/>
      <c r="C29" s="32" t="s">
        <v>465</v>
      </c>
      <c r="D29" s="32" t="str">
        <f t="shared" si="1"/>
        <v>Option B</v>
      </c>
      <c r="E29" s="32" t="s">
        <v>450</v>
      </c>
      <c r="F29" s="32" t="str">
        <f t="shared" si="2"/>
        <v>Option A</v>
      </c>
      <c r="G29" s="32" t="s">
        <v>452</v>
      </c>
      <c r="H29" s="32" t="str">
        <f t="shared" si="3"/>
        <v>Option B</v>
      </c>
      <c r="I29" s="32" t="s">
        <v>452</v>
      </c>
      <c r="J29" s="32" t="str">
        <f t="shared" si="4"/>
        <v>Option B</v>
      </c>
      <c r="K29" s="32" t="s">
        <v>467</v>
      </c>
      <c r="L29" s="32" t="str">
        <f t="shared" si="5"/>
        <v>Option B</v>
      </c>
      <c r="M29" s="32" t="s">
        <v>468</v>
      </c>
      <c r="N29" s="32" t="str">
        <f t="shared" si="6"/>
        <v>Option C</v>
      </c>
      <c r="O29" s="32" t="s">
        <v>459</v>
      </c>
      <c r="P29" s="32" t="str">
        <f t="shared" si="7"/>
        <v>Option C</v>
      </c>
      <c r="Q29" s="32" t="s">
        <v>474</v>
      </c>
      <c r="R29" s="32" t="str">
        <f t="shared" si="8"/>
        <v>Option C</v>
      </c>
      <c r="S29" s="32" t="s">
        <v>448</v>
      </c>
      <c r="T29" s="32" t="str">
        <f t="shared" si="9"/>
        <v>Option A</v>
      </c>
      <c r="U29" s="32" t="s">
        <v>472</v>
      </c>
      <c r="V29" s="32" t="str">
        <f t="shared" si="10"/>
        <v>Option A</v>
      </c>
      <c r="W29" s="32" t="s">
        <v>113</v>
      </c>
      <c r="X29" s="41" t="str">
        <f t="array" ref="X29">XLOOKUP(W:W,My_Basic!M:M, My_Basic!M:M, 0)</f>
        <v>Dinesh Kumar</v>
      </c>
      <c r="Y29" s="59"/>
      <c r="Z29" s="32">
        <f>VLOOKUP(C:C,'My_Advanced Key'!$C$5:$D$8,2,FALSE)</f>
        <v>1</v>
      </c>
      <c r="AA29" s="32">
        <f>VLOOKUP(E:E,'My_Advanced Key'!$C$10:$D$13,2,FALSE)</f>
        <v>-1</v>
      </c>
      <c r="AB29" s="32">
        <f>VLOOKUP(G:G,'My_Advanced Key'!$C$15:$D$18,2,FALSE)</f>
        <v>1</v>
      </c>
      <c r="AC29" s="32">
        <f>VLOOKUP(I:I,'My_Advanced Key'!$C$20:$D$23,2,FALSE)</f>
        <v>1</v>
      </c>
      <c r="AD29" s="32">
        <f>VLOOKUP(K:K,'My_Advanced Key'!$C$25:$D$28,2,FALSE)</f>
        <v>1</v>
      </c>
      <c r="AE29" s="32">
        <f>VLOOKUP(M:M,'My_Advanced Key'!$C$30:$D$33,2,FALSE)</f>
        <v>-1</v>
      </c>
      <c r="AF29" s="32">
        <f>VLOOKUP(O:O,'My_Advanced Key'!$C$35:$D$38,2,TRUE)</f>
        <v>-1</v>
      </c>
      <c r="AG29" s="32">
        <f>VLOOKUP(Q:Q,'My_Advanced Key'!$C$40:$D$43,2,TRUE)</f>
        <v>-1</v>
      </c>
      <c r="AH29" s="32">
        <f>VLOOKUP(S:S,'My_Advanced Key'!$C$45:$D$48,2,TRUE)</f>
        <v>1</v>
      </c>
      <c r="AI29" s="32">
        <f>VLOOKUP(U:U,'My_Advanced Key'!$C$50:$D$53,2,TRUE)</f>
        <v>2</v>
      </c>
      <c r="AJ29" s="32">
        <f t="shared" si="11"/>
        <v>3</v>
      </c>
    </row>
    <row r="30">
      <c r="A30" s="40">
        <v>45491.874016180554</v>
      </c>
      <c r="B30" s="41"/>
      <c r="C30" s="32" t="s">
        <v>441</v>
      </c>
      <c r="D30" s="32" t="str">
        <f t="shared" si="1"/>
        <v>Option D</v>
      </c>
      <c r="E30" s="32" t="s">
        <v>450</v>
      </c>
      <c r="F30" s="32" t="str">
        <f t="shared" si="2"/>
        <v>Option A</v>
      </c>
      <c r="G30" s="32" t="s">
        <v>451</v>
      </c>
      <c r="H30" s="32" t="str">
        <f t="shared" si="3"/>
        <v>Option A</v>
      </c>
      <c r="I30" s="32" t="s">
        <v>444</v>
      </c>
      <c r="J30" s="32" t="str">
        <f t="shared" si="4"/>
        <v>Option C</v>
      </c>
      <c r="K30" s="32" t="s">
        <v>467</v>
      </c>
      <c r="L30" s="32" t="str">
        <f t="shared" si="5"/>
        <v>Option B</v>
      </c>
      <c r="M30" s="32" t="s">
        <v>468</v>
      </c>
      <c r="N30" s="32" t="str">
        <f t="shared" si="6"/>
        <v>Option C</v>
      </c>
      <c r="O30" s="32" t="s">
        <v>454</v>
      </c>
      <c r="P30" s="32" t="str">
        <f t="shared" si="7"/>
        <v>Option D</v>
      </c>
      <c r="Q30" s="32" t="s">
        <v>475</v>
      </c>
      <c r="R30" s="32" t="str">
        <f t="shared" si="8"/>
        <v>Option A</v>
      </c>
      <c r="S30" s="32" t="s">
        <v>460</v>
      </c>
      <c r="T30" s="32" t="str">
        <f t="shared" si="9"/>
        <v>Option B</v>
      </c>
      <c r="U30" s="32" t="s">
        <v>461</v>
      </c>
      <c r="V30" s="32" t="str">
        <f t="shared" si="10"/>
        <v>Option C</v>
      </c>
      <c r="W30" s="32" t="s">
        <v>114</v>
      </c>
      <c r="X30" s="41" t="str">
        <f t="array" ref="X30">XLOOKUP(W:W,My_Basic!M:M, My_Basic!M:M, 0)</f>
        <v>Samruddhi Jha </v>
      </c>
      <c r="Y30" s="59"/>
      <c r="Z30" s="32">
        <f>VLOOKUP(C:C,'My_Advanced Key'!$C$5:$D$8,2,FALSE)</f>
        <v>-1</v>
      </c>
      <c r="AA30" s="32">
        <f>VLOOKUP(E:E,'My_Advanced Key'!$C$10:$D$13,2,FALSE)</f>
        <v>-1</v>
      </c>
      <c r="AB30" s="32">
        <f>VLOOKUP(G:G,'My_Advanced Key'!$C$15:$D$18,2,FALSE)</f>
        <v>2</v>
      </c>
      <c r="AC30" s="32">
        <f>VLOOKUP(I:I,'My_Advanced Key'!$C$20:$D$23,2,FALSE)</f>
        <v>-1</v>
      </c>
      <c r="AD30" s="32">
        <f>VLOOKUP(K:K,'My_Advanced Key'!$C$25:$D$28,2,FALSE)</f>
        <v>1</v>
      </c>
      <c r="AE30" s="32">
        <f>VLOOKUP(M:M,'My_Advanced Key'!$C$30:$D$33,2,FALSE)</f>
        <v>-1</v>
      </c>
      <c r="AF30" s="32">
        <f>VLOOKUP(O:O,'My_Advanced Key'!$C$35:$D$38,2,TRUE)</f>
        <v>0</v>
      </c>
      <c r="AG30" s="32">
        <f>VLOOKUP(Q:Q,'My_Advanced Key'!$C$40:$D$43,2,TRUE)</f>
        <v>2</v>
      </c>
      <c r="AH30" s="32">
        <f>VLOOKUP(S:S,'My_Advanced Key'!$C$45:$D$48,2,TRUE)</f>
        <v>-1</v>
      </c>
      <c r="AI30" s="32">
        <f>VLOOKUP(U:U,'My_Advanced Key'!$C$50:$D$53,2,TRUE)</f>
        <v>1</v>
      </c>
      <c r="AJ30" s="32">
        <f t="shared" si="11"/>
        <v>1</v>
      </c>
    </row>
    <row r="31">
      <c r="A31" s="40">
        <v>45491.87494061343</v>
      </c>
      <c r="B31" s="41"/>
      <c r="C31" s="32" t="s">
        <v>441</v>
      </c>
      <c r="D31" s="32" t="str">
        <f t="shared" si="1"/>
        <v>Option D</v>
      </c>
      <c r="E31" s="32" t="s">
        <v>450</v>
      </c>
      <c r="F31" s="32" t="str">
        <f t="shared" si="2"/>
        <v>Option A</v>
      </c>
      <c r="G31" s="32" t="s">
        <v>443</v>
      </c>
      <c r="H31" s="32" t="str">
        <f t="shared" si="3"/>
        <v>Option D</v>
      </c>
      <c r="I31" s="32" t="s">
        <v>444</v>
      </c>
      <c r="J31" s="32" t="str">
        <f t="shared" si="4"/>
        <v>Option C</v>
      </c>
      <c r="K31" s="32" t="s">
        <v>467</v>
      </c>
      <c r="L31" s="32" t="str">
        <f t="shared" si="5"/>
        <v>Option B</v>
      </c>
      <c r="M31" s="32" t="s">
        <v>468</v>
      </c>
      <c r="N31" s="32" t="str">
        <f t="shared" si="6"/>
        <v>Option C</v>
      </c>
      <c r="O31" s="32" t="s">
        <v>463</v>
      </c>
      <c r="P31" s="32" t="str">
        <f t="shared" si="7"/>
        <v>Option A</v>
      </c>
      <c r="Q31" s="32" t="s">
        <v>473</v>
      </c>
      <c r="R31" s="32" t="str">
        <f t="shared" si="8"/>
        <v>Option B</v>
      </c>
      <c r="S31" s="32" t="s">
        <v>469</v>
      </c>
      <c r="T31" s="32" t="str">
        <f t="shared" si="9"/>
        <v>Option D</v>
      </c>
      <c r="U31" s="32" t="s">
        <v>449</v>
      </c>
      <c r="V31" s="32" t="str">
        <f t="shared" si="10"/>
        <v>Option D</v>
      </c>
      <c r="W31" s="32" t="s">
        <v>145</v>
      </c>
      <c r="X31" s="41" t="str">
        <f t="array" ref="X31">XLOOKUP(W:W,My_Basic!M:M, My_Basic!M:M, 0)</f>
        <v>Sahil Singh</v>
      </c>
      <c r="Y31" s="59"/>
      <c r="Z31" s="32">
        <f>VLOOKUP(C:C,'My_Advanced Key'!$C$5:$D$8,2,FALSE)</f>
        <v>-1</v>
      </c>
      <c r="AA31" s="32">
        <f>VLOOKUP(E:E,'My_Advanced Key'!$C$10:$D$13,2,FALSE)</f>
        <v>-1</v>
      </c>
      <c r="AB31" s="32">
        <f>VLOOKUP(G:G,'My_Advanced Key'!$C$15:$D$18,2,FALSE)</f>
        <v>0</v>
      </c>
      <c r="AC31" s="32">
        <f>VLOOKUP(I:I,'My_Advanced Key'!$C$20:$D$23,2,FALSE)</f>
        <v>-1</v>
      </c>
      <c r="AD31" s="32">
        <f>VLOOKUP(K:K,'My_Advanced Key'!$C$25:$D$28,2,FALSE)</f>
        <v>1</v>
      </c>
      <c r="AE31" s="32">
        <f>VLOOKUP(M:M,'My_Advanced Key'!$C$30:$D$33,2,FALSE)</f>
        <v>-1</v>
      </c>
      <c r="AF31" s="32">
        <f>VLOOKUP(O:O,'My_Advanced Key'!$C$35:$D$38,2,TRUE)</f>
        <v>2</v>
      </c>
      <c r="AG31" s="32">
        <f>VLOOKUP(Q:Q,'My_Advanced Key'!$C$40:$D$43,2,TRUE)</f>
        <v>1</v>
      </c>
      <c r="AH31" s="32">
        <f>VLOOKUP(S:S,'My_Advanced Key'!$C$45:$D$48,2,TRUE)</f>
        <v>0</v>
      </c>
      <c r="AI31" s="32">
        <f>VLOOKUP(U:U,'My_Advanced Key'!$C$50:$D$53,2,TRUE)</f>
        <v>0</v>
      </c>
      <c r="AJ31" s="32">
        <f t="shared" si="11"/>
        <v>0</v>
      </c>
    </row>
    <row r="32">
      <c r="A32" s="40">
        <v>45491.87702193287</v>
      </c>
      <c r="B32" s="41"/>
      <c r="C32" s="32" t="s">
        <v>455</v>
      </c>
      <c r="D32" s="32" t="str">
        <f t="shared" si="1"/>
        <v>Option C</v>
      </c>
      <c r="E32" s="32" t="s">
        <v>456</v>
      </c>
      <c r="F32" s="32" t="str">
        <f t="shared" si="2"/>
        <v>Option D</v>
      </c>
      <c r="G32" s="32" t="s">
        <v>443</v>
      </c>
      <c r="H32" s="32" t="str">
        <f t="shared" si="3"/>
        <v>Option D</v>
      </c>
      <c r="I32" s="32" t="s">
        <v>444</v>
      </c>
      <c r="J32" s="32" t="str">
        <f t="shared" si="4"/>
        <v>Option C</v>
      </c>
      <c r="K32" s="32" t="s">
        <v>453</v>
      </c>
      <c r="L32" s="32" t="str">
        <f t="shared" si="5"/>
        <v>Option D</v>
      </c>
      <c r="M32" s="32" t="s">
        <v>446</v>
      </c>
      <c r="N32" s="32" t="str">
        <f t="shared" si="6"/>
        <v>Option D</v>
      </c>
      <c r="O32" s="32" t="s">
        <v>459</v>
      </c>
      <c r="P32" s="32" t="str">
        <f t="shared" si="7"/>
        <v>Option C</v>
      </c>
      <c r="Q32" s="32" t="s">
        <v>475</v>
      </c>
      <c r="R32" s="32" t="str">
        <f t="shared" si="8"/>
        <v>Option A</v>
      </c>
      <c r="S32" s="32" t="s">
        <v>460</v>
      </c>
      <c r="T32" s="32" t="str">
        <f t="shared" si="9"/>
        <v>Option B</v>
      </c>
      <c r="U32" s="32" t="s">
        <v>449</v>
      </c>
      <c r="V32" s="32" t="str">
        <f t="shared" si="10"/>
        <v>Option D</v>
      </c>
      <c r="W32" s="32" t="s">
        <v>146</v>
      </c>
      <c r="X32" s="41" t="str">
        <f t="array" ref="X32">XLOOKUP(W:W,My_Basic!M:M, My_Basic!M:M, 0)</f>
        <v>Aarzoo Baliyan</v>
      </c>
      <c r="Y32" s="59"/>
      <c r="Z32" s="32">
        <f>VLOOKUP(C:C,'My_Advanced Key'!$C$5:$D$8,2,FALSE)</f>
        <v>2</v>
      </c>
      <c r="AA32" s="32">
        <f>VLOOKUP(E:E,'My_Advanced Key'!$C$10:$D$13,2,FALSE)</f>
        <v>0</v>
      </c>
      <c r="AB32" s="32">
        <f>VLOOKUP(G:G,'My_Advanced Key'!$C$15:$D$18,2,FALSE)</f>
        <v>0</v>
      </c>
      <c r="AC32" s="32">
        <f>VLOOKUP(I:I,'My_Advanced Key'!$C$20:$D$23,2,FALSE)</f>
        <v>-1</v>
      </c>
      <c r="AD32" s="32">
        <f>VLOOKUP(K:K,'My_Advanced Key'!$C$25:$D$28,2,FALSE)</f>
        <v>0</v>
      </c>
      <c r="AE32" s="32">
        <f>VLOOKUP(M:M,'My_Advanced Key'!$C$30:$D$33,2,FALSE)</f>
        <v>0</v>
      </c>
      <c r="AF32" s="32">
        <f>VLOOKUP(O:O,'My_Advanced Key'!$C$35:$D$38,2,TRUE)</f>
        <v>-1</v>
      </c>
      <c r="AG32" s="32">
        <f>VLOOKUP(Q:Q,'My_Advanced Key'!$C$40:$D$43,2,TRUE)</f>
        <v>2</v>
      </c>
      <c r="AH32" s="32">
        <f>VLOOKUP(S:S,'My_Advanced Key'!$C$45:$D$48,2,TRUE)</f>
        <v>-1</v>
      </c>
      <c r="AI32" s="32">
        <f>VLOOKUP(U:U,'My_Advanced Key'!$C$50:$D$53,2,TRUE)</f>
        <v>0</v>
      </c>
      <c r="AJ32" s="32">
        <f t="shared" si="11"/>
        <v>1</v>
      </c>
    </row>
    <row r="33">
      <c r="A33" s="40">
        <v>45491.893740451385</v>
      </c>
      <c r="B33" s="41"/>
      <c r="C33" s="32" t="s">
        <v>465</v>
      </c>
      <c r="D33" s="32" t="str">
        <f t="shared" si="1"/>
        <v>Option B</v>
      </c>
      <c r="E33" s="32" t="s">
        <v>466</v>
      </c>
      <c r="F33" s="32" t="str">
        <f t="shared" si="2"/>
        <v>Option C</v>
      </c>
      <c r="G33" s="32" t="s">
        <v>451</v>
      </c>
      <c r="H33" s="32" t="str">
        <f t="shared" si="3"/>
        <v>Option A</v>
      </c>
      <c r="I33" s="32" t="s">
        <v>444</v>
      </c>
      <c r="J33" s="32" t="str">
        <f t="shared" si="4"/>
        <v>Option C</v>
      </c>
      <c r="K33" s="32" t="s">
        <v>453</v>
      </c>
      <c r="L33" s="32" t="str">
        <f t="shared" si="5"/>
        <v>Option D</v>
      </c>
      <c r="M33" s="32" t="s">
        <v>468</v>
      </c>
      <c r="N33" s="32" t="str">
        <f t="shared" si="6"/>
        <v>Option C</v>
      </c>
      <c r="O33" s="32" t="s">
        <v>459</v>
      </c>
      <c r="P33" s="32" t="str">
        <f t="shared" si="7"/>
        <v>Option C</v>
      </c>
      <c r="Q33" s="32" t="s">
        <v>473</v>
      </c>
      <c r="R33" s="32" t="str">
        <f t="shared" si="8"/>
        <v>Option B</v>
      </c>
      <c r="S33" s="32" t="s">
        <v>448</v>
      </c>
      <c r="T33" s="32" t="str">
        <f t="shared" si="9"/>
        <v>Option A</v>
      </c>
      <c r="U33" s="32" t="s">
        <v>461</v>
      </c>
      <c r="V33" s="32" t="str">
        <f t="shared" si="10"/>
        <v>Option C</v>
      </c>
      <c r="W33" s="32" t="s">
        <v>148</v>
      </c>
      <c r="X33" s="41" t="str">
        <f t="array" ref="X33">XLOOKUP(W:W,My_Basic!M:M, My_Basic!M:M, 0)</f>
        <v>Gamini Sai Mahindra</v>
      </c>
      <c r="Y33" s="59"/>
      <c r="Z33" s="32">
        <f>VLOOKUP(C:C,'My_Advanced Key'!$C$5:$D$8,2,FALSE)</f>
        <v>1</v>
      </c>
      <c r="AA33" s="32">
        <f>VLOOKUP(E:E,'My_Advanced Key'!$C$10:$D$13,2,FALSE)</f>
        <v>1</v>
      </c>
      <c r="AB33" s="32">
        <f>VLOOKUP(G:G,'My_Advanced Key'!$C$15:$D$18,2,FALSE)</f>
        <v>2</v>
      </c>
      <c r="AC33" s="32">
        <f>VLOOKUP(I:I,'My_Advanced Key'!$C$20:$D$23,2,FALSE)</f>
        <v>-1</v>
      </c>
      <c r="AD33" s="32">
        <f>VLOOKUP(K:K,'My_Advanced Key'!$C$25:$D$28,2,FALSE)</f>
        <v>0</v>
      </c>
      <c r="AE33" s="32">
        <f>VLOOKUP(M:M,'My_Advanced Key'!$C$30:$D$33,2,FALSE)</f>
        <v>-1</v>
      </c>
      <c r="AF33" s="32">
        <f>VLOOKUP(O:O,'My_Advanced Key'!$C$35:$D$38,2,TRUE)</f>
        <v>-1</v>
      </c>
      <c r="AG33" s="32">
        <f>VLOOKUP(Q:Q,'My_Advanced Key'!$C$40:$D$43,2,TRUE)</f>
        <v>1</v>
      </c>
      <c r="AH33" s="32">
        <f>VLOOKUP(S:S,'My_Advanced Key'!$C$45:$D$48,2,TRUE)</f>
        <v>1</v>
      </c>
      <c r="AI33" s="32">
        <f>VLOOKUP(U:U,'My_Advanced Key'!$C$50:$D$53,2,TRUE)</f>
        <v>1</v>
      </c>
      <c r="AJ33" s="32">
        <f t="shared" si="11"/>
        <v>4</v>
      </c>
    </row>
    <row r="34">
      <c r="A34" s="40">
        <v>45491.893798888894</v>
      </c>
      <c r="B34" s="41"/>
      <c r="C34" s="32" t="s">
        <v>465</v>
      </c>
      <c r="D34" s="32" t="str">
        <f t="shared" si="1"/>
        <v>Option B</v>
      </c>
      <c r="E34" s="32" t="s">
        <v>456</v>
      </c>
      <c r="F34" s="32" t="str">
        <f t="shared" si="2"/>
        <v>Option D</v>
      </c>
      <c r="G34" s="32" t="s">
        <v>443</v>
      </c>
      <c r="H34" s="32" t="str">
        <f t="shared" si="3"/>
        <v>Option D</v>
      </c>
      <c r="I34" s="32" t="s">
        <v>444</v>
      </c>
      <c r="J34" s="32" t="str">
        <f t="shared" si="4"/>
        <v>Option C</v>
      </c>
      <c r="K34" s="32" t="s">
        <v>453</v>
      </c>
      <c r="L34" s="32" t="str">
        <f t="shared" si="5"/>
        <v>Option D</v>
      </c>
      <c r="M34" s="32" t="s">
        <v>446</v>
      </c>
      <c r="N34" s="32" t="str">
        <f t="shared" si="6"/>
        <v>Option D</v>
      </c>
      <c r="O34" s="32" t="s">
        <v>459</v>
      </c>
      <c r="P34" s="32" t="str">
        <f t="shared" si="7"/>
        <v>Option C</v>
      </c>
      <c r="Q34" s="32" t="s">
        <v>473</v>
      </c>
      <c r="R34" s="32" t="str">
        <f t="shared" si="8"/>
        <v>Option B</v>
      </c>
      <c r="S34" s="32" t="s">
        <v>469</v>
      </c>
      <c r="T34" s="32" t="str">
        <f t="shared" si="9"/>
        <v>Option D</v>
      </c>
      <c r="U34" s="32" t="s">
        <v>449</v>
      </c>
      <c r="V34" s="32" t="str">
        <f t="shared" si="10"/>
        <v>Option D</v>
      </c>
      <c r="W34" s="32" t="s">
        <v>147</v>
      </c>
      <c r="X34" s="41" t="str">
        <f t="array" ref="X34">XLOOKUP(W:W,My_Basic!M:M, My_Basic!M:M, 0)</f>
        <v>Malaika khan</v>
      </c>
      <c r="Y34" s="59"/>
      <c r="Z34" s="32">
        <f>VLOOKUP(C:C,'My_Advanced Key'!$C$5:$D$8,2,FALSE)</f>
        <v>1</v>
      </c>
      <c r="AA34" s="32">
        <f>VLOOKUP(E:E,'My_Advanced Key'!$C$10:$D$13,2,FALSE)</f>
        <v>0</v>
      </c>
      <c r="AB34" s="32">
        <f>VLOOKUP(G:G,'My_Advanced Key'!$C$15:$D$18,2,FALSE)</f>
        <v>0</v>
      </c>
      <c r="AC34" s="32">
        <f>VLOOKUP(I:I,'My_Advanced Key'!$C$20:$D$23,2,FALSE)</f>
        <v>-1</v>
      </c>
      <c r="AD34" s="32">
        <f>VLOOKUP(K:K,'My_Advanced Key'!$C$25:$D$28,2,FALSE)</f>
        <v>0</v>
      </c>
      <c r="AE34" s="32">
        <f>VLOOKUP(M:M,'My_Advanced Key'!$C$30:$D$33,2,FALSE)</f>
        <v>0</v>
      </c>
      <c r="AF34" s="32">
        <f>VLOOKUP(O:O,'My_Advanced Key'!$C$35:$D$38,2,TRUE)</f>
        <v>-1</v>
      </c>
      <c r="AG34" s="32">
        <f>VLOOKUP(Q:Q,'My_Advanced Key'!$C$40:$D$43,2,TRUE)</f>
        <v>1</v>
      </c>
      <c r="AH34" s="32">
        <f>VLOOKUP(S:S,'My_Advanced Key'!$C$45:$D$48,2,TRUE)</f>
        <v>0</v>
      </c>
      <c r="AI34" s="32">
        <f>VLOOKUP(U:U,'My_Advanced Key'!$C$50:$D$53,2,TRUE)</f>
        <v>0</v>
      </c>
      <c r="AJ34" s="32">
        <f t="shared" si="11"/>
        <v>0</v>
      </c>
    </row>
    <row r="35">
      <c r="A35" s="40">
        <v>45491.89549138889</v>
      </c>
      <c r="B35" s="41"/>
      <c r="C35" s="32" t="s">
        <v>441</v>
      </c>
      <c r="D35" s="32" t="str">
        <f t="shared" si="1"/>
        <v>Option D</v>
      </c>
      <c r="E35" s="32" t="s">
        <v>456</v>
      </c>
      <c r="F35" s="32" t="str">
        <f t="shared" si="2"/>
        <v>Option D</v>
      </c>
      <c r="G35" s="32" t="s">
        <v>443</v>
      </c>
      <c r="H35" s="32" t="str">
        <f t="shared" si="3"/>
        <v>Option D</v>
      </c>
      <c r="I35" s="32" t="s">
        <v>444</v>
      </c>
      <c r="J35" s="32" t="str">
        <f t="shared" si="4"/>
        <v>Option C</v>
      </c>
      <c r="K35" s="32" t="s">
        <v>467</v>
      </c>
      <c r="L35" s="32" t="str">
        <f t="shared" si="5"/>
        <v>Option B</v>
      </c>
      <c r="M35" s="32" t="s">
        <v>468</v>
      </c>
      <c r="N35" s="32" t="str">
        <f t="shared" si="6"/>
        <v>Option C</v>
      </c>
      <c r="O35" s="32" t="s">
        <v>459</v>
      </c>
      <c r="P35" s="32" t="str">
        <f t="shared" si="7"/>
        <v>Option C</v>
      </c>
      <c r="Q35" s="32" t="s">
        <v>473</v>
      </c>
      <c r="R35" s="32" t="str">
        <f t="shared" si="8"/>
        <v>Option B</v>
      </c>
      <c r="S35" s="32" t="s">
        <v>448</v>
      </c>
      <c r="T35" s="32" t="str">
        <f t="shared" si="9"/>
        <v>Option A</v>
      </c>
      <c r="U35" s="32" t="s">
        <v>461</v>
      </c>
      <c r="V35" s="32" t="str">
        <f t="shared" si="10"/>
        <v>Option C</v>
      </c>
      <c r="W35" s="32" t="s">
        <v>152</v>
      </c>
      <c r="X35" s="41" t="str">
        <f t="array" ref="X35">XLOOKUP(W:W,My_Basic!M:M, My_Basic!M:M, 0)</f>
        <v>Sanjana Siva Shankar</v>
      </c>
      <c r="Y35" s="59"/>
      <c r="Z35" s="32">
        <f>VLOOKUP(C:C,'My_Advanced Key'!$C$5:$D$8,2,FALSE)</f>
        <v>-1</v>
      </c>
      <c r="AA35" s="32">
        <f>VLOOKUP(E:E,'My_Advanced Key'!$C$10:$D$13,2,FALSE)</f>
        <v>0</v>
      </c>
      <c r="AB35" s="32">
        <f>VLOOKUP(G:G,'My_Advanced Key'!$C$15:$D$18,2,FALSE)</f>
        <v>0</v>
      </c>
      <c r="AC35" s="32">
        <f>VLOOKUP(I:I,'My_Advanced Key'!$C$20:$D$23,2,FALSE)</f>
        <v>-1</v>
      </c>
      <c r="AD35" s="32">
        <f>VLOOKUP(K:K,'My_Advanced Key'!$C$25:$D$28,2,FALSE)</f>
        <v>1</v>
      </c>
      <c r="AE35" s="32">
        <f>VLOOKUP(M:M,'My_Advanced Key'!$C$30:$D$33,2,FALSE)</f>
        <v>-1</v>
      </c>
      <c r="AF35" s="32">
        <f>VLOOKUP(O:O,'My_Advanced Key'!$C$35:$D$38,2,TRUE)</f>
        <v>-1</v>
      </c>
      <c r="AG35" s="32">
        <f>VLOOKUP(Q:Q,'My_Advanced Key'!$C$40:$D$43,2,TRUE)</f>
        <v>1</v>
      </c>
      <c r="AH35" s="32">
        <f>VLOOKUP(S:S,'My_Advanced Key'!$C$45:$D$48,2,TRUE)</f>
        <v>1</v>
      </c>
      <c r="AI35" s="32">
        <f>VLOOKUP(U:U,'My_Advanced Key'!$C$50:$D$53,2,TRUE)</f>
        <v>1</v>
      </c>
      <c r="AJ35" s="32">
        <f t="shared" si="11"/>
        <v>0</v>
      </c>
    </row>
    <row r="36">
      <c r="A36" s="40">
        <v>45491.89803866898</v>
      </c>
      <c r="B36" s="41"/>
      <c r="C36" s="32" t="s">
        <v>441</v>
      </c>
      <c r="D36" s="32" t="str">
        <f t="shared" si="1"/>
        <v>Option D</v>
      </c>
      <c r="E36" s="32" t="s">
        <v>456</v>
      </c>
      <c r="F36" s="32" t="str">
        <f t="shared" si="2"/>
        <v>Option D</v>
      </c>
      <c r="G36" s="32" t="s">
        <v>471</v>
      </c>
      <c r="H36" s="32" t="str">
        <f t="shared" si="3"/>
        <v>Option C</v>
      </c>
      <c r="I36" s="32" t="s">
        <v>457</v>
      </c>
      <c r="J36" s="32" t="str">
        <f t="shared" si="4"/>
        <v>Option D</v>
      </c>
      <c r="K36" s="32" t="s">
        <v>467</v>
      </c>
      <c r="L36" s="32" t="str">
        <f t="shared" si="5"/>
        <v>Option B</v>
      </c>
      <c r="M36" s="32" t="s">
        <v>468</v>
      </c>
      <c r="N36" s="32" t="str">
        <f t="shared" si="6"/>
        <v>Option C</v>
      </c>
      <c r="O36" s="32" t="s">
        <v>454</v>
      </c>
      <c r="P36" s="32" t="str">
        <f t="shared" si="7"/>
        <v>Option D</v>
      </c>
      <c r="Q36" s="32" t="s">
        <v>473</v>
      </c>
      <c r="R36" s="32" t="str">
        <f t="shared" si="8"/>
        <v>Option B</v>
      </c>
      <c r="S36" s="32" t="s">
        <v>448</v>
      </c>
      <c r="T36" s="32" t="str">
        <f t="shared" si="9"/>
        <v>Option A</v>
      </c>
      <c r="U36" s="32" t="s">
        <v>461</v>
      </c>
      <c r="V36" s="32" t="str">
        <f t="shared" si="10"/>
        <v>Option C</v>
      </c>
      <c r="W36" s="32" t="s">
        <v>153</v>
      </c>
      <c r="X36" s="41" t="str">
        <f t="array" ref="X36">XLOOKUP(W:W,My_Basic!M:M, My_Basic!M:M, 0)</f>
        <v>Mitra Gopal</v>
      </c>
      <c r="Y36" s="59"/>
      <c r="Z36" s="32">
        <f>VLOOKUP(C:C,'My_Advanced Key'!$C$5:$D$8,2,FALSE)</f>
        <v>-1</v>
      </c>
      <c r="AA36" s="32">
        <f>VLOOKUP(E:E,'My_Advanced Key'!$C$10:$D$13,2,FALSE)</f>
        <v>0</v>
      </c>
      <c r="AB36" s="32">
        <f>VLOOKUP(G:G,'My_Advanced Key'!$C$15:$D$18,2,FALSE)</f>
        <v>-1</v>
      </c>
      <c r="AC36" s="32">
        <f>VLOOKUP(I:I,'My_Advanced Key'!$C$20:$D$23,2,FALSE)</f>
        <v>0</v>
      </c>
      <c r="AD36" s="32">
        <f>VLOOKUP(K:K,'My_Advanced Key'!$C$25:$D$28,2,FALSE)</f>
        <v>1</v>
      </c>
      <c r="AE36" s="32">
        <f>VLOOKUP(M:M,'My_Advanced Key'!$C$30:$D$33,2,FALSE)</f>
        <v>-1</v>
      </c>
      <c r="AF36" s="32">
        <f>VLOOKUP(O:O,'My_Advanced Key'!$C$35:$D$38,2,TRUE)</f>
        <v>0</v>
      </c>
      <c r="AG36" s="32">
        <f>VLOOKUP(Q:Q,'My_Advanced Key'!$C$40:$D$43,2,TRUE)</f>
        <v>1</v>
      </c>
      <c r="AH36" s="32">
        <f>VLOOKUP(S:S,'My_Advanced Key'!$C$45:$D$48,2,TRUE)</f>
        <v>1</v>
      </c>
      <c r="AI36" s="32">
        <f>VLOOKUP(U:U,'My_Advanced Key'!$C$50:$D$53,2,TRUE)</f>
        <v>1</v>
      </c>
      <c r="AJ36" s="32">
        <f t="shared" si="11"/>
        <v>1</v>
      </c>
    </row>
    <row r="37">
      <c r="A37" s="40">
        <v>45491.89942206019</v>
      </c>
      <c r="B37" s="41"/>
      <c r="C37" s="32" t="s">
        <v>465</v>
      </c>
      <c r="D37" s="32" t="str">
        <f t="shared" si="1"/>
        <v>Option B</v>
      </c>
      <c r="E37" s="32" t="s">
        <v>450</v>
      </c>
      <c r="F37" s="32" t="str">
        <f t="shared" si="2"/>
        <v>Option A</v>
      </c>
      <c r="G37" s="32" t="s">
        <v>443</v>
      </c>
      <c r="H37" s="32" t="str">
        <f t="shared" si="3"/>
        <v>Option D</v>
      </c>
      <c r="I37" s="32" t="s">
        <v>444</v>
      </c>
      <c r="J37" s="32" t="str">
        <f t="shared" si="4"/>
        <v>Option C</v>
      </c>
      <c r="K37" s="32" t="s">
        <v>467</v>
      </c>
      <c r="L37" s="32" t="str">
        <f t="shared" si="5"/>
        <v>Option B</v>
      </c>
      <c r="M37" s="32" t="s">
        <v>468</v>
      </c>
      <c r="N37" s="32" t="str">
        <f t="shared" si="6"/>
        <v>Option C</v>
      </c>
      <c r="O37" s="32" t="s">
        <v>459</v>
      </c>
      <c r="P37" s="32" t="str">
        <f t="shared" si="7"/>
        <v>Option C</v>
      </c>
      <c r="Q37" s="32" t="s">
        <v>473</v>
      </c>
      <c r="R37" s="32" t="str">
        <f t="shared" si="8"/>
        <v>Option B</v>
      </c>
      <c r="S37" s="32" t="s">
        <v>448</v>
      </c>
      <c r="T37" s="32" t="str">
        <f t="shared" si="9"/>
        <v>Option A</v>
      </c>
      <c r="U37" s="32" t="s">
        <v>472</v>
      </c>
      <c r="V37" s="32" t="str">
        <f t="shared" si="10"/>
        <v>Option A</v>
      </c>
      <c r="W37" s="32" t="s">
        <v>151</v>
      </c>
      <c r="X37" s="41" t="str">
        <f t="array" ref="X37">XLOOKUP(W:W,My_Basic!M:M, My_Basic!M:M, 0)</f>
        <v>Keerthana Elsa Mammen </v>
      </c>
      <c r="Y37" s="59"/>
      <c r="Z37" s="32">
        <f>VLOOKUP(C:C,'My_Advanced Key'!$C$5:$D$8,2,FALSE)</f>
        <v>1</v>
      </c>
      <c r="AA37" s="32">
        <f>VLOOKUP(E:E,'My_Advanced Key'!$C$10:$D$13,2,FALSE)</f>
        <v>-1</v>
      </c>
      <c r="AB37" s="32">
        <f>VLOOKUP(G:G,'My_Advanced Key'!$C$15:$D$18,2,FALSE)</f>
        <v>0</v>
      </c>
      <c r="AC37" s="32">
        <f>VLOOKUP(I:I,'My_Advanced Key'!$C$20:$D$23,2,FALSE)</f>
        <v>-1</v>
      </c>
      <c r="AD37" s="32">
        <f>VLOOKUP(K:K,'My_Advanced Key'!$C$25:$D$28,2,FALSE)</f>
        <v>1</v>
      </c>
      <c r="AE37" s="32">
        <f>VLOOKUP(M:M,'My_Advanced Key'!$C$30:$D$33,2,FALSE)</f>
        <v>-1</v>
      </c>
      <c r="AF37" s="32">
        <f>VLOOKUP(O:O,'My_Advanced Key'!$C$35:$D$38,2,TRUE)</f>
        <v>-1</v>
      </c>
      <c r="AG37" s="32">
        <f>VLOOKUP(Q:Q,'My_Advanced Key'!$C$40:$D$43,2,TRUE)</f>
        <v>1</v>
      </c>
      <c r="AH37" s="32">
        <f>VLOOKUP(S:S,'My_Advanced Key'!$C$45:$D$48,2,TRUE)</f>
        <v>1</v>
      </c>
      <c r="AI37" s="32">
        <f>VLOOKUP(U:U,'My_Advanced Key'!$C$50:$D$53,2,TRUE)</f>
        <v>2</v>
      </c>
      <c r="AJ37" s="32">
        <f t="shared" si="11"/>
        <v>2</v>
      </c>
    </row>
    <row r="38">
      <c r="A38" s="40">
        <v>45491.9028787037</v>
      </c>
      <c r="B38" s="41"/>
      <c r="C38" s="32" t="s">
        <v>465</v>
      </c>
      <c r="D38" s="32" t="str">
        <f t="shared" si="1"/>
        <v>Option B</v>
      </c>
      <c r="E38" s="32" t="s">
        <v>450</v>
      </c>
      <c r="F38" s="32" t="str">
        <f t="shared" si="2"/>
        <v>Option A</v>
      </c>
      <c r="G38" s="32" t="s">
        <v>443</v>
      </c>
      <c r="H38" s="32" t="str">
        <f t="shared" si="3"/>
        <v>Option D</v>
      </c>
      <c r="I38" s="32" t="s">
        <v>444</v>
      </c>
      <c r="J38" s="32" t="str">
        <f t="shared" si="4"/>
        <v>Option C</v>
      </c>
      <c r="K38" s="32" t="s">
        <v>467</v>
      </c>
      <c r="L38" s="32" t="str">
        <f t="shared" si="5"/>
        <v>Option B</v>
      </c>
      <c r="M38" s="32" t="s">
        <v>468</v>
      </c>
      <c r="N38" s="32" t="str">
        <f t="shared" si="6"/>
        <v>Option C</v>
      </c>
      <c r="O38" s="32" t="s">
        <v>447</v>
      </c>
      <c r="P38" s="32" t="str">
        <f t="shared" si="7"/>
        <v>Option B</v>
      </c>
      <c r="Q38" s="32" t="s">
        <v>473</v>
      </c>
      <c r="R38" s="32" t="str">
        <f t="shared" si="8"/>
        <v>Option B</v>
      </c>
      <c r="S38" s="32" t="s">
        <v>448</v>
      </c>
      <c r="T38" s="32" t="str">
        <f t="shared" si="9"/>
        <v>Option A</v>
      </c>
      <c r="U38" s="32" t="s">
        <v>461</v>
      </c>
      <c r="V38" s="32" t="str">
        <f t="shared" si="10"/>
        <v>Option C</v>
      </c>
      <c r="W38" s="32" t="s">
        <v>154</v>
      </c>
      <c r="X38" s="41" t="str">
        <f t="array" ref="X38">XLOOKUP(W:W,My_Basic!M:M, My_Basic!M:M, 0)</f>
        <v>Siddhi Vilas Shilkar</v>
      </c>
      <c r="Y38" s="59"/>
      <c r="Z38" s="32">
        <f>VLOOKUP(C:C,'My_Advanced Key'!$C$5:$D$8,2,FALSE)</f>
        <v>1</v>
      </c>
      <c r="AA38" s="32">
        <f>VLOOKUP(E:E,'My_Advanced Key'!$C$10:$D$13,2,FALSE)</f>
        <v>-1</v>
      </c>
      <c r="AB38" s="32">
        <f>VLOOKUP(G:G,'My_Advanced Key'!$C$15:$D$18,2,FALSE)</f>
        <v>0</v>
      </c>
      <c r="AC38" s="32">
        <f>VLOOKUP(I:I,'My_Advanced Key'!$C$20:$D$23,2,FALSE)</f>
        <v>-1</v>
      </c>
      <c r="AD38" s="32">
        <f>VLOOKUP(K:K,'My_Advanced Key'!$C$25:$D$28,2,FALSE)</f>
        <v>1</v>
      </c>
      <c r="AE38" s="32">
        <f>VLOOKUP(M:M,'My_Advanced Key'!$C$30:$D$33,2,FALSE)</f>
        <v>-1</v>
      </c>
      <c r="AF38" s="32">
        <f>VLOOKUP(O:O,'My_Advanced Key'!$C$35:$D$38,2,TRUE)</f>
        <v>1</v>
      </c>
      <c r="AG38" s="32">
        <f>VLOOKUP(Q:Q,'My_Advanced Key'!$C$40:$D$43,2,TRUE)</f>
        <v>1</v>
      </c>
      <c r="AH38" s="32">
        <f>VLOOKUP(S:S,'My_Advanced Key'!$C$45:$D$48,2,TRUE)</f>
        <v>1</v>
      </c>
      <c r="AI38" s="32">
        <f>VLOOKUP(U:U,'My_Advanced Key'!$C$50:$D$53,2,TRUE)</f>
        <v>1</v>
      </c>
      <c r="AJ38" s="32">
        <f t="shared" si="11"/>
        <v>3</v>
      </c>
    </row>
    <row r="39">
      <c r="A39" s="40">
        <v>45491.909540925924</v>
      </c>
      <c r="B39" s="41"/>
      <c r="C39" s="32" t="s">
        <v>441</v>
      </c>
      <c r="D39" s="32" t="str">
        <f t="shared" si="1"/>
        <v>Option D</v>
      </c>
      <c r="E39" s="32" t="s">
        <v>466</v>
      </c>
      <c r="F39" s="32" t="str">
        <f t="shared" si="2"/>
        <v>Option C</v>
      </c>
      <c r="G39" s="32" t="s">
        <v>452</v>
      </c>
      <c r="H39" s="32" t="str">
        <f t="shared" si="3"/>
        <v>Option B</v>
      </c>
      <c r="I39" s="32" t="s">
        <v>476</v>
      </c>
      <c r="J39" s="32" t="str">
        <f t="shared" si="4"/>
        <v>Option A</v>
      </c>
      <c r="K39" s="32" t="s">
        <v>458</v>
      </c>
      <c r="L39" s="32" t="str">
        <f t="shared" si="5"/>
        <v>Option A</v>
      </c>
      <c r="M39" s="32" t="s">
        <v>468</v>
      </c>
      <c r="N39" s="32" t="str">
        <f t="shared" si="6"/>
        <v>Option C</v>
      </c>
      <c r="O39" s="32" t="s">
        <v>459</v>
      </c>
      <c r="P39" s="32" t="str">
        <f t="shared" si="7"/>
        <v>Option C</v>
      </c>
      <c r="Q39" s="32" t="s">
        <v>475</v>
      </c>
      <c r="R39" s="32" t="str">
        <f t="shared" si="8"/>
        <v>Option A</v>
      </c>
      <c r="S39" s="32" t="s">
        <v>448</v>
      </c>
      <c r="T39" s="32" t="str">
        <f t="shared" si="9"/>
        <v>Option A</v>
      </c>
      <c r="U39" s="32" t="s">
        <v>472</v>
      </c>
      <c r="V39" s="32" t="str">
        <f t="shared" si="10"/>
        <v>Option A</v>
      </c>
      <c r="W39" s="32" t="s">
        <v>150</v>
      </c>
      <c r="X39" s="41" t="str">
        <f t="array" ref="X39">XLOOKUP(W:W,My_Basic!M:M, My_Basic!M:M, 0)</f>
        <v>MADHAV SHARMA .</v>
      </c>
      <c r="Y39" s="59"/>
      <c r="Z39" s="32">
        <f>VLOOKUP(C:C,'My_Advanced Key'!$C$5:$D$8,2,FALSE)</f>
        <v>-1</v>
      </c>
      <c r="AA39" s="32">
        <f>VLOOKUP(E:E,'My_Advanced Key'!$C$10:$D$13,2,FALSE)</f>
        <v>1</v>
      </c>
      <c r="AB39" s="32">
        <f>VLOOKUP(G:G,'My_Advanced Key'!$C$15:$D$18,2,FALSE)</f>
        <v>1</v>
      </c>
      <c r="AC39" s="32">
        <f>VLOOKUP(I:I,'My_Advanced Key'!$C$20:$D$23,2,FALSE)</f>
        <v>2</v>
      </c>
      <c r="AD39" s="32">
        <f>VLOOKUP(K:K,'My_Advanced Key'!$C$25:$D$28,2,FALSE)</f>
        <v>2</v>
      </c>
      <c r="AE39" s="32">
        <f>VLOOKUP(M:M,'My_Advanced Key'!$C$30:$D$33,2,FALSE)</f>
        <v>-1</v>
      </c>
      <c r="AF39" s="32">
        <f>VLOOKUP(O:O,'My_Advanced Key'!$C$35:$D$38,2,TRUE)</f>
        <v>-1</v>
      </c>
      <c r="AG39" s="32">
        <f>VLOOKUP(Q:Q,'My_Advanced Key'!$C$40:$D$43,2,TRUE)</f>
        <v>2</v>
      </c>
      <c r="AH39" s="32">
        <f>VLOOKUP(S:S,'My_Advanced Key'!$C$45:$D$48,2,TRUE)</f>
        <v>1</v>
      </c>
      <c r="AI39" s="32">
        <f>VLOOKUP(U:U,'My_Advanced Key'!$C$50:$D$53,2,TRUE)</f>
        <v>2</v>
      </c>
      <c r="AJ39" s="32">
        <f t="shared" si="11"/>
        <v>8</v>
      </c>
    </row>
    <row r="40">
      <c r="A40" s="40">
        <v>45491.91229363426</v>
      </c>
      <c r="B40" s="41"/>
      <c r="C40" s="32" t="s">
        <v>465</v>
      </c>
      <c r="D40" s="32" t="str">
        <f t="shared" si="1"/>
        <v>Option B</v>
      </c>
      <c r="E40" s="32" t="s">
        <v>456</v>
      </c>
      <c r="F40" s="32" t="str">
        <f t="shared" si="2"/>
        <v>Option D</v>
      </c>
      <c r="G40" s="32" t="s">
        <v>443</v>
      </c>
      <c r="H40" s="32" t="str">
        <f t="shared" si="3"/>
        <v>Option D</v>
      </c>
      <c r="I40" s="32" t="s">
        <v>444</v>
      </c>
      <c r="J40" s="32" t="str">
        <f t="shared" si="4"/>
        <v>Option C</v>
      </c>
      <c r="K40" s="32" t="s">
        <v>453</v>
      </c>
      <c r="L40" s="32" t="str">
        <f t="shared" si="5"/>
        <v>Option D</v>
      </c>
      <c r="M40" s="32" t="s">
        <v>468</v>
      </c>
      <c r="N40" s="32" t="str">
        <f t="shared" si="6"/>
        <v>Option C</v>
      </c>
      <c r="O40" s="32" t="s">
        <v>459</v>
      </c>
      <c r="P40" s="32" t="str">
        <f t="shared" si="7"/>
        <v>Option C</v>
      </c>
      <c r="Q40" s="32" t="s">
        <v>473</v>
      </c>
      <c r="R40" s="32" t="str">
        <f t="shared" si="8"/>
        <v>Option B</v>
      </c>
      <c r="S40" s="32" t="s">
        <v>448</v>
      </c>
      <c r="T40" s="32" t="str">
        <f t="shared" si="9"/>
        <v>Option A</v>
      </c>
      <c r="U40" s="32" t="s">
        <v>461</v>
      </c>
      <c r="V40" s="32" t="str">
        <f t="shared" si="10"/>
        <v>Option C</v>
      </c>
      <c r="W40" s="32" t="s">
        <v>155</v>
      </c>
      <c r="X40" s="41" t="str">
        <f t="array" ref="X40">XLOOKUP(W:W,My_Basic!M:M, My_Basic!M:M, 0)</f>
        <v>Rishav Kumar Patel</v>
      </c>
      <c r="Y40" s="59"/>
      <c r="Z40" s="32">
        <f>VLOOKUP(C:C,'My_Advanced Key'!$C$5:$D$8,2,FALSE)</f>
        <v>1</v>
      </c>
      <c r="AA40" s="32">
        <f>VLOOKUP(E:E,'My_Advanced Key'!$C$10:$D$13,2,FALSE)</f>
        <v>0</v>
      </c>
      <c r="AB40" s="32">
        <f>VLOOKUP(G:G,'My_Advanced Key'!$C$15:$D$18,2,FALSE)</f>
        <v>0</v>
      </c>
      <c r="AC40" s="32">
        <f>VLOOKUP(I:I,'My_Advanced Key'!$C$20:$D$23,2,FALSE)</f>
        <v>-1</v>
      </c>
      <c r="AD40" s="32">
        <f>VLOOKUP(K:K,'My_Advanced Key'!$C$25:$D$28,2,FALSE)</f>
        <v>0</v>
      </c>
      <c r="AE40" s="32">
        <f>VLOOKUP(M:M,'My_Advanced Key'!$C$30:$D$33,2,FALSE)</f>
        <v>-1</v>
      </c>
      <c r="AF40" s="32">
        <f>VLOOKUP(O:O,'My_Advanced Key'!$C$35:$D$38,2,TRUE)</f>
        <v>-1</v>
      </c>
      <c r="AG40" s="32">
        <f>VLOOKUP(Q:Q,'My_Advanced Key'!$C$40:$D$43,2,TRUE)</f>
        <v>1</v>
      </c>
      <c r="AH40" s="32">
        <f>VLOOKUP(S:S,'My_Advanced Key'!$C$45:$D$48,2,TRUE)</f>
        <v>1</v>
      </c>
      <c r="AI40" s="32">
        <f>VLOOKUP(U:U,'My_Advanced Key'!$C$50:$D$53,2,TRUE)</f>
        <v>1</v>
      </c>
      <c r="AJ40" s="32">
        <f t="shared" si="11"/>
        <v>1</v>
      </c>
    </row>
    <row r="41">
      <c r="A41" s="40">
        <v>45491.92409204861</v>
      </c>
      <c r="B41" s="41"/>
      <c r="C41" s="32" t="s">
        <v>441</v>
      </c>
      <c r="D41" s="32" t="str">
        <f t="shared" si="1"/>
        <v>Option D</v>
      </c>
      <c r="E41" s="32" t="s">
        <v>456</v>
      </c>
      <c r="F41" s="32" t="str">
        <f t="shared" si="2"/>
        <v>Option D</v>
      </c>
      <c r="G41" s="32" t="s">
        <v>443</v>
      </c>
      <c r="H41" s="32" t="str">
        <f t="shared" si="3"/>
        <v>Option D</v>
      </c>
      <c r="I41" s="32" t="s">
        <v>444</v>
      </c>
      <c r="J41" s="32" t="str">
        <f t="shared" si="4"/>
        <v>Option C</v>
      </c>
      <c r="K41" s="32" t="s">
        <v>467</v>
      </c>
      <c r="L41" s="32" t="str">
        <f t="shared" si="5"/>
        <v>Option B</v>
      </c>
      <c r="M41" s="32" t="s">
        <v>468</v>
      </c>
      <c r="N41" s="32" t="str">
        <f t="shared" si="6"/>
        <v>Option C</v>
      </c>
      <c r="O41" s="32" t="s">
        <v>459</v>
      </c>
      <c r="P41" s="32" t="str">
        <f t="shared" si="7"/>
        <v>Option C</v>
      </c>
      <c r="Q41" s="32" t="s">
        <v>473</v>
      </c>
      <c r="R41" s="32" t="str">
        <f t="shared" si="8"/>
        <v>Option B</v>
      </c>
      <c r="S41" s="32" t="s">
        <v>448</v>
      </c>
      <c r="T41" s="32" t="str">
        <f t="shared" si="9"/>
        <v>Option A</v>
      </c>
      <c r="U41" s="32" t="s">
        <v>461</v>
      </c>
      <c r="V41" s="32" t="str">
        <f t="shared" si="10"/>
        <v>Option C</v>
      </c>
      <c r="W41" s="32" t="s">
        <v>155</v>
      </c>
      <c r="X41" s="41" t="str">
        <f t="array" ref="X41">XLOOKUP(W:W,My_Basic!M:M, My_Basic!M:M, 0)</f>
        <v>Rishav Kumar Patel</v>
      </c>
      <c r="Y41" s="59"/>
      <c r="Z41" s="32">
        <f>VLOOKUP(C:C,'My_Advanced Key'!$C$5:$D$8,2,FALSE)</f>
        <v>-1</v>
      </c>
      <c r="AA41" s="32">
        <f>VLOOKUP(E:E,'My_Advanced Key'!$C$10:$D$13,2,FALSE)</f>
        <v>0</v>
      </c>
      <c r="AB41" s="32">
        <f>VLOOKUP(G:G,'My_Advanced Key'!$C$15:$D$18,2,FALSE)</f>
        <v>0</v>
      </c>
      <c r="AC41" s="32">
        <f>VLOOKUP(I:I,'My_Advanced Key'!$C$20:$D$23,2,FALSE)</f>
        <v>-1</v>
      </c>
      <c r="AD41" s="32">
        <f>VLOOKUP(K:K,'My_Advanced Key'!$C$25:$D$28,2,FALSE)</f>
        <v>1</v>
      </c>
      <c r="AE41" s="32">
        <f>VLOOKUP(M:M,'My_Advanced Key'!$C$30:$D$33,2,FALSE)</f>
        <v>-1</v>
      </c>
      <c r="AF41" s="32">
        <f>VLOOKUP(O:O,'My_Advanced Key'!$C$35:$D$38,2,TRUE)</f>
        <v>-1</v>
      </c>
      <c r="AG41" s="32">
        <f>VLOOKUP(Q:Q,'My_Advanced Key'!$C$40:$D$43,2,TRUE)</f>
        <v>1</v>
      </c>
      <c r="AH41" s="32">
        <f>VLOOKUP(S:S,'My_Advanced Key'!$C$45:$D$48,2,TRUE)</f>
        <v>1</v>
      </c>
      <c r="AI41" s="32">
        <f>VLOOKUP(U:U,'My_Advanced Key'!$C$50:$D$53,2,TRUE)</f>
        <v>1</v>
      </c>
      <c r="AJ41" s="32">
        <f t="shared" si="11"/>
        <v>0</v>
      </c>
    </row>
    <row r="42">
      <c r="A42" s="40">
        <v>45491.926901597224</v>
      </c>
      <c r="B42" s="41"/>
      <c r="C42" s="32" t="s">
        <v>455</v>
      </c>
      <c r="D42" s="32" t="str">
        <f t="shared" si="1"/>
        <v>Option C</v>
      </c>
      <c r="E42" s="32" t="s">
        <v>450</v>
      </c>
      <c r="F42" s="32" t="str">
        <f t="shared" si="2"/>
        <v>Option A</v>
      </c>
      <c r="G42" s="32" t="s">
        <v>451</v>
      </c>
      <c r="H42" s="32" t="str">
        <f t="shared" si="3"/>
        <v>Option A</v>
      </c>
      <c r="I42" s="32" t="s">
        <v>452</v>
      </c>
      <c r="J42" s="32" t="str">
        <f t="shared" si="4"/>
        <v>Option B</v>
      </c>
      <c r="K42" s="32" t="s">
        <v>453</v>
      </c>
      <c r="L42" s="32" t="str">
        <f t="shared" si="5"/>
        <v>Option D</v>
      </c>
      <c r="M42" s="32" t="s">
        <v>477</v>
      </c>
      <c r="N42" s="32" t="str">
        <f t="shared" si="6"/>
        <v>Option B</v>
      </c>
      <c r="O42" s="32" t="s">
        <v>459</v>
      </c>
      <c r="P42" s="32" t="str">
        <f t="shared" si="7"/>
        <v>Option C</v>
      </c>
      <c r="Q42" s="32" t="s">
        <v>473</v>
      </c>
      <c r="R42" s="32" t="str">
        <f t="shared" si="8"/>
        <v>Option B</v>
      </c>
      <c r="S42" s="32" t="s">
        <v>469</v>
      </c>
      <c r="T42" s="32" t="str">
        <f t="shared" si="9"/>
        <v>Option D</v>
      </c>
      <c r="U42" s="32" t="s">
        <v>461</v>
      </c>
      <c r="V42" s="32" t="str">
        <f t="shared" si="10"/>
        <v>Option C</v>
      </c>
      <c r="W42" s="32" t="s">
        <v>156</v>
      </c>
      <c r="X42" s="41" t="str">
        <f t="array" ref="X42">XLOOKUP(W:W,My_Basic!M:M, My_Basic!M:M, 0)</f>
        <v>Aditya Sharma </v>
      </c>
      <c r="Y42" s="59"/>
      <c r="Z42" s="32">
        <f>VLOOKUP(C:C,'My_Advanced Key'!$C$5:$D$8,2,FALSE)</f>
        <v>2</v>
      </c>
      <c r="AA42" s="32">
        <f>VLOOKUP(E:E,'My_Advanced Key'!$C$10:$D$13,2,FALSE)</f>
        <v>-1</v>
      </c>
      <c r="AB42" s="32">
        <f>VLOOKUP(G:G,'My_Advanced Key'!$C$15:$D$18,2,FALSE)</f>
        <v>2</v>
      </c>
      <c r="AC42" s="32">
        <f>VLOOKUP(I:I,'My_Advanced Key'!$C$20:$D$23,2,FALSE)</f>
        <v>1</v>
      </c>
      <c r="AD42" s="32">
        <f>VLOOKUP(K:K,'My_Advanced Key'!$C$25:$D$28,2,FALSE)</f>
        <v>0</v>
      </c>
      <c r="AE42" s="32">
        <f>VLOOKUP(M:M,'My_Advanced Key'!$C$30:$D$33,2,FALSE)</f>
        <v>1</v>
      </c>
      <c r="AF42" s="32">
        <f>VLOOKUP(O:O,'My_Advanced Key'!$C$35:$D$38,2,TRUE)</f>
        <v>-1</v>
      </c>
      <c r="AG42" s="32">
        <f>VLOOKUP(Q:Q,'My_Advanced Key'!$C$40:$D$43,2,TRUE)</f>
        <v>1</v>
      </c>
      <c r="AH42" s="32">
        <f>VLOOKUP(S:S,'My_Advanced Key'!$C$45:$D$48,2,TRUE)</f>
        <v>0</v>
      </c>
      <c r="AI42" s="32">
        <f>VLOOKUP(U:U,'My_Advanced Key'!$C$50:$D$53,2,TRUE)</f>
        <v>1</v>
      </c>
      <c r="AJ42" s="32">
        <f t="shared" si="11"/>
        <v>6</v>
      </c>
    </row>
    <row r="43">
      <c r="A43" s="40">
        <v>45491.95122033565</v>
      </c>
      <c r="B43" s="41"/>
      <c r="C43" s="32" t="s">
        <v>441</v>
      </c>
      <c r="D43" s="32" t="str">
        <f t="shared" si="1"/>
        <v>Option D</v>
      </c>
      <c r="E43" s="32" t="s">
        <v>442</v>
      </c>
      <c r="F43" s="32" t="str">
        <f t="shared" si="2"/>
        <v>Option B</v>
      </c>
      <c r="G43" s="32" t="s">
        <v>451</v>
      </c>
      <c r="H43" s="32" t="str">
        <f t="shared" si="3"/>
        <v>Option A</v>
      </c>
      <c r="I43" s="32" t="s">
        <v>444</v>
      </c>
      <c r="J43" s="32" t="str">
        <f t="shared" si="4"/>
        <v>Option C</v>
      </c>
      <c r="K43" s="32" t="s">
        <v>453</v>
      </c>
      <c r="L43" s="32" t="str">
        <f t="shared" si="5"/>
        <v>Option D</v>
      </c>
      <c r="M43" s="32" t="s">
        <v>468</v>
      </c>
      <c r="N43" s="32" t="str">
        <f t="shared" si="6"/>
        <v>Option C</v>
      </c>
      <c r="O43" s="32" t="s">
        <v>447</v>
      </c>
      <c r="P43" s="32" t="str">
        <f t="shared" si="7"/>
        <v>Option B</v>
      </c>
      <c r="Q43" s="32" t="s">
        <v>473</v>
      </c>
      <c r="R43" s="32" t="str">
        <f t="shared" si="8"/>
        <v>Option B</v>
      </c>
      <c r="S43" s="32" t="s">
        <v>460</v>
      </c>
      <c r="T43" s="32" t="str">
        <f t="shared" si="9"/>
        <v>Option B</v>
      </c>
      <c r="U43" s="32" t="s">
        <v>449</v>
      </c>
      <c r="V43" s="32" t="str">
        <f t="shared" si="10"/>
        <v>Option D</v>
      </c>
      <c r="W43" s="32" t="s">
        <v>157</v>
      </c>
      <c r="X43" s="41" t="str">
        <f t="array" ref="X43">XLOOKUP(W:W,My_Basic!M:M, My_Basic!M:M, 0)</f>
        <v>Kanishk Singhania </v>
      </c>
      <c r="Y43" s="59"/>
      <c r="Z43" s="32">
        <f>VLOOKUP(C:C,'My_Advanced Key'!$C$5:$D$8,2,FALSE)</f>
        <v>-1</v>
      </c>
      <c r="AA43" s="32">
        <f>VLOOKUP(E:E,'My_Advanced Key'!$C$10:$D$13,2,FALSE)</f>
        <v>2</v>
      </c>
      <c r="AB43" s="32">
        <f>VLOOKUP(G:G,'My_Advanced Key'!$C$15:$D$18,2,FALSE)</f>
        <v>2</v>
      </c>
      <c r="AC43" s="32">
        <f>VLOOKUP(I:I,'My_Advanced Key'!$C$20:$D$23,2,FALSE)</f>
        <v>-1</v>
      </c>
      <c r="AD43" s="32">
        <f>VLOOKUP(K:K,'My_Advanced Key'!$C$25:$D$28,2,FALSE)</f>
        <v>0</v>
      </c>
      <c r="AE43" s="32">
        <f>VLOOKUP(M:M,'My_Advanced Key'!$C$30:$D$33,2,FALSE)</f>
        <v>-1</v>
      </c>
      <c r="AF43" s="32">
        <f>VLOOKUP(O:O,'My_Advanced Key'!$C$35:$D$38,2,TRUE)</f>
        <v>1</v>
      </c>
      <c r="AG43" s="32">
        <f>VLOOKUP(Q:Q,'My_Advanced Key'!$C$40:$D$43,2,TRUE)</f>
        <v>1</v>
      </c>
      <c r="AH43" s="32">
        <f>VLOOKUP(S:S,'My_Advanced Key'!$C$45:$D$48,2,TRUE)</f>
        <v>-1</v>
      </c>
      <c r="AI43" s="32">
        <f>VLOOKUP(U:U,'My_Advanced Key'!$C$50:$D$53,2,TRUE)</f>
        <v>0</v>
      </c>
      <c r="AJ43" s="32">
        <f t="shared" si="11"/>
        <v>2</v>
      </c>
    </row>
    <row r="44">
      <c r="A44" s="40">
        <v>45492.07608434028</v>
      </c>
      <c r="B44" s="41"/>
      <c r="C44" s="32" t="s">
        <v>441</v>
      </c>
      <c r="D44" s="32" t="str">
        <f t="shared" si="1"/>
        <v>Option D</v>
      </c>
      <c r="E44" s="32" t="s">
        <v>450</v>
      </c>
      <c r="F44" s="32" t="str">
        <f t="shared" si="2"/>
        <v>Option A</v>
      </c>
      <c r="G44" s="32" t="s">
        <v>452</v>
      </c>
      <c r="H44" s="32" t="str">
        <f t="shared" si="3"/>
        <v>Option B</v>
      </c>
      <c r="I44" s="32" t="s">
        <v>444</v>
      </c>
      <c r="J44" s="32" t="str">
        <f t="shared" si="4"/>
        <v>Option C</v>
      </c>
      <c r="K44" s="32" t="s">
        <v>467</v>
      </c>
      <c r="L44" s="32" t="str">
        <f t="shared" si="5"/>
        <v>Option B</v>
      </c>
      <c r="M44" s="32" t="s">
        <v>468</v>
      </c>
      <c r="N44" s="32" t="str">
        <f t="shared" si="6"/>
        <v>Option C</v>
      </c>
      <c r="O44" s="32" t="s">
        <v>459</v>
      </c>
      <c r="P44" s="32" t="str">
        <f t="shared" si="7"/>
        <v>Option C</v>
      </c>
      <c r="Q44" s="32" t="s">
        <v>474</v>
      </c>
      <c r="R44" s="32" t="str">
        <f t="shared" si="8"/>
        <v>Option C</v>
      </c>
      <c r="S44" s="32" t="s">
        <v>460</v>
      </c>
      <c r="T44" s="32" t="str">
        <f t="shared" si="9"/>
        <v>Option B</v>
      </c>
      <c r="U44" s="32" t="s">
        <v>461</v>
      </c>
      <c r="V44" s="32" t="str">
        <f t="shared" si="10"/>
        <v>Option C</v>
      </c>
      <c r="W44" s="32" t="s">
        <v>158</v>
      </c>
      <c r="X44" s="41" t="str">
        <f t="array" ref="X44">XLOOKUP(W:W,My_Basic!M:M, My_Basic!M:M, 0)</f>
        <v>Niyati </v>
      </c>
      <c r="Y44" s="59"/>
      <c r="Z44" s="32">
        <f>VLOOKUP(C:C,'My_Advanced Key'!$C$5:$D$8,2,FALSE)</f>
        <v>-1</v>
      </c>
      <c r="AA44" s="32">
        <f>VLOOKUP(E:E,'My_Advanced Key'!$C$10:$D$13,2,FALSE)</f>
        <v>-1</v>
      </c>
      <c r="AB44" s="32">
        <f>VLOOKUP(G:G,'My_Advanced Key'!$C$15:$D$18,2,FALSE)</f>
        <v>1</v>
      </c>
      <c r="AC44" s="32">
        <f>VLOOKUP(I:I,'My_Advanced Key'!$C$20:$D$23,2,FALSE)</f>
        <v>-1</v>
      </c>
      <c r="AD44" s="32">
        <f>VLOOKUP(K:K,'My_Advanced Key'!$C$25:$D$28,2,FALSE)</f>
        <v>1</v>
      </c>
      <c r="AE44" s="32">
        <f>VLOOKUP(M:M,'My_Advanced Key'!$C$30:$D$33,2,FALSE)</f>
        <v>-1</v>
      </c>
      <c r="AF44" s="32">
        <f>VLOOKUP(O:O,'My_Advanced Key'!$C$35:$D$38,2,TRUE)</f>
        <v>-1</v>
      </c>
      <c r="AG44" s="32">
        <f>VLOOKUP(Q:Q,'My_Advanced Key'!$C$40:$D$43,2,TRUE)</f>
        <v>-1</v>
      </c>
      <c r="AH44" s="32">
        <f>VLOOKUP(S:S,'My_Advanced Key'!$C$45:$D$48,2,TRUE)</f>
        <v>-1</v>
      </c>
      <c r="AI44" s="32">
        <f>VLOOKUP(U:U,'My_Advanced Key'!$C$50:$D$53,2,TRUE)</f>
        <v>1</v>
      </c>
      <c r="AJ44" s="32">
        <f t="shared" si="11"/>
        <v>-4</v>
      </c>
    </row>
    <row r="45">
      <c r="A45" s="40">
        <v>45492.52060548611</v>
      </c>
      <c r="B45" s="41"/>
      <c r="C45" s="32" t="s">
        <v>441</v>
      </c>
      <c r="D45" s="32" t="str">
        <f t="shared" si="1"/>
        <v>Option D</v>
      </c>
      <c r="E45" s="32" t="s">
        <v>450</v>
      </c>
      <c r="F45" s="32" t="str">
        <f t="shared" si="2"/>
        <v>Option A</v>
      </c>
      <c r="G45" s="32" t="s">
        <v>443</v>
      </c>
      <c r="H45" s="32" t="str">
        <f t="shared" si="3"/>
        <v>Option D</v>
      </c>
      <c r="I45" s="32" t="s">
        <v>444</v>
      </c>
      <c r="J45" s="32" t="str">
        <f t="shared" si="4"/>
        <v>Option C</v>
      </c>
      <c r="K45" s="32" t="s">
        <v>467</v>
      </c>
      <c r="L45" s="32" t="str">
        <f t="shared" si="5"/>
        <v>Option B</v>
      </c>
      <c r="M45" s="32" t="s">
        <v>446</v>
      </c>
      <c r="N45" s="32" t="str">
        <f t="shared" si="6"/>
        <v>Option D</v>
      </c>
      <c r="O45" s="32" t="s">
        <v>459</v>
      </c>
      <c r="P45" s="32" t="str">
        <f t="shared" si="7"/>
        <v>Option C</v>
      </c>
      <c r="Q45" s="32" t="s">
        <v>475</v>
      </c>
      <c r="R45" s="32" t="str">
        <f t="shared" si="8"/>
        <v>Option A</v>
      </c>
      <c r="S45" s="32" t="s">
        <v>469</v>
      </c>
      <c r="T45" s="32" t="str">
        <f t="shared" si="9"/>
        <v>Option D</v>
      </c>
      <c r="U45" s="32" t="s">
        <v>461</v>
      </c>
      <c r="V45" s="32" t="str">
        <f t="shared" si="10"/>
        <v>Option C</v>
      </c>
      <c r="W45" s="32" t="s">
        <v>160</v>
      </c>
      <c r="X45" s="41" t="str">
        <f t="array" ref="X45">XLOOKUP(W:W,My_Basic!M:M, My_Basic!M:M, 0)</f>
        <v>Divyanshu</v>
      </c>
      <c r="Y45" s="59"/>
      <c r="Z45" s="32">
        <f>VLOOKUP(C:C,'My_Advanced Key'!$C$5:$D$8,2,FALSE)</f>
        <v>-1</v>
      </c>
      <c r="AA45" s="32">
        <f>VLOOKUP(E:E,'My_Advanced Key'!$C$10:$D$13,2,FALSE)</f>
        <v>-1</v>
      </c>
      <c r="AB45" s="32">
        <f>VLOOKUP(G:G,'My_Advanced Key'!$C$15:$D$18,2,FALSE)</f>
        <v>0</v>
      </c>
      <c r="AC45" s="32">
        <f>VLOOKUP(I:I,'My_Advanced Key'!$C$20:$D$23,2,FALSE)</f>
        <v>-1</v>
      </c>
      <c r="AD45" s="32">
        <f>VLOOKUP(K:K,'My_Advanced Key'!$C$25:$D$28,2,FALSE)</f>
        <v>1</v>
      </c>
      <c r="AE45" s="32">
        <f>VLOOKUP(M:M,'My_Advanced Key'!$C$30:$D$33,2,FALSE)</f>
        <v>0</v>
      </c>
      <c r="AF45" s="32">
        <f>VLOOKUP(O:O,'My_Advanced Key'!$C$35:$D$38,2,TRUE)</f>
        <v>-1</v>
      </c>
      <c r="AG45" s="32">
        <f>VLOOKUP(Q:Q,'My_Advanced Key'!$C$40:$D$43,2,TRUE)</f>
        <v>2</v>
      </c>
      <c r="AH45" s="32">
        <f>VLOOKUP(S:S,'My_Advanced Key'!$C$45:$D$48,2,TRUE)</f>
        <v>0</v>
      </c>
      <c r="AI45" s="32">
        <f>VLOOKUP(U:U,'My_Advanced Key'!$C$50:$D$53,2,TRUE)</f>
        <v>1</v>
      </c>
      <c r="AJ45" s="32">
        <f t="shared" si="11"/>
        <v>0</v>
      </c>
    </row>
    <row r="46">
      <c r="A46" s="40">
        <v>45492.530991458334</v>
      </c>
      <c r="B46" s="41"/>
      <c r="C46" s="32" t="s">
        <v>465</v>
      </c>
      <c r="D46" s="32" t="str">
        <f t="shared" si="1"/>
        <v>Option B</v>
      </c>
      <c r="E46" s="32" t="s">
        <v>450</v>
      </c>
      <c r="F46" s="32" t="str">
        <f t="shared" si="2"/>
        <v>Option A</v>
      </c>
      <c r="G46" s="32" t="s">
        <v>443</v>
      </c>
      <c r="H46" s="32" t="str">
        <f t="shared" si="3"/>
        <v>Option D</v>
      </c>
      <c r="I46" s="32" t="s">
        <v>444</v>
      </c>
      <c r="J46" s="32" t="str">
        <f t="shared" si="4"/>
        <v>Option C</v>
      </c>
      <c r="K46" s="32" t="s">
        <v>458</v>
      </c>
      <c r="L46" s="32" t="str">
        <f t="shared" si="5"/>
        <v>Option A</v>
      </c>
      <c r="M46" s="32" t="s">
        <v>468</v>
      </c>
      <c r="N46" s="32" t="str">
        <f t="shared" si="6"/>
        <v>Option C</v>
      </c>
      <c r="O46" s="32" t="s">
        <v>454</v>
      </c>
      <c r="P46" s="32" t="str">
        <f t="shared" si="7"/>
        <v>Option D</v>
      </c>
      <c r="Q46" s="32" t="s">
        <v>473</v>
      </c>
      <c r="R46" s="32" t="str">
        <f t="shared" si="8"/>
        <v>Option B</v>
      </c>
      <c r="S46" s="32" t="s">
        <v>469</v>
      </c>
      <c r="T46" s="32" t="str">
        <f t="shared" si="9"/>
        <v>Option D</v>
      </c>
      <c r="U46" s="32" t="s">
        <v>461</v>
      </c>
      <c r="V46" s="32" t="str">
        <f t="shared" si="10"/>
        <v>Option C</v>
      </c>
      <c r="W46" s="32" t="s">
        <v>159</v>
      </c>
      <c r="X46" s="41" t="str">
        <f t="array" ref="X46">XLOOKUP(W:W,My_Basic!M:M, My_Basic!M:M, 0)</f>
        <v>Shailly Sahay</v>
      </c>
      <c r="Y46" s="59"/>
      <c r="Z46" s="32">
        <f>VLOOKUP(C:C,'My_Advanced Key'!$C$5:$D$8,2,FALSE)</f>
        <v>1</v>
      </c>
      <c r="AA46" s="32">
        <f>VLOOKUP(E:E,'My_Advanced Key'!$C$10:$D$13,2,FALSE)</f>
        <v>-1</v>
      </c>
      <c r="AB46" s="32">
        <f>VLOOKUP(G:G,'My_Advanced Key'!$C$15:$D$18,2,FALSE)</f>
        <v>0</v>
      </c>
      <c r="AC46" s="32">
        <f>VLOOKUP(I:I,'My_Advanced Key'!$C$20:$D$23,2,FALSE)</f>
        <v>-1</v>
      </c>
      <c r="AD46" s="32">
        <f>VLOOKUP(K:K,'My_Advanced Key'!$C$25:$D$28,2,FALSE)</f>
        <v>2</v>
      </c>
      <c r="AE46" s="32">
        <f>VLOOKUP(M:M,'My_Advanced Key'!$C$30:$D$33,2,FALSE)</f>
        <v>-1</v>
      </c>
      <c r="AF46" s="32">
        <f>VLOOKUP(O:O,'My_Advanced Key'!$C$35:$D$38,2,TRUE)</f>
        <v>0</v>
      </c>
      <c r="AG46" s="32">
        <f>VLOOKUP(Q:Q,'My_Advanced Key'!$C$40:$D$43,2,TRUE)</f>
        <v>1</v>
      </c>
      <c r="AH46" s="32">
        <f>VLOOKUP(S:S,'My_Advanced Key'!$C$45:$D$48,2,TRUE)</f>
        <v>0</v>
      </c>
      <c r="AI46" s="32">
        <f>VLOOKUP(U:U,'My_Advanced Key'!$C$50:$D$53,2,TRUE)</f>
        <v>1</v>
      </c>
      <c r="AJ46" s="32">
        <f t="shared" si="11"/>
        <v>2</v>
      </c>
    </row>
    <row r="47">
      <c r="A47" s="40">
        <v>45492.57668790509</v>
      </c>
      <c r="B47" s="41"/>
      <c r="C47" s="32" t="s">
        <v>455</v>
      </c>
      <c r="D47" s="32" t="str">
        <f t="shared" si="1"/>
        <v>Option C</v>
      </c>
      <c r="E47" s="32" t="s">
        <v>456</v>
      </c>
      <c r="F47" s="32" t="str">
        <f t="shared" si="2"/>
        <v>Option D</v>
      </c>
      <c r="G47" s="32" t="s">
        <v>451</v>
      </c>
      <c r="H47" s="32" t="str">
        <f t="shared" si="3"/>
        <v>Option A</v>
      </c>
      <c r="I47" s="32" t="s">
        <v>457</v>
      </c>
      <c r="J47" s="32" t="str">
        <f t="shared" si="4"/>
        <v>Option D</v>
      </c>
      <c r="K47" s="32" t="s">
        <v>458</v>
      </c>
      <c r="L47" s="32" t="str">
        <f t="shared" si="5"/>
        <v>Option A</v>
      </c>
      <c r="M47" s="32" t="s">
        <v>468</v>
      </c>
      <c r="N47" s="32" t="str">
        <f t="shared" si="6"/>
        <v>Option C</v>
      </c>
      <c r="O47" s="32" t="s">
        <v>447</v>
      </c>
      <c r="P47" s="32" t="str">
        <f t="shared" si="7"/>
        <v>Option B</v>
      </c>
      <c r="Q47" s="32" t="s">
        <v>474</v>
      </c>
      <c r="R47" s="32" t="str">
        <f t="shared" si="8"/>
        <v>Option C</v>
      </c>
      <c r="S47" s="32" t="s">
        <v>460</v>
      </c>
      <c r="T47" s="32" t="str">
        <f t="shared" si="9"/>
        <v>Option B</v>
      </c>
      <c r="U47" s="32" t="s">
        <v>461</v>
      </c>
      <c r="V47" s="32" t="str">
        <f t="shared" si="10"/>
        <v>Option C</v>
      </c>
      <c r="W47" s="32" t="s">
        <v>161</v>
      </c>
      <c r="X47" s="41" t="str">
        <f t="array" ref="X47">XLOOKUP(W:W,My_Basic!M:M, My_Basic!M:M, 0)</f>
        <v>VISHESH TRIPATHI</v>
      </c>
      <c r="Y47" s="59"/>
      <c r="Z47" s="32">
        <f>VLOOKUP(C:C,'My_Advanced Key'!$C$5:$D$8,2,FALSE)</f>
        <v>2</v>
      </c>
      <c r="AA47" s="32">
        <f>VLOOKUP(E:E,'My_Advanced Key'!$C$10:$D$13,2,FALSE)</f>
        <v>0</v>
      </c>
      <c r="AB47" s="32">
        <f>VLOOKUP(G:G,'My_Advanced Key'!$C$15:$D$18,2,FALSE)</f>
        <v>2</v>
      </c>
      <c r="AC47" s="32">
        <f>VLOOKUP(I:I,'My_Advanced Key'!$C$20:$D$23,2,FALSE)</f>
        <v>0</v>
      </c>
      <c r="AD47" s="32">
        <f>VLOOKUP(K:K,'My_Advanced Key'!$C$25:$D$28,2,FALSE)</f>
        <v>2</v>
      </c>
      <c r="AE47" s="32">
        <f>VLOOKUP(M:M,'My_Advanced Key'!$C$30:$D$33,2,FALSE)</f>
        <v>-1</v>
      </c>
      <c r="AF47" s="32">
        <f>VLOOKUP(O:O,'My_Advanced Key'!$C$35:$D$38,2,TRUE)</f>
        <v>1</v>
      </c>
      <c r="AG47" s="32">
        <f>VLOOKUP(Q:Q,'My_Advanced Key'!$C$40:$D$43,2,TRUE)</f>
        <v>-1</v>
      </c>
      <c r="AH47" s="32">
        <f>VLOOKUP(S:S,'My_Advanced Key'!$C$45:$D$48,2,TRUE)</f>
        <v>-1</v>
      </c>
      <c r="AI47" s="32">
        <f>VLOOKUP(U:U,'My_Advanced Key'!$C$50:$D$53,2,TRUE)</f>
        <v>1</v>
      </c>
      <c r="AJ47" s="32">
        <f t="shared" si="11"/>
        <v>5</v>
      </c>
    </row>
    <row r="48">
      <c r="A48" s="40">
        <v>45492.61901383102</v>
      </c>
      <c r="B48" s="41"/>
      <c r="C48" s="32" t="s">
        <v>441</v>
      </c>
      <c r="D48" s="32" t="str">
        <f t="shared" si="1"/>
        <v>Option D</v>
      </c>
      <c r="E48" s="32" t="s">
        <v>450</v>
      </c>
      <c r="F48" s="32" t="str">
        <f t="shared" si="2"/>
        <v>Option A</v>
      </c>
      <c r="G48" s="32" t="s">
        <v>451</v>
      </c>
      <c r="H48" s="32" t="str">
        <f t="shared" si="3"/>
        <v>Option A</v>
      </c>
      <c r="I48" s="32" t="s">
        <v>444</v>
      </c>
      <c r="J48" s="32" t="str">
        <f t="shared" si="4"/>
        <v>Option C</v>
      </c>
      <c r="K48" s="32" t="s">
        <v>445</v>
      </c>
      <c r="L48" s="32" t="str">
        <f t="shared" si="5"/>
        <v>Option C</v>
      </c>
      <c r="M48" s="32" t="s">
        <v>462</v>
      </c>
      <c r="N48" s="32" t="str">
        <f t="shared" si="6"/>
        <v>Option A</v>
      </c>
      <c r="O48" s="32" t="s">
        <v>447</v>
      </c>
      <c r="P48" s="32" t="str">
        <f t="shared" si="7"/>
        <v>Option B</v>
      </c>
      <c r="Q48" s="32" t="s">
        <v>473</v>
      </c>
      <c r="R48" s="32" t="str">
        <f t="shared" si="8"/>
        <v>Option B</v>
      </c>
      <c r="S48" s="32" t="s">
        <v>448</v>
      </c>
      <c r="T48" s="32" t="str">
        <f t="shared" si="9"/>
        <v>Option A</v>
      </c>
      <c r="U48" s="32" t="s">
        <v>461</v>
      </c>
      <c r="V48" s="32" t="str">
        <f t="shared" si="10"/>
        <v>Option C</v>
      </c>
      <c r="W48" s="32" t="s">
        <v>162</v>
      </c>
      <c r="X48" s="41" t="str">
        <f t="array" ref="X48">XLOOKUP(W:W,My_Basic!M:M, My_Basic!M:M, 0)</f>
        <v>Kausik Pattanaik</v>
      </c>
      <c r="Y48" s="59"/>
      <c r="Z48" s="32">
        <f>VLOOKUP(C:C,'My_Advanced Key'!$C$5:$D$8,2,FALSE)</f>
        <v>-1</v>
      </c>
      <c r="AA48" s="32">
        <f>VLOOKUP(E:E,'My_Advanced Key'!$C$10:$D$13,2,FALSE)</f>
        <v>-1</v>
      </c>
      <c r="AB48" s="32">
        <f>VLOOKUP(G:G,'My_Advanced Key'!$C$15:$D$18,2,FALSE)</f>
        <v>2</v>
      </c>
      <c r="AC48" s="32">
        <f>VLOOKUP(I:I,'My_Advanced Key'!$C$20:$D$23,2,FALSE)</f>
        <v>-1</v>
      </c>
      <c r="AD48" s="32">
        <f>VLOOKUP(K:K,'My_Advanced Key'!$C$25:$D$28,2,FALSE)</f>
        <v>-1</v>
      </c>
      <c r="AE48" s="32">
        <f>VLOOKUP(M:M,'My_Advanced Key'!$C$30:$D$33,2,FALSE)</f>
        <v>2</v>
      </c>
      <c r="AF48" s="32">
        <f>VLOOKUP(O:O,'My_Advanced Key'!$C$35:$D$38,2,TRUE)</f>
        <v>1</v>
      </c>
      <c r="AG48" s="32">
        <f>VLOOKUP(Q:Q,'My_Advanced Key'!$C$40:$D$43,2,TRUE)</f>
        <v>1</v>
      </c>
      <c r="AH48" s="32">
        <f>VLOOKUP(S:S,'My_Advanced Key'!$C$45:$D$48,2,TRUE)</f>
        <v>1</v>
      </c>
      <c r="AI48" s="32">
        <f>VLOOKUP(U:U,'My_Advanced Key'!$C$50:$D$53,2,TRUE)</f>
        <v>1</v>
      </c>
      <c r="AJ48" s="32">
        <f t="shared" si="11"/>
        <v>4</v>
      </c>
    </row>
    <row r="49">
      <c r="A49" s="40">
        <v>45492.6840971412</v>
      </c>
      <c r="B49" s="41"/>
      <c r="C49" s="32" t="s">
        <v>455</v>
      </c>
      <c r="D49" s="32" t="str">
        <f t="shared" si="1"/>
        <v>Option C</v>
      </c>
      <c r="E49" s="32" t="s">
        <v>456</v>
      </c>
      <c r="F49" s="32" t="str">
        <f t="shared" si="2"/>
        <v>Option D</v>
      </c>
      <c r="G49" s="32" t="s">
        <v>443</v>
      </c>
      <c r="H49" s="32" t="str">
        <f t="shared" si="3"/>
        <v>Option D</v>
      </c>
      <c r="I49" s="32" t="s">
        <v>444</v>
      </c>
      <c r="J49" s="32" t="str">
        <f t="shared" si="4"/>
        <v>Option C</v>
      </c>
      <c r="K49" s="32" t="s">
        <v>445</v>
      </c>
      <c r="L49" s="32" t="str">
        <f t="shared" si="5"/>
        <v>Option C</v>
      </c>
      <c r="M49" s="32" t="s">
        <v>468</v>
      </c>
      <c r="N49" s="32" t="str">
        <f t="shared" si="6"/>
        <v>Option C</v>
      </c>
      <c r="O49" s="32" t="s">
        <v>459</v>
      </c>
      <c r="P49" s="32" t="str">
        <f t="shared" si="7"/>
        <v>Option C</v>
      </c>
      <c r="Q49" s="32" t="s">
        <v>473</v>
      </c>
      <c r="R49" s="32" t="str">
        <f t="shared" si="8"/>
        <v>Option B</v>
      </c>
      <c r="S49" s="32" t="s">
        <v>448</v>
      </c>
      <c r="T49" s="32" t="str">
        <f t="shared" si="9"/>
        <v>Option A</v>
      </c>
      <c r="U49" s="32" t="s">
        <v>449</v>
      </c>
      <c r="V49" s="32" t="str">
        <f t="shared" si="10"/>
        <v>Option D</v>
      </c>
      <c r="W49" s="32" t="s">
        <v>163</v>
      </c>
      <c r="X49" s="41" t="str">
        <f t="array" ref="X49">XLOOKUP(W:W,My_Basic!M:M, My_Basic!M:M, 0)</f>
        <v>Sneha U Shet</v>
      </c>
      <c r="Y49" s="59"/>
      <c r="Z49" s="32">
        <f>VLOOKUP(C:C,'My_Advanced Key'!$C$5:$D$8,2,FALSE)</f>
        <v>2</v>
      </c>
      <c r="AA49" s="32">
        <f>VLOOKUP(E:E,'My_Advanced Key'!$C$10:$D$13,2,FALSE)</f>
        <v>0</v>
      </c>
      <c r="AB49" s="32">
        <f>VLOOKUP(G:G,'My_Advanced Key'!$C$15:$D$18,2,FALSE)</f>
        <v>0</v>
      </c>
      <c r="AC49" s="32">
        <f>VLOOKUP(I:I,'My_Advanced Key'!$C$20:$D$23,2,FALSE)</f>
        <v>-1</v>
      </c>
      <c r="AD49" s="32">
        <f>VLOOKUP(K:K,'My_Advanced Key'!$C$25:$D$28,2,FALSE)</f>
        <v>-1</v>
      </c>
      <c r="AE49" s="32">
        <f>VLOOKUP(M:M,'My_Advanced Key'!$C$30:$D$33,2,FALSE)</f>
        <v>-1</v>
      </c>
      <c r="AF49" s="32">
        <f>VLOOKUP(O:O,'My_Advanced Key'!$C$35:$D$38,2,TRUE)</f>
        <v>-1</v>
      </c>
      <c r="AG49" s="32">
        <f>VLOOKUP(Q:Q,'My_Advanced Key'!$C$40:$D$43,2,TRUE)</f>
        <v>1</v>
      </c>
      <c r="AH49" s="32">
        <f>VLOOKUP(S:S,'My_Advanced Key'!$C$45:$D$48,2,TRUE)</f>
        <v>1</v>
      </c>
      <c r="AI49" s="32">
        <f>VLOOKUP(U:U,'My_Advanced Key'!$C$50:$D$53,2,TRUE)</f>
        <v>0</v>
      </c>
      <c r="AJ49" s="32">
        <f t="shared" si="11"/>
        <v>0</v>
      </c>
    </row>
    <row r="50">
      <c r="A50" s="40">
        <v>45492.688241446755</v>
      </c>
      <c r="B50" s="41"/>
      <c r="C50" s="32" t="s">
        <v>441</v>
      </c>
      <c r="D50" s="32" t="str">
        <f t="shared" si="1"/>
        <v>Option D</v>
      </c>
      <c r="E50" s="32" t="s">
        <v>466</v>
      </c>
      <c r="F50" s="32" t="str">
        <f t="shared" si="2"/>
        <v>Option C</v>
      </c>
      <c r="G50" s="32" t="s">
        <v>443</v>
      </c>
      <c r="H50" s="32" t="str">
        <f t="shared" si="3"/>
        <v>Option D</v>
      </c>
      <c r="I50" s="32" t="s">
        <v>444</v>
      </c>
      <c r="J50" s="32" t="str">
        <f t="shared" si="4"/>
        <v>Option C</v>
      </c>
      <c r="K50" s="32" t="s">
        <v>467</v>
      </c>
      <c r="L50" s="32" t="str">
        <f t="shared" si="5"/>
        <v>Option B</v>
      </c>
      <c r="M50" s="32" t="s">
        <v>468</v>
      </c>
      <c r="N50" s="32" t="str">
        <f t="shared" si="6"/>
        <v>Option C</v>
      </c>
      <c r="O50" s="32" t="s">
        <v>459</v>
      </c>
      <c r="P50" s="32" t="str">
        <f t="shared" si="7"/>
        <v>Option C</v>
      </c>
      <c r="Q50" s="32" t="s">
        <v>475</v>
      </c>
      <c r="R50" s="32" t="str">
        <f t="shared" si="8"/>
        <v>Option A</v>
      </c>
      <c r="S50" s="32" t="s">
        <v>448</v>
      </c>
      <c r="T50" s="32" t="str">
        <f t="shared" si="9"/>
        <v>Option A</v>
      </c>
      <c r="U50" s="32" t="s">
        <v>472</v>
      </c>
      <c r="V50" s="32" t="str">
        <f t="shared" si="10"/>
        <v>Option A</v>
      </c>
      <c r="W50" s="32" t="s">
        <v>478</v>
      </c>
      <c r="X50" s="41" t="str">
        <f t="array" ref="X50">XLOOKUP(W:W,My_Basic!M:M, My_Basic!M:M, 0)</f>
        <v>priyanka neogi</v>
      </c>
      <c r="Y50" s="59"/>
      <c r="Z50" s="32">
        <f>VLOOKUP(C:C,'My_Advanced Key'!$C$5:$D$8,2,FALSE)</f>
        <v>-1</v>
      </c>
      <c r="AA50" s="32">
        <f>VLOOKUP(E:E,'My_Advanced Key'!$C$10:$D$13,2,FALSE)</f>
        <v>1</v>
      </c>
      <c r="AB50" s="32">
        <f>VLOOKUP(G:G,'My_Advanced Key'!$C$15:$D$18,2,FALSE)</f>
        <v>0</v>
      </c>
      <c r="AC50" s="32">
        <f>VLOOKUP(I:I,'My_Advanced Key'!$C$20:$D$23,2,FALSE)</f>
        <v>-1</v>
      </c>
      <c r="AD50" s="32">
        <f>VLOOKUP(K:K,'My_Advanced Key'!$C$25:$D$28,2,FALSE)</f>
        <v>1</v>
      </c>
      <c r="AE50" s="32">
        <f>VLOOKUP(M:M,'My_Advanced Key'!$C$30:$D$33,2,FALSE)</f>
        <v>-1</v>
      </c>
      <c r="AF50" s="32">
        <f>VLOOKUP(O:O,'My_Advanced Key'!$C$35:$D$38,2,TRUE)</f>
        <v>-1</v>
      </c>
      <c r="AG50" s="32">
        <f>VLOOKUP(Q:Q,'My_Advanced Key'!$C$40:$D$43,2,TRUE)</f>
        <v>2</v>
      </c>
      <c r="AH50" s="32">
        <f>VLOOKUP(S:S,'My_Advanced Key'!$C$45:$D$48,2,TRUE)</f>
        <v>1</v>
      </c>
      <c r="AI50" s="32">
        <f>VLOOKUP(U:U,'My_Advanced Key'!$C$50:$D$53,2,TRUE)</f>
        <v>2</v>
      </c>
      <c r="AJ50" s="32">
        <f t="shared" si="11"/>
        <v>3</v>
      </c>
    </row>
    <row r="51">
      <c r="A51" s="40">
        <v>45493.32711453704</v>
      </c>
      <c r="B51" s="41"/>
      <c r="C51" s="32" t="s">
        <v>441</v>
      </c>
      <c r="D51" s="32" t="str">
        <f t="shared" si="1"/>
        <v>Option D</v>
      </c>
      <c r="E51" s="32" t="s">
        <v>450</v>
      </c>
      <c r="F51" s="32" t="str">
        <f t="shared" si="2"/>
        <v>Option A</v>
      </c>
      <c r="G51" s="32" t="s">
        <v>443</v>
      </c>
      <c r="H51" s="32" t="str">
        <f t="shared" si="3"/>
        <v>Option D</v>
      </c>
      <c r="I51" s="32" t="s">
        <v>457</v>
      </c>
      <c r="J51" s="32" t="str">
        <f t="shared" si="4"/>
        <v>Option D</v>
      </c>
      <c r="K51" s="32" t="s">
        <v>467</v>
      </c>
      <c r="L51" s="32" t="str">
        <f t="shared" si="5"/>
        <v>Option B</v>
      </c>
      <c r="M51" s="32" t="s">
        <v>468</v>
      </c>
      <c r="N51" s="32" t="str">
        <f t="shared" si="6"/>
        <v>Option C</v>
      </c>
      <c r="O51" s="32" t="s">
        <v>447</v>
      </c>
      <c r="P51" s="32" t="str">
        <f t="shared" si="7"/>
        <v>Option B</v>
      </c>
      <c r="Q51" s="32" t="s">
        <v>475</v>
      </c>
      <c r="R51" s="32" t="str">
        <f t="shared" si="8"/>
        <v>Option A</v>
      </c>
      <c r="S51" s="32" t="s">
        <v>469</v>
      </c>
      <c r="T51" s="32" t="str">
        <f t="shared" si="9"/>
        <v>Option D</v>
      </c>
      <c r="U51" s="32" t="s">
        <v>449</v>
      </c>
      <c r="V51" s="32" t="str">
        <f t="shared" si="10"/>
        <v>Option D</v>
      </c>
      <c r="W51" s="32" t="s">
        <v>166</v>
      </c>
      <c r="X51" s="41" t="str">
        <f t="array" ref="X51">XLOOKUP(W:W,My_Basic!M:M, My_Basic!M:M, 0)</f>
        <v>Rakhi Kamboj</v>
      </c>
      <c r="Y51" s="59"/>
      <c r="Z51" s="32">
        <f>VLOOKUP(C:C,'My_Advanced Key'!$C$5:$D$8,2,FALSE)</f>
        <v>-1</v>
      </c>
      <c r="AA51" s="32">
        <f>VLOOKUP(E:E,'My_Advanced Key'!$C$10:$D$13,2,FALSE)</f>
        <v>-1</v>
      </c>
      <c r="AB51" s="32">
        <f>VLOOKUP(G:G,'My_Advanced Key'!$C$15:$D$18,2,FALSE)</f>
        <v>0</v>
      </c>
      <c r="AC51" s="32">
        <f>VLOOKUP(I:I,'My_Advanced Key'!$C$20:$D$23,2,FALSE)</f>
        <v>0</v>
      </c>
      <c r="AD51" s="32">
        <f>VLOOKUP(K:K,'My_Advanced Key'!$C$25:$D$28,2,FALSE)</f>
        <v>1</v>
      </c>
      <c r="AE51" s="32">
        <f>VLOOKUP(M:M,'My_Advanced Key'!$C$30:$D$33,2,FALSE)</f>
        <v>-1</v>
      </c>
      <c r="AF51" s="32">
        <f>VLOOKUP(O:O,'My_Advanced Key'!$C$35:$D$38,2,TRUE)</f>
        <v>1</v>
      </c>
      <c r="AG51" s="32">
        <f>VLOOKUP(Q:Q,'My_Advanced Key'!$C$40:$D$43,2,TRUE)</f>
        <v>2</v>
      </c>
      <c r="AH51" s="32">
        <f>VLOOKUP(S:S,'My_Advanced Key'!$C$45:$D$48,2,TRUE)</f>
        <v>0</v>
      </c>
      <c r="AI51" s="32">
        <f>VLOOKUP(U:U,'My_Advanced Key'!$C$50:$D$53,2,TRUE)</f>
        <v>0</v>
      </c>
      <c r="AJ51" s="32">
        <f t="shared" si="11"/>
        <v>1</v>
      </c>
    </row>
    <row r="52">
      <c r="A52" s="40">
        <v>45493.339654675925</v>
      </c>
      <c r="B52" s="41"/>
      <c r="C52" s="32" t="s">
        <v>465</v>
      </c>
      <c r="D52" s="32" t="str">
        <f t="shared" si="1"/>
        <v>Option B</v>
      </c>
      <c r="E52" s="32" t="s">
        <v>456</v>
      </c>
      <c r="F52" s="32" t="str">
        <f t="shared" si="2"/>
        <v>Option D</v>
      </c>
      <c r="G52" s="32" t="s">
        <v>443</v>
      </c>
      <c r="H52" s="32" t="str">
        <f t="shared" si="3"/>
        <v>Option D</v>
      </c>
      <c r="I52" s="32" t="s">
        <v>444</v>
      </c>
      <c r="J52" s="32" t="str">
        <f t="shared" si="4"/>
        <v>Option C</v>
      </c>
      <c r="K52" s="32" t="s">
        <v>467</v>
      </c>
      <c r="L52" s="32" t="str">
        <f t="shared" si="5"/>
        <v>Option B</v>
      </c>
      <c r="M52" s="32" t="s">
        <v>468</v>
      </c>
      <c r="N52" s="32" t="str">
        <f t="shared" si="6"/>
        <v>Option C</v>
      </c>
      <c r="O52" s="32" t="s">
        <v>454</v>
      </c>
      <c r="P52" s="32" t="str">
        <f t="shared" si="7"/>
        <v>Option D</v>
      </c>
      <c r="Q52" s="32" t="s">
        <v>474</v>
      </c>
      <c r="R52" s="32" t="str">
        <f t="shared" si="8"/>
        <v>Option C</v>
      </c>
      <c r="S52" s="32" t="s">
        <v>469</v>
      </c>
      <c r="T52" s="32" t="str">
        <f t="shared" si="9"/>
        <v>Option D</v>
      </c>
      <c r="U52" s="32" t="s">
        <v>461</v>
      </c>
      <c r="V52" s="32" t="str">
        <f t="shared" si="10"/>
        <v>Option C</v>
      </c>
      <c r="W52" s="32" t="s">
        <v>167</v>
      </c>
      <c r="X52" s="41" t="str">
        <f t="array" ref="X52">XLOOKUP(W:W,My_Basic!M:M, My_Basic!M:M, 0)</f>
        <v>Gokul Singh Shah</v>
      </c>
      <c r="Y52" s="59"/>
      <c r="Z52" s="32">
        <f>VLOOKUP(C:C,'My_Advanced Key'!$C$5:$D$8,2,FALSE)</f>
        <v>1</v>
      </c>
      <c r="AA52" s="32">
        <f>VLOOKUP(E:E,'My_Advanced Key'!$C$10:$D$13,2,FALSE)</f>
        <v>0</v>
      </c>
      <c r="AB52" s="32">
        <f>VLOOKUP(G:G,'My_Advanced Key'!$C$15:$D$18,2,FALSE)</f>
        <v>0</v>
      </c>
      <c r="AC52" s="32">
        <f>VLOOKUP(I:I,'My_Advanced Key'!$C$20:$D$23,2,FALSE)</f>
        <v>-1</v>
      </c>
      <c r="AD52" s="32">
        <f>VLOOKUP(K:K,'My_Advanced Key'!$C$25:$D$28,2,FALSE)</f>
        <v>1</v>
      </c>
      <c r="AE52" s="32">
        <f>VLOOKUP(M:M,'My_Advanced Key'!$C$30:$D$33,2,FALSE)</f>
        <v>-1</v>
      </c>
      <c r="AF52" s="32">
        <f>VLOOKUP(O:O,'My_Advanced Key'!$C$35:$D$38,2,TRUE)</f>
        <v>0</v>
      </c>
      <c r="AG52" s="32">
        <f>VLOOKUP(Q:Q,'My_Advanced Key'!$C$40:$D$43,2,TRUE)</f>
        <v>-1</v>
      </c>
      <c r="AH52" s="32">
        <f>VLOOKUP(S:S,'My_Advanced Key'!$C$45:$D$48,2,TRUE)</f>
        <v>0</v>
      </c>
      <c r="AI52" s="32">
        <f>VLOOKUP(U:U,'My_Advanced Key'!$C$50:$D$53,2,TRUE)</f>
        <v>1</v>
      </c>
      <c r="AJ52" s="32">
        <f t="shared" si="11"/>
        <v>0</v>
      </c>
    </row>
    <row r="53">
      <c r="A53" s="40">
        <v>45493.38940832176</v>
      </c>
      <c r="B53" s="41"/>
      <c r="C53" s="32" t="s">
        <v>441</v>
      </c>
      <c r="D53" s="32" t="str">
        <f t="shared" si="1"/>
        <v>Option D</v>
      </c>
      <c r="E53" s="32" t="s">
        <v>466</v>
      </c>
      <c r="F53" s="32" t="str">
        <f t="shared" si="2"/>
        <v>Option C</v>
      </c>
      <c r="G53" s="32" t="s">
        <v>451</v>
      </c>
      <c r="H53" s="32" t="str">
        <f t="shared" si="3"/>
        <v>Option A</v>
      </c>
      <c r="I53" s="32" t="s">
        <v>444</v>
      </c>
      <c r="J53" s="32" t="str">
        <f t="shared" si="4"/>
        <v>Option C</v>
      </c>
      <c r="K53" s="32" t="s">
        <v>467</v>
      </c>
      <c r="L53" s="32" t="str">
        <f t="shared" si="5"/>
        <v>Option B</v>
      </c>
      <c r="M53" s="32" t="s">
        <v>468</v>
      </c>
      <c r="N53" s="32" t="str">
        <f t="shared" si="6"/>
        <v>Option C</v>
      </c>
      <c r="O53" s="32" t="s">
        <v>459</v>
      </c>
      <c r="P53" s="32" t="str">
        <f t="shared" si="7"/>
        <v>Option C</v>
      </c>
      <c r="Q53" s="32" t="s">
        <v>473</v>
      </c>
      <c r="R53" s="32" t="str">
        <f t="shared" si="8"/>
        <v>Option B</v>
      </c>
      <c r="S53" s="32" t="s">
        <v>469</v>
      </c>
      <c r="T53" s="32" t="str">
        <f t="shared" si="9"/>
        <v>Option D</v>
      </c>
      <c r="U53" s="32" t="s">
        <v>461</v>
      </c>
      <c r="V53" s="32" t="str">
        <f t="shared" si="10"/>
        <v>Option C</v>
      </c>
      <c r="W53" s="32" t="s">
        <v>168</v>
      </c>
      <c r="X53" s="41" t="str">
        <f t="array" ref="X53">XLOOKUP(W:W,My_Basic!M:M, My_Basic!M:M, 0)</f>
        <v>Sakshi </v>
      </c>
      <c r="Y53" s="59"/>
      <c r="Z53" s="32">
        <f>VLOOKUP(C:C,'My_Advanced Key'!$C$5:$D$8,2,FALSE)</f>
        <v>-1</v>
      </c>
      <c r="AA53" s="32">
        <f>VLOOKUP(E:E,'My_Advanced Key'!$C$10:$D$13,2,FALSE)</f>
        <v>1</v>
      </c>
      <c r="AB53" s="32">
        <f>VLOOKUP(G:G,'My_Advanced Key'!$C$15:$D$18,2,FALSE)</f>
        <v>2</v>
      </c>
      <c r="AC53" s="32">
        <f>VLOOKUP(I:I,'My_Advanced Key'!$C$20:$D$23,2,FALSE)</f>
        <v>-1</v>
      </c>
      <c r="AD53" s="32">
        <f>VLOOKUP(K:K,'My_Advanced Key'!$C$25:$D$28,2,FALSE)</f>
        <v>1</v>
      </c>
      <c r="AE53" s="32">
        <f>VLOOKUP(M:M,'My_Advanced Key'!$C$30:$D$33,2,FALSE)</f>
        <v>-1</v>
      </c>
      <c r="AF53" s="32">
        <f>VLOOKUP(O:O,'My_Advanced Key'!$C$35:$D$38,2,TRUE)</f>
        <v>-1</v>
      </c>
      <c r="AG53" s="32">
        <f>VLOOKUP(Q:Q,'My_Advanced Key'!$C$40:$D$43,2,TRUE)</f>
        <v>1</v>
      </c>
      <c r="AH53" s="32">
        <f>VLOOKUP(S:S,'My_Advanced Key'!$C$45:$D$48,2,TRUE)</f>
        <v>0</v>
      </c>
      <c r="AI53" s="32">
        <f>VLOOKUP(U:U,'My_Advanced Key'!$C$50:$D$53,2,TRUE)</f>
        <v>1</v>
      </c>
      <c r="AJ53" s="32">
        <f t="shared" si="11"/>
        <v>2</v>
      </c>
    </row>
    <row r="54">
      <c r="A54" s="40">
        <v>45493.44437010417</v>
      </c>
      <c r="B54" s="41"/>
      <c r="C54" s="32" t="s">
        <v>465</v>
      </c>
      <c r="D54" s="32" t="str">
        <f t="shared" si="1"/>
        <v>Option B</v>
      </c>
      <c r="E54" s="32" t="s">
        <v>456</v>
      </c>
      <c r="F54" s="32" t="str">
        <f t="shared" si="2"/>
        <v>Option D</v>
      </c>
      <c r="G54" s="32" t="s">
        <v>443</v>
      </c>
      <c r="H54" s="32" t="str">
        <f t="shared" si="3"/>
        <v>Option D</v>
      </c>
      <c r="I54" s="32" t="s">
        <v>444</v>
      </c>
      <c r="J54" s="32" t="str">
        <f t="shared" si="4"/>
        <v>Option C</v>
      </c>
      <c r="K54" s="32" t="s">
        <v>467</v>
      </c>
      <c r="L54" s="32" t="str">
        <f t="shared" si="5"/>
        <v>Option B</v>
      </c>
      <c r="M54" s="32" t="s">
        <v>468</v>
      </c>
      <c r="N54" s="32" t="str">
        <f t="shared" si="6"/>
        <v>Option C</v>
      </c>
      <c r="O54" s="32" t="s">
        <v>459</v>
      </c>
      <c r="P54" s="32" t="str">
        <f t="shared" si="7"/>
        <v>Option C</v>
      </c>
      <c r="Q54" s="32" t="s">
        <v>473</v>
      </c>
      <c r="R54" s="32" t="str">
        <f t="shared" si="8"/>
        <v>Option B</v>
      </c>
      <c r="S54" s="32" t="s">
        <v>448</v>
      </c>
      <c r="T54" s="32" t="str">
        <f t="shared" si="9"/>
        <v>Option A</v>
      </c>
      <c r="U54" s="32" t="s">
        <v>472</v>
      </c>
      <c r="V54" s="32" t="str">
        <f t="shared" si="10"/>
        <v>Option A</v>
      </c>
      <c r="W54" s="32" t="s">
        <v>169</v>
      </c>
      <c r="X54" s="41" t="str">
        <f t="array" ref="X54">XLOOKUP(W:W,My_Basic!M:M, My_Basic!M:M, 0)</f>
        <v>Shankar Kumar Nanda</v>
      </c>
      <c r="Y54" s="59"/>
      <c r="Z54" s="32">
        <f>VLOOKUP(C:C,'My_Advanced Key'!$C$5:$D$8,2,FALSE)</f>
        <v>1</v>
      </c>
      <c r="AA54" s="32">
        <f>VLOOKUP(E:E,'My_Advanced Key'!$C$10:$D$13,2,FALSE)</f>
        <v>0</v>
      </c>
      <c r="AB54" s="32">
        <f>VLOOKUP(G:G,'My_Advanced Key'!$C$15:$D$18,2,FALSE)</f>
        <v>0</v>
      </c>
      <c r="AC54" s="32">
        <f>VLOOKUP(I:I,'My_Advanced Key'!$C$20:$D$23,2,FALSE)</f>
        <v>-1</v>
      </c>
      <c r="AD54" s="32">
        <f>VLOOKUP(K:K,'My_Advanced Key'!$C$25:$D$28,2,FALSE)</f>
        <v>1</v>
      </c>
      <c r="AE54" s="32">
        <f>VLOOKUP(M:M,'My_Advanced Key'!$C$30:$D$33,2,FALSE)</f>
        <v>-1</v>
      </c>
      <c r="AF54" s="32">
        <f>VLOOKUP(O:O,'My_Advanced Key'!$C$35:$D$38,2,TRUE)</f>
        <v>-1</v>
      </c>
      <c r="AG54" s="32">
        <f>VLOOKUP(Q:Q,'My_Advanced Key'!$C$40:$D$43,2,TRUE)</f>
        <v>1</v>
      </c>
      <c r="AH54" s="32">
        <f>VLOOKUP(S:S,'My_Advanced Key'!$C$45:$D$48,2,TRUE)</f>
        <v>1</v>
      </c>
      <c r="AI54" s="32">
        <f>VLOOKUP(U:U,'My_Advanced Key'!$C$50:$D$53,2,TRUE)</f>
        <v>2</v>
      </c>
      <c r="AJ54" s="32">
        <f t="shared" si="11"/>
        <v>3</v>
      </c>
    </row>
    <row r="55">
      <c r="A55" s="40">
        <v>45493.477142916665</v>
      </c>
      <c r="B55" s="41"/>
      <c r="C55" s="32" t="s">
        <v>455</v>
      </c>
      <c r="D55" s="32" t="str">
        <f t="shared" si="1"/>
        <v>Option C</v>
      </c>
      <c r="E55" s="32" t="s">
        <v>456</v>
      </c>
      <c r="F55" s="32" t="str">
        <f t="shared" si="2"/>
        <v>Option D</v>
      </c>
      <c r="G55" s="32" t="s">
        <v>443</v>
      </c>
      <c r="H55" s="32" t="str">
        <f t="shared" si="3"/>
        <v>Option D</v>
      </c>
      <c r="I55" s="32" t="s">
        <v>457</v>
      </c>
      <c r="J55" s="32" t="str">
        <f t="shared" si="4"/>
        <v>Option D</v>
      </c>
      <c r="K55" s="32" t="s">
        <v>467</v>
      </c>
      <c r="L55" s="32" t="str">
        <f t="shared" si="5"/>
        <v>Option B</v>
      </c>
      <c r="M55" s="32" t="s">
        <v>468</v>
      </c>
      <c r="N55" s="32" t="str">
        <f t="shared" si="6"/>
        <v>Option C</v>
      </c>
      <c r="O55" s="32" t="s">
        <v>459</v>
      </c>
      <c r="P55" s="32" t="str">
        <f t="shared" si="7"/>
        <v>Option C</v>
      </c>
      <c r="Q55" s="32" t="s">
        <v>473</v>
      </c>
      <c r="R55" s="32" t="str">
        <f t="shared" si="8"/>
        <v>Option B</v>
      </c>
      <c r="S55" s="32" t="s">
        <v>469</v>
      </c>
      <c r="T55" s="32" t="str">
        <f t="shared" si="9"/>
        <v>Option D</v>
      </c>
      <c r="U55" s="32" t="s">
        <v>461</v>
      </c>
      <c r="V55" s="32" t="str">
        <f t="shared" si="10"/>
        <v>Option C</v>
      </c>
      <c r="W55" s="32" t="s">
        <v>170</v>
      </c>
      <c r="X55" s="41" t="str">
        <f t="array" ref="X55">XLOOKUP(W:W,My_Basic!M:M, My_Basic!M:M, 0)</f>
        <v>Puja nahak</v>
      </c>
      <c r="Y55" s="59"/>
      <c r="Z55" s="32">
        <f>VLOOKUP(C:C,'My_Advanced Key'!$C$5:$D$8,2,FALSE)</f>
        <v>2</v>
      </c>
      <c r="AA55" s="32">
        <f>VLOOKUP(E:E,'My_Advanced Key'!$C$10:$D$13,2,FALSE)</f>
        <v>0</v>
      </c>
      <c r="AB55" s="32">
        <f>VLOOKUP(G:G,'My_Advanced Key'!$C$15:$D$18,2,FALSE)</f>
        <v>0</v>
      </c>
      <c r="AC55" s="32">
        <f>VLOOKUP(I:I,'My_Advanced Key'!$C$20:$D$23,2,FALSE)</f>
        <v>0</v>
      </c>
      <c r="AD55" s="32">
        <f>VLOOKUP(K:K,'My_Advanced Key'!$C$25:$D$28,2,FALSE)</f>
        <v>1</v>
      </c>
      <c r="AE55" s="32">
        <f>VLOOKUP(M:M,'My_Advanced Key'!$C$30:$D$33,2,FALSE)</f>
        <v>-1</v>
      </c>
      <c r="AF55" s="32">
        <f>VLOOKUP(O:O,'My_Advanced Key'!$C$35:$D$38,2,TRUE)</f>
        <v>-1</v>
      </c>
      <c r="AG55" s="32">
        <f>VLOOKUP(Q:Q,'My_Advanced Key'!$C$40:$D$43,2,TRUE)</f>
        <v>1</v>
      </c>
      <c r="AH55" s="32">
        <f>VLOOKUP(S:S,'My_Advanced Key'!$C$45:$D$48,2,TRUE)</f>
        <v>0</v>
      </c>
      <c r="AI55" s="32">
        <f>VLOOKUP(U:U,'My_Advanced Key'!$C$50:$D$53,2,TRUE)</f>
        <v>1</v>
      </c>
      <c r="AJ55" s="32">
        <f t="shared" si="11"/>
        <v>3</v>
      </c>
    </row>
    <row r="56">
      <c r="A56" s="40">
        <v>45493.545222939814</v>
      </c>
      <c r="B56" s="41"/>
      <c r="C56" s="32" t="s">
        <v>441</v>
      </c>
      <c r="D56" s="32" t="str">
        <f t="shared" si="1"/>
        <v>Option D</v>
      </c>
      <c r="E56" s="32" t="s">
        <v>466</v>
      </c>
      <c r="F56" s="32" t="str">
        <f t="shared" si="2"/>
        <v>Option C</v>
      </c>
      <c r="G56" s="32" t="s">
        <v>451</v>
      </c>
      <c r="H56" s="32" t="str">
        <f t="shared" si="3"/>
        <v>Option A</v>
      </c>
      <c r="I56" s="32" t="s">
        <v>444</v>
      </c>
      <c r="J56" s="32" t="str">
        <f t="shared" si="4"/>
        <v>Option C</v>
      </c>
      <c r="K56" s="32" t="s">
        <v>467</v>
      </c>
      <c r="L56" s="32" t="str">
        <f t="shared" si="5"/>
        <v>Option B</v>
      </c>
      <c r="M56" s="32" t="s">
        <v>468</v>
      </c>
      <c r="N56" s="32" t="str">
        <f t="shared" si="6"/>
        <v>Option C</v>
      </c>
      <c r="O56" s="32" t="s">
        <v>459</v>
      </c>
      <c r="P56" s="32" t="str">
        <f t="shared" si="7"/>
        <v>Option C</v>
      </c>
      <c r="Q56" s="32" t="s">
        <v>473</v>
      </c>
      <c r="R56" s="32" t="str">
        <f t="shared" si="8"/>
        <v>Option B</v>
      </c>
      <c r="S56" s="32" t="s">
        <v>469</v>
      </c>
      <c r="T56" s="32" t="str">
        <f t="shared" si="9"/>
        <v>Option D</v>
      </c>
      <c r="U56" s="32" t="s">
        <v>472</v>
      </c>
      <c r="V56" s="32" t="str">
        <f t="shared" si="10"/>
        <v>Option A</v>
      </c>
      <c r="W56" s="32" t="s">
        <v>171</v>
      </c>
      <c r="X56" s="41" t="str">
        <f t="array" ref="X56">XLOOKUP(W:W,My_Basic!M:M, My_Basic!M:M, 0)</f>
        <v>Saumya Chandra</v>
      </c>
      <c r="Y56" s="59"/>
      <c r="Z56" s="32">
        <f>VLOOKUP(C:C,'My_Advanced Key'!$C$5:$D$8,2,FALSE)</f>
        <v>-1</v>
      </c>
      <c r="AA56" s="32">
        <f>VLOOKUP(E:E,'My_Advanced Key'!$C$10:$D$13,2,FALSE)</f>
        <v>1</v>
      </c>
      <c r="AB56" s="32">
        <f>VLOOKUP(G:G,'My_Advanced Key'!$C$15:$D$18,2,FALSE)</f>
        <v>2</v>
      </c>
      <c r="AC56" s="32">
        <f>VLOOKUP(I:I,'My_Advanced Key'!$C$20:$D$23,2,FALSE)</f>
        <v>-1</v>
      </c>
      <c r="AD56" s="32">
        <f>VLOOKUP(K:K,'My_Advanced Key'!$C$25:$D$28,2,FALSE)</f>
        <v>1</v>
      </c>
      <c r="AE56" s="32">
        <f>VLOOKUP(M:M,'My_Advanced Key'!$C$30:$D$33,2,FALSE)</f>
        <v>-1</v>
      </c>
      <c r="AF56" s="32">
        <f>VLOOKUP(O:O,'My_Advanced Key'!$C$35:$D$38,2,TRUE)</f>
        <v>-1</v>
      </c>
      <c r="AG56" s="32">
        <f>VLOOKUP(Q:Q,'My_Advanced Key'!$C$40:$D$43,2,TRUE)</f>
        <v>1</v>
      </c>
      <c r="AH56" s="32">
        <f>VLOOKUP(S:S,'My_Advanced Key'!$C$45:$D$48,2,TRUE)</f>
        <v>0</v>
      </c>
      <c r="AI56" s="32">
        <f>VLOOKUP(U:U,'My_Advanced Key'!$C$50:$D$53,2,TRUE)</f>
        <v>2</v>
      </c>
      <c r="AJ56" s="32">
        <f t="shared" si="11"/>
        <v>3</v>
      </c>
    </row>
    <row r="57">
      <c r="A57" s="40">
        <v>45493.573671446764</v>
      </c>
      <c r="B57" s="41"/>
      <c r="C57" s="32" t="s">
        <v>441</v>
      </c>
      <c r="D57" s="32" t="str">
        <f t="shared" si="1"/>
        <v>Option D</v>
      </c>
      <c r="E57" s="32" t="s">
        <v>456</v>
      </c>
      <c r="F57" s="32" t="str">
        <f t="shared" si="2"/>
        <v>Option D</v>
      </c>
      <c r="G57" s="32" t="s">
        <v>471</v>
      </c>
      <c r="H57" s="32" t="str">
        <f t="shared" si="3"/>
        <v>Option C</v>
      </c>
      <c r="I57" s="32" t="s">
        <v>444</v>
      </c>
      <c r="J57" s="32" t="str">
        <f t="shared" si="4"/>
        <v>Option C</v>
      </c>
      <c r="K57" s="32" t="s">
        <v>458</v>
      </c>
      <c r="L57" s="32" t="str">
        <f t="shared" si="5"/>
        <v>Option A</v>
      </c>
      <c r="M57" s="32" t="s">
        <v>446</v>
      </c>
      <c r="N57" s="32" t="str">
        <f t="shared" si="6"/>
        <v>Option D</v>
      </c>
      <c r="O57" s="32" t="s">
        <v>454</v>
      </c>
      <c r="P57" s="32" t="str">
        <f t="shared" si="7"/>
        <v>Option D</v>
      </c>
      <c r="Q57" s="32" t="s">
        <v>474</v>
      </c>
      <c r="R57" s="32" t="str">
        <f t="shared" si="8"/>
        <v>Option C</v>
      </c>
      <c r="S57" s="32" t="s">
        <v>469</v>
      </c>
      <c r="T57" s="32" t="str">
        <f t="shared" si="9"/>
        <v>Option D</v>
      </c>
      <c r="U57" s="32" t="s">
        <v>461</v>
      </c>
      <c r="V57" s="32" t="str">
        <f t="shared" si="10"/>
        <v>Option C</v>
      </c>
      <c r="W57" s="32" t="s">
        <v>173</v>
      </c>
      <c r="X57" s="41" t="str">
        <f t="array" ref="X57">XLOOKUP(W:W,My_Basic!M:M, My_Basic!M:M, 0)</f>
        <v>RAHUL RAJ ABHISHEK</v>
      </c>
      <c r="Y57" s="59"/>
      <c r="Z57" s="32">
        <f>VLOOKUP(C:C,'My_Advanced Key'!$C$5:$D$8,2,FALSE)</f>
        <v>-1</v>
      </c>
      <c r="AA57" s="32">
        <f>VLOOKUP(E:E,'My_Advanced Key'!$C$10:$D$13,2,FALSE)</f>
        <v>0</v>
      </c>
      <c r="AB57" s="32">
        <f>VLOOKUP(G:G,'My_Advanced Key'!$C$15:$D$18,2,FALSE)</f>
        <v>-1</v>
      </c>
      <c r="AC57" s="32">
        <f>VLOOKUP(I:I,'My_Advanced Key'!$C$20:$D$23,2,FALSE)</f>
        <v>-1</v>
      </c>
      <c r="AD57" s="32">
        <f>VLOOKUP(K:K,'My_Advanced Key'!$C$25:$D$28,2,FALSE)</f>
        <v>2</v>
      </c>
      <c r="AE57" s="32">
        <f>VLOOKUP(M:M,'My_Advanced Key'!$C$30:$D$33,2,FALSE)</f>
        <v>0</v>
      </c>
      <c r="AF57" s="32">
        <f>VLOOKUP(O:O,'My_Advanced Key'!$C$35:$D$38,2,TRUE)</f>
        <v>0</v>
      </c>
      <c r="AG57" s="32">
        <f>VLOOKUP(Q:Q,'My_Advanced Key'!$C$40:$D$43,2,TRUE)</f>
        <v>-1</v>
      </c>
      <c r="AH57" s="32">
        <f>VLOOKUP(S:S,'My_Advanced Key'!$C$45:$D$48,2,TRUE)</f>
        <v>0</v>
      </c>
      <c r="AI57" s="32">
        <f>VLOOKUP(U:U,'My_Advanced Key'!$C$50:$D$53,2,TRUE)</f>
        <v>1</v>
      </c>
      <c r="AJ57" s="32">
        <f t="shared" si="11"/>
        <v>-1</v>
      </c>
    </row>
    <row r="58">
      <c r="A58" s="40">
        <v>45493.57565172453</v>
      </c>
      <c r="B58" s="41"/>
      <c r="C58" s="32" t="s">
        <v>441</v>
      </c>
      <c r="D58" s="32" t="str">
        <f t="shared" si="1"/>
        <v>Option D</v>
      </c>
      <c r="E58" s="32" t="s">
        <v>450</v>
      </c>
      <c r="F58" s="32" t="str">
        <f t="shared" si="2"/>
        <v>Option A</v>
      </c>
      <c r="G58" s="32" t="s">
        <v>443</v>
      </c>
      <c r="H58" s="32" t="str">
        <f t="shared" si="3"/>
        <v>Option D</v>
      </c>
      <c r="I58" s="32" t="s">
        <v>457</v>
      </c>
      <c r="J58" s="32" t="str">
        <f t="shared" si="4"/>
        <v>Option D</v>
      </c>
      <c r="K58" s="32" t="s">
        <v>467</v>
      </c>
      <c r="L58" s="32" t="str">
        <f t="shared" si="5"/>
        <v>Option B</v>
      </c>
      <c r="M58" s="32" t="s">
        <v>468</v>
      </c>
      <c r="N58" s="32" t="str">
        <f t="shared" si="6"/>
        <v>Option C</v>
      </c>
      <c r="O58" s="32" t="s">
        <v>459</v>
      </c>
      <c r="P58" s="32" t="str">
        <f t="shared" si="7"/>
        <v>Option C</v>
      </c>
      <c r="Q58" s="32" t="s">
        <v>473</v>
      </c>
      <c r="R58" s="32" t="str">
        <f t="shared" si="8"/>
        <v>Option B</v>
      </c>
      <c r="S58" s="32" t="s">
        <v>448</v>
      </c>
      <c r="T58" s="32" t="str">
        <f t="shared" si="9"/>
        <v>Option A</v>
      </c>
      <c r="U58" s="32" t="s">
        <v>449</v>
      </c>
      <c r="V58" s="32" t="str">
        <f t="shared" si="10"/>
        <v>Option D</v>
      </c>
      <c r="W58" s="32" t="s">
        <v>172</v>
      </c>
      <c r="X58" s="41" t="str">
        <f t="array" ref="X58">XLOOKUP(W:W,My_Basic!M:M, My_Basic!M:M, 0)</f>
        <v>KAPADIYA JAINY MANOJBHAI</v>
      </c>
      <c r="Y58" s="59"/>
      <c r="Z58" s="32">
        <f>VLOOKUP(C:C,'My_Advanced Key'!$C$5:$D$8,2,FALSE)</f>
        <v>-1</v>
      </c>
      <c r="AA58" s="32">
        <f>VLOOKUP(E:E,'My_Advanced Key'!$C$10:$D$13,2,FALSE)</f>
        <v>-1</v>
      </c>
      <c r="AB58" s="32">
        <f>VLOOKUP(G:G,'My_Advanced Key'!$C$15:$D$18,2,FALSE)</f>
        <v>0</v>
      </c>
      <c r="AC58" s="32">
        <f>VLOOKUP(I:I,'My_Advanced Key'!$C$20:$D$23,2,FALSE)</f>
        <v>0</v>
      </c>
      <c r="AD58" s="32">
        <f>VLOOKUP(K:K,'My_Advanced Key'!$C$25:$D$28,2,FALSE)</f>
        <v>1</v>
      </c>
      <c r="AE58" s="32">
        <f>VLOOKUP(M:M,'My_Advanced Key'!$C$30:$D$33,2,FALSE)</f>
        <v>-1</v>
      </c>
      <c r="AF58" s="32">
        <f>VLOOKUP(O:O,'My_Advanced Key'!$C$35:$D$38,2,TRUE)</f>
        <v>-1</v>
      </c>
      <c r="AG58" s="32">
        <f>VLOOKUP(Q:Q,'My_Advanced Key'!$C$40:$D$43,2,TRUE)</f>
        <v>1</v>
      </c>
      <c r="AH58" s="32">
        <f>VLOOKUP(S:S,'My_Advanced Key'!$C$45:$D$48,2,TRUE)</f>
        <v>1</v>
      </c>
      <c r="AI58" s="32">
        <f>VLOOKUP(U:U,'My_Advanced Key'!$C$50:$D$53,2,TRUE)</f>
        <v>0</v>
      </c>
      <c r="AJ58" s="32">
        <f t="shared" si="11"/>
        <v>-1</v>
      </c>
    </row>
    <row r="59">
      <c r="A59" s="40">
        <v>45493.69487021991</v>
      </c>
      <c r="B59" s="41"/>
      <c r="C59" s="32" t="s">
        <v>455</v>
      </c>
      <c r="D59" s="32" t="str">
        <f t="shared" si="1"/>
        <v>Option C</v>
      </c>
      <c r="E59" s="32" t="s">
        <v>456</v>
      </c>
      <c r="F59" s="32" t="str">
        <f t="shared" si="2"/>
        <v>Option D</v>
      </c>
      <c r="G59" s="32" t="s">
        <v>471</v>
      </c>
      <c r="H59" s="32" t="str">
        <f t="shared" si="3"/>
        <v>Option C</v>
      </c>
      <c r="I59" s="32" t="s">
        <v>457</v>
      </c>
      <c r="J59" s="32" t="str">
        <f t="shared" si="4"/>
        <v>Option D</v>
      </c>
      <c r="K59" s="32" t="s">
        <v>467</v>
      </c>
      <c r="L59" s="32" t="str">
        <f t="shared" si="5"/>
        <v>Option B</v>
      </c>
      <c r="M59" s="32" t="s">
        <v>446</v>
      </c>
      <c r="N59" s="32" t="str">
        <f t="shared" si="6"/>
        <v>Option D</v>
      </c>
      <c r="O59" s="32" t="s">
        <v>447</v>
      </c>
      <c r="P59" s="32" t="str">
        <f t="shared" si="7"/>
        <v>Option B</v>
      </c>
      <c r="Q59" s="32" t="s">
        <v>475</v>
      </c>
      <c r="R59" s="32" t="str">
        <f t="shared" si="8"/>
        <v>Option A</v>
      </c>
      <c r="S59" s="32" t="s">
        <v>460</v>
      </c>
      <c r="T59" s="32" t="str">
        <f t="shared" si="9"/>
        <v>Option B</v>
      </c>
      <c r="U59" s="32" t="s">
        <v>461</v>
      </c>
      <c r="V59" s="32" t="str">
        <f t="shared" si="10"/>
        <v>Option C</v>
      </c>
      <c r="W59" s="32" t="s">
        <v>174</v>
      </c>
      <c r="X59" s="41" t="str">
        <f t="array" ref="X59">XLOOKUP(W:W,My_Basic!M:M, My_Basic!M:M, 0)</f>
        <v>Shivam Chavan </v>
      </c>
      <c r="Y59" s="59"/>
      <c r="Z59" s="32">
        <f>VLOOKUP(C:C,'My_Advanced Key'!$C$5:$D$8,2,FALSE)</f>
        <v>2</v>
      </c>
      <c r="AA59" s="32">
        <f>VLOOKUP(E:E,'My_Advanced Key'!$C$10:$D$13,2,FALSE)</f>
        <v>0</v>
      </c>
      <c r="AB59" s="32">
        <f>VLOOKUP(G:G,'My_Advanced Key'!$C$15:$D$18,2,FALSE)</f>
        <v>-1</v>
      </c>
      <c r="AC59" s="32">
        <f>VLOOKUP(I:I,'My_Advanced Key'!$C$20:$D$23,2,FALSE)</f>
        <v>0</v>
      </c>
      <c r="AD59" s="32">
        <f>VLOOKUP(K:K,'My_Advanced Key'!$C$25:$D$28,2,FALSE)</f>
        <v>1</v>
      </c>
      <c r="AE59" s="32">
        <f>VLOOKUP(M:M,'My_Advanced Key'!$C$30:$D$33,2,FALSE)</f>
        <v>0</v>
      </c>
      <c r="AF59" s="32">
        <f>VLOOKUP(O:O,'My_Advanced Key'!$C$35:$D$38,2,TRUE)</f>
        <v>1</v>
      </c>
      <c r="AG59" s="32">
        <f>VLOOKUP(Q:Q,'My_Advanced Key'!$C$40:$D$43,2,TRUE)</f>
        <v>2</v>
      </c>
      <c r="AH59" s="32">
        <f>VLOOKUP(S:S,'My_Advanced Key'!$C$45:$D$48,2,TRUE)</f>
        <v>-1</v>
      </c>
      <c r="AI59" s="32">
        <f>VLOOKUP(U:U,'My_Advanced Key'!$C$50:$D$53,2,TRUE)</f>
        <v>1</v>
      </c>
      <c r="AJ59" s="32">
        <f t="shared" si="11"/>
        <v>5</v>
      </c>
    </row>
    <row r="60">
      <c r="A60" s="40">
        <v>45493.87249366898</v>
      </c>
      <c r="B60" s="41"/>
      <c r="C60" s="32" t="s">
        <v>465</v>
      </c>
      <c r="D60" s="32" t="str">
        <f t="shared" si="1"/>
        <v>Option B</v>
      </c>
      <c r="E60" s="32" t="s">
        <v>466</v>
      </c>
      <c r="F60" s="32" t="str">
        <f t="shared" si="2"/>
        <v>Option C</v>
      </c>
      <c r="G60" s="32" t="s">
        <v>443</v>
      </c>
      <c r="H60" s="32" t="str">
        <f t="shared" si="3"/>
        <v>Option D</v>
      </c>
      <c r="I60" s="32" t="s">
        <v>444</v>
      </c>
      <c r="J60" s="32" t="str">
        <f t="shared" si="4"/>
        <v>Option C</v>
      </c>
      <c r="K60" s="32" t="s">
        <v>467</v>
      </c>
      <c r="L60" s="32" t="str">
        <f t="shared" si="5"/>
        <v>Option B</v>
      </c>
      <c r="M60" s="32" t="s">
        <v>468</v>
      </c>
      <c r="N60" s="32" t="str">
        <f t="shared" si="6"/>
        <v>Option C</v>
      </c>
      <c r="O60" s="32" t="s">
        <v>459</v>
      </c>
      <c r="P60" s="32" t="str">
        <f t="shared" si="7"/>
        <v>Option C</v>
      </c>
      <c r="Q60" s="32" t="s">
        <v>473</v>
      </c>
      <c r="R60" s="32" t="str">
        <f t="shared" si="8"/>
        <v>Option B</v>
      </c>
      <c r="S60" s="32" t="s">
        <v>448</v>
      </c>
      <c r="T60" s="32" t="str">
        <f t="shared" si="9"/>
        <v>Option A</v>
      </c>
      <c r="U60" s="32" t="s">
        <v>461</v>
      </c>
      <c r="V60" s="32" t="str">
        <f t="shared" si="10"/>
        <v>Option C</v>
      </c>
      <c r="W60" s="32" t="s">
        <v>175</v>
      </c>
      <c r="X60" s="41" t="str">
        <f t="array" ref="X60">XLOOKUP(W:W,My_Basic!M:M, My_Basic!M:M, 0)</f>
        <v>Sandeep Singh</v>
      </c>
      <c r="Y60" s="59"/>
      <c r="Z60" s="32">
        <f>VLOOKUP(C:C,'My_Advanced Key'!$C$5:$D$8,2,FALSE)</f>
        <v>1</v>
      </c>
      <c r="AA60" s="32">
        <f>VLOOKUP(E:E,'My_Advanced Key'!$C$10:$D$13,2,FALSE)</f>
        <v>1</v>
      </c>
      <c r="AB60" s="32">
        <f>VLOOKUP(G:G,'My_Advanced Key'!$C$15:$D$18,2,FALSE)</f>
        <v>0</v>
      </c>
      <c r="AC60" s="32">
        <f>VLOOKUP(I:I,'My_Advanced Key'!$C$20:$D$23,2,FALSE)</f>
        <v>-1</v>
      </c>
      <c r="AD60" s="32">
        <f>VLOOKUP(K:K,'My_Advanced Key'!$C$25:$D$28,2,FALSE)</f>
        <v>1</v>
      </c>
      <c r="AE60" s="32">
        <f>VLOOKUP(M:M,'My_Advanced Key'!$C$30:$D$33,2,FALSE)</f>
        <v>-1</v>
      </c>
      <c r="AF60" s="32">
        <f>VLOOKUP(O:O,'My_Advanced Key'!$C$35:$D$38,2,TRUE)</f>
        <v>-1</v>
      </c>
      <c r="AG60" s="32">
        <f>VLOOKUP(Q:Q,'My_Advanced Key'!$C$40:$D$43,2,TRUE)</f>
        <v>1</v>
      </c>
      <c r="AH60" s="32">
        <f>VLOOKUP(S:S,'My_Advanced Key'!$C$45:$D$48,2,TRUE)</f>
        <v>1</v>
      </c>
      <c r="AI60" s="32">
        <f>VLOOKUP(U:U,'My_Advanced Key'!$C$50:$D$53,2,TRUE)</f>
        <v>1</v>
      </c>
      <c r="AJ60" s="32">
        <f t="shared" si="11"/>
        <v>3</v>
      </c>
    </row>
    <row r="61">
      <c r="A61" s="40">
        <v>45494.406490787034</v>
      </c>
      <c r="B61" s="41"/>
      <c r="C61" s="32" t="s">
        <v>465</v>
      </c>
      <c r="D61" s="32" t="str">
        <f t="shared" si="1"/>
        <v>Option B</v>
      </c>
      <c r="E61" s="32" t="s">
        <v>456</v>
      </c>
      <c r="F61" s="32" t="str">
        <f t="shared" si="2"/>
        <v>Option D</v>
      </c>
      <c r="G61" s="32" t="s">
        <v>443</v>
      </c>
      <c r="H61" s="32" t="str">
        <f t="shared" si="3"/>
        <v>Option D</v>
      </c>
      <c r="I61" s="32" t="s">
        <v>444</v>
      </c>
      <c r="J61" s="32" t="str">
        <f t="shared" si="4"/>
        <v>Option C</v>
      </c>
      <c r="K61" s="32" t="s">
        <v>467</v>
      </c>
      <c r="L61" s="32" t="str">
        <f t="shared" si="5"/>
        <v>Option B</v>
      </c>
      <c r="M61" s="32" t="s">
        <v>468</v>
      </c>
      <c r="N61" s="32" t="str">
        <f t="shared" si="6"/>
        <v>Option C</v>
      </c>
      <c r="O61" s="32" t="s">
        <v>459</v>
      </c>
      <c r="P61" s="32" t="str">
        <f t="shared" si="7"/>
        <v>Option C</v>
      </c>
      <c r="Q61" s="32" t="s">
        <v>473</v>
      </c>
      <c r="R61" s="32" t="str">
        <f t="shared" si="8"/>
        <v>Option B</v>
      </c>
      <c r="S61" s="32" t="s">
        <v>448</v>
      </c>
      <c r="T61" s="32" t="str">
        <f t="shared" si="9"/>
        <v>Option A</v>
      </c>
      <c r="U61" s="32" t="s">
        <v>472</v>
      </c>
      <c r="V61" s="32" t="str">
        <f t="shared" si="10"/>
        <v>Option A</v>
      </c>
      <c r="W61" s="32" t="s">
        <v>177</v>
      </c>
      <c r="X61" s="41" t="str">
        <f t="array" ref="X61">XLOOKUP(W:W,My_Basic!M:M, My_Basic!M:M, 0)</f>
        <v>Gaurav Somnath  Bombale</v>
      </c>
      <c r="Y61" s="59"/>
      <c r="Z61" s="32">
        <f>VLOOKUP(C:C,'My_Advanced Key'!$C$5:$D$8,2,FALSE)</f>
        <v>1</v>
      </c>
      <c r="AA61" s="32">
        <f>VLOOKUP(E:E,'My_Advanced Key'!$C$10:$D$13,2,FALSE)</f>
        <v>0</v>
      </c>
      <c r="AB61" s="32">
        <f>VLOOKUP(G:G,'My_Advanced Key'!$C$15:$D$18,2,FALSE)</f>
        <v>0</v>
      </c>
      <c r="AC61" s="32">
        <f>VLOOKUP(I:I,'My_Advanced Key'!$C$20:$D$23,2,FALSE)</f>
        <v>-1</v>
      </c>
      <c r="AD61" s="32">
        <f>VLOOKUP(K:K,'My_Advanced Key'!$C$25:$D$28,2,FALSE)</f>
        <v>1</v>
      </c>
      <c r="AE61" s="32">
        <f>VLOOKUP(M:M,'My_Advanced Key'!$C$30:$D$33,2,FALSE)</f>
        <v>-1</v>
      </c>
      <c r="AF61" s="32">
        <f>VLOOKUP(O:O,'My_Advanced Key'!$C$35:$D$38,2,TRUE)</f>
        <v>-1</v>
      </c>
      <c r="AG61" s="32">
        <f>VLOOKUP(Q:Q,'My_Advanced Key'!$C$40:$D$43,2,TRUE)</f>
        <v>1</v>
      </c>
      <c r="AH61" s="32">
        <f>VLOOKUP(S:S,'My_Advanced Key'!$C$45:$D$48,2,TRUE)</f>
        <v>1</v>
      </c>
      <c r="AI61" s="32">
        <f>VLOOKUP(U:U,'My_Advanced Key'!$C$50:$D$53,2,TRUE)</f>
        <v>2</v>
      </c>
      <c r="AJ61" s="32">
        <f t="shared" si="11"/>
        <v>3</v>
      </c>
    </row>
    <row r="62">
      <c r="A62" s="40">
        <v>45494.40982023148</v>
      </c>
      <c r="B62" s="41"/>
      <c r="C62" s="32" t="s">
        <v>455</v>
      </c>
      <c r="D62" s="32" t="str">
        <f t="shared" si="1"/>
        <v>Option C</v>
      </c>
      <c r="E62" s="32" t="s">
        <v>456</v>
      </c>
      <c r="F62" s="32" t="str">
        <f t="shared" si="2"/>
        <v>Option D</v>
      </c>
      <c r="G62" s="32" t="s">
        <v>452</v>
      </c>
      <c r="H62" s="32" t="str">
        <f t="shared" si="3"/>
        <v>Option B</v>
      </c>
      <c r="I62" s="32" t="s">
        <v>444</v>
      </c>
      <c r="J62" s="32" t="str">
        <f t="shared" si="4"/>
        <v>Option C</v>
      </c>
      <c r="K62" s="32" t="s">
        <v>467</v>
      </c>
      <c r="L62" s="32" t="str">
        <f t="shared" si="5"/>
        <v>Option B</v>
      </c>
      <c r="M62" s="32" t="s">
        <v>446</v>
      </c>
      <c r="N62" s="32" t="str">
        <f t="shared" si="6"/>
        <v>Option D</v>
      </c>
      <c r="O62" s="32" t="s">
        <v>447</v>
      </c>
      <c r="P62" s="32" t="str">
        <f t="shared" si="7"/>
        <v>Option B</v>
      </c>
      <c r="Q62" s="32" t="s">
        <v>473</v>
      </c>
      <c r="R62" s="32" t="str">
        <f t="shared" si="8"/>
        <v>Option B</v>
      </c>
      <c r="S62" s="32" t="s">
        <v>448</v>
      </c>
      <c r="T62" s="32" t="str">
        <f t="shared" si="9"/>
        <v>Option A</v>
      </c>
      <c r="U62" s="32" t="s">
        <v>472</v>
      </c>
      <c r="V62" s="32" t="str">
        <f t="shared" si="10"/>
        <v>Option A</v>
      </c>
      <c r="W62" s="32" t="s">
        <v>176</v>
      </c>
      <c r="X62" s="41" t="str">
        <f t="array" ref="X62">XLOOKUP(W:W,My_Basic!M:M, My_Basic!M:M, 0)</f>
        <v>Sayyada Ifrah</v>
      </c>
      <c r="Y62" s="59"/>
      <c r="Z62" s="32">
        <f>VLOOKUP(C:C,'My_Advanced Key'!$C$5:$D$8,2,FALSE)</f>
        <v>2</v>
      </c>
      <c r="AA62" s="32">
        <f>VLOOKUP(E:E,'My_Advanced Key'!$C$10:$D$13,2,FALSE)</f>
        <v>0</v>
      </c>
      <c r="AB62" s="32">
        <f>VLOOKUP(G:G,'My_Advanced Key'!$C$15:$D$18,2,FALSE)</f>
        <v>1</v>
      </c>
      <c r="AC62" s="32">
        <f>VLOOKUP(I:I,'My_Advanced Key'!$C$20:$D$23,2,FALSE)</f>
        <v>-1</v>
      </c>
      <c r="AD62" s="32">
        <f>VLOOKUP(K:K,'My_Advanced Key'!$C$25:$D$28,2,FALSE)</f>
        <v>1</v>
      </c>
      <c r="AE62" s="32">
        <f>VLOOKUP(M:M,'My_Advanced Key'!$C$30:$D$33,2,FALSE)</f>
        <v>0</v>
      </c>
      <c r="AF62" s="32">
        <f>VLOOKUP(O:O,'My_Advanced Key'!$C$35:$D$38,2,TRUE)</f>
        <v>1</v>
      </c>
      <c r="AG62" s="32">
        <f>VLOOKUP(Q:Q,'My_Advanced Key'!$C$40:$D$43,2,TRUE)</f>
        <v>1</v>
      </c>
      <c r="AH62" s="32">
        <f>VLOOKUP(S:S,'My_Advanced Key'!$C$45:$D$48,2,TRUE)</f>
        <v>1</v>
      </c>
      <c r="AI62" s="32">
        <f>VLOOKUP(U:U,'My_Advanced Key'!$C$50:$D$53,2,TRUE)</f>
        <v>2</v>
      </c>
      <c r="AJ62" s="32">
        <f t="shared" si="11"/>
        <v>8</v>
      </c>
    </row>
    <row r="63">
      <c r="A63" s="40">
        <v>45494.420796527775</v>
      </c>
      <c r="B63" s="41"/>
      <c r="C63" s="32" t="s">
        <v>441</v>
      </c>
      <c r="D63" s="32" t="str">
        <f t="shared" si="1"/>
        <v>Option D</v>
      </c>
      <c r="E63" s="32" t="s">
        <v>456</v>
      </c>
      <c r="F63" s="32" t="str">
        <f t="shared" si="2"/>
        <v>Option D</v>
      </c>
      <c r="G63" s="32" t="s">
        <v>443</v>
      </c>
      <c r="H63" s="32" t="str">
        <f t="shared" si="3"/>
        <v>Option D</v>
      </c>
      <c r="I63" s="32" t="s">
        <v>457</v>
      </c>
      <c r="J63" s="32" t="str">
        <f t="shared" si="4"/>
        <v>Option D</v>
      </c>
      <c r="K63" s="32" t="s">
        <v>467</v>
      </c>
      <c r="L63" s="32" t="str">
        <f t="shared" si="5"/>
        <v>Option B</v>
      </c>
      <c r="M63" s="32" t="s">
        <v>468</v>
      </c>
      <c r="N63" s="32" t="str">
        <f t="shared" si="6"/>
        <v>Option C</v>
      </c>
      <c r="O63" s="32" t="s">
        <v>459</v>
      </c>
      <c r="P63" s="32" t="str">
        <f t="shared" si="7"/>
        <v>Option C</v>
      </c>
      <c r="Q63" s="32" t="s">
        <v>473</v>
      </c>
      <c r="R63" s="32" t="str">
        <f t="shared" si="8"/>
        <v>Option B</v>
      </c>
      <c r="S63" s="32" t="s">
        <v>448</v>
      </c>
      <c r="T63" s="32" t="str">
        <f t="shared" si="9"/>
        <v>Option A</v>
      </c>
      <c r="U63" s="32" t="s">
        <v>461</v>
      </c>
      <c r="V63" s="32" t="str">
        <f t="shared" si="10"/>
        <v>Option C</v>
      </c>
      <c r="W63" s="32" t="s">
        <v>178</v>
      </c>
      <c r="X63" s="41" t="str">
        <f t="array" ref="X63">XLOOKUP(W:W,My_Basic!M:M, My_Basic!M:M, 0)</f>
        <v>Prithvi Srivastava</v>
      </c>
      <c r="Y63" s="59"/>
      <c r="Z63" s="32">
        <f>VLOOKUP(C:C,'My_Advanced Key'!$C$5:$D$8,2,FALSE)</f>
        <v>-1</v>
      </c>
      <c r="AA63" s="32">
        <f>VLOOKUP(E:E,'My_Advanced Key'!$C$10:$D$13,2,FALSE)</f>
        <v>0</v>
      </c>
      <c r="AB63" s="32">
        <f>VLOOKUP(G:G,'My_Advanced Key'!$C$15:$D$18,2,FALSE)</f>
        <v>0</v>
      </c>
      <c r="AC63" s="32">
        <f>VLOOKUP(I:I,'My_Advanced Key'!$C$20:$D$23,2,FALSE)</f>
        <v>0</v>
      </c>
      <c r="AD63" s="32">
        <f>VLOOKUP(K:K,'My_Advanced Key'!$C$25:$D$28,2,FALSE)</f>
        <v>1</v>
      </c>
      <c r="AE63" s="32">
        <f>VLOOKUP(M:M,'My_Advanced Key'!$C$30:$D$33,2,FALSE)</f>
        <v>-1</v>
      </c>
      <c r="AF63" s="32">
        <f>VLOOKUP(O:O,'My_Advanced Key'!$C$35:$D$38,2,TRUE)</f>
        <v>-1</v>
      </c>
      <c r="AG63" s="32">
        <f>VLOOKUP(Q:Q,'My_Advanced Key'!$C$40:$D$43,2,TRUE)</f>
        <v>1</v>
      </c>
      <c r="AH63" s="32">
        <f>VLOOKUP(S:S,'My_Advanced Key'!$C$45:$D$48,2,TRUE)</f>
        <v>1</v>
      </c>
      <c r="AI63" s="32">
        <f>VLOOKUP(U:U,'My_Advanced Key'!$C$50:$D$53,2,TRUE)</f>
        <v>1</v>
      </c>
      <c r="AJ63" s="32">
        <f t="shared" si="11"/>
        <v>1</v>
      </c>
    </row>
    <row r="64">
      <c r="A64" s="40">
        <v>45494.46343392361</v>
      </c>
      <c r="B64" s="41"/>
      <c r="C64" s="32" t="s">
        <v>465</v>
      </c>
      <c r="D64" s="32" t="str">
        <f t="shared" si="1"/>
        <v>Option B</v>
      </c>
      <c r="E64" s="32" t="s">
        <v>450</v>
      </c>
      <c r="F64" s="32" t="str">
        <f t="shared" si="2"/>
        <v>Option A</v>
      </c>
      <c r="G64" s="32" t="s">
        <v>443</v>
      </c>
      <c r="H64" s="32" t="str">
        <f t="shared" si="3"/>
        <v>Option D</v>
      </c>
      <c r="I64" s="32" t="s">
        <v>457</v>
      </c>
      <c r="J64" s="32" t="str">
        <f t="shared" si="4"/>
        <v>Option D</v>
      </c>
      <c r="K64" s="32" t="s">
        <v>453</v>
      </c>
      <c r="L64" s="32" t="str">
        <f t="shared" si="5"/>
        <v>Option D</v>
      </c>
      <c r="M64" s="32" t="s">
        <v>446</v>
      </c>
      <c r="N64" s="32" t="str">
        <f t="shared" si="6"/>
        <v>Option D</v>
      </c>
      <c r="O64" s="32" t="s">
        <v>459</v>
      </c>
      <c r="P64" s="32" t="str">
        <f t="shared" si="7"/>
        <v>Option C</v>
      </c>
      <c r="Q64" s="32" t="s">
        <v>473</v>
      </c>
      <c r="R64" s="32" t="str">
        <f t="shared" si="8"/>
        <v>Option B</v>
      </c>
      <c r="S64" s="32" t="s">
        <v>448</v>
      </c>
      <c r="T64" s="32" t="str">
        <f t="shared" si="9"/>
        <v>Option A</v>
      </c>
      <c r="U64" s="32" t="s">
        <v>472</v>
      </c>
      <c r="V64" s="32" t="str">
        <f t="shared" si="10"/>
        <v>Option A</v>
      </c>
      <c r="W64" s="32" t="s">
        <v>179</v>
      </c>
      <c r="X64" s="41" t="str">
        <f t="array" ref="X64">XLOOKUP(W:W,My_Basic!M:M, My_Basic!M:M, 0)</f>
        <v>Priyanshu</v>
      </c>
      <c r="Y64" s="59"/>
      <c r="Z64" s="32">
        <f>VLOOKUP(C:C,'My_Advanced Key'!$C$5:$D$8,2,FALSE)</f>
        <v>1</v>
      </c>
      <c r="AA64" s="32">
        <f>VLOOKUP(E:E,'My_Advanced Key'!$C$10:$D$13,2,FALSE)</f>
        <v>-1</v>
      </c>
      <c r="AB64" s="32">
        <f>VLOOKUP(G:G,'My_Advanced Key'!$C$15:$D$18,2,FALSE)</f>
        <v>0</v>
      </c>
      <c r="AC64" s="32">
        <f>VLOOKUP(I:I,'My_Advanced Key'!$C$20:$D$23,2,FALSE)</f>
        <v>0</v>
      </c>
      <c r="AD64" s="32">
        <f>VLOOKUP(K:K,'My_Advanced Key'!$C$25:$D$28,2,FALSE)</f>
        <v>0</v>
      </c>
      <c r="AE64" s="32">
        <f>VLOOKUP(M:M,'My_Advanced Key'!$C$30:$D$33,2,FALSE)</f>
        <v>0</v>
      </c>
      <c r="AF64" s="32">
        <f>VLOOKUP(O:O,'My_Advanced Key'!$C$35:$D$38,2,TRUE)</f>
        <v>-1</v>
      </c>
      <c r="AG64" s="32">
        <f>VLOOKUP(Q:Q,'My_Advanced Key'!$C$40:$D$43,2,TRUE)</f>
        <v>1</v>
      </c>
      <c r="AH64" s="32">
        <f>VLOOKUP(S:S,'My_Advanced Key'!$C$45:$D$48,2,TRUE)</f>
        <v>1</v>
      </c>
      <c r="AI64" s="32">
        <f>VLOOKUP(U:U,'My_Advanced Key'!$C$50:$D$53,2,TRUE)</f>
        <v>2</v>
      </c>
      <c r="AJ64" s="32">
        <f t="shared" si="11"/>
        <v>3</v>
      </c>
    </row>
    <row r="65">
      <c r="A65" s="40">
        <v>45494.503652326384</v>
      </c>
      <c r="B65" s="41"/>
      <c r="C65" s="32" t="s">
        <v>465</v>
      </c>
      <c r="D65" s="32" t="str">
        <f t="shared" si="1"/>
        <v>Option B</v>
      </c>
      <c r="E65" s="32" t="s">
        <v>450</v>
      </c>
      <c r="F65" s="32" t="str">
        <f t="shared" si="2"/>
        <v>Option A</v>
      </c>
      <c r="G65" s="32" t="s">
        <v>443</v>
      </c>
      <c r="H65" s="32" t="str">
        <f t="shared" si="3"/>
        <v>Option D</v>
      </c>
      <c r="I65" s="32" t="s">
        <v>457</v>
      </c>
      <c r="J65" s="32" t="str">
        <f t="shared" si="4"/>
        <v>Option D</v>
      </c>
      <c r="K65" s="32" t="s">
        <v>467</v>
      </c>
      <c r="L65" s="32" t="str">
        <f t="shared" si="5"/>
        <v>Option B</v>
      </c>
      <c r="M65" s="32" t="s">
        <v>468</v>
      </c>
      <c r="N65" s="32" t="str">
        <f t="shared" si="6"/>
        <v>Option C</v>
      </c>
      <c r="O65" s="32" t="s">
        <v>463</v>
      </c>
      <c r="P65" s="32" t="str">
        <f t="shared" si="7"/>
        <v>Option A</v>
      </c>
      <c r="Q65" s="32" t="s">
        <v>473</v>
      </c>
      <c r="R65" s="32" t="str">
        <f t="shared" si="8"/>
        <v>Option B</v>
      </c>
      <c r="S65" s="32" t="s">
        <v>460</v>
      </c>
      <c r="T65" s="32" t="str">
        <f t="shared" si="9"/>
        <v>Option B</v>
      </c>
      <c r="U65" s="32" t="s">
        <v>461</v>
      </c>
      <c r="V65" s="32" t="str">
        <f t="shared" si="10"/>
        <v>Option C</v>
      </c>
      <c r="W65" s="32" t="s">
        <v>180</v>
      </c>
      <c r="X65" s="41" t="str">
        <f t="array" ref="X65">XLOOKUP(W:W,My_Basic!M:M, My_Basic!M:M, 0)</f>
        <v>Shashikant Chaudhary</v>
      </c>
      <c r="Y65" s="59"/>
      <c r="Z65" s="32">
        <f>VLOOKUP(C:C,'My_Advanced Key'!$C$5:$D$8,2,FALSE)</f>
        <v>1</v>
      </c>
      <c r="AA65" s="32">
        <f>VLOOKUP(E:E,'My_Advanced Key'!$C$10:$D$13,2,FALSE)</f>
        <v>-1</v>
      </c>
      <c r="AB65" s="32">
        <f>VLOOKUP(G:G,'My_Advanced Key'!$C$15:$D$18,2,FALSE)</f>
        <v>0</v>
      </c>
      <c r="AC65" s="32">
        <f>VLOOKUP(I:I,'My_Advanced Key'!$C$20:$D$23,2,FALSE)</f>
        <v>0</v>
      </c>
      <c r="AD65" s="32">
        <f>VLOOKUP(K:K,'My_Advanced Key'!$C$25:$D$28,2,FALSE)</f>
        <v>1</v>
      </c>
      <c r="AE65" s="32">
        <f>VLOOKUP(M:M,'My_Advanced Key'!$C$30:$D$33,2,FALSE)</f>
        <v>-1</v>
      </c>
      <c r="AF65" s="32">
        <f>VLOOKUP(O:O,'My_Advanced Key'!$C$35:$D$38,2,TRUE)</f>
        <v>2</v>
      </c>
      <c r="AG65" s="32">
        <f>VLOOKUP(Q:Q,'My_Advanced Key'!$C$40:$D$43,2,TRUE)</f>
        <v>1</v>
      </c>
      <c r="AH65" s="32">
        <f>VLOOKUP(S:S,'My_Advanced Key'!$C$45:$D$48,2,TRUE)</f>
        <v>-1</v>
      </c>
      <c r="AI65" s="32">
        <f>VLOOKUP(U:U,'My_Advanced Key'!$C$50:$D$53,2,TRUE)</f>
        <v>1</v>
      </c>
      <c r="AJ65" s="32">
        <f t="shared" si="11"/>
        <v>3</v>
      </c>
    </row>
    <row r="66">
      <c r="A66" s="40">
        <v>45495.46517732639</v>
      </c>
      <c r="B66" s="41"/>
      <c r="C66" s="32" t="s">
        <v>455</v>
      </c>
      <c r="D66" s="32" t="str">
        <f t="shared" si="1"/>
        <v>Option C</v>
      </c>
      <c r="E66" s="32" t="s">
        <v>450</v>
      </c>
      <c r="F66" s="32" t="str">
        <f t="shared" si="2"/>
        <v>Option A</v>
      </c>
      <c r="G66" s="32" t="s">
        <v>443</v>
      </c>
      <c r="H66" s="32" t="str">
        <f t="shared" si="3"/>
        <v>Option D</v>
      </c>
      <c r="I66" s="32" t="s">
        <v>444</v>
      </c>
      <c r="J66" s="32" t="str">
        <f t="shared" si="4"/>
        <v>Option C</v>
      </c>
      <c r="K66" s="32" t="s">
        <v>467</v>
      </c>
      <c r="L66" s="32" t="str">
        <f t="shared" si="5"/>
        <v>Option B</v>
      </c>
      <c r="M66" s="32" t="s">
        <v>468</v>
      </c>
      <c r="N66" s="32" t="str">
        <f t="shared" si="6"/>
        <v>Option C</v>
      </c>
      <c r="O66" s="32" t="s">
        <v>459</v>
      </c>
      <c r="P66" s="32" t="str">
        <f t="shared" si="7"/>
        <v>Option C</v>
      </c>
      <c r="Q66" s="32" t="s">
        <v>473</v>
      </c>
      <c r="R66" s="32" t="str">
        <f t="shared" si="8"/>
        <v>Option B</v>
      </c>
      <c r="S66" s="32" t="s">
        <v>460</v>
      </c>
      <c r="T66" s="32" t="str">
        <f t="shared" si="9"/>
        <v>Option B</v>
      </c>
      <c r="U66" s="32" t="s">
        <v>472</v>
      </c>
      <c r="V66" s="32" t="str">
        <f t="shared" si="10"/>
        <v>Option A</v>
      </c>
      <c r="W66" s="32" t="s">
        <v>181</v>
      </c>
      <c r="X66" s="41" t="str">
        <f t="array" ref="X66">XLOOKUP(W:W,My_Basic!M:M, My_Basic!M:M, 0)</f>
        <v>Rishvanth G V </v>
      </c>
      <c r="Y66" s="59"/>
      <c r="Z66" s="32">
        <f>VLOOKUP(C:C,'My_Advanced Key'!$C$5:$D$8,2,FALSE)</f>
        <v>2</v>
      </c>
      <c r="AA66" s="32">
        <f>VLOOKUP(E:E,'My_Advanced Key'!$C$10:$D$13,2,FALSE)</f>
        <v>-1</v>
      </c>
      <c r="AB66" s="32">
        <f>VLOOKUP(G:G,'My_Advanced Key'!$C$15:$D$18,2,FALSE)</f>
        <v>0</v>
      </c>
      <c r="AC66" s="32">
        <f>VLOOKUP(I:I,'My_Advanced Key'!$C$20:$D$23,2,FALSE)</f>
        <v>-1</v>
      </c>
      <c r="AD66" s="32">
        <f>VLOOKUP(K:K,'My_Advanced Key'!$C$25:$D$28,2,FALSE)</f>
        <v>1</v>
      </c>
      <c r="AE66" s="32">
        <f>VLOOKUP(M:M,'My_Advanced Key'!$C$30:$D$33,2,FALSE)</f>
        <v>-1</v>
      </c>
      <c r="AF66" s="32">
        <f>VLOOKUP(O:O,'My_Advanced Key'!$C$35:$D$38,2,TRUE)</f>
        <v>-1</v>
      </c>
      <c r="AG66" s="32">
        <f>VLOOKUP(Q:Q,'My_Advanced Key'!$C$40:$D$43,2,TRUE)</f>
        <v>1</v>
      </c>
      <c r="AH66" s="32">
        <f>VLOOKUP(S:S,'My_Advanced Key'!$C$45:$D$48,2,TRUE)</f>
        <v>-1</v>
      </c>
      <c r="AI66" s="32">
        <f>VLOOKUP(U:U,'My_Advanced Key'!$C$50:$D$53,2,TRUE)</f>
        <v>2</v>
      </c>
      <c r="AJ66" s="32">
        <f t="shared" si="11"/>
        <v>1</v>
      </c>
    </row>
    <row r="67">
      <c r="A67" s="40">
        <v>45495.545601053236</v>
      </c>
      <c r="B67" s="41"/>
      <c r="C67" s="32" t="s">
        <v>441</v>
      </c>
      <c r="D67" s="32" t="str">
        <f t="shared" si="1"/>
        <v>Option D</v>
      </c>
      <c r="E67" s="32" t="s">
        <v>456</v>
      </c>
      <c r="F67" s="32" t="str">
        <f t="shared" si="2"/>
        <v>Option D</v>
      </c>
      <c r="G67" s="32" t="s">
        <v>443</v>
      </c>
      <c r="H67" s="32" t="str">
        <f t="shared" si="3"/>
        <v>Option D</v>
      </c>
      <c r="I67" s="32" t="s">
        <v>457</v>
      </c>
      <c r="J67" s="32" t="str">
        <f t="shared" si="4"/>
        <v>Option D</v>
      </c>
      <c r="K67" s="32" t="s">
        <v>467</v>
      </c>
      <c r="L67" s="32" t="str">
        <f t="shared" si="5"/>
        <v>Option B</v>
      </c>
      <c r="M67" s="32" t="s">
        <v>468</v>
      </c>
      <c r="N67" s="32" t="str">
        <f t="shared" si="6"/>
        <v>Option C</v>
      </c>
      <c r="O67" s="32" t="s">
        <v>459</v>
      </c>
      <c r="P67" s="32" t="str">
        <f t="shared" si="7"/>
        <v>Option C</v>
      </c>
      <c r="Q67" s="32" t="s">
        <v>473</v>
      </c>
      <c r="R67" s="32" t="str">
        <f t="shared" si="8"/>
        <v>Option B</v>
      </c>
      <c r="S67" s="32" t="s">
        <v>448</v>
      </c>
      <c r="T67" s="32" t="str">
        <f t="shared" si="9"/>
        <v>Option A</v>
      </c>
      <c r="U67" s="32" t="s">
        <v>461</v>
      </c>
      <c r="V67" s="32" t="str">
        <f t="shared" si="10"/>
        <v>Option C</v>
      </c>
      <c r="W67" s="32" t="s">
        <v>182</v>
      </c>
      <c r="X67" s="41" t="str">
        <f t="array" ref="X67">XLOOKUP(W:W,My_Basic!M:M, My_Basic!M:M, 0)</f>
        <v>Fatmi Tahir</v>
      </c>
      <c r="Y67" s="59"/>
      <c r="Z67" s="32">
        <f>VLOOKUP(C:C,'My_Advanced Key'!$C$5:$D$8,2,FALSE)</f>
        <v>-1</v>
      </c>
      <c r="AA67" s="32">
        <f>VLOOKUP(E:E,'My_Advanced Key'!$C$10:$D$13,2,FALSE)</f>
        <v>0</v>
      </c>
      <c r="AB67" s="32">
        <f>VLOOKUP(G:G,'My_Advanced Key'!$C$15:$D$18,2,FALSE)</f>
        <v>0</v>
      </c>
      <c r="AC67" s="32">
        <f>VLOOKUP(I:I,'My_Advanced Key'!$C$20:$D$23,2,FALSE)</f>
        <v>0</v>
      </c>
      <c r="AD67" s="32">
        <f>VLOOKUP(K:K,'My_Advanced Key'!$C$25:$D$28,2,FALSE)</f>
        <v>1</v>
      </c>
      <c r="AE67" s="32">
        <f>VLOOKUP(M:M,'My_Advanced Key'!$C$30:$D$33,2,FALSE)</f>
        <v>-1</v>
      </c>
      <c r="AF67" s="32">
        <f>VLOOKUP(O:O,'My_Advanced Key'!$C$35:$D$38,2,TRUE)</f>
        <v>-1</v>
      </c>
      <c r="AG67" s="32">
        <f>VLOOKUP(Q:Q,'My_Advanced Key'!$C$40:$D$43,2,TRUE)</f>
        <v>1</v>
      </c>
      <c r="AH67" s="32">
        <f>VLOOKUP(S:S,'My_Advanced Key'!$C$45:$D$48,2,TRUE)</f>
        <v>1</v>
      </c>
      <c r="AI67" s="32">
        <f>VLOOKUP(U:U,'My_Advanced Key'!$C$50:$D$53,2,TRUE)</f>
        <v>1</v>
      </c>
      <c r="AJ67" s="32">
        <f t="shared" si="11"/>
        <v>1</v>
      </c>
    </row>
    <row r="68">
      <c r="A68" s="40">
        <v>45495.55976928241</v>
      </c>
      <c r="B68" s="41"/>
      <c r="C68" s="32" t="s">
        <v>455</v>
      </c>
      <c r="D68" s="32" t="str">
        <f t="shared" si="1"/>
        <v>Option C</v>
      </c>
      <c r="E68" s="32" t="s">
        <v>466</v>
      </c>
      <c r="F68" s="32" t="str">
        <f t="shared" si="2"/>
        <v>Option C</v>
      </c>
      <c r="G68" s="32" t="s">
        <v>443</v>
      </c>
      <c r="H68" s="32" t="str">
        <f t="shared" si="3"/>
        <v>Option D</v>
      </c>
      <c r="I68" s="32" t="s">
        <v>444</v>
      </c>
      <c r="J68" s="32" t="str">
        <f t="shared" si="4"/>
        <v>Option C</v>
      </c>
      <c r="K68" s="32" t="s">
        <v>467</v>
      </c>
      <c r="L68" s="32" t="str">
        <f t="shared" si="5"/>
        <v>Option B</v>
      </c>
      <c r="M68" s="32" t="s">
        <v>468</v>
      </c>
      <c r="N68" s="32" t="str">
        <f t="shared" si="6"/>
        <v>Option C</v>
      </c>
      <c r="O68" s="32" t="s">
        <v>459</v>
      </c>
      <c r="P68" s="32" t="str">
        <f t="shared" si="7"/>
        <v>Option C</v>
      </c>
      <c r="Q68" s="32" t="s">
        <v>473</v>
      </c>
      <c r="R68" s="32" t="str">
        <f t="shared" si="8"/>
        <v>Option B</v>
      </c>
      <c r="S68" s="32" t="s">
        <v>448</v>
      </c>
      <c r="T68" s="32" t="str">
        <f t="shared" si="9"/>
        <v>Option A</v>
      </c>
      <c r="U68" s="32" t="s">
        <v>472</v>
      </c>
      <c r="V68" s="32" t="str">
        <f t="shared" si="10"/>
        <v>Option A</v>
      </c>
      <c r="W68" s="32" t="s">
        <v>183</v>
      </c>
      <c r="X68" s="41" t="str">
        <f t="array" ref="X68">XLOOKUP(W:W,My_Basic!M:M, My_Basic!M:M, 0)</f>
        <v>Ravinder </v>
      </c>
      <c r="Y68" s="59"/>
      <c r="Z68" s="32">
        <f>VLOOKUP(C:C,'My_Advanced Key'!$C$5:$D$8,2,FALSE)</f>
        <v>2</v>
      </c>
      <c r="AA68" s="32">
        <f>VLOOKUP(E:E,'My_Advanced Key'!$C$10:$D$13,2,FALSE)</f>
        <v>1</v>
      </c>
      <c r="AB68" s="32">
        <f>VLOOKUP(G:G,'My_Advanced Key'!$C$15:$D$18,2,FALSE)</f>
        <v>0</v>
      </c>
      <c r="AC68" s="32">
        <f>VLOOKUP(I:I,'My_Advanced Key'!$C$20:$D$23,2,FALSE)</f>
        <v>-1</v>
      </c>
      <c r="AD68" s="32">
        <f>VLOOKUP(K:K,'My_Advanced Key'!$C$25:$D$28,2,FALSE)</f>
        <v>1</v>
      </c>
      <c r="AE68" s="32">
        <f>VLOOKUP(M:M,'My_Advanced Key'!$C$30:$D$33,2,FALSE)</f>
        <v>-1</v>
      </c>
      <c r="AF68" s="32">
        <f>VLOOKUP(O:O,'My_Advanced Key'!$C$35:$D$38,2,TRUE)</f>
        <v>-1</v>
      </c>
      <c r="AG68" s="32">
        <f>VLOOKUP(Q:Q,'My_Advanced Key'!$C$40:$D$43,2,TRUE)</f>
        <v>1</v>
      </c>
      <c r="AH68" s="32">
        <f>VLOOKUP(S:S,'My_Advanced Key'!$C$45:$D$48,2,TRUE)</f>
        <v>1</v>
      </c>
      <c r="AI68" s="32">
        <f>VLOOKUP(U:U,'My_Advanced Key'!$C$50:$D$53,2,TRUE)</f>
        <v>2</v>
      </c>
      <c r="AJ68" s="32">
        <f t="shared" si="11"/>
        <v>5</v>
      </c>
    </row>
    <row r="69">
      <c r="A69" s="40">
        <v>45495.61235322917</v>
      </c>
      <c r="B69" s="41"/>
      <c r="C69" s="32" t="s">
        <v>455</v>
      </c>
      <c r="D69" s="32" t="str">
        <f t="shared" si="1"/>
        <v>Option C</v>
      </c>
      <c r="E69" s="32" t="s">
        <v>450</v>
      </c>
      <c r="F69" s="32" t="str">
        <f t="shared" si="2"/>
        <v>Option A</v>
      </c>
      <c r="G69" s="32" t="s">
        <v>452</v>
      </c>
      <c r="H69" s="32" t="str">
        <f t="shared" si="3"/>
        <v>Option B</v>
      </c>
      <c r="I69" s="32" t="s">
        <v>452</v>
      </c>
      <c r="J69" s="32" t="str">
        <f t="shared" si="4"/>
        <v>Option B</v>
      </c>
      <c r="K69" s="32" t="s">
        <v>467</v>
      </c>
      <c r="L69" s="32" t="str">
        <f t="shared" si="5"/>
        <v>Option B</v>
      </c>
      <c r="M69" s="32" t="s">
        <v>468</v>
      </c>
      <c r="N69" s="32" t="str">
        <f t="shared" si="6"/>
        <v>Option C</v>
      </c>
      <c r="O69" s="32" t="s">
        <v>459</v>
      </c>
      <c r="P69" s="32" t="str">
        <f t="shared" si="7"/>
        <v>Option C</v>
      </c>
      <c r="Q69" s="32" t="s">
        <v>474</v>
      </c>
      <c r="R69" s="32" t="str">
        <f t="shared" si="8"/>
        <v>Option C</v>
      </c>
      <c r="S69" s="32" t="s">
        <v>460</v>
      </c>
      <c r="T69" s="32" t="str">
        <f t="shared" si="9"/>
        <v>Option B</v>
      </c>
      <c r="U69" s="32" t="s">
        <v>461</v>
      </c>
      <c r="V69" s="32" t="str">
        <f t="shared" si="10"/>
        <v>Option C</v>
      </c>
      <c r="W69" s="32" t="s">
        <v>479</v>
      </c>
      <c r="X69" s="41" t="str">
        <f t="array" ref="X69">XLOOKUP(W:W,My_Basic!M:M, My_Basic!M:M, 0)</f>
        <v>Saksham Tyagi </v>
      </c>
      <c r="Y69" s="59"/>
      <c r="Z69" s="32">
        <f>VLOOKUP(C:C,'My_Advanced Key'!$C$5:$D$8,2,FALSE)</f>
        <v>2</v>
      </c>
      <c r="AA69" s="32">
        <f>VLOOKUP(E:E,'My_Advanced Key'!$C$10:$D$13,2,FALSE)</f>
        <v>-1</v>
      </c>
      <c r="AB69" s="32">
        <f>VLOOKUP(G:G,'My_Advanced Key'!$C$15:$D$18,2,FALSE)</f>
        <v>1</v>
      </c>
      <c r="AC69" s="32">
        <f>VLOOKUP(I:I,'My_Advanced Key'!$C$20:$D$23,2,FALSE)</f>
        <v>1</v>
      </c>
      <c r="AD69" s="32">
        <f>VLOOKUP(K:K,'My_Advanced Key'!$C$25:$D$28,2,FALSE)</f>
        <v>1</v>
      </c>
      <c r="AE69" s="32">
        <f>VLOOKUP(M:M,'My_Advanced Key'!$C$30:$D$33,2,FALSE)</f>
        <v>-1</v>
      </c>
      <c r="AF69" s="32">
        <f>VLOOKUP(O:O,'My_Advanced Key'!$C$35:$D$38,2,TRUE)</f>
        <v>-1</v>
      </c>
      <c r="AG69" s="32">
        <f>VLOOKUP(Q:Q,'My_Advanced Key'!$C$40:$D$43,2,TRUE)</f>
        <v>-1</v>
      </c>
      <c r="AH69" s="32">
        <f>VLOOKUP(S:S,'My_Advanced Key'!$C$45:$D$48,2,TRUE)</f>
        <v>-1</v>
      </c>
      <c r="AI69" s="32">
        <f>VLOOKUP(U:U,'My_Advanced Key'!$C$50:$D$53,2,TRUE)</f>
        <v>1</v>
      </c>
      <c r="AJ69" s="32">
        <f t="shared" si="11"/>
        <v>1</v>
      </c>
    </row>
    <row r="70">
      <c r="A70" s="40">
        <v>45495.68489371528</v>
      </c>
      <c r="B70" s="41"/>
      <c r="C70" s="32" t="s">
        <v>441</v>
      </c>
      <c r="D70" s="32" t="str">
        <f t="shared" si="1"/>
        <v>Option D</v>
      </c>
      <c r="E70" s="32" t="s">
        <v>456</v>
      </c>
      <c r="F70" s="32" t="str">
        <f t="shared" si="2"/>
        <v>Option D</v>
      </c>
      <c r="G70" s="32" t="s">
        <v>443</v>
      </c>
      <c r="H70" s="32" t="str">
        <f t="shared" si="3"/>
        <v>Option D</v>
      </c>
      <c r="I70" s="32" t="s">
        <v>444</v>
      </c>
      <c r="J70" s="32" t="str">
        <f t="shared" si="4"/>
        <v>Option C</v>
      </c>
      <c r="K70" s="32" t="s">
        <v>467</v>
      </c>
      <c r="L70" s="32" t="str">
        <f t="shared" si="5"/>
        <v>Option B</v>
      </c>
      <c r="M70" s="32" t="s">
        <v>468</v>
      </c>
      <c r="N70" s="32" t="str">
        <f t="shared" si="6"/>
        <v>Option C</v>
      </c>
      <c r="O70" s="32" t="s">
        <v>447</v>
      </c>
      <c r="P70" s="32" t="str">
        <f t="shared" si="7"/>
        <v>Option B</v>
      </c>
      <c r="Q70" s="32" t="s">
        <v>473</v>
      </c>
      <c r="R70" s="32" t="str">
        <f t="shared" si="8"/>
        <v>Option B</v>
      </c>
      <c r="S70" s="32" t="s">
        <v>469</v>
      </c>
      <c r="T70" s="32" t="str">
        <f t="shared" si="9"/>
        <v>Option D</v>
      </c>
      <c r="U70" s="32" t="s">
        <v>461</v>
      </c>
      <c r="V70" s="32" t="str">
        <f t="shared" si="10"/>
        <v>Option C</v>
      </c>
      <c r="W70" s="32" t="s">
        <v>185</v>
      </c>
      <c r="X70" s="41" t="str">
        <f t="array" ref="X70">XLOOKUP(W:W,My_Basic!M:M, My_Basic!M:M, 0)</f>
        <v>Abhishek Maurya </v>
      </c>
      <c r="Y70" s="59"/>
      <c r="Z70" s="32">
        <f>VLOOKUP(C:C,'My_Advanced Key'!$C$5:$D$8,2,FALSE)</f>
        <v>-1</v>
      </c>
      <c r="AA70" s="32">
        <f>VLOOKUP(E:E,'My_Advanced Key'!$C$10:$D$13,2,FALSE)</f>
        <v>0</v>
      </c>
      <c r="AB70" s="32">
        <f>VLOOKUP(G:G,'My_Advanced Key'!$C$15:$D$18,2,FALSE)</f>
        <v>0</v>
      </c>
      <c r="AC70" s="32">
        <f>VLOOKUP(I:I,'My_Advanced Key'!$C$20:$D$23,2,FALSE)</f>
        <v>-1</v>
      </c>
      <c r="AD70" s="32">
        <f>VLOOKUP(K:K,'My_Advanced Key'!$C$25:$D$28,2,FALSE)</f>
        <v>1</v>
      </c>
      <c r="AE70" s="32">
        <f>VLOOKUP(M:M,'My_Advanced Key'!$C$30:$D$33,2,FALSE)</f>
        <v>-1</v>
      </c>
      <c r="AF70" s="32">
        <f>VLOOKUP(O:O,'My_Advanced Key'!$C$35:$D$38,2,TRUE)</f>
        <v>1</v>
      </c>
      <c r="AG70" s="32">
        <f>VLOOKUP(Q:Q,'My_Advanced Key'!$C$40:$D$43,2,TRUE)</f>
        <v>1</v>
      </c>
      <c r="AH70" s="32">
        <f>VLOOKUP(S:S,'My_Advanced Key'!$C$45:$D$48,2,TRUE)</f>
        <v>0</v>
      </c>
      <c r="AI70" s="32">
        <f>VLOOKUP(U:U,'My_Advanced Key'!$C$50:$D$53,2,TRUE)</f>
        <v>1</v>
      </c>
      <c r="AJ70" s="32">
        <f t="shared" si="11"/>
        <v>1</v>
      </c>
    </row>
    <row r="71">
      <c r="A71" s="40">
        <v>45495.6884644213</v>
      </c>
      <c r="B71" s="41"/>
      <c r="C71" s="32" t="s">
        <v>441</v>
      </c>
      <c r="D71" s="32" t="str">
        <f t="shared" si="1"/>
        <v>Option D</v>
      </c>
      <c r="E71" s="32" t="s">
        <v>450</v>
      </c>
      <c r="F71" s="32" t="str">
        <f t="shared" si="2"/>
        <v>Option A</v>
      </c>
      <c r="G71" s="32" t="s">
        <v>443</v>
      </c>
      <c r="H71" s="32" t="str">
        <f t="shared" si="3"/>
        <v>Option D</v>
      </c>
      <c r="I71" s="32" t="s">
        <v>444</v>
      </c>
      <c r="J71" s="32" t="str">
        <f t="shared" si="4"/>
        <v>Option C</v>
      </c>
      <c r="K71" s="32" t="s">
        <v>453</v>
      </c>
      <c r="L71" s="32" t="str">
        <f t="shared" si="5"/>
        <v>Option D</v>
      </c>
      <c r="M71" s="32" t="s">
        <v>446</v>
      </c>
      <c r="N71" s="32" t="str">
        <f t="shared" si="6"/>
        <v>Option D</v>
      </c>
      <c r="O71" s="32" t="s">
        <v>459</v>
      </c>
      <c r="P71" s="32" t="str">
        <f t="shared" si="7"/>
        <v>Option C</v>
      </c>
      <c r="Q71" s="32" t="s">
        <v>475</v>
      </c>
      <c r="R71" s="32" t="str">
        <f t="shared" si="8"/>
        <v>Option A</v>
      </c>
      <c r="S71" s="32" t="s">
        <v>460</v>
      </c>
      <c r="T71" s="32" t="str">
        <f t="shared" si="9"/>
        <v>Option B</v>
      </c>
      <c r="U71" s="32" t="s">
        <v>472</v>
      </c>
      <c r="V71" s="32" t="str">
        <f t="shared" si="10"/>
        <v>Option A</v>
      </c>
      <c r="W71" s="32" t="s">
        <v>186</v>
      </c>
      <c r="X71" s="41" t="str">
        <f t="array" ref="X71">XLOOKUP(W:W,My_Basic!M:M, My_Basic!M:M, 0)</f>
        <v>Chandra lekha </v>
      </c>
      <c r="Y71" s="59"/>
      <c r="Z71" s="32">
        <f>VLOOKUP(C:C,'My_Advanced Key'!$C$5:$D$8,2,FALSE)</f>
        <v>-1</v>
      </c>
      <c r="AA71" s="32">
        <f>VLOOKUP(E:E,'My_Advanced Key'!$C$10:$D$13,2,FALSE)</f>
        <v>-1</v>
      </c>
      <c r="AB71" s="32">
        <f>VLOOKUP(G:G,'My_Advanced Key'!$C$15:$D$18,2,FALSE)</f>
        <v>0</v>
      </c>
      <c r="AC71" s="32">
        <f>VLOOKUP(I:I,'My_Advanced Key'!$C$20:$D$23,2,FALSE)</f>
        <v>-1</v>
      </c>
      <c r="AD71" s="32">
        <f>VLOOKUP(K:K,'My_Advanced Key'!$C$25:$D$28,2,FALSE)</f>
        <v>0</v>
      </c>
      <c r="AE71" s="32">
        <f>VLOOKUP(M:M,'My_Advanced Key'!$C$30:$D$33,2,FALSE)</f>
        <v>0</v>
      </c>
      <c r="AF71" s="32">
        <f>VLOOKUP(O:O,'My_Advanced Key'!$C$35:$D$38,2,TRUE)</f>
        <v>-1</v>
      </c>
      <c r="AG71" s="32">
        <f>VLOOKUP(Q:Q,'My_Advanced Key'!$C$40:$D$43,2,TRUE)</f>
        <v>2</v>
      </c>
      <c r="AH71" s="32">
        <f>VLOOKUP(S:S,'My_Advanced Key'!$C$45:$D$48,2,TRUE)</f>
        <v>-1</v>
      </c>
      <c r="AI71" s="32">
        <f>VLOOKUP(U:U,'My_Advanced Key'!$C$50:$D$53,2,TRUE)</f>
        <v>2</v>
      </c>
      <c r="AJ71" s="32">
        <f t="shared" si="11"/>
        <v>-1</v>
      </c>
    </row>
    <row r="72">
      <c r="A72" s="40">
        <v>45495.7045340162</v>
      </c>
      <c r="B72" s="41"/>
      <c r="C72" s="32" t="s">
        <v>441</v>
      </c>
      <c r="D72" s="32" t="str">
        <f t="shared" si="1"/>
        <v>Option D</v>
      </c>
      <c r="E72" s="32" t="s">
        <v>450</v>
      </c>
      <c r="F72" s="32" t="str">
        <f t="shared" si="2"/>
        <v>Option A</v>
      </c>
      <c r="G72" s="32" t="s">
        <v>443</v>
      </c>
      <c r="H72" s="32" t="str">
        <f t="shared" si="3"/>
        <v>Option D</v>
      </c>
      <c r="I72" s="32" t="s">
        <v>444</v>
      </c>
      <c r="J72" s="32" t="str">
        <f t="shared" si="4"/>
        <v>Option C</v>
      </c>
      <c r="K72" s="32" t="s">
        <v>453</v>
      </c>
      <c r="L72" s="32" t="str">
        <f t="shared" si="5"/>
        <v>Option D</v>
      </c>
      <c r="M72" s="32" t="s">
        <v>446</v>
      </c>
      <c r="N72" s="32" t="str">
        <f t="shared" si="6"/>
        <v>Option D</v>
      </c>
      <c r="O72" s="32" t="s">
        <v>459</v>
      </c>
      <c r="P72" s="32" t="str">
        <f t="shared" si="7"/>
        <v>Option C</v>
      </c>
      <c r="Q72" s="32" t="s">
        <v>473</v>
      </c>
      <c r="R72" s="32" t="str">
        <f t="shared" si="8"/>
        <v>Option B</v>
      </c>
      <c r="S72" s="32" t="s">
        <v>448</v>
      </c>
      <c r="T72" s="32" t="str">
        <f t="shared" si="9"/>
        <v>Option A</v>
      </c>
      <c r="U72" s="32" t="s">
        <v>461</v>
      </c>
      <c r="V72" s="32" t="str">
        <f t="shared" si="10"/>
        <v>Option C</v>
      </c>
      <c r="W72" s="32" t="s">
        <v>187</v>
      </c>
      <c r="X72" s="41" t="str">
        <f t="array" ref="X72">XLOOKUP(W:W,My_Basic!M:M, My_Basic!M:M, 0)</f>
        <v>Shravan Pandurang Padale</v>
      </c>
      <c r="Y72" s="59"/>
      <c r="Z72" s="32">
        <f>VLOOKUP(C:C,'My_Advanced Key'!$C$5:$D$8,2,FALSE)</f>
        <v>-1</v>
      </c>
      <c r="AA72" s="32">
        <f>VLOOKUP(E:E,'My_Advanced Key'!$C$10:$D$13,2,FALSE)</f>
        <v>-1</v>
      </c>
      <c r="AB72" s="32">
        <f>VLOOKUP(G:G,'My_Advanced Key'!$C$15:$D$18,2,FALSE)</f>
        <v>0</v>
      </c>
      <c r="AC72" s="32">
        <f>VLOOKUP(I:I,'My_Advanced Key'!$C$20:$D$23,2,FALSE)</f>
        <v>-1</v>
      </c>
      <c r="AD72" s="32">
        <f>VLOOKUP(K:K,'My_Advanced Key'!$C$25:$D$28,2,FALSE)</f>
        <v>0</v>
      </c>
      <c r="AE72" s="32">
        <f>VLOOKUP(M:M,'My_Advanced Key'!$C$30:$D$33,2,FALSE)</f>
        <v>0</v>
      </c>
      <c r="AF72" s="32">
        <f>VLOOKUP(O:O,'My_Advanced Key'!$C$35:$D$38,2,TRUE)</f>
        <v>-1</v>
      </c>
      <c r="AG72" s="32">
        <f>VLOOKUP(Q:Q,'My_Advanced Key'!$C$40:$D$43,2,TRUE)</f>
        <v>1</v>
      </c>
      <c r="AH72" s="32">
        <f>VLOOKUP(S:S,'My_Advanced Key'!$C$45:$D$48,2,TRUE)</f>
        <v>1</v>
      </c>
      <c r="AI72" s="32">
        <f>VLOOKUP(U:U,'My_Advanced Key'!$C$50:$D$53,2,TRUE)</f>
        <v>1</v>
      </c>
      <c r="AJ72" s="32">
        <f t="shared" si="11"/>
        <v>-1</v>
      </c>
    </row>
    <row r="73">
      <c r="A73" s="40">
        <v>45495.718900277774</v>
      </c>
      <c r="B73" s="41"/>
      <c r="C73" s="32" t="s">
        <v>465</v>
      </c>
      <c r="D73" s="32" t="str">
        <f t="shared" si="1"/>
        <v>Option B</v>
      </c>
      <c r="E73" s="32" t="s">
        <v>456</v>
      </c>
      <c r="F73" s="32" t="str">
        <f t="shared" si="2"/>
        <v>Option D</v>
      </c>
      <c r="G73" s="32" t="s">
        <v>443</v>
      </c>
      <c r="H73" s="32" t="str">
        <f t="shared" si="3"/>
        <v>Option D</v>
      </c>
      <c r="I73" s="32" t="s">
        <v>444</v>
      </c>
      <c r="J73" s="32" t="str">
        <f t="shared" si="4"/>
        <v>Option C</v>
      </c>
      <c r="K73" s="32" t="s">
        <v>467</v>
      </c>
      <c r="L73" s="32" t="str">
        <f t="shared" si="5"/>
        <v>Option B</v>
      </c>
      <c r="M73" s="32" t="s">
        <v>468</v>
      </c>
      <c r="N73" s="32" t="str">
        <f t="shared" si="6"/>
        <v>Option C</v>
      </c>
      <c r="O73" s="32" t="s">
        <v>459</v>
      </c>
      <c r="P73" s="32" t="str">
        <f t="shared" si="7"/>
        <v>Option C</v>
      </c>
      <c r="Q73" s="32" t="s">
        <v>473</v>
      </c>
      <c r="R73" s="32" t="str">
        <f t="shared" si="8"/>
        <v>Option B</v>
      </c>
      <c r="S73" s="32" t="s">
        <v>460</v>
      </c>
      <c r="T73" s="32" t="str">
        <f t="shared" si="9"/>
        <v>Option B</v>
      </c>
      <c r="U73" s="32" t="s">
        <v>461</v>
      </c>
      <c r="V73" s="32" t="str">
        <f t="shared" si="10"/>
        <v>Option C</v>
      </c>
      <c r="W73" s="32" t="s">
        <v>188</v>
      </c>
      <c r="X73" s="41" t="str">
        <f t="array" ref="X73">XLOOKUP(W:W,My_Basic!M:M, My_Basic!M:M, 0)</f>
        <v>Shavi Sharma </v>
      </c>
      <c r="Y73" s="59"/>
      <c r="Z73" s="32">
        <f>VLOOKUP(C:C,'My_Advanced Key'!$C$5:$D$8,2,FALSE)</f>
        <v>1</v>
      </c>
      <c r="AA73" s="32">
        <f>VLOOKUP(E:E,'My_Advanced Key'!$C$10:$D$13,2,FALSE)</f>
        <v>0</v>
      </c>
      <c r="AB73" s="32">
        <f>VLOOKUP(G:G,'My_Advanced Key'!$C$15:$D$18,2,FALSE)</f>
        <v>0</v>
      </c>
      <c r="AC73" s="32">
        <f>VLOOKUP(I:I,'My_Advanced Key'!$C$20:$D$23,2,FALSE)</f>
        <v>-1</v>
      </c>
      <c r="AD73" s="32">
        <f>VLOOKUP(K:K,'My_Advanced Key'!$C$25:$D$28,2,FALSE)</f>
        <v>1</v>
      </c>
      <c r="AE73" s="32">
        <f>VLOOKUP(M:M,'My_Advanced Key'!$C$30:$D$33,2,FALSE)</f>
        <v>-1</v>
      </c>
      <c r="AF73" s="32">
        <f>VLOOKUP(O:O,'My_Advanced Key'!$C$35:$D$38,2,TRUE)</f>
        <v>-1</v>
      </c>
      <c r="AG73" s="32">
        <f>VLOOKUP(Q:Q,'My_Advanced Key'!$C$40:$D$43,2,TRUE)</f>
        <v>1</v>
      </c>
      <c r="AH73" s="32">
        <f>VLOOKUP(S:S,'My_Advanced Key'!$C$45:$D$48,2,TRUE)</f>
        <v>-1</v>
      </c>
      <c r="AI73" s="32">
        <f>VLOOKUP(U:U,'My_Advanced Key'!$C$50:$D$53,2,TRUE)</f>
        <v>1</v>
      </c>
      <c r="AJ73" s="32">
        <f t="shared" si="11"/>
        <v>0</v>
      </c>
    </row>
    <row r="74">
      <c r="A74" s="40">
        <v>45495.79123854167</v>
      </c>
      <c r="B74" s="41"/>
      <c r="C74" s="32" t="s">
        <v>465</v>
      </c>
      <c r="D74" s="32" t="str">
        <f t="shared" si="1"/>
        <v>Option B</v>
      </c>
      <c r="E74" s="32" t="s">
        <v>456</v>
      </c>
      <c r="F74" s="32" t="str">
        <f t="shared" si="2"/>
        <v>Option D</v>
      </c>
      <c r="G74" s="32" t="s">
        <v>443</v>
      </c>
      <c r="H74" s="32" t="str">
        <f t="shared" si="3"/>
        <v>Option D</v>
      </c>
      <c r="I74" s="32" t="s">
        <v>444</v>
      </c>
      <c r="J74" s="32" t="str">
        <f t="shared" si="4"/>
        <v>Option C</v>
      </c>
      <c r="K74" s="32" t="s">
        <v>453</v>
      </c>
      <c r="L74" s="32" t="str">
        <f t="shared" si="5"/>
        <v>Option D</v>
      </c>
      <c r="M74" s="32" t="s">
        <v>468</v>
      </c>
      <c r="N74" s="32" t="str">
        <f t="shared" si="6"/>
        <v>Option C</v>
      </c>
      <c r="O74" s="32" t="s">
        <v>454</v>
      </c>
      <c r="P74" s="32" t="str">
        <f t="shared" si="7"/>
        <v>Option D</v>
      </c>
      <c r="Q74" s="32" t="s">
        <v>473</v>
      </c>
      <c r="R74" s="32" t="str">
        <f t="shared" si="8"/>
        <v>Option B</v>
      </c>
      <c r="S74" s="32" t="s">
        <v>460</v>
      </c>
      <c r="T74" s="32" t="str">
        <f t="shared" si="9"/>
        <v>Option B</v>
      </c>
      <c r="U74" s="32" t="s">
        <v>461</v>
      </c>
      <c r="V74" s="32" t="str">
        <f t="shared" si="10"/>
        <v>Option C</v>
      </c>
      <c r="W74" s="32" t="s">
        <v>189</v>
      </c>
      <c r="X74" s="41" t="str">
        <f t="array" ref="X74">XLOOKUP(W:W,My_Basic!M:M, My_Basic!M:M, 0)</f>
        <v>Ashvi jain</v>
      </c>
      <c r="Y74" s="59"/>
      <c r="Z74" s="32">
        <f>VLOOKUP(C:C,'My_Advanced Key'!$C$5:$D$8,2,FALSE)</f>
        <v>1</v>
      </c>
      <c r="AA74" s="32">
        <f>VLOOKUP(E:E,'My_Advanced Key'!$C$10:$D$13,2,FALSE)</f>
        <v>0</v>
      </c>
      <c r="AB74" s="32">
        <f>VLOOKUP(G:G,'My_Advanced Key'!$C$15:$D$18,2,FALSE)</f>
        <v>0</v>
      </c>
      <c r="AC74" s="32">
        <f>VLOOKUP(I:I,'My_Advanced Key'!$C$20:$D$23,2,FALSE)</f>
        <v>-1</v>
      </c>
      <c r="AD74" s="32">
        <f>VLOOKUP(K:K,'My_Advanced Key'!$C$25:$D$28,2,FALSE)</f>
        <v>0</v>
      </c>
      <c r="AE74" s="32">
        <f>VLOOKUP(M:M,'My_Advanced Key'!$C$30:$D$33,2,FALSE)</f>
        <v>-1</v>
      </c>
      <c r="AF74" s="32">
        <f>VLOOKUP(O:O,'My_Advanced Key'!$C$35:$D$38,2,TRUE)</f>
        <v>0</v>
      </c>
      <c r="AG74" s="32">
        <f>VLOOKUP(Q:Q,'My_Advanced Key'!$C$40:$D$43,2,TRUE)</f>
        <v>1</v>
      </c>
      <c r="AH74" s="32">
        <f>VLOOKUP(S:S,'My_Advanced Key'!$C$45:$D$48,2,TRUE)</f>
        <v>-1</v>
      </c>
      <c r="AI74" s="32">
        <f>VLOOKUP(U:U,'My_Advanced Key'!$C$50:$D$53,2,TRUE)</f>
        <v>1</v>
      </c>
      <c r="AJ74" s="32">
        <f t="shared" si="11"/>
        <v>0</v>
      </c>
    </row>
    <row r="75">
      <c r="A75" s="40">
        <v>45496.390707893515</v>
      </c>
      <c r="B75" s="41"/>
      <c r="C75" s="32" t="s">
        <v>441</v>
      </c>
      <c r="D75" s="32" t="str">
        <f t="shared" si="1"/>
        <v>Option D</v>
      </c>
      <c r="E75" s="32" t="s">
        <v>456</v>
      </c>
      <c r="F75" s="32" t="str">
        <f t="shared" si="2"/>
        <v>Option D</v>
      </c>
      <c r="G75" s="32" t="s">
        <v>443</v>
      </c>
      <c r="H75" s="32" t="str">
        <f t="shared" si="3"/>
        <v>Option D</v>
      </c>
      <c r="I75" s="32" t="s">
        <v>457</v>
      </c>
      <c r="J75" s="32" t="str">
        <f t="shared" si="4"/>
        <v>Option D</v>
      </c>
      <c r="K75" s="32" t="s">
        <v>467</v>
      </c>
      <c r="L75" s="32" t="str">
        <f t="shared" si="5"/>
        <v>Option B</v>
      </c>
      <c r="M75" s="32" t="s">
        <v>468</v>
      </c>
      <c r="N75" s="32" t="str">
        <f t="shared" si="6"/>
        <v>Option C</v>
      </c>
      <c r="O75" s="32" t="s">
        <v>459</v>
      </c>
      <c r="P75" s="32" t="str">
        <f t="shared" si="7"/>
        <v>Option C</v>
      </c>
      <c r="Q75" s="32" t="s">
        <v>473</v>
      </c>
      <c r="R75" s="32" t="str">
        <f t="shared" si="8"/>
        <v>Option B</v>
      </c>
      <c r="S75" s="32" t="s">
        <v>469</v>
      </c>
      <c r="T75" s="32" t="str">
        <f t="shared" si="9"/>
        <v>Option D</v>
      </c>
      <c r="U75" s="32" t="s">
        <v>461</v>
      </c>
      <c r="V75" s="32" t="str">
        <f t="shared" si="10"/>
        <v>Option C</v>
      </c>
      <c r="W75" s="32" t="s">
        <v>190</v>
      </c>
      <c r="X75" s="41" t="str">
        <f t="array" ref="X75">XLOOKUP(W:W,My_Basic!M:M, My_Basic!M:M, 0)</f>
        <v>Samikshya Priyadarshini Swain </v>
      </c>
      <c r="Y75" s="59"/>
      <c r="Z75" s="32">
        <f>VLOOKUP(C:C,'My_Advanced Key'!$C$5:$D$8,2,FALSE)</f>
        <v>-1</v>
      </c>
      <c r="AA75" s="32">
        <f>VLOOKUP(E:E,'My_Advanced Key'!$C$10:$D$13,2,FALSE)</f>
        <v>0</v>
      </c>
      <c r="AB75" s="32">
        <f>VLOOKUP(G:G,'My_Advanced Key'!$C$15:$D$18,2,FALSE)</f>
        <v>0</v>
      </c>
      <c r="AC75" s="32">
        <f>VLOOKUP(I:I,'My_Advanced Key'!$C$20:$D$23,2,FALSE)</f>
        <v>0</v>
      </c>
      <c r="AD75" s="32">
        <f>VLOOKUP(K:K,'My_Advanced Key'!$C$25:$D$28,2,FALSE)</f>
        <v>1</v>
      </c>
      <c r="AE75" s="32">
        <f>VLOOKUP(M:M,'My_Advanced Key'!$C$30:$D$33,2,FALSE)</f>
        <v>-1</v>
      </c>
      <c r="AF75" s="32">
        <f>VLOOKUP(O:O,'My_Advanced Key'!$C$35:$D$38,2,TRUE)</f>
        <v>-1</v>
      </c>
      <c r="AG75" s="32">
        <f>VLOOKUP(Q:Q,'My_Advanced Key'!$C$40:$D$43,2,TRUE)</f>
        <v>1</v>
      </c>
      <c r="AH75" s="32">
        <f>VLOOKUP(S:S,'My_Advanced Key'!$C$45:$D$48,2,TRUE)</f>
        <v>0</v>
      </c>
      <c r="AI75" s="32">
        <f>VLOOKUP(U:U,'My_Advanced Key'!$C$50:$D$53,2,TRUE)</f>
        <v>1</v>
      </c>
      <c r="AJ75" s="32">
        <f t="shared" si="11"/>
        <v>0</v>
      </c>
    </row>
    <row r="76">
      <c r="A76" s="40">
        <v>45496.41341359954</v>
      </c>
      <c r="B76" s="41"/>
      <c r="C76" s="32" t="s">
        <v>455</v>
      </c>
      <c r="D76" s="32" t="str">
        <f t="shared" si="1"/>
        <v>Option C</v>
      </c>
      <c r="E76" s="32" t="s">
        <v>450</v>
      </c>
      <c r="F76" s="32" t="str">
        <f t="shared" si="2"/>
        <v>Option A</v>
      </c>
      <c r="G76" s="32" t="s">
        <v>443</v>
      </c>
      <c r="H76" s="32" t="str">
        <f t="shared" si="3"/>
        <v>Option D</v>
      </c>
      <c r="I76" s="32" t="s">
        <v>444</v>
      </c>
      <c r="J76" s="32" t="str">
        <f t="shared" si="4"/>
        <v>Option C</v>
      </c>
      <c r="K76" s="32" t="s">
        <v>467</v>
      </c>
      <c r="L76" s="32" t="str">
        <f t="shared" si="5"/>
        <v>Option B</v>
      </c>
      <c r="M76" s="32" t="s">
        <v>446</v>
      </c>
      <c r="N76" s="32" t="str">
        <f t="shared" si="6"/>
        <v>Option D</v>
      </c>
      <c r="O76" s="32" t="s">
        <v>454</v>
      </c>
      <c r="P76" s="32" t="str">
        <f t="shared" si="7"/>
        <v>Option D</v>
      </c>
      <c r="Q76" s="32" t="s">
        <v>473</v>
      </c>
      <c r="R76" s="32" t="str">
        <f t="shared" si="8"/>
        <v>Option B</v>
      </c>
      <c r="S76" s="32" t="s">
        <v>469</v>
      </c>
      <c r="T76" s="32" t="str">
        <f t="shared" si="9"/>
        <v>Option D</v>
      </c>
      <c r="U76" s="32" t="s">
        <v>449</v>
      </c>
      <c r="V76" s="32" t="str">
        <f t="shared" si="10"/>
        <v>Option D</v>
      </c>
      <c r="W76" s="32" t="s">
        <v>191</v>
      </c>
      <c r="X76" s="41" t="str">
        <f t="array" ref="X76">XLOOKUP(W:W,My_Basic!M:M, My_Basic!M:M, 0)</f>
        <v>Prasad Raut</v>
      </c>
      <c r="Y76" s="59"/>
      <c r="Z76" s="32">
        <f>VLOOKUP(C:C,'My_Advanced Key'!$C$5:$D$8,2,FALSE)</f>
        <v>2</v>
      </c>
      <c r="AA76" s="32">
        <f>VLOOKUP(E:E,'My_Advanced Key'!$C$10:$D$13,2,FALSE)</f>
        <v>-1</v>
      </c>
      <c r="AB76" s="32">
        <f>VLOOKUP(G:G,'My_Advanced Key'!$C$15:$D$18,2,FALSE)</f>
        <v>0</v>
      </c>
      <c r="AC76" s="32">
        <f>VLOOKUP(I:I,'My_Advanced Key'!$C$20:$D$23,2,FALSE)</f>
        <v>-1</v>
      </c>
      <c r="AD76" s="32">
        <f>VLOOKUP(K:K,'My_Advanced Key'!$C$25:$D$28,2,FALSE)</f>
        <v>1</v>
      </c>
      <c r="AE76" s="32">
        <f>VLOOKUP(M:M,'My_Advanced Key'!$C$30:$D$33,2,FALSE)</f>
        <v>0</v>
      </c>
      <c r="AF76" s="32">
        <f>VLOOKUP(O:O,'My_Advanced Key'!$C$35:$D$38,2,TRUE)</f>
        <v>0</v>
      </c>
      <c r="AG76" s="32">
        <f>VLOOKUP(Q:Q,'My_Advanced Key'!$C$40:$D$43,2,TRUE)</f>
        <v>1</v>
      </c>
      <c r="AH76" s="32">
        <f>VLOOKUP(S:S,'My_Advanced Key'!$C$45:$D$48,2,TRUE)</f>
        <v>0</v>
      </c>
      <c r="AI76" s="32">
        <f>VLOOKUP(U:U,'My_Advanced Key'!$C$50:$D$53,2,TRUE)</f>
        <v>0</v>
      </c>
      <c r="AJ76" s="32">
        <f t="shared" si="11"/>
        <v>2</v>
      </c>
    </row>
    <row r="77">
      <c r="A77" s="40">
        <v>45496.42566818287</v>
      </c>
      <c r="B77" s="41"/>
      <c r="C77" s="32" t="s">
        <v>441</v>
      </c>
      <c r="D77" s="32" t="str">
        <f t="shared" si="1"/>
        <v>Option D</v>
      </c>
      <c r="E77" s="32" t="s">
        <v>466</v>
      </c>
      <c r="F77" s="32" t="str">
        <f t="shared" si="2"/>
        <v>Option C</v>
      </c>
      <c r="G77" s="32" t="s">
        <v>451</v>
      </c>
      <c r="H77" s="32" t="str">
        <f t="shared" si="3"/>
        <v>Option A</v>
      </c>
      <c r="I77" s="32" t="s">
        <v>457</v>
      </c>
      <c r="J77" s="32" t="str">
        <f t="shared" si="4"/>
        <v>Option D</v>
      </c>
      <c r="K77" s="32" t="s">
        <v>467</v>
      </c>
      <c r="L77" s="32" t="str">
        <f t="shared" si="5"/>
        <v>Option B</v>
      </c>
      <c r="M77" s="32" t="s">
        <v>468</v>
      </c>
      <c r="N77" s="32" t="str">
        <f t="shared" si="6"/>
        <v>Option C</v>
      </c>
      <c r="O77" s="32" t="s">
        <v>459</v>
      </c>
      <c r="P77" s="32" t="str">
        <f t="shared" si="7"/>
        <v>Option C</v>
      </c>
      <c r="Q77" s="32" t="s">
        <v>473</v>
      </c>
      <c r="R77" s="32" t="str">
        <f t="shared" si="8"/>
        <v>Option B</v>
      </c>
      <c r="S77" s="32" t="s">
        <v>448</v>
      </c>
      <c r="T77" s="32" t="str">
        <f t="shared" si="9"/>
        <v>Option A</v>
      </c>
      <c r="U77" s="32" t="s">
        <v>461</v>
      </c>
      <c r="V77" s="32" t="str">
        <f t="shared" si="10"/>
        <v>Option C</v>
      </c>
      <c r="W77" s="32" t="s">
        <v>192</v>
      </c>
      <c r="X77" s="41" t="str">
        <f t="array" ref="X77">XLOOKUP(W:W,My_Basic!M:M, My_Basic!M:M, 0)</f>
        <v>Anshika mittal</v>
      </c>
      <c r="Y77" s="59"/>
      <c r="Z77" s="32">
        <f>VLOOKUP(C:C,'My_Advanced Key'!$C$5:$D$8,2,FALSE)</f>
        <v>-1</v>
      </c>
      <c r="AA77" s="32">
        <f>VLOOKUP(E:E,'My_Advanced Key'!$C$10:$D$13,2,FALSE)</f>
        <v>1</v>
      </c>
      <c r="AB77" s="32">
        <f>VLOOKUP(G:G,'My_Advanced Key'!$C$15:$D$18,2,FALSE)</f>
        <v>2</v>
      </c>
      <c r="AC77" s="32">
        <f>VLOOKUP(I:I,'My_Advanced Key'!$C$20:$D$23,2,FALSE)</f>
        <v>0</v>
      </c>
      <c r="AD77" s="32">
        <f>VLOOKUP(K:K,'My_Advanced Key'!$C$25:$D$28,2,FALSE)</f>
        <v>1</v>
      </c>
      <c r="AE77" s="32">
        <f>VLOOKUP(M:M,'My_Advanced Key'!$C$30:$D$33,2,FALSE)</f>
        <v>-1</v>
      </c>
      <c r="AF77" s="32">
        <f>VLOOKUP(O:O,'My_Advanced Key'!$C$35:$D$38,2,TRUE)</f>
        <v>-1</v>
      </c>
      <c r="AG77" s="32">
        <f>VLOOKUP(Q:Q,'My_Advanced Key'!$C$40:$D$43,2,TRUE)</f>
        <v>1</v>
      </c>
      <c r="AH77" s="32">
        <f>VLOOKUP(S:S,'My_Advanced Key'!$C$45:$D$48,2,TRUE)</f>
        <v>1</v>
      </c>
      <c r="AI77" s="32">
        <f>VLOOKUP(U:U,'My_Advanced Key'!$C$50:$D$53,2,TRUE)</f>
        <v>1</v>
      </c>
      <c r="AJ77" s="32">
        <f t="shared" si="11"/>
        <v>4</v>
      </c>
    </row>
    <row r="78">
      <c r="A78" s="40">
        <v>45496.47511248842</v>
      </c>
      <c r="B78" s="41"/>
      <c r="C78" s="32" t="s">
        <v>455</v>
      </c>
      <c r="D78" s="32" t="str">
        <f t="shared" si="1"/>
        <v>Option C</v>
      </c>
      <c r="E78" s="32" t="s">
        <v>456</v>
      </c>
      <c r="F78" s="32" t="str">
        <f t="shared" si="2"/>
        <v>Option D</v>
      </c>
      <c r="G78" s="32" t="s">
        <v>451</v>
      </c>
      <c r="H78" s="32" t="str">
        <f t="shared" si="3"/>
        <v>Option A</v>
      </c>
      <c r="I78" s="32" t="s">
        <v>444</v>
      </c>
      <c r="J78" s="32" t="str">
        <f t="shared" si="4"/>
        <v>Option C</v>
      </c>
      <c r="K78" s="32" t="s">
        <v>453</v>
      </c>
      <c r="L78" s="32" t="str">
        <f t="shared" si="5"/>
        <v>Option D</v>
      </c>
      <c r="M78" s="32" t="s">
        <v>468</v>
      </c>
      <c r="N78" s="32" t="str">
        <f t="shared" si="6"/>
        <v>Option C</v>
      </c>
      <c r="O78" s="32" t="s">
        <v>454</v>
      </c>
      <c r="P78" s="32" t="str">
        <f t="shared" si="7"/>
        <v>Option D</v>
      </c>
      <c r="Q78" s="32" t="s">
        <v>473</v>
      </c>
      <c r="R78" s="32" t="str">
        <f t="shared" si="8"/>
        <v>Option B</v>
      </c>
      <c r="S78" s="32" t="s">
        <v>460</v>
      </c>
      <c r="T78" s="32" t="str">
        <f t="shared" si="9"/>
        <v>Option B</v>
      </c>
      <c r="U78" s="32" t="s">
        <v>461</v>
      </c>
      <c r="V78" s="32" t="str">
        <f t="shared" si="10"/>
        <v>Option C</v>
      </c>
      <c r="W78" s="32" t="s">
        <v>193</v>
      </c>
      <c r="X78" s="41" t="str">
        <f t="array" ref="X78">XLOOKUP(W:W,My_Basic!M:M, My_Basic!M:M, 0)</f>
        <v>Hariharasudhan M</v>
      </c>
      <c r="Y78" s="59"/>
      <c r="Z78" s="32">
        <f>VLOOKUP(C:C,'My_Advanced Key'!$C$5:$D$8,2,FALSE)</f>
        <v>2</v>
      </c>
      <c r="AA78" s="32">
        <f>VLOOKUP(E:E,'My_Advanced Key'!$C$10:$D$13,2,FALSE)</f>
        <v>0</v>
      </c>
      <c r="AB78" s="32">
        <f>VLOOKUP(G:G,'My_Advanced Key'!$C$15:$D$18,2,FALSE)</f>
        <v>2</v>
      </c>
      <c r="AC78" s="32">
        <f>VLOOKUP(I:I,'My_Advanced Key'!$C$20:$D$23,2,FALSE)</f>
        <v>-1</v>
      </c>
      <c r="AD78" s="32">
        <f>VLOOKUP(K:K,'My_Advanced Key'!$C$25:$D$28,2,FALSE)</f>
        <v>0</v>
      </c>
      <c r="AE78" s="32">
        <f>VLOOKUP(M:M,'My_Advanced Key'!$C$30:$D$33,2,FALSE)</f>
        <v>-1</v>
      </c>
      <c r="AF78" s="32">
        <f>VLOOKUP(O:O,'My_Advanced Key'!$C$35:$D$38,2,TRUE)</f>
        <v>0</v>
      </c>
      <c r="AG78" s="32">
        <f>VLOOKUP(Q:Q,'My_Advanced Key'!$C$40:$D$43,2,TRUE)</f>
        <v>1</v>
      </c>
      <c r="AH78" s="32">
        <f>VLOOKUP(S:S,'My_Advanced Key'!$C$45:$D$48,2,TRUE)</f>
        <v>-1</v>
      </c>
      <c r="AI78" s="32">
        <f>VLOOKUP(U:U,'My_Advanced Key'!$C$50:$D$53,2,TRUE)</f>
        <v>1</v>
      </c>
      <c r="AJ78" s="32">
        <f t="shared" si="11"/>
        <v>3</v>
      </c>
    </row>
    <row r="79">
      <c r="A79" s="40">
        <v>45496.598456736116</v>
      </c>
      <c r="B79" s="41"/>
      <c r="C79" s="32" t="s">
        <v>455</v>
      </c>
      <c r="D79" s="32" t="str">
        <f t="shared" si="1"/>
        <v>Option C</v>
      </c>
      <c r="E79" s="32" t="s">
        <v>456</v>
      </c>
      <c r="F79" s="32" t="str">
        <f t="shared" si="2"/>
        <v>Option D</v>
      </c>
      <c r="G79" s="32" t="s">
        <v>443</v>
      </c>
      <c r="H79" s="32" t="str">
        <f t="shared" si="3"/>
        <v>Option D</v>
      </c>
      <c r="I79" s="32" t="s">
        <v>444</v>
      </c>
      <c r="J79" s="32" t="str">
        <f t="shared" si="4"/>
        <v>Option C</v>
      </c>
      <c r="K79" s="32" t="s">
        <v>445</v>
      </c>
      <c r="L79" s="32" t="str">
        <f t="shared" si="5"/>
        <v>Option C</v>
      </c>
      <c r="M79" s="32" t="s">
        <v>468</v>
      </c>
      <c r="N79" s="32" t="str">
        <f t="shared" si="6"/>
        <v>Option C</v>
      </c>
      <c r="O79" s="32" t="s">
        <v>447</v>
      </c>
      <c r="P79" s="32" t="str">
        <f t="shared" si="7"/>
        <v>Option B</v>
      </c>
      <c r="Q79" s="32" t="s">
        <v>474</v>
      </c>
      <c r="R79" s="32" t="str">
        <f t="shared" si="8"/>
        <v>Option C</v>
      </c>
      <c r="S79" s="32" t="s">
        <v>448</v>
      </c>
      <c r="T79" s="32" t="str">
        <f t="shared" si="9"/>
        <v>Option A</v>
      </c>
      <c r="U79" s="32" t="s">
        <v>461</v>
      </c>
      <c r="V79" s="32" t="str">
        <f t="shared" si="10"/>
        <v>Option C</v>
      </c>
      <c r="W79" s="32" t="s">
        <v>194</v>
      </c>
      <c r="X79" s="41" t="str">
        <f t="array" ref="X79">XLOOKUP(W:W,My_Basic!M:M, My_Basic!M:M, 0)</f>
        <v>Charu Bisht</v>
      </c>
      <c r="Y79" s="59"/>
      <c r="Z79" s="32">
        <f>VLOOKUP(C:C,'My_Advanced Key'!$C$5:$D$8,2,FALSE)</f>
        <v>2</v>
      </c>
      <c r="AA79" s="32">
        <f>VLOOKUP(E:E,'My_Advanced Key'!$C$10:$D$13,2,FALSE)</f>
        <v>0</v>
      </c>
      <c r="AB79" s="32">
        <f>VLOOKUP(G:G,'My_Advanced Key'!$C$15:$D$18,2,FALSE)</f>
        <v>0</v>
      </c>
      <c r="AC79" s="32">
        <f>VLOOKUP(I:I,'My_Advanced Key'!$C$20:$D$23,2,FALSE)</f>
        <v>-1</v>
      </c>
      <c r="AD79" s="32">
        <f>VLOOKUP(K:K,'My_Advanced Key'!$C$25:$D$28,2,FALSE)</f>
        <v>-1</v>
      </c>
      <c r="AE79" s="32">
        <f>VLOOKUP(M:M,'My_Advanced Key'!$C$30:$D$33,2,FALSE)</f>
        <v>-1</v>
      </c>
      <c r="AF79" s="32">
        <f>VLOOKUP(O:O,'My_Advanced Key'!$C$35:$D$38,2,TRUE)</f>
        <v>1</v>
      </c>
      <c r="AG79" s="32">
        <f>VLOOKUP(Q:Q,'My_Advanced Key'!$C$40:$D$43,2,TRUE)</f>
        <v>-1</v>
      </c>
      <c r="AH79" s="32">
        <f>VLOOKUP(S:S,'My_Advanced Key'!$C$45:$D$48,2,TRUE)</f>
        <v>1</v>
      </c>
      <c r="AI79" s="32">
        <f>VLOOKUP(U:U,'My_Advanced Key'!$C$50:$D$53,2,TRUE)</f>
        <v>1</v>
      </c>
      <c r="AJ79" s="32">
        <f t="shared" si="11"/>
        <v>1</v>
      </c>
    </row>
    <row r="80">
      <c r="A80" s="40">
        <v>45496.716966631946</v>
      </c>
      <c r="B80" s="41"/>
      <c r="C80" s="32" t="s">
        <v>441</v>
      </c>
      <c r="D80" s="32" t="str">
        <f t="shared" si="1"/>
        <v>Option D</v>
      </c>
      <c r="E80" s="32" t="s">
        <v>450</v>
      </c>
      <c r="F80" s="32" t="str">
        <f t="shared" si="2"/>
        <v>Option A</v>
      </c>
      <c r="G80" s="32" t="s">
        <v>451</v>
      </c>
      <c r="H80" s="32" t="str">
        <f t="shared" si="3"/>
        <v>Option A</v>
      </c>
      <c r="I80" s="32" t="s">
        <v>444</v>
      </c>
      <c r="J80" s="32" t="str">
        <f t="shared" si="4"/>
        <v>Option C</v>
      </c>
      <c r="K80" s="32" t="s">
        <v>467</v>
      </c>
      <c r="L80" s="32" t="str">
        <f t="shared" si="5"/>
        <v>Option B</v>
      </c>
      <c r="M80" s="32" t="s">
        <v>477</v>
      </c>
      <c r="N80" s="32" t="str">
        <f t="shared" si="6"/>
        <v>Option B</v>
      </c>
      <c r="O80" s="32" t="s">
        <v>447</v>
      </c>
      <c r="P80" s="32" t="str">
        <f t="shared" si="7"/>
        <v>Option B</v>
      </c>
      <c r="Q80" s="32" t="s">
        <v>473</v>
      </c>
      <c r="R80" s="32" t="str">
        <f t="shared" si="8"/>
        <v>Option B</v>
      </c>
      <c r="S80" s="32" t="s">
        <v>448</v>
      </c>
      <c r="T80" s="32" t="str">
        <f t="shared" si="9"/>
        <v>Option A</v>
      </c>
      <c r="U80" s="32" t="s">
        <v>461</v>
      </c>
      <c r="V80" s="32" t="str">
        <f t="shared" si="10"/>
        <v>Option C</v>
      </c>
      <c r="W80" s="32" t="s">
        <v>195</v>
      </c>
      <c r="X80" s="41" t="str">
        <f t="array" ref="X80">XLOOKUP(W:W,My_Basic!M:M, My_Basic!M:M, 0)</f>
        <v>Fareesa Masroor</v>
      </c>
      <c r="Y80" s="59"/>
      <c r="Z80" s="32">
        <f>VLOOKUP(C:C,'My_Advanced Key'!$C$5:$D$8,2,FALSE)</f>
        <v>-1</v>
      </c>
      <c r="AA80" s="32">
        <f>VLOOKUP(E:E,'My_Advanced Key'!$C$10:$D$13,2,FALSE)</f>
        <v>-1</v>
      </c>
      <c r="AB80" s="32">
        <f>VLOOKUP(G:G,'My_Advanced Key'!$C$15:$D$18,2,FALSE)</f>
        <v>2</v>
      </c>
      <c r="AC80" s="32">
        <f>VLOOKUP(I:I,'My_Advanced Key'!$C$20:$D$23,2,FALSE)</f>
        <v>-1</v>
      </c>
      <c r="AD80" s="32">
        <f>VLOOKUP(K:K,'My_Advanced Key'!$C$25:$D$28,2,FALSE)</f>
        <v>1</v>
      </c>
      <c r="AE80" s="32">
        <f>VLOOKUP(M:M,'My_Advanced Key'!$C$30:$D$33,2,FALSE)</f>
        <v>1</v>
      </c>
      <c r="AF80" s="32">
        <f>VLOOKUP(O:O,'My_Advanced Key'!$C$35:$D$38,2,TRUE)</f>
        <v>1</v>
      </c>
      <c r="AG80" s="32">
        <f>VLOOKUP(Q:Q,'My_Advanced Key'!$C$40:$D$43,2,TRUE)</f>
        <v>1</v>
      </c>
      <c r="AH80" s="32">
        <f>VLOOKUP(S:S,'My_Advanced Key'!$C$45:$D$48,2,TRUE)</f>
        <v>1</v>
      </c>
      <c r="AI80" s="32">
        <f>VLOOKUP(U:U,'My_Advanced Key'!$C$50:$D$53,2,TRUE)</f>
        <v>1</v>
      </c>
      <c r="AJ80" s="32">
        <f t="shared" si="11"/>
        <v>5</v>
      </c>
    </row>
    <row r="81">
      <c r="A81" s="40">
        <v>45497.28463212963</v>
      </c>
      <c r="B81" s="41"/>
      <c r="C81" s="32" t="s">
        <v>441</v>
      </c>
      <c r="D81" s="32" t="str">
        <f t="shared" si="1"/>
        <v>Option D</v>
      </c>
      <c r="E81" s="32" t="s">
        <v>450</v>
      </c>
      <c r="F81" s="32" t="str">
        <f t="shared" si="2"/>
        <v>Option A</v>
      </c>
      <c r="G81" s="32" t="s">
        <v>452</v>
      </c>
      <c r="H81" s="32" t="str">
        <f t="shared" si="3"/>
        <v>Option B</v>
      </c>
      <c r="I81" s="32" t="s">
        <v>444</v>
      </c>
      <c r="J81" s="32" t="str">
        <f t="shared" si="4"/>
        <v>Option C</v>
      </c>
      <c r="K81" s="32" t="s">
        <v>467</v>
      </c>
      <c r="L81" s="32" t="str">
        <f t="shared" si="5"/>
        <v>Option B</v>
      </c>
      <c r="M81" s="32" t="s">
        <v>468</v>
      </c>
      <c r="N81" s="32" t="str">
        <f t="shared" si="6"/>
        <v>Option C</v>
      </c>
      <c r="O81" s="32" t="s">
        <v>459</v>
      </c>
      <c r="P81" s="32" t="str">
        <f t="shared" si="7"/>
        <v>Option C</v>
      </c>
      <c r="Q81" s="32" t="s">
        <v>473</v>
      </c>
      <c r="R81" s="32" t="str">
        <f t="shared" si="8"/>
        <v>Option B</v>
      </c>
      <c r="S81" s="32" t="s">
        <v>469</v>
      </c>
      <c r="T81" s="32" t="str">
        <f t="shared" si="9"/>
        <v>Option D</v>
      </c>
      <c r="U81" s="32" t="s">
        <v>461</v>
      </c>
      <c r="V81" s="32" t="str">
        <f t="shared" si="10"/>
        <v>Option C</v>
      </c>
      <c r="W81" s="32" t="s">
        <v>198</v>
      </c>
      <c r="X81" s="41" t="str">
        <f t="array" ref="X81">XLOOKUP(W:W,My_Basic!M:M, My_Basic!M:M, 0)</f>
        <v>Tanisha Tijare </v>
      </c>
      <c r="Y81" s="59"/>
      <c r="Z81" s="32">
        <f>VLOOKUP(C:C,'My_Advanced Key'!$C$5:$D$8,2,FALSE)</f>
        <v>-1</v>
      </c>
      <c r="AA81" s="32">
        <f>VLOOKUP(E:E,'My_Advanced Key'!$C$10:$D$13,2,FALSE)</f>
        <v>-1</v>
      </c>
      <c r="AB81" s="32">
        <f>VLOOKUP(G:G,'My_Advanced Key'!$C$15:$D$18,2,FALSE)</f>
        <v>1</v>
      </c>
      <c r="AC81" s="32">
        <f>VLOOKUP(I:I,'My_Advanced Key'!$C$20:$D$23,2,FALSE)</f>
        <v>-1</v>
      </c>
      <c r="AD81" s="32">
        <f>VLOOKUP(K:K,'My_Advanced Key'!$C$25:$D$28,2,FALSE)</f>
        <v>1</v>
      </c>
      <c r="AE81" s="32">
        <f>VLOOKUP(M:M,'My_Advanced Key'!$C$30:$D$33,2,FALSE)</f>
        <v>-1</v>
      </c>
      <c r="AF81" s="32">
        <f>VLOOKUP(O:O,'My_Advanced Key'!$C$35:$D$38,2,TRUE)</f>
        <v>-1</v>
      </c>
      <c r="AG81" s="32">
        <f>VLOOKUP(Q:Q,'My_Advanced Key'!$C$40:$D$43,2,TRUE)</f>
        <v>1</v>
      </c>
      <c r="AH81" s="32">
        <f>VLOOKUP(S:S,'My_Advanced Key'!$C$45:$D$48,2,TRUE)</f>
        <v>0</v>
      </c>
      <c r="AI81" s="32">
        <f>VLOOKUP(U:U,'My_Advanced Key'!$C$50:$D$53,2,TRUE)</f>
        <v>1</v>
      </c>
      <c r="AJ81" s="32">
        <f t="shared" si="11"/>
        <v>-1</v>
      </c>
    </row>
    <row r="82">
      <c r="A82" s="40">
        <v>45497.34713996528</v>
      </c>
      <c r="B82" s="41"/>
      <c r="C82" s="32" t="s">
        <v>441</v>
      </c>
      <c r="D82" s="32" t="str">
        <f t="shared" si="1"/>
        <v>Option D</v>
      </c>
      <c r="E82" s="32" t="s">
        <v>456</v>
      </c>
      <c r="F82" s="32" t="str">
        <f t="shared" si="2"/>
        <v>Option D</v>
      </c>
      <c r="G82" s="32" t="s">
        <v>452</v>
      </c>
      <c r="H82" s="32" t="str">
        <f t="shared" si="3"/>
        <v>Option B</v>
      </c>
      <c r="I82" s="32" t="s">
        <v>444</v>
      </c>
      <c r="J82" s="32" t="str">
        <f t="shared" si="4"/>
        <v>Option C</v>
      </c>
      <c r="K82" s="32" t="s">
        <v>467</v>
      </c>
      <c r="L82" s="32" t="str">
        <f t="shared" si="5"/>
        <v>Option B</v>
      </c>
      <c r="M82" s="32" t="s">
        <v>446</v>
      </c>
      <c r="N82" s="32" t="str">
        <f t="shared" si="6"/>
        <v>Option D</v>
      </c>
      <c r="O82" s="32" t="s">
        <v>454</v>
      </c>
      <c r="P82" s="32" t="str">
        <f t="shared" si="7"/>
        <v>Option D</v>
      </c>
      <c r="Q82" s="32" t="s">
        <v>473</v>
      </c>
      <c r="R82" s="32" t="str">
        <f t="shared" si="8"/>
        <v>Option B</v>
      </c>
      <c r="S82" s="32" t="s">
        <v>460</v>
      </c>
      <c r="T82" s="32" t="str">
        <f t="shared" si="9"/>
        <v>Option B</v>
      </c>
      <c r="U82" s="32" t="s">
        <v>461</v>
      </c>
      <c r="V82" s="32" t="str">
        <f t="shared" si="10"/>
        <v>Option C</v>
      </c>
      <c r="W82" s="32" t="s">
        <v>200</v>
      </c>
      <c r="X82" s="41" t="str">
        <f t="array" ref="X82">XLOOKUP(W:W,My_Basic!M:M, My_Basic!M:M, 0)</f>
        <v>Varsha</v>
      </c>
      <c r="Y82" s="59"/>
      <c r="Z82" s="32">
        <f>VLOOKUP(C:C,'My_Advanced Key'!$C$5:$D$8,2,FALSE)</f>
        <v>-1</v>
      </c>
      <c r="AA82" s="32">
        <f>VLOOKUP(E:E,'My_Advanced Key'!$C$10:$D$13,2,FALSE)</f>
        <v>0</v>
      </c>
      <c r="AB82" s="32">
        <f>VLOOKUP(G:G,'My_Advanced Key'!$C$15:$D$18,2,FALSE)</f>
        <v>1</v>
      </c>
      <c r="AC82" s="32">
        <f>VLOOKUP(I:I,'My_Advanced Key'!$C$20:$D$23,2,FALSE)</f>
        <v>-1</v>
      </c>
      <c r="AD82" s="32">
        <f>VLOOKUP(K:K,'My_Advanced Key'!$C$25:$D$28,2,FALSE)</f>
        <v>1</v>
      </c>
      <c r="AE82" s="32">
        <f>VLOOKUP(M:M,'My_Advanced Key'!$C$30:$D$33,2,FALSE)</f>
        <v>0</v>
      </c>
      <c r="AF82" s="32">
        <f>VLOOKUP(O:O,'My_Advanced Key'!$C$35:$D$38,2,TRUE)</f>
        <v>0</v>
      </c>
      <c r="AG82" s="32">
        <f>VLOOKUP(Q:Q,'My_Advanced Key'!$C$40:$D$43,2,TRUE)</f>
        <v>1</v>
      </c>
      <c r="AH82" s="32">
        <f>VLOOKUP(S:S,'My_Advanced Key'!$C$45:$D$48,2,TRUE)</f>
        <v>-1</v>
      </c>
      <c r="AI82" s="32">
        <f>VLOOKUP(U:U,'My_Advanced Key'!$C$50:$D$53,2,TRUE)</f>
        <v>1</v>
      </c>
      <c r="AJ82" s="32">
        <f t="shared" si="11"/>
        <v>1</v>
      </c>
    </row>
    <row r="83">
      <c r="A83" s="40">
        <v>45497.36152579861</v>
      </c>
      <c r="B83" s="41"/>
      <c r="C83" s="32" t="s">
        <v>441</v>
      </c>
      <c r="D83" s="32" t="str">
        <f t="shared" si="1"/>
        <v>Option D</v>
      </c>
      <c r="E83" s="32" t="s">
        <v>456</v>
      </c>
      <c r="F83" s="32" t="str">
        <f t="shared" si="2"/>
        <v>Option D</v>
      </c>
      <c r="G83" s="32" t="s">
        <v>443</v>
      </c>
      <c r="H83" s="32" t="str">
        <f t="shared" si="3"/>
        <v>Option D</v>
      </c>
      <c r="I83" s="32" t="s">
        <v>457</v>
      </c>
      <c r="J83" s="32" t="str">
        <f t="shared" si="4"/>
        <v>Option D</v>
      </c>
      <c r="K83" s="32" t="s">
        <v>467</v>
      </c>
      <c r="L83" s="32" t="str">
        <f t="shared" si="5"/>
        <v>Option B</v>
      </c>
      <c r="M83" s="32" t="s">
        <v>446</v>
      </c>
      <c r="N83" s="32" t="str">
        <f t="shared" si="6"/>
        <v>Option D</v>
      </c>
      <c r="O83" s="32" t="s">
        <v>447</v>
      </c>
      <c r="P83" s="32" t="str">
        <f t="shared" si="7"/>
        <v>Option B</v>
      </c>
      <c r="Q83" s="32" t="s">
        <v>473</v>
      </c>
      <c r="R83" s="32" t="str">
        <f t="shared" si="8"/>
        <v>Option B</v>
      </c>
      <c r="S83" s="32" t="s">
        <v>460</v>
      </c>
      <c r="T83" s="32" t="str">
        <f t="shared" si="9"/>
        <v>Option B</v>
      </c>
      <c r="U83" s="32" t="s">
        <v>461</v>
      </c>
      <c r="V83" s="32" t="str">
        <f t="shared" si="10"/>
        <v>Option C</v>
      </c>
      <c r="W83" s="32" t="s">
        <v>201</v>
      </c>
      <c r="X83" s="41" t="str">
        <f t="array" ref="X83">XLOOKUP(W:W,My_Basic!M:M, My_Basic!M:M, 0)</f>
        <v>Sakshi Singh </v>
      </c>
      <c r="Y83" s="59"/>
      <c r="Z83" s="32">
        <f>VLOOKUP(C:C,'My_Advanced Key'!$C$5:$D$8,2,FALSE)</f>
        <v>-1</v>
      </c>
      <c r="AA83" s="32">
        <f>VLOOKUP(E:E,'My_Advanced Key'!$C$10:$D$13,2,FALSE)</f>
        <v>0</v>
      </c>
      <c r="AB83" s="32">
        <f>VLOOKUP(G:G,'My_Advanced Key'!$C$15:$D$18,2,FALSE)</f>
        <v>0</v>
      </c>
      <c r="AC83" s="32">
        <f>VLOOKUP(I:I,'My_Advanced Key'!$C$20:$D$23,2,FALSE)</f>
        <v>0</v>
      </c>
      <c r="AD83" s="32">
        <f>VLOOKUP(K:K,'My_Advanced Key'!$C$25:$D$28,2,FALSE)</f>
        <v>1</v>
      </c>
      <c r="AE83" s="32">
        <f>VLOOKUP(M:M,'My_Advanced Key'!$C$30:$D$33,2,FALSE)</f>
        <v>0</v>
      </c>
      <c r="AF83" s="32">
        <f>VLOOKUP(O:O,'My_Advanced Key'!$C$35:$D$38,2,TRUE)</f>
        <v>1</v>
      </c>
      <c r="AG83" s="32">
        <f>VLOOKUP(Q:Q,'My_Advanced Key'!$C$40:$D$43,2,TRUE)</f>
        <v>1</v>
      </c>
      <c r="AH83" s="32">
        <f>VLOOKUP(S:S,'My_Advanced Key'!$C$45:$D$48,2,TRUE)</f>
        <v>-1</v>
      </c>
      <c r="AI83" s="32">
        <f>VLOOKUP(U:U,'My_Advanced Key'!$C$50:$D$53,2,TRUE)</f>
        <v>1</v>
      </c>
      <c r="AJ83" s="32">
        <f t="shared" si="11"/>
        <v>2</v>
      </c>
    </row>
    <row r="84">
      <c r="A84" s="40">
        <v>45497.40845137731</v>
      </c>
      <c r="B84" s="41"/>
      <c r="C84" s="32" t="s">
        <v>465</v>
      </c>
      <c r="D84" s="32" t="str">
        <f t="shared" si="1"/>
        <v>Option B</v>
      </c>
      <c r="E84" s="32" t="s">
        <v>456</v>
      </c>
      <c r="F84" s="32" t="str">
        <f t="shared" si="2"/>
        <v>Option D</v>
      </c>
      <c r="G84" s="32" t="s">
        <v>443</v>
      </c>
      <c r="H84" s="32" t="str">
        <f t="shared" si="3"/>
        <v>Option D</v>
      </c>
      <c r="I84" s="32" t="s">
        <v>444</v>
      </c>
      <c r="J84" s="32" t="str">
        <f t="shared" si="4"/>
        <v>Option C</v>
      </c>
      <c r="K84" s="32" t="s">
        <v>467</v>
      </c>
      <c r="L84" s="32" t="str">
        <f t="shared" si="5"/>
        <v>Option B</v>
      </c>
      <c r="M84" s="32" t="s">
        <v>468</v>
      </c>
      <c r="N84" s="32" t="str">
        <f t="shared" si="6"/>
        <v>Option C</v>
      </c>
      <c r="O84" s="32" t="s">
        <v>459</v>
      </c>
      <c r="P84" s="32" t="str">
        <f t="shared" si="7"/>
        <v>Option C</v>
      </c>
      <c r="Q84" s="32" t="s">
        <v>473</v>
      </c>
      <c r="R84" s="32" t="str">
        <f t="shared" si="8"/>
        <v>Option B</v>
      </c>
      <c r="S84" s="32" t="s">
        <v>469</v>
      </c>
      <c r="T84" s="32" t="str">
        <f t="shared" si="9"/>
        <v>Option D</v>
      </c>
      <c r="U84" s="32" t="s">
        <v>461</v>
      </c>
      <c r="V84" s="32" t="str">
        <f t="shared" si="10"/>
        <v>Option C</v>
      </c>
      <c r="W84" s="32" t="s">
        <v>202</v>
      </c>
      <c r="X84" s="41" t="str">
        <f t="array" ref="X84">XLOOKUP(W:W,My_Basic!M:M, My_Basic!M:M, 0)</f>
        <v>Shardul vanage </v>
      </c>
      <c r="Y84" s="59"/>
      <c r="Z84" s="32">
        <f>VLOOKUP(C:C,'My_Advanced Key'!$C$5:$D$8,2,FALSE)</f>
        <v>1</v>
      </c>
      <c r="AA84" s="32">
        <f>VLOOKUP(E:E,'My_Advanced Key'!$C$10:$D$13,2,FALSE)</f>
        <v>0</v>
      </c>
      <c r="AB84" s="32">
        <f>VLOOKUP(G:G,'My_Advanced Key'!$C$15:$D$18,2,FALSE)</f>
        <v>0</v>
      </c>
      <c r="AC84" s="32">
        <f>VLOOKUP(I:I,'My_Advanced Key'!$C$20:$D$23,2,FALSE)</f>
        <v>-1</v>
      </c>
      <c r="AD84" s="32">
        <f>VLOOKUP(K:K,'My_Advanced Key'!$C$25:$D$28,2,FALSE)</f>
        <v>1</v>
      </c>
      <c r="AE84" s="32">
        <f>VLOOKUP(M:M,'My_Advanced Key'!$C$30:$D$33,2,FALSE)</f>
        <v>-1</v>
      </c>
      <c r="AF84" s="32">
        <f>VLOOKUP(O:O,'My_Advanced Key'!$C$35:$D$38,2,TRUE)</f>
        <v>-1</v>
      </c>
      <c r="AG84" s="32">
        <f>VLOOKUP(Q:Q,'My_Advanced Key'!$C$40:$D$43,2,TRUE)</f>
        <v>1</v>
      </c>
      <c r="AH84" s="32">
        <f>VLOOKUP(S:S,'My_Advanced Key'!$C$45:$D$48,2,TRUE)</f>
        <v>0</v>
      </c>
      <c r="AI84" s="32">
        <f>VLOOKUP(U:U,'My_Advanced Key'!$C$50:$D$53,2,TRUE)</f>
        <v>1</v>
      </c>
      <c r="AJ84" s="32">
        <f t="shared" si="11"/>
        <v>1</v>
      </c>
    </row>
    <row r="85">
      <c r="A85" s="40">
        <v>45497.43251557871</v>
      </c>
      <c r="B85" s="41"/>
      <c r="C85" s="32" t="s">
        <v>441</v>
      </c>
      <c r="D85" s="32" t="str">
        <f t="shared" si="1"/>
        <v>Option D</v>
      </c>
      <c r="E85" s="32" t="s">
        <v>450</v>
      </c>
      <c r="F85" s="32" t="str">
        <f t="shared" si="2"/>
        <v>Option A</v>
      </c>
      <c r="G85" s="32" t="s">
        <v>451</v>
      </c>
      <c r="H85" s="32" t="str">
        <f t="shared" si="3"/>
        <v>Option A</v>
      </c>
      <c r="I85" s="32" t="s">
        <v>444</v>
      </c>
      <c r="J85" s="32" t="str">
        <f t="shared" si="4"/>
        <v>Option C</v>
      </c>
      <c r="K85" s="32" t="s">
        <v>467</v>
      </c>
      <c r="L85" s="32" t="str">
        <f t="shared" si="5"/>
        <v>Option B</v>
      </c>
      <c r="M85" s="32" t="s">
        <v>468</v>
      </c>
      <c r="N85" s="32" t="str">
        <f t="shared" si="6"/>
        <v>Option C</v>
      </c>
      <c r="O85" s="32" t="s">
        <v>463</v>
      </c>
      <c r="P85" s="32" t="str">
        <f t="shared" si="7"/>
        <v>Option A</v>
      </c>
      <c r="Q85" s="32" t="s">
        <v>473</v>
      </c>
      <c r="R85" s="32" t="str">
        <f t="shared" si="8"/>
        <v>Option B</v>
      </c>
      <c r="S85" s="32" t="s">
        <v>448</v>
      </c>
      <c r="T85" s="32" t="str">
        <f t="shared" si="9"/>
        <v>Option A</v>
      </c>
      <c r="U85" s="32" t="s">
        <v>472</v>
      </c>
      <c r="V85" s="32" t="str">
        <f t="shared" si="10"/>
        <v>Option A</v>
      </c>
      <c r="W85" s="32" t="s">
        <v>203</v>
      </c>
      <c r="X85" s="41" t="str">
        <f t="array" ref="X85">XLOOKUP(W:W,My_Basic!M:M, My_Basic!M:M, 0)</f>
        <v>Apoorva Oyshee</v>
      </c>
      <c r="Y85" s="59"/>
      <c r="Z85" s="32">
        <f>VLOOKUP(C:C,'My_Advanced Key'!$C$5:$D$8,2,FALSE)</f>
        <v>-1</v>
      </c>
      <c r="AA85" s="32">
        <f>VLOOKUP(E:E,'My_Advanced Key'!$C$10:$D$13,2,FALSE)</f>
        <v>-1</v>
      </c>
      <c r="AB85" s="32">
        <f>VLOOKUP(G:G,'My_Advanced Key'!$C$15:$D$18,2,FALSE)</f>
        <v>2</v>
      </c>
      <c r="AC85" s="32">
        <f>VLOOKUP(I:I,'My_Advanced Key'!$C$20:$D$23,2,FALSE)</f>
        <v>-1</v>
      </c>
      <c r="AD85" s="32">
        <f>VLOOKUP(K:K,'My_Advanced Key'!$C$25:$D$28,2,FALSE)</f>
        <v>1</v>
      </c>
      <c r="AE85" s="32">
        <f>VLOOKUP(M:M,'My_Advanced Key'!$C$30:$D$33,2,FALSE)</f>
        <v>-1</v>
      </c>
      <c r="AF85" s="32">
        <f>VLOOKUP(O:O,'My_Advanced Key'!$C$35:$D$38,2,TRUE)</f>
        <v>2</v>
      </c>
      <c r="AG85" s="32">
        <f>VLOOKUP(Q:Q,'My_Advanced Key'!$C$40:$D$43,2,TRUE)</f>
        <v>1</v>
      </c>
      <c r="AH85" s="32">
        <f>VLOOKUP(S:S,'My_Advanced Key'!$C$45:$D$48,2,TRUE)</f>
        <v>1</v>
      </c>
      <c r="AI85" s="32">
        <f>VLOOKUP(U:U,'My_Advanced Key'!$C$50:$D$53,2,TRUE)</f>
        <v>2</v>
      </c>
      <c r="AJ85" s="32">
        <f t="shared" si="11"/>
        <v>5</v>
      </c>
    </row>
    <row r="86">
      <c r="A86" s="40">
        <v>45497.455392407406</v>
      </c>
      <c r="B86" s="41"/>
      <c r="C86" s="32" t="s">
        <v>455</v>
      </c>
      <c r="D86" s="32" t="str">
        <f t="shared" si="1"/>
        <v>Option C</v>
      </c>
      <c r="E86" s="32" t="s">
        <v>450</v>
      </c>
      <c r="F86" s="32" t="str">
        <f t="shared" si="2"/>
        <v>Option A</v>
      </c>
      <c r="G86" s="32" t="s">
        <v>443</v>
      </c>
      <c r="H86" s="32" t="str">
        <f t="shared" si="3"/>
        <v>Option D</v>
      </c>
      <c r="I86" s="32" t="s">
        <v>444</v>
      </c>
      <c r="J86" s="32" t="str">
        <f t="shared" si="4"/>
        <v>Option C</v>
      </c>
      <c r="K86" s="32" t="s">
        <v>467</v>
      </c>
      <c r="L86" s="32" t="str">
        <f t="shared" si="5"/>
        <v>Option B</v>
      </c>
      <c r="M86" s="32" t="s">
        <v>468</v>
      </c>
      <c r="N86" s="32" t="str">
        <f t="shared" si="6"/>
        <v>Option C</v>
      </c>
      <c r="O86" s="32" t="s">
        <v>447</v>
      </c>
      <c r="P86" s="32" t="str">
        <f t="shared" si="7"/>
        <v>Option B</v>
      </c>
      <c r="Q86" s="32" t="s">
        <v>473</v>
      </c>
      <c r="R86" s="32" t="str">
        <f t="shared" si="8"/>
        <v>Option B</v>
      </c>
      <c r="S86" s="32" t="s">
        <v>469</v>
      </c>
      <c r="T86" s="32" t="str">
        <f t="shared" si="9"/>
        <v>Option D</v>
      </c>
      <c r="U86" s="32" t="s">
        <v>461</v>
      </c>
      <c r="V86" s="32" t="str">
        <f t="shared" si="10"/>
        <v>Option C</v>
      </c>
      <c r="W86" s="32" t="s">
        <v>204</v>
      </c>
      <c r="X86" s="41" t="str">
        <f t="array" ref="X86">XLOOKUP(W:W,My_Basic!M:M, My_Basic!M:M, 0)</f>
        <v>Dushyant Singh</v>
      </c>
      <c r="Y86" s="59"/>
      <c r="Z86" s="32">
        <f>VLOOKUP(C:C,'My_Advanced Key'!$C$5:$D$8,2,FALSE)</f>
        <v>2</v>
      </c>
      <c r="AA86" s="32">
        <f>VLOOKUP(E:E,'My_Advanced Key'!$C$10:$D$13,2,FALSE)</f>
        <v>-1</v>
      </c>
      <c r="AB86" s="32">
        <f>VLOOKUP(G:G,'My_Advanced Key'!$C$15:$D$18,2,FALSE)</f>
        <v>0</v>
      </c>
      <c r="AC86" s="32">
        <f>VLOOKUP(I:I,'My_Advanced Key'!$C$20:$D$23,2,FALSE)</f>
        <v>-1</v>
      </c>
      <c r="AD86" s="32">
        <f>VLOOKUP(K:K,'My_Advanced Key'!$C$25:$D$28,2,FALSE)</f>
        <v>1</v>
      </c>
      <c r="AE86" s="32">
        <f>VLOOKUP(M:M,'My_Advanced Key'!$C$30:$D$33,2,FALSE)</f>
        <v>-1</v>
      </c>
      <c r="AF86" s="32">
        <f>VLOOKUP(O:O,'My_Advanced Key'!$C$35:$D$38,2,TRUE)</f>
        <v>1</v>
      </c>
      <c r="AG86" s="32">
        <f>VLOOKUP(Q:Q,'My_Advanced Key'!$C$40:$D$43,2,TRUE)</f>
        <v>1</v>
      </c>
      <c r="AH86" s="32">
        <f>VLOOKUP(S:S,'My_Advanced Key'!$C$45:$D$48,2,TRUE)</f>
        <v>0</v>
      </c>
      <c r="AI86" s="32">
        <f>VLOOKUP(U:U,'My_Advanced Key'!$C$50:$D$53,2,TRUE)</f>
        <v>1</v>
      </c>
      <c r="AJ86" s="32">
        <f t="shared" si="11"/>
        <v>3</v>
      </c>
    </row>
    <row r="87">
      <c r="A87" s="40">
        <v>45497.687716678236</v>
      </c>
      <c r="B87" s="41"/>
      <c r="C87" s="32" t="s">
        <v>455</v>
      </c>
      <c r="D87" s="32" t="str">
        <f t="shared" si="1"/>
        <v>Option C</v>
      </c>
      <c r="E87" s="32" t="s">
        <v>456</v>
      </c>
      <c r="F87" s="32" t="str">
        <f t="shared" si="2"/>
        <v>Option D</v>
      </c>
      <c r="G87" s="32" t="s">
        <v>443</v>
      </c>
      <c r="H87" s="32" t="str">
        <f t="shared" si="3"/>
        <v>Option D</v>
      </c>
      <c r="I87" s="32" t="s">
        <v>444</v>
      </c>
      <c r="J87" s="32" t="str">
        <f t="shared" si="4"/>
        <v>Option C</v>
      </c>
      <c r="K87" s="32" t="s">
        <v>445</v>
      </c>
      <c r="L87" s="32" t="str">
        <f t="shared" si="5"/>
        <v>Option C</v>
      </c>
      <c r="M87" s="32" t="s">
        <v>468</v>
      </c>
      <c r="N87" s="32" t="str">
        <f t="shared" si="6"/>
        <v>Option C</v>
      </c>
      <c r="O87" s="32" t="s">
        <v>459</v>
      </c>
      <c r="P87" s="32" t="str">
        <f t="shared" si="7"/>
        <v>Option C</v>
      </c>
      <c r="Q87" s="32" t="s">
        <v>474</v>
      </c>
      <c r="R87" s="32" t="str">
        <f t="shared" si="8"/>
        <v>Option C</v>
      </c>
      <c r="S87" s="32" t="s">
        <v>460</v>
      </c>
      <c r="T87" s="32" t="str">
        <f t="shared" si="9"/>
        <v>Option B</v>
      </c>
      <c r="U87" s="32" t="s">
        <v>461</v>
      </c>
      <c r="V87" s="32" t="str">
        <f t="shared" si="10"/>
        <v>Option C</v>
      </c>
      <c r="W87" s="32" t="s">
        <v>205</v>
      </c>
      <c r="X87" s="41" t="str">
        <f t="array" ref="X87">XLOOKUP(W:W,My_Basic!M:M, My_Basic!M:M, 0)</f>
        <v>PRITISH PRIYADARSHI PATRA</v>
      </c>
      <c r="Y87" s="59"/>
      <c r="Z87" s="32">
        <f>VLOOKUP(C:C,'My_Advanced Key'!$C$5:$D$8,2,FALSE)</f>
        <v>2</v>
      </c>
      <c r="AA87" s="32">
        <f>VLOOKUP(E:E,'My_Advanced Key'!$C$10:$D$13,2,FALSE)</f>
        <v>0</v>
      </c>
      <c r="AB87" s="32">
        <f>VLOOKUP(G:G,'My_Advanced Key'!$C$15:$D$18,2,FALSE)</f>
        <v>0</v>
      </c>
      <c r="AC87" s="32">
        <f>VLOOKUP(I:I,'My_Advanced Key'!$C$20:$D$23,2,FALSE)</f>
        <v>-1</v>
      </c>
      <c r="AD87" s="32">
        <f>VLOOKUP(K:K,'My_Advanced Key'!$C$25:$D$28,2,FALSE)</f>
        <v>-1</v>
      </c>
      <c r="AE87" s="32">
        <f>VLOOKUP(M:M,'My_Advanced Key'!$C$30:$D$33,2,FALSE)</f>
        <v>-1</v>
      </c>
      <c r="AF87" s="32">
        <f>VLOOKUP(O:O,'My_Advanced Key'!$C$35:$D$38,2,TRUE)</f>
        <v>-1</v>
      </c>
      <c r="AG87" s="32">
        <f>VLOOKUP(Q:Q,'My_Advanced Key'!$C$40:$D$43,2,TRUE)</f>
        <v>-1</v>
      </c>
      <c r="AH87" s="32">
        <f>VLOOKUP(S:S,'My_Advanced Key'!$C$45:$D$48,2,TRUE)</f>
        <v>-1</v>
      </c>
      <c r="AI87" s="32">
        <f>VLOOKUP(U:U,'My_Advanced Key'!$C$50:$D$53,2,TRUE)</f>
        <v>1</v>
      </c>
      <c r="AJ87" s="32">
        <f t="shared" si="11"/>
        <v>-3</v>
      </c>
    </row>
    <row r="88">
      <c r="A88" s="40">
        <v>45497.68921625</v>
      </c>
      <c r="B88" s="41"/>
      <c r="C88" s="32" t="s">
        <v>441</v>
      </c>
      <c r="D88" s="32" t="str">
        <f t="shared" si="1"/>
        <v>Option D</v>
      </c>
      <c r="E88" s="32" t="s">
        <v>450</v>
      </c>
      <c r="F88" s="32" t="str">
        <f t="shared" si="2"/>
        <v>Option A</v>
      </c>
      <c r="G88" s="32" t="s">
        <v>452</v>
      </c>
      <c r="H88" s="32" t="str">
        <f t="shared" si="3"/>
        <v>Option B</v>
      </c>
      <c r="I88" s="32" t="s">
        <v>444</v>
      </c>
      <c r="J88" s="32" t="str">
        <f t="shared" si="4"/>
        <v>Option C</v>
      </c>
      <c r="K88" s="32" t="s">
        <v>467</v>
      </c>
      <c r="L88" s="32" t="str">
        <f t="shared" si="5"/>
        <v>Option B</v>
      </c>
      <c r="M88" s="32" t="s">
        <v>468</v>
      </c>
      <c r="N88" s="32" t="str">
        <f t="shared" si="6"/>
        <v>Option C</v>
      </c>
      <c r="O88" s="32" t="s">
        <v>459</v>
      </c>
      <c r="P88" s="32" t="str">
        <f t="shared" si="7"/>
        <v>Option C</v>
      </c>
      <c r="Q88" s="32" t="s">
        <v>473</v>
      </c>
      <c r="R88" s="32" t="str">
        <f t="shared" si="8"/>
        <v>Option B</v>
      </c>
      <c r="S88" s="32" t="s">
        <v>460</v>
      </c>
      <c r="T88" s="32" t="str">
        <f t="shared" si="9"/>
        <v>Option B</v>
      </c>
      <c r="U88" s="32" t="s">
        <v>461</v>
      </c>
      <c r="V88" s="32" t="str">
        <f t="shared" si="10"/>
        <v>Option C</v>
      </c>
      <c r="W88" s="32" t="s">
        <v>207</v>
      </c>
      <c r="X88" s="41" t="str">
        <f t="array" ref="X88">XLOOKUP(W:W,My_Basic!M:M, My_Basic!M:M, 0)</f>
        <v>Maitri Soni</v>
      </c>
      <c r="Y88" s="59"/>
      <c r="Z88" s="32">
        <f>VLOOKUP(C:C,'My_Advanced Key'!$C$5:$D$8,2,FALSE)</f>
        <v>-1</v>
      </c>
      <c r="AA88" s="32">
        <f>VLOOKUP(E:E,'My_Advanced Key'!$C$10:$D$13,2,FALSE)</f>
        <v>-1</v>
      </c>
      <c r="AB88" s="32">
        <f>VLOOKUP(G:G,'My_Advanced Key'!$C$15:$D$18,2,FALSE)</f>
        <v>1</v>
      </c>
      <c r="AC88" s="32">
        <f>VLOOKUP(I:I,'My_Advanced Key'!$C$20:$D$23,2,FALSE)</f>
        <v>-1</v>
      </c>
      <c r="AD88" s="32">
        <f>VLOOKUP(K:K,'My_Advanced Key'!$C$25:$D$28,2,FALSE)</f>
        <v>1</v>
      </c>
      <c r="AE88" s="32">
        <f>VLOOKUP(M:M,'My_Advanced Key'!$C$30:$D$33,2,FALSE)</f>
        <v>-1</v>
      </c>
      <c r="AF88" s="32">
        <f>VLOOKUP(O:O,'My_Advanced Key'!$C$35:$D$38,2,TRUE)</f>
        <v>-1</v>
      </c>
      <c r="AG88" s="32">
        <f>VLOOKUP(Q:Q,'My_Advanced Key'!$C$40:$D$43,2,TRUE)</f>
        <v>1</v>
      </c>
      <c r="AH88" s="32">
        <f>VLOOKUP(S:S,'My_Advanced Key'!$C$45:$D$48,2,TRUE)</f>
        <v>-1</v>
      </c>
      <c r="AI88" s="32">
        <f>VLOOKUP(U:U,'My_Advanced Key'!$C$50:$D$53,2,TRUE)</f>
        <v>1</v>
      </c>
      <c r="AJ88" s="32">
        <f t="shared" si="11"/>
        <v>-2</v>
      </c>
    </row>
    <row r="89">
      <c r="A89" s="40">
        <v>45497.6938282176</v>
      </c>
      <c r="B89" s="41"/>
      <c r="C89" s="32" t="s">
        <v>455</v>
      </c>
      <c r="D89" s="32" t="str">
        <f t="shared" si="1"/>
        <v>Option C</v>
      </c>
      <c r="E89" s="32" t="s">
        <v>456</v>
      </c>
      <c r="F89" s="32" t="str">
        <f t="shared" si="2"/>
        <v>Option D</v>
      </c>
      <c r="G89" s="32" t="s">
        <v>451</v>
      </c>
      <c r="H89" s="32" t="str">
        <f t="shared" si="3"/>
        <v>Option A</v>
      </c>
      <c r="I89" s="32" t="s">
        <v>444</v>
      </c>
      <c r="J89" s="32" t="str">
        <f t="shared" si="4"/>
        <v>Option C</v>
      </c>
      <c r="K89" s="32" t="s">
        <v>467</v>
      </c>
      <c r="L89" s="32" t="str">
        <f t="shared" si="5"/>
        <v>Option B</v>
      </c>
      <c r="M89" s="32" t="s">
        <v>468</v>
      </c>
      <c r="N89" s="32" t="str">
        <f t="shared" si="6"/>
        <v>Option C</v>
      </c>
      <c r="O89" s="32" t="s">
        <v>459</v>
      </c>
      <c r="P89" s="32" t="str">
        <f t="shared" si="7"/>
        <v>Option C</v>
      </c>
      <c r="Q89" s="32" t="s">
        <v>473</v>
      </c>
      <c r="R89" s="32" t="str">
        <f t="shared" si="8"/>
        <v>Option B</v>
      </c>
      <c r="S89" s="32" t="s">
        <v>448</v>
      </c>
      <c r="T89" s="32" t="str">
        <f t="shared" si="9"/>
        <v>Option A</v>
      </c>
      <c r="U89" s="32" t="s">
        <v>461</v>
      </c>
      <c r="V89" s="32" t="str">
        <f t="shared" si="10"/>
        <v>Option C</v>
      </c>
      <c r="W89" s="32" t="s">
        <v>208</v>
      </c>
      <c r="X89" s="41" t="str">
        <f t="array" ref="X89">XLOOKUP(W:W,My_Basic!M:M, My_Basic!M:M, 0)</f>
        <v>Sandali Kishore</v>
      </c>
      <c r="Y89" s="59"/>
      <c r="Z89" s="32">
        <f>VLOOKUP(C:C,'My_Advanced Key'!$C$5:$D$8,2,FALSE)</f>
        <v>2</v>
      </c>
      <c r="AA89" s="32">
        <f>VLOOKUP(E:E,'My_Advanced Key'!$C$10:$D$13,2,FALSE)</f>
        <v>0</v>
      </c>
      <c r="AB89" s="32">
        <f>VLOOKUP(G:G,'My_Advanced Key'!$C$15:$D$18,2,FALSE)</f>
        <v>2</v>
      </c>
      <c r="AC89" s="32">
        <f>VLOOKUP(I:I,'My_Advanced Key'!$C$20:$D$23,2,FALSE)</f>
        <v>-1</v>
      </c>
      <c r="AD89" s="32">
        <f>VLOOKUP(K:K,'My_Advanced Key'!$C$25:$D$28,2,FALSE)</f>
        <v>1</v>
      </c>
      <c r="AE89" s="32">
        <f>VLOOKUP(M:M,'My_Advanced Key'!$C$30:$D$33,2,FALSE)</f>
        <v>-1</v>
      </c>
      <c r="AF89" s="32">
        <f>VLOOKUP(O:O,'My_Advanced Key'!$C$35:$D$38,2,TRUE)</f>
        <v>-1</v>
      </c>
      <c r="AG89" s="32">
        <f>VLOOKUP(Q:Q,'My_Advanced Key'!$C$40:$D$43,2,TRUE)</f>
        <v>1</v>
      </c>
      <c r="AH89" s="32">
        <f>VLOOKUP(S:S,'My_Advanced Key'!$C$45:$D$48,2,TRUE)</f>
        <v>1</v>
      </c>
      <c r="AI89" s="32">
        <f>VLOOKUP(U:U,'My_Advanced Key'!$C$50:$D$53,2,TRUE)</f>
        <v>1</v>
      </c>
      <c r="AJ89" s="32">
        <f t="shared" si="11"/>
        <v>5</v>
      </c>
    </row>
    <row r="90">
      <c r="A90" s="40">
        <v>45497.70468384259</v>
      </c>
      <c r="B90" s="41"/>
      <c r="C90" s="32" t="s">
        <v>455</v>
      </c>
      <c r="D90" s="32" t="str">
        <f t="shared" si="1"/>
        <v>Option C</v>
      </c>
      <c r="E90" s="32" t="s">
        <v>450</v>
      </c>
      <c r="F90" s="32" t="str">
        <f t="shared" si="2"/>
        <v>Option A</v>
      </c>
      <c r="G90" s="32" t="s">
        <v>443</v>
      </c>
      <c r="H90" s="32" t="str">
        <f t="shared" si="3"/>
        <v>Option D</v>
      </c>
      <c r="I90" s="32" t="s">
        <v>452</v>
      </c>
      <c r="J90" s="32" t="str">
        <f t="shared" si="4"/>
        <v>Option B</v>
      </c>
      <c r="K90" s="32" t="s">
        <v>467</v>
      </c>
      <c r="L90" s="32" t="str">
        <f t="shared" si="5"/>
        <v>Option B</v>
      </c>
      <c r="M90" s="32" t="s">
        <v>468</v>
      </c>
      <c r="N90" s="32" t="str">
        <f t="shared" si="6"/>
        <v>Option C</v>
      </c>
      <c r="O90" s="32" t="s">
        <v>459</v>
      </c>
      <c r="P90" s="32" t="str">
        <f t="shared" si="7"/>
        <v>Option C</v>
      </c>
      <c r="Q90" s="32" t="s">
        <v>474</v>
      </c>
      <c r="R90" s="32" t="str">
        <f t="shared" si="8"/>
        <v>Option C</v>
      </c>
      <c r="S90" s="32" t="s">
        <v>469</v>
      </c>
      <c r="T90" s="32" t="str">
        <f t="shared" si="9"/>
        <v>Option D</v>
      </c>
      <c r="U90" s="32" t="s">
        <v>461</v>
      </c>
      <c r="V90" s="32" t="str">
        <f t="shared" si="10"/>
        <v>Option C</v>
      </c>
      <c r="W90" s="32" t="s">
        <v>480</v>
      </c>
      <c r="X90" s="41" t="str">
        <f t="array" ref="X90">XLOOKUP(W:W,My_Basic!M:M, My_Basic!M:M, 0)</f>
        <v>Sahitya bisht </v>
      </c>
      <c r="Y90" s="59"/>
      <c r="Z90" s="32">
        <f>VLOOKUP(C:C,'My_Advanced Key'!$C$5:$D$8,2,FALSE)</f>
        <v>2</v>
      </c>
      <c r="AA90" s="32">
        <f>VLOOKUP(E:E,'My_Advanced Key'!$C$10:$D$13,2,FALSE)</f>
        <v>-1</v>
      </c>
      <c r="AB90" s="32">
        <f>VLOOKUP(G:G,'My_Advanced Key'!$C$15:$D$18,2,FALSE)</f>
        <v>0</v>
      </c>
      <c r="AC90" s="32">
        <f>VLOOKUP(I:I,'My_Advanced Key'!$C$20:$D$23,2,FALSE)</f>
        <v>1</v>
      </c>
      <c r="AD90" s="32">
        <f>VLOOKUP(K:K,'My_Advanced Key'!$C$25:$D$28,2,FALSE)</f>
        <v>1</v>
      </c>
      <c r="AE90" s="32">
        <f>VLOOKUP(M:M,'My_Advanced Key'!$C$30:$D$33,2,FALSE)</f>
        <v>-1</v>
      </c>
      <c r="AF90" s="32">
        <f>VLOOKUP(O:O,'My_Advanced Key'!$C$35:$D$38,2,TRUE)</f>
        <v>-1</v>
      </c>
      <c r="AG90" s="32">
        <f>VLOOKUP(Q:Q,'My_Advanced Key'!$C$40:$D$43,2,TRUE)</f>
        <v>-1</v>
      </c>
      <c r="AH90" s="32">
        <f>VLOOKUP(S:S,'My_Advanced Key'!$C$45:$D$48,2,TRUE)</f>
        <v>0</v>
      </c>
      <c r="AI90" s="32">
        <f>VLOOKUP(U:U,'My_Advanced Key'!$C$50:$D$53,2,TRUE)</f>
        <v>1</v>
      </c>
      <c r="AJ90" s="32">
        <f t="shared" si="11"/>
        <v>1</v>
      </c>
    </row>
    <row r="91">
      <c r="A91" s="40">
        <v>45497.72764777778</v>
      </c>
      <c r="B91" s="41"/>
      <c r="C91" s="32" t="s">
        <v>441</v>
      </c>
      <c r="D91" s="32" t="str">
        <f t="shared" si="1"/>
        <v>Option D</v>
      </c>
      <c r="E91" s="32" t="s">
        <v>456</v>
      </c>
      <c r="F91" s="32" t="str">
        <f t="shared" si="2"/>
        <v>Option D</v>
      </c>
      <c r="G91" s="32" t="s">
        <v>443</v>
      </c>
      <c r="H91" s="32" t="str">
        <f t="shared" si="3"/>
        <v>Option D</v>
      </c>
      <c r="I91" s="32" t="s">
        <v>444</v>
      </c>
      <c r="J91" s="32" t="str">
        <f t="shared" si="4"/>
        <v>Option C</v>
      </c>
      <c r="K91" s="32" t="s">
        <v>467</v>
      </c>
      <c r="L91" s="32" t="str">
        <f t="shared" si="5"/>
        <v>Option B</v>
      </c>
      <c r="M91" s="32" t="s">
        <v>468</v>
      </c>
      <c r="N91" s="32" t="str">
        <f t="shared" si="6"/>
        <v>Option C</v>
      </c>
      <c r="O91" s="32" t="s">
        <v>459</v>
      </c>
      <c r="P91" s="32" t="str">
        <f t="shared" si="7"/>
        <v>Option C</v>
      </c>
      <c r="Q91" s="32" t="s">
        <v>473</v>
      </c>
      <c r="R91" s="32" t="str">
        <f t="shared" si="8"/>
        <v>Option B</v>
      </c>
      <c r="S91" s="32" t="s">
        <v>448</v>
      </c>
      <c r="T91" s="32" t="str">
        <f t="shared" si="9"/>
        <v>Option A</v>
      </c>
      <c r="U91" s="32" t="s">
        <v>461</v>
      </c>
      <c r="V91" s="32" t="str">
        <f t="shared" si="10"/>
        <v>Option C</v>
      </c>
      <c r="W91" s="32" t="s">
        <v>199</v>
      </c>
      <c r="X91" s="41" t="str">
        <f t="array" ref="X91">XLOOKUP(W:W,My_Basic!M:M, My_Basic!M:M, 0)</f>
        <v>Muhammed Ayman Kamel</v>
      </c>
      <c r="Y91" s="59"/>
      <c r="Z91" s="32">
        <f>VLOOKUP(C:C,'My_Advanced Key'!$C$5:$D$8,2,FALSE)</f>
        <v>-1</v>
      </c>
      <c r="AA91" s="32">
        <f>VLOOKUP(E:E,'My_Advanced Key'!$C$10:$D$13,2,FALSE)</f>
        <v>0</v>
      </c>
      <c r="AB91" s="32">
        <f>VLOOKUP(G:G,'My_Advanced Key'!$C$15:$D$18,2,FALSE)</f>
        <v>0</v>
      </c>
      <c r="AC91" s="32">
        <f>VLOOKUP(I:I,'My_Advanced Key'!$C$20:$D$23,2,FALSE)</f>
        <v>-1</v>
      </c>
      <c r="AD91" s="32">
        <f>VLOOKUP(K:K,'My_Advanced Key'!$C$25:$D$28,2,FALSE)</f>
        <v>1</v>
      </c>
      <c r="AE91" s="32">
        <f>VLOOKUP(M:M,'My_Advanced Key'!$C$30:$D$33,2,FALSE)</f>
        <v>-1</v>
      </c>
      <c r="AF91" s="32">
        <f>VLOOKUP(O:O,'My_Advanced Key'!$C$35:$D$38,2,TRUE)</f>
        <v>-1</v>
      </c>
      <c r="AG91" s="32">
        <f>VLOOKUP(Q:Q,'My_Advanced Key'!$C$40:$D$43,2,TRUE)</f>
        <v>1</v>
      </c>
      <c r="AH91" s="32">
        <f>VLOOKUP(S:S,'My_Advanced Key'!$C$45:$D$48,2,TRUE)</f>
        <v>1</v>
      </c>
      <c r="AI91" s="32">
        <f>VLOOKUP(U:U,'My_Advanced Key'!$C$50:$D$53,2,TRUE)</f>
        <v>1</v>
      </c>
      <c r="AJ91" s="32">
        <f t="shared" si="11"/>
        <v>0</v>
      </c>
    </row>
    <row r="92">
      <c r="A92" s="40">
        <v>45497.80905289351</v>
      </c>
      <c r="B92" s="41"/>
      <c r="C92" s="32" t="s">
        <v>465</v>
      </c>
      <c r="D92" s="32" t="str">
        <f t="shared" si="1"/>
        <v>Option B</v>
      </c>
      <c r="E92" s="32" t="s">
        <v>456</v>
      </c>
      <c r="F92" s="32" t="str">
        <f t="shared" si="2"/>
        <v>Option D</v>
      </c>
      <c r="G92" s="32" t="s">
        <v>451</v>
      </c>
      <c r="H92" s="32" t="str">
        <f t="shared" si="3"/>
        <v>Option A</v>
      </c>
      <c r="I92" s="32" t="s">
        <v>444</v>
      </c>
      <c r="J92" s="32" t="str">
        <f t="shared" si="4"/>
        <v>Option C</v>
      </c>
      <c r="K92" s="32" t="s">
        <v>453</v>
      </c>
      <c r="L92" s="32" t="str">
        <f t="shared" si="5"/>
        <v>Option D</v>
      </c>
      <c r="M92" s="32" t="s">
        <v>468</v>
      </c>
      <c r="N92" s="32" t="str">
        <f t="shared" si="6"/>
        <v>Option C</v>
      </c>
      <c r="O92" s="32" t="s">
        <v>463</v>
      </c>
      <c r="P92" s="32" t="str">
        <f t="shared" si="7"/>
        <v>Option A</v>
      </c>
      <c r="Q92" s="32" t="s">
        <v>474</v>
      </c>
      <c r="R92" s="32" t="str">
        <f t="shared" si="8"/>
        <v>Option C</v>
      </c>
      <c r="S92" s="32" t="s">
        <v>460</v>
      </c>
      <c r="T92" s="32" t="str">
        <f t="shared" si="9"/>
        <v>Option B</v>
      </c>
      <c r="U92" s="32" t="s">
        <v>464</v>
      </c>
      <c r="V92" s="32" t="str">
        <f t="shared" si="10"/>
        <v>Option B</v>
      </c>
      <c r="W92" s="32" t="s">
        <v>210</v>
      </c>
      <c r="X92" s="41" t="str">
        <f t="array" ref="X92">XLOOKUP(W:W,My_Basic!M:M, My_Basic!M:M, 0)</f>
        <v>Priyanshu Sharma</v>
      </c>
      <c r="Y92" s="59"/>
      <c r="Z92" s="32">
        <f>VLOOKUP(C:C,'My_Advanced Key'!$C$5:$D$8,2,FALSE)</f>
        <v>1</v>
      </c>
      <c r="AA92" s="32">
        <f>VLOOKUP(E:E,'My_Advanced Key'!$C$10:$D$13,2,FALSE)</f>
        <v>0</v>
      </c>
      <c r="AB92" s="32">
        <f>VLOOKUP(G:G,'My_Advanced Key'!$C$15:$D$18,2,FALSE)</f>
        <v>2</v>
      </c>
      <c r="AC92" s="32">
        <f>VLOOKUP(I:I,'My_Advanced Key'!$C$20:$D$23,2,FALSE)</f>
        <v>-1</v>
      </c>
      <c r="AD92" s="32">
        <f>VLOOKUP(K:K,'My_Advanced Key'!$C$25:$D$28,2,FALSE)</f>
        <v>0</v>
      </c>
      <c r="AE92" s="32">
        <f>VLOOKUP(M:M,'My_Advanced Key'!$C$30:$D$33,2,FALSE)</f>
        <v>-1</v>
      </c>
      <c r="AF92" s="32">
        <f>VLOOKUP(O:O,'My_Advanced Key'!$C$35:$D$38,2,TRUE)</f>
        <v>2</v>
      </c>
      <c r="AG92" s="32">
        <f>VLOOKUP(Q:Q,'My_Advanced Key'!$C$40:$D$43,2,TRUE)</f>
        <v>-1</v>
      </c>
      <c r="AH92" s="32">
        <f>VLOOKUP(S:S,'My_Advanced Key'!$C$45:$D$48,2,TRUE)</f>
        <v>-1</v>
      </c>
      <c r="AI92" s="32">
        <f>VLOOKUP(U:U,'My_Advanced Key'!$C$50:$D$53,2,TRUE)</f>
        <v>-1</v>
      </c>
      <c r="AJ92" s="32">
        <f t="shared" si="11"/>
        <v>0</v>
      </c>
    </row>
    <row r="93">
      <c r="A93" s="40">
        <v>45498.45696355324</v>
      </c>
      <c r="B93" s="41"/>
      <c r="C93" s="32" t="s">
        <v>455</v>
      </c>
      <c r="D93" s="32" t="str">
        <f t="shared" si="1"/>
        <v>Option C</v>
      </c>
      <c r="E93" s="32" t="s">
        <v>456</v>
      </c>
      <c r="F93" s="32" t="str">
        <f t="shared" si="2"/>
        <v>Option D</v>
      </c>
      <c r="G93" s="32" t="s">
        <v>443</v>
      </c>
      <c r="H93" s="32" t="str">
        <f t="shared" si="3"/>
        <v>Option D</v>
      </c>
      <c r="I93" s="32" t="s">
        <v>444</v>
      </c>
      <c r="J93" s="32" t="str">
        <f t="shared" si="4"/>
        <v>Option C</v>
      </c>
      <c r="K93" s="32" t="s">
        <v>467</v>
      </c>
      <c r="L93" s="32" t="str">
        <f t="shared" si="5"/>
        <v>Option B</v>
      </c>
      <c r="M93" s="32" t="s">
        <v>468</v>
      </c>
      <c r="N93" s="32" t="str">
        <f t="shared" si="6"/>
        <v>Option C</v>
      </c>
      <c r="O93" s="32" t="s">
        <v>447</v>
      </c>
      <c r="P93" s="32" t="str">
        <f t="shared" si="7"/>
        <v>Option B</v>
      </c>
      <c r="Q93" s="32" t="s">
        <v>473</v>
      </c>
      <c r="R93" s="32" t="str">
        <f t="shared" si="8"/>
        <v>Option B</v>
      </c>
      <c r="S93" s="32" t="s">
        <v>460</v>
      </c>
      <c r="T93" s="32" t="str">
        <f t="shared" si="9"/>
        <v>Option B</v>
      </c>
      <c r="U93" s="32" t="s">
        <v>461</v>
      </c>
      <c r="V93" s="32" t="str">
        <f t="shared" si="10"/>
        <v>Option C</v>
      </c>
      <c r="W93" s="32" t="s">
        <v>211</v>
      </c>
      <c r="X93" s="41" t="str">
        <f t="array" ref="X93">XLOOKUP(W:W,My_Basic!M:M, My_Basic!M:M, 0)</f>
        <v>Amitesh Tiwari </v>
      </c>
      <c r="Y93" s="59"/>
      <c r="Z93" s="32">
        <f>VLOOKUP(C:C,'My_Advanced Key'!$C$5:$D$8,2,FALSE)</f>
        <v>2</v>
      </c>
      <c r="AA93" s="32">
        <f>VLOOKUP(E:E,'My_Advanced Key'!$C$10:$D$13,2,FALSE)</f>
        <v>0</v>
      </c>
      <c r="AB93" s="32">
        <f>VLOOKUP(G:G,'My_Advanced Key'!$C$15:$D$18,2,FALSE)</f>
        <v>0</v>
      </c>
      <c r="AC93" s="32">
        <f>VLOOKUP(I:I,'My_Advanced Key'!$C$20:$D$23,2,FALSE)</f>
        <v>-1</v>
      </c>
      <c r="AD93" s="32">
        <f>VLOOKUP(K:K,'My_Advanced Key'!$C$25:$D$28,2,FALSE)</f>
        <v>1</v>
      </c>
      <c r="AE93" s="32">
        <f>VLOOKUP(M:M,'My_Advanced Key'!$C$30:$D$33,2,FALSE)</f>
        <v>-1</v>
      </c>
      <c r="AF93" s="32">
        <f>VLOOKUP(O:O,'My_Advanced Key'!$C$35:$D$38,2,TRUE)</f>
        <v>1</v>
      </c>
      <c r="AG93" s="32">
        <f>VLOOKUP(Q:Q,'My_Advanced Key'!$C$40:$D$43,2,TRUE)</f>
        <v>1</v>
      </c>
      <c r="AH93" s="32">
        <f>VLOOKUP(S:S,'My_Advanced Key'!$C$45:$D$48,2,TRUE)</f>
        <v>-1</v>
      </c>
      <c r="AI93" s="32">
        <f>VLOOKUP(U:U,'My_Advanced Key'!$C$50:$D$53,2,TRUE)</f>
        <v>1</v>
      </c>
      <c r="AJ93" s="32">
        <f t="shared" si="11"/>
        <v>3</v>
      </c>
    </row>
    <row r="94">
      <c r="A94" s="40">
        <v>45498.46097478009</v>
      </c>
      <c r="B94" s="41"/>
      <c r="C94" s="32" t="s">
        <v>465</v>
      </c>
      <c r="D94" s="32" t="str">
        <f t="shared" si="1"/>
        <v>Option B</v>
      </c>
      <c r="E94" s="32" t="s">
        <v>456</v>
      </c>
      <c r="F94" s="32" t="str">
        <f t="shared" si="2"/>
        <v>Option D</v>
      </c>
      <c r="G94" s="32" t="s">
        <v>443</v>
      </c>
      <c r="H94" s="32" t="str">
        <f t="shared" si="3"/>
        <v>Option D</v>
      </c>
      <c r="I94" s="32" t="s">
        <v>444</v>
      </c>
      <c r="J94" s="32" t="str">
        <f t="shared" si="4"/>
        <v>Option C</v>
      </c>
      <c r="K94" s="32" t="s">
        <v>467</v>
      </c>
      <c r="L94" s="32" t="str">
        <f t="shared" si="5"/>
        <v>Option B</v>
      </c>
      <c r="M94" s="32" t="s">
        <v>468</v>
      </c>
      <c r="N94" s="32" t="str">
        <f t="shared" si="6"/>
        <v>Option C</v>
      </c>
      <c r="O94" s="32" t="s">
        <v>459</v>
      </c>
      <c r="P94" s="32" t="str">
        <f t="shared" si="7"/>
        <v>Option C</v>
      </c>
      <c r="Q94" s="32" t="s">
        <v>473</v>
      </c>
      <c r="R94" s="32" t="str">
        <f t="shared" si="8"/>
        <v>Option B</v>
      </c>
      <c r="S94" s="32" t="s">
        <v>448</v>
      </c>
      <c r="T94" s="32" t="str">
        <f t="shared" si="9"/>
        <v>Option A</v>
      </c>
      <c r="U94" s="32" t="s">
        <v>461</v>
      </c>
      <c r="V94" s="32" t="str">
        <f t="shared" si="10"/>
        <v>Option C</v>
      </c>
      <c r="W94" s="32" t="s">
        <v>212</v>
      </c>
      <c r="X94" s="41" t="str">
        <f t="array" ref="X94">XLOOKUP(W:W,My_Basic!M:M, My_Basic!M:M, 0)</f>
        <v>Deepanshu Sharma</v>
      </c>
      <c r="Y94" s="59"/>
      <c r="Z94" s="32">
        <f>VLOOKUP(C:C,'My_Advanced Key'!$C$5:$D$8,2,FALSE)</f>
        <v>1</v>
      </c>
      <c r="AA94" s="32">
        <f>VLOOKUP(E:E,'My_Advanced Key'!$C$10:$D$13,2,FALSE)</f>
        <v>0</v>
      </c>
      <c r="AB94" s="32">
        <f>VLOOKUP(G:G,'My_Advanced Key'!$C$15:$D$18,2,FALSE)</f>
        <v>0</v>
      </c>
      <c r="AC94" s="32">
        <f>VLOOKUP(I:I,'My_Advanced Key'!$C$20:$D$23,2,FALSE)</f>
        <v>-1</v>
      </c>
      <c r="AD94" s="32">
        <f>VLOOKUP(K:K,'My_Advanced Key'!$C$25:$D$28,2,FALSE)</f>
        <v>1</v>
      </c>
      <c r="AE94" s="32">
        <f>VLOOKUP(M:M,'My_Advanced Key'!$C$30:$D$33,2,FALSE)</f>
        <v>-1</v>
      </c>
      <c r="AF94" s="32">
        <f>VLOOKUP(O:O,'My_Advanced Key'!$C$35:$D$38,2,TRUE)</f>
        <v>-1</v>
      </c>
      <c r="AG94" s="32">
        <f>VLOOKUP(Q:Q,'My_Advanced Key'!$C$40:$D$43,2,TRUE)</f>
        <v>1</v>
      </c>
      <c r="AH94" s="32">
        <f>VLOOKUP(S:S,'My_Advanced Key'!$C$45:$D$48,2,TRUE)</f>
        <v>1</v>
      </c>
      <c r="AI94" s="32">
        <f>VLOOKUP(U:U,'My_Advanced Key'!$C$50:$D$53,2,TRUE)</f>
        <v>1</v>
      </c>
      <c r="AJ94" s="32">
        <f t="shared" si="11"/>
        <v>2</v>
      </c>
    </row>
    <row r="95">
      <c r="A95" s="40">
        <v>45498.469291030095</v>
      </c>
      <c r="B95" s="41"/>
      <c r="C95" s="32" t="s">
        <v>465</v>
      </c>
      <c r="D95" s="32" t="str">
        <f t="shared" si="1"/>
        <v>Option B</v>
      </c>
      <c r="E95" s="32" t="s">
        <v>456</v>
      </c>
      <c r="F95" s="32" t="str">
        <f t="shared" si="2"/>
        <v>Option D</v>
      </c>
      <c r="G95" s="32" t="s">
        <v>443</v>
      </c>
      <c r="H95" s="32" t="str">
        <f t="shared" si="3"/>
        <v>Option D</v>
      </c>
      <c r="I95" s="32" t="s">
        <v>457</v>
      </c>
      <c r="J95" s="32" t="str">
        <f t="shared" si="4"/>
        <v>Option D</v>
      </c>
      <c r="K95" s="32" t="s">
        <v>467</v>
      </c>
      <c r="L95" s="32" t="str">
        <f t="shared" si="5"/>
        <v>Option B</v>
      </c>
      <c r="M95" s="32" t="s">
        <v>468</v>
      </c>
      <c r="N95" s="32" t="str">
        <f t="shared" si="6"/>
        <v>Option C</v>
      </c>
      <c r="O95" s="32" t="s">
        <v>459</v>
      </c>
      <c r="P95" s="32" t="str">
        <f t="shared" si="7"/>
        <v>Option C</v>
      </c>
      <c r="Q95" s="32" t="s">
        <v>473</v>
      </c>
      <c r="R95" s="32" t="str">
        <f t="shared" si="8"/>
        <v>Option B</v>
      </c>
      <c r="S95" s="32" t="s">
        <v>448</v>
      </c>
      <c r="T95" s="32" t="str">
        <f t="shared" si="9"/>
        <v>Option A</v>
      </c>
      <c r="U95" s="32" t="s">
        <v>472</v>
      </c>
      <c r="V95" s="32" t="str">
        <f t="shared" si="10"/>
        <v>Option A</v>
      </c>
      <c r="W95" s="32" t="s">
        <v>216</v>
      </c>
      <c r="X95" s="41" t="str">
        <f t="array" ref="X95">XLOOKUP(W:W,My_Basic!M:M, My_Basic!M:M, 0)</f>
        <v>Sanjeet Kumar</v>
      </c>
      <c r="Y95" s="59"/>
      <c r="Z95" s="32">
        <f>VLOOKUP(C:C,'My_Advanced Key'!$C$5:$D$8,2,FALSE)</f>
        <v>1</v>
      </c>
      <c r="AA95" s="32">
        <f>VLOOKUP(E:E,'My_Advanced Key'!$C$10:$D$13,2,FALSE)</f>
        <v>0</v>
      </c>
      <c r="AB95" s="32">
        <f>VLOOKUP(G:G,'My_Advanced Key'!$C$15:$D$18,2,FALSE)</f>
        <v>0</v>
      </c>
      <c r="AC95" s="32">
        <f>VLOOKUP(I:I,'My_Advanced Key'!$C$20:$D$23,2,FALSE)</f>
        <v>0</v>
      </c>
      <c r="AD95" s="32">
        <f>VLOOKUP(K:K,'My_Advanced Key'!$C$25:$D$28,2,FALSE)</f>
        <v>1</v>
      </c>
      <c r="AE95" s="32">
        <f>VLOOKUP(M:M,'My_Advanced Key'!$C$30:$D$33,2,FALSE)</f>
        <v>-1</v>
      </c>
      <c r="AF95" s="32">
        <f>VLOOKUP(O:O,'My_Advanced Key'!$C$35:$D$38,2,TRUE)</f>
        <v>-1</v>
      </c>
      <c r="AG95" s="32">
        <f>VLOOKUP(Q:Q,'My_Advanced Key'!$C$40:$D$43,2,TRUE)</f>
        <v>1</v>
      </c>
      <c r="AH95" s="32">
        <f>VLOOKUP(S:S,'My_Advanced Key'!$C$45:$D$48,2,TRUE)</f>
        <v>1</v>
      </c>
      <c r="AI95" s="32">
        <f>VLOOKUP(U:U,'My_Advanced Key'!$C$50:$D$53,2,TRUE)</f>
        <v>2</v>
      </c>
      <c r="AJ95" s="32">
        <f t="shared" si="11"/>
        <v>4</v>
      </c>
    </row>
    <row r="96">
      <c r="A96" s="40">
        <v>45498.469416921296</v>
      </c>
      <c r="B96" s="41"/>
      <c r="C96" s="32" t="s">
        <v>465</v>
      </c>
      <c r="D96" s="32" t="str">
        <f t="shared" si="1"/>
        <v>Option B</v>
      </c>
      <c r="E96" s="32" t="s">
        <v>456</v>
      </c>
      <c r="F96" s="32" t="str">
        <f t="shared" si="2"/>
        <v>Option D</v>
      </c>
      <c r="G96" s="32" t="s">
        <v>443</v>
      </c>
      <c r="H96" s="32" t="str">
        <f t="shared" si="3"/>
        <v>Option D</v>
      </c>
      <c r="I96" s="32" t="s">
        <v>457</v>
      </c>
      <c r="J96" s="32" t="str">
        <f t="shared" si="4"/>
        <v>Option D</v>
      </c>
      <c r="K96" s="32" t="s">
        <v>467</v>
      </c>
      <c r="L96" s="32" t="str">
        <f t="shared" si="5"/>
        <v>Option B</v>
      </c>
      <c r="M96" s="32" t="s">
        <v>468</v>
      </c>
      <c r="N96" s="32" t="str">
        <f t="shared" si="6"/>
        <v>Option C</v>
      </c>
      <c r="O96" s="32" t="s">
        <v>459</v>
      </c>
      <c r="P96" s="32" t="str">
        <f t="shared" si="7"/>
        <v>Option C</v>
      </c>
      <c r="Q96" s="32" t="s">
        <v>473</v>
      </c>
      <c r="R96" s="32" t="str">
        <f t="shared" si="8"/>
        <v>Option B</v>
      </c>
      <c r="S96" s="32" t="s">
        <v>448</v>
      </c>
      <c r="T96" s="32" t="str">
        <f t="shared" si="9"/>
        <v>Option A</v>
      </c>
      <c r="U96" s="32" t="s">
        <v>472</v>
      </c>
      <c r="V96" s="32" t="str">
        <f t="shared" si="10"/>
        <v>Option A</v>
      </c>
      <c r="W96" s="32" t="s">
        <v>215</v>
      </c>
      <c r="X96" s="41" t="str">
        <f t="array" ref="X96">XLOOKUP(W:W,My_Basic!M:M, My_Basic!M:M, 0)</f>
        <v>Akash kumar soni</v>
      </c>
      <c r="Y96" s="59"/>
      <c r="Z96" s="32">
        <f>VLOOKUP(C:C,'My_Advanced Key'!$C$5:$D$8,2,FALSE)</f>
        <v>1</v>
      </c>
      <c r="AA96" s="32">
        <f>VLOOKUP(E:E,'My_Advanced Key'!$C$10:$D$13,2,FALSE)</f>
        <v>0</v>
      </c>
      <c r="AB96" s="32">
        <f>VLOOKUP(G:G,'My_Advanced Key'!$C$15:$D$18,2,FALSE)</f>
        <v>0</v>
      </c>
      <c r="AC96" s="32">
        <f>VLOOKUP(I:I,'My_Advanced Key'!$C$20:$D$23,2,FALSE)</f>
        <v>0</v>
      </c>
      <c r="AD96" s="32">
        <f>VLOOKUP(K:K,'My_Advanced Key'!$C$25:$D$28,2,FALSE)</f>
        <v>1</v>
      </c>
      <c r="AE96" s="32">
        <f>VLOOKUP(M:M,'My_Advanced Key'!$C$30:$D$33,2,FALSE)</f>
        <v>-1</v>
      </c>
      <c r="AF96" s="32">
        <f>VLOOKUP(O:O,'My_Advanced Key'!$C$35:$D$38,2,TRUE)</f>
        <v>-1</v>
      </c>
      <c r="AG96" s="32">
        <f>VLOOKUP(Q:Q,'My_Advanced Key'!$C$40:$D$43,2,TRUE)</f>
        <v>1</v>
      </c>
      <c r="AH96" s="32">
        <f>VLOOKUP(S:S,'My_Advanced Key'!$C$45:$D$48,2,TRUE)</f>
        <v>1</v>
      </c>
      <c r="AI96" s="32">
        <f>VLOOKUP(U:U,'My_Advanced Key'!$C$50:$D$53,2,TRUE)</f>
        <v>2</v>
      </c>
      <c r="AJ96" s="32">
        <f t="shared" si="11"/>
        <v>4</v>
      </c>
    </row>
    <row r="97">
      <c r="A97" s="40">
        <v>45498.47079543982</v>
      </c>
      <c r="B97" s="41"/>
      <c r="C97" s="32" t="s">
        <v>441</v>
      </c>
      <c r="D97" s="32" t="str">
        <f t="shared" si="1"/>
        <v>Option D</v>
      </c>
      <c r="E97" s="32" t="s">
        <v>450</v>
      </c>
      <c r="F97" s="32" t="str">
        <f t="shared" si="2"/>
        <v>Option A</v>
      </c>
      <c r="G97" s="32" t="s">
        <v>443</v>
      </c>
      <c r="H97" s="32" t="str">
        <f t="shared" si="3"/>
        <v>Option D</v>
      </c>
      <c r="I97" s="32" t="s">
        <v>444</v>
      </c>
      <c r="J97" s="32" t="str">
        <f t="shared" si="4"/>
        <v>Option C</v>
      </c>
      <c r="K97" s="32" t="s">
        <v>467</v>
      </c>
      <c r="L97" s="32" t="str">
        <f t="shared" si="5"/>
        <v>Option B</v>
      </c>
      <c r="M97" s="32" t="s">
        <v>468</v>
      </c>
      <c r="N97" s="32" t="str">
        <f t="shared" si="6"/>
        <v>Option C</v>
      </c>
      <c r="O97" s="32" t="s">
        <v>459</v>
      </c>
      <c r="P97" s="32" t="str">
        <f t="shared" si="7"/>
        <v>Option C</v>
      </c>
      <c r="Q97" s="32" t="s">
        <v>473</v>
      </c>
      <c r="R97" s="32" t="str">
        <f t="shared" si="8"/>
        <v>Option B</v>
      </c>
      <c r="S97" s="32" t="s">
        <v>448</v>
      </c>
      <c r="T97" s="32" t="str">
        <f t="shared" si="9"/>
        <v>Option A</v>
      </c>
      <c r="U97" s="32" t="s">
        <v>461</v>
      </c>
      <c r="V97" s="32" t="str">
        <f t="shared" si="10"/>
        <v>Option C</v>
      </c>
      <c r="W97" s="32" t="s">
        <v>217</v>
      </c>
      <c r="X97" s="41" t="str">
        <f t="array" ref="X97">XLOOKUP(W:W,My_Basic!M:M, My_Basic!M:M, 0)</f>
        <v>Mili Shandilya </v>
      </c>
      <c r="Y97" s="59"/>
      <c r="Z97" s="32">
        <f>VLOOKUP(C:C,'My_Advanced Key'!$C$5:$D$8,2,FALSE)</f>
        <v>-1</v>
      </c>
      <c r="AA97" s="32">
        <f>VLOOKUP(E:E,'My_Advanced Key'!$C$10:$D$13,2,FALSE)</f>
        <v>-1</v>
      </c>
      <c r="AB97" s="32">
        <f>VLOOKUP(G:G,'My_Advanced Key'!$C$15:$D$18,2,FALSE)</f>
        <v>0</v>
      </c>
      <c r="AC97" s="32">
        <f>VLOOKUP(I:I,'My_Advanced Key'!$C$20:$D$23,2,FALSE)</f>
        <v>-1</v>
      </c>
      <c r="AD97" s="32">
        <f>VLOOKUP(K:K,'My_Advanced Key'!$C$25:$D$28,2,FALSE)</f>
        <v>1</v>
      </c>
      <c r="AE97" s="32">
        <f>VLOOKUP(M:M,'My_Advanced Key'!$C$30:$D$33,2,FALSE)</f>
        <v>-1</v>
      </c>
      <c r="AF97" s="32">
        <f>VLOOKUP(O:O,'My_Advanced Key'!$C$35:$D$38,2,TRUE)</f>
        <v>-1</v>
      </c>
      <c r="AG97" s="32">
        <f>VLOOKUP(Q:Q,'My_Advanced Key'!$C$40:$D$43,2,TRUE)</f>
        <v>1</v>
      </c>
      <c r="AH97" s="32">
        <f>VLOOKUP(S:S,'My_Advanced Key'!$C$45:$D$48,2,TRUE)</f>
        <v>1</v>
      </c>
      <c r="AI97" s="32">
        <f>VLOOKUP(U:U,'My_Advanced Key'!$C$50:$D$53,2,TRUE)</f>
        <v>1</v>
      </c>
      <c r="AJ97" s="32">
        <f t="shared" si="11"/>
        <v>-1</v>
      </c>
    </row>
    <row r="98">
      <c r="A98" s="40">
        <v>45498.472595740735</v>
      </c>
      <c r="B98" s="41"/>
      <c r="C98" s="32" t="s">
        <v>441</v>
      </c>
      <c r="D98" s="32" t="str">
        <f t="shared" si="1"/>
        <v>Option D</v>
      </c>
      <c r="E98" s="32" t="s">
        <v>456</v>
      </c>
      <c r="F98" s="32" t="str">
        <f t="shared" si="2"/>
        <v>Option D</v>
      </c>
      <c r="G98" s="32" t="s">
        <v>443</v>
      </c>
      <c r="H98" s="32" t="str">
        <f t="shared" si="3"/>
        <v>Option D</v>
      </c>
      <c r="I98" s="32" t="s">
        <v>457</v>
      </c>
      <c r="J98" s="32" t="str">
        <f t="shared" si="4"/>
        <v>Option D</v>
      </c>
      <c r="K98" s="32" t="s">
        <v>467</v>
      </c>
      <c r="L98" s="32" t="str">
        <f t="shared" si="5"/>
        <v>Option B</v>
      </c>
      <c r="M98" s="32" t="s">
        <v>468</v>
      </c>
      <c r="N98" s="32" t="str">
        <f t="shared" si="6"/>
        <v>Option C</v>
      </c>
      <c r="O98" s="32" t="s">
        <v>459</v>
      </c>
      <c r="P98" s="32" t="str">
        <f t="shared" si="7"/>
        <v>Option C</v>
      </c>
      <c r="Q98" s="32" t="s">
        <v>473</v>
      </c>
      <c r="R98" s="32" t="str">
        <f t="shared" si="8"/>
        <v>Option B</v>
      </c>
      <c r="S98" s="32" t="s">
        <v>448</v>
      </c>
      <c r="T98" s="32" t="str">
        <f t="shared" si="9"/>
        <v>Option A</v>
      </c>
      <c r="U98" s="32" t="s">
        <v>461</v>
      </c>
      <c r="V98" s="32" t="str">
        <f t="shared" si="10"/>
        <v>Option C</v>
      </c>
      <c r="W98" s="32" t="s">
        <v>213</v>
      </c>
      <c r="X98" s="41" t="str">
        <f t="array" ref="X98">XLOOKUP(W:W,My_Basic!M:M, My_Basic!M:M, 0)</f>
        <v>Siddhi Jaiswal </v>
      </c>
      <c r="Y98" s="59"/>
      <c r="Z98" s="32">
        <f>VLOOKUP(C:C,'My_Advanced Key'!$C$5:$D$8,2,FALSE)</f>
        <v>-1</v>
      </c>
      <c r="AA98" s="32">
        <f>VLOOKUP(E:E,'My_Advanced Key'!$C$10:$D$13,2,FALSE)</f>
        <v>0</v>
      </c>
      <c r="AB98" s="32">
        <f>VLOOKUP(G:G,'My_Advanced Key'!$C$15:$D$18,2,FALSE)</f>
        <v>0</v>
      </c>
      <c r="AC98" s="32">
        <f>VLOOKUP(I:I,'My_Advanced Key'!$C$20:$D$23,2,FALSE)</f>
        <v>0</v>
      </c>
      <c r="AD98" s="32">
        <f>VLOOKUP(K:K,'My_Advanced Key'!$C$25:$D$28,2,FALSE)</f>
        <v>1</v>
      </c>
      <c r="AE98" s="32">
        <f>VLOOKUP(M:M,'My_Advanced Key'!$C$30:$D$33,2,FALSE)</f>
        <v>-1</v>
      </c>
      <c r="AF98" s="32">
        <f>VLOOKUP(O:O,'My_Advanced Key'!$C$35:$D$38,2,TRUE)</f>
        <v>-1</v>
      </c>
      <c r="AG98" s="32">
        <f>VLOOKUP(Q:Q,'My_Advanced Key'!$C$40:$D$43,2,TRUE)</f>
        <v>1</v>
      </c>
      <c r="AH98" s="32">
        <f>VLOOKUP(S:S,'My_Advanced Key'!$C$45:$D$48,2,TRUE)</f>
        <v>1</v>
      </c>
      <c r="AI98" s="32">
        <f>VLOOKUP(U:U,'My_Advanced Key'!$C$50:$D$53,2,TRUE)</f>
        <v>1</v>
      </c>
      <c r="AJ98" s="32">
        <f t="shared" si="11"/>
        <v>1</v>
      </c>
    </row>
    <row r="99">
      <c r="A99" s="40">
        <v>45498.48150684028</v>
      </c>
      <c r="B99" s="41"/>
      <c r="C99" s="32" t="s">
        <v>455</v>
      </c>
      <c r="D99" s="32" t="str">
        <f t="shared" si="1"/>
        <v>Option C</v>
      </c>
      <c r="E99" s="32" t="s">
        <v>456</v>
      </c>
      <c r="F99" s="32" t="str">
        <f t="shared" si="2"/>
        <v>Option D</v>
      </c>
      <c r="G99" s="32" t="s">
        <v>443</v>
      </c>
      <c r="H99" s="32" t="str">
        <f t="shared" si="3"/>
        <v>Option D</v>
      </c>
      <c r="I99" s="32" t="s">
        <v>444</v>
      </c>
      <c r="J99" s="32" t="str">
        <f t="shared" si="4"/>
        <v>Option C</v>
      </c>
      <c r="K99" s="32" t="s">
        <v>467</v>
      </c>
      <c r="L99" s="32" t="str">
        <f t="shared" si="5"/>
        <v>Option B</v>
      </c>
      <c r="M99" s="32" t="s">
        <v>468</v>
      </c>
      <c r="N99" s="32" t="str">
        <f t="shared" si="6"/>
        <v>Option C</v>
      </c>
      <c r="O99" s="32" t="s">
        <v>459</v>
      </c>
      <c r="P99" s="32" t="str">
        <f t="shared" si="7"/>
        <v>Option C</v>
      </c>
      <c r="Q99" s="32" t="s">
        <v>473</v>
      </c>
      <c r="R99" s="32" t="str">
        <f t="shared" si="8"/>
        <v>Option B</v>
      </c>
      <c r="S99" s="32" t="s">
        <v>448</v>
      </c>
      <c r="T99" s="32" t="str">
        <f t="shared" si="9"/>
        <v>Option A</v>
      </c>
      <c r="U99" s="32" t="s">
        <v>472</v>
      </c>
      <c r="V99" s="32" t="str">
        <f t="shared" si="10"/>
        <v>Option A</v>
      </c>
      <c r="W99" s="32" t="s">
        <v>214</v>
      </c>
      <c r="X99" s="41" t="str">
        <f t="array" ref="X99">XLOOKUP(W:W,My_Basic!M:M, My_Basic!M:M, 0)</f>
        <v>Amruta M Joshi</v>
      </c>
      <c r="Y99" s="59"/>
      <c r="Z99" s="32">
        <f>VLOOKUP(C:C,'My_Advanced Key'!$C$5:$D$8,2,FALSE)</f>
        <v>2</v>
      </c>
      <c r="AA99" s="32">
        <f>VLOOKUP(E:E,'My_Advanced Key'!$C$10:$D$13,2,FALSE)</f>
        <v>0</v>
      </c>
      <c r="AB99" s="32">
        <f>VLOOKUP(G:G,'My_Advanced Key'!$C$15:$D$18,2,FALSE)</f>
        <v>0</v>
      </c>
      <c r="AC99" s="32">
        <f>VLOOKUP(I:I,'My_Advanced Key'!$C$20:$D$23,2,FALSE)</f>
        <v>-1</v>
      </c>
      <c r="AD99" s="32">
        <f>VLOOKUP(K:K,'My_Advanced Key'!$C$25:$D$28,2,FALSE)</f>
        <v>1</v>
      </c>
      <c r="AE99" s="32">
        <f>VLOOKUP(M:M,'My_Advanced Key'!$C$30:$D$33,2,FALSE)</f>
        <v>-1</v>
      </c>
      <c r="AF99" s="32">
        <f>VLOOKUP(O:O,'My_Advanced Key'!$C$35:$D$38,2,TRUE)</f>
        <v>-1</v>
      </c>
      <c r="AG99" s="32">
        <f>VLOOKUP(Q:Q,'My_Advanced Key'!$C$40:$D$43,2,TRUE)</f>
        <v>1</v>
      </c>
      <c r="AH99" s="32">
        <f>VLOOKUP(S:S,'My_Advanced Key'!$C$45:$D$48,2,TRUE)</f>
        <v>1</v>
      </c>
      <c r="AI99" s="32">
        <f>VLOOKUP(U:U,'My_Advanced Key'!$C$50:$D$53,2,TRUE)</f>
        <v>2</v>
      </c>
      <c r="AJ99" s="32">
        <f t="shared" si="11"/>
        <v>4</v>
      </c>
    </row>
    <row r="100">
      <c r="A100" s="40">
        <v>45498.483584166665</v>
      </c>
      <c r="B100" s="41"/>
      <c r="C100" s="32" t="s">
        <v>465</v>
      </c>
      <c r="D100" s="32" t="str">
        <f t="shared" si="1"/>
        <v>Option B</v>
      </c>
      <c r="E100" s="32" t="s">
        <v>450</v>
      </c>
      <c r="F100" s="32" t="str">
        <f t="shared" si="2"/>
        <v>Option A</v>
      </c>
      <c r="G100" s="32" t="s">
        <v>452</v>
      </c>
      <c r="H100" s="32" t="str">
        <f t="shared" si="3"/>
        <v>Option B</v>
      </c>
      <c r="I100" s="32" t="s">
        <v>444</v>
      </c>
      <c r="J100" s="32" t="str">
        <f t="shared" si="4"/>
        <v>Option C</v>
      </c>
      <c r="K100" s="32" t="s">
        <v>445</v>
      </c>
      <c r="L100" s="32" t="str">
        <f t="shared" si="5"/>
        <v>Option C</v>
      </c>
      <c r="M100" s="32" t="s">
        <v>468</v>
      </c>
      <c r="N100" s="32" t="str">
        <f t="shared" si="6"/>
        <v>Option C</v>
      </c>
      <c r="O100" s="32" t="s">
        <v>463</v>
      </c>
      <c r="P100" s="32" t="str">
        <f t="shared" si="7"/>
        <v>Option A</v>
      </c>
      <c r="Q100" s="32" t="s">
        <v>473</v>
      </c>
      <c r="R100" s="32" t="str">
        <f t="shared" si="8"/>
        <v>Option B</v>
      </c>
      <c r="S100" s="32" t="s">
        <v>448</v>
      </c>
      <c r="T100" s="32" t="str">
        <f t="shared" si="9"/>
        <v>Option A</v>
      </c>
      <c r="U100" s="32" t="s">
        <v>449</v>
      </c>
      <c r="V100" s="32" t="str">
        <f t="shared" si="10"/>
        <v>Option D</v>
      </c>
      <c r="W100" s="32" t="s">
        <v>218</v>
      </c>
      <c r="X100" s="41" t="str">
        <f t="array" ref="X100">XLOOKUP(W:W,My_Basic!M:M, My_Basic!M:M, 0)</f>
        <v>Rajan kumar chaudhary </v>
      </c>
      <c r="Y100" s="59"/>
      <c r="Z100" s="32">
        <f>VLOOKUP(C:C,'My_Advanced Key'!$C$5:$D$8,2,FALSE)</f>
        <v>1</v>
      </c>
      <c r="AA100" s="32">
        <f>VLOOKUP(E:E,'My_Advanced Key'!$C$10:$D$13,2,FALSE)</f>
        <v>-1</v>
      </c>
      <c r="AB100" s="32">
        <f>VLOOKUP(G:G,'My_Advanced Key'!$C$15:$D$18,2,FALSE)</f>
        <v>1</v>
      </c>
      <c r="AC100" s="32">
        <f>VLOOKUP(I:I,'My_Advanced Key'!$C$20:$D$23,2,FALSE)</f>
        <v>-1</v>
      </c>
      <c r="AD100" s="32">
        <f>VLOOKUP(K:K,'My_Advanced Key'!$C$25:$D$28,2,FALSE)</f>
        <v>-1</v>
      </c>
      <c r="AE100" s="32">
        <f>VLOOKUP(M:M,'My_Advanced Key'!$C$30:$D$33,2,FALSE)</f>
        <v>-1</v>
      </c>
      <c r="AF100" s="32">
        <f>VLOOKUP(O:O,'My_Advanced Key'!$C$35:$D$38,2,TRUE)</f>
        <v>2</v>
      </c>
      <c r="AG100" s="32">
        <f>VLOOKUP(Q:Q,'My_Advanced Key'!$C$40:$D$43,2,TRUE)</f>
        <v>1</v>
      </c>
      <c r="AH100" s="32">
        <f>VLOOKUP(S:S,'My_Advanced Key'!$C$45:$D$48,2,TRUE)</f>
        <v>1</v>
      </c>
      <c r="AI100" s="32">
        <f>VLOOKUP(U:U,'My_Advanced Key'!$C$50:$D$53,2,TRUE)</f>
        <v>0</v>
      </c>
      <c r="AJ100" s="32">
        <f t="shared" si="11"/>
        <v>2</v>
      </c>
    </row>
    <row r="101">
      <c r="A101" s="40">
        <v>45498.48644047454</v>
      </c>
      <c r="B101" s="41"/>
      <c r="C101" s="32" t="s">
        <v>465</v>
      </c>
      <c r="D101" s="32" t="str">
        <f t="shared" si="1"/>
        <v>Option B</v>
      </c>
      <c r="E101" s="32" t="s">
        <v>456</v>
      </c>
      <c r="F101" s="32" t="str">
        <f t="shared" si="2"/>
        <v>Option D</v>
      </c>
      <c r="G101" s="32" t="s">
        <v>443</v>
      </c>
      <c r="H101" s="32" t="str">
        <f t="shared" si="3"/>
        <v>Option D</v>
      </c>
      <c r="I101" s="32" t="s">
        <v>444</v>
      </c>
      <c r="J101" s="32" t="str">
        <f t="shared" si="4"/>
        <v>Option C</v>
      </c>
      <c r="K101" s="32" t="s">
        <v>467</v>
      </c>
      <c r="L101" s="32" t="str">
        <f t="shared" si="5"/>
        <v>Option B</v>
      </c>
      <c r="M101" s="32" t="s">
        <v>468</v>
      </c>
      <c r="N101" s="32" t="str">
        <f t="shared" si="6"/>
        <v>Option C</v>
      </c>
      <c r="O101" s="32" t="s">
        <v>459</v>
      </c>
      <c r="P101" s="32" t="str">
        <f t="shared" si="7"/>
        <v>Option C</v>
      </c>
      <c r="Q101" s="32" t="s">
        <v>473</v>
      </c>
      <c r="R101" s="32" t="str">
        <f t="shared" si="8"/>
        <v>Option B</v>
      </c>
      <c r="S101" s="32" t="s">
        <v>448</v>
      </c>
      <c r="T101" s="32" t="str">
        <f t="shared" si="9"/>
        <v>Option A</v>
      </c>
      <c r="U101" s="32" t="s">
        <v>472</v>
      </c>
      <c r="V101" s="32" t="str">
        <f t="shared" si="10"/>
        <v>Option A</v>
      </c>
      <c r="W101" s="32" t="s">
        <v>219</v>
      </c>
      <c r="X101" s="41" t="str">
        <f t="array" ref="X101">XLOOKUP(W:W,My_Basic!M:M, My_Basic!M:M, 0)</f>
        <v>Vaishnavi Vishvnath Kanade </v>
      </c>
      <c r="Y101" s="59"/>
      <c r="Z101" s="32">
        <f>VLOOKUP(C:C,'My_Advanced Key'!$C$5:$D$8,2,FALSE)</f>
        <v>1</v>
      </c>
      <c r="AA101" s="32">
        <f>VLOOKUP(E:E,'My_Advanced Key'!$C$10:$D$13,2,FALSE)</f>
        <v>0</v>
      </c>
      <c r="AB101" s="32">
        <f>VLOOKUP(G:G,'My_Advanced Key'!$C$15:$D$18,2,FALSE)</f>
        <v>0</v>
      </c>
      <c r="AC101" s="32">
        <f>VLOOKUP(I:I,'My_Advanced Key'!$C$20:$D$23,2,FALSE)</f>
        <v>-1</v>
      </c>
      <c r="AD101" s="32">
        <f>VLOOKUP(K:K,'My_Advanced Key'!$C$25:$D$28,2,FALSE)</f>
        <v>1</v>
      </c>
      <c r="AE101" s="32">
        <f>VLOOKUP(M:M,'My_Advanced Key'!$C$30:$D$33,2,FALSE)</f>
        <v>-1</v>
      </c>
      <c r="AF101" s="32">
        <f>VLOOKUP(O:O,'My_Advanced Key'!$C$35:$D$38,2,TRUE)</f>
        <v>-1</v>
      </c>
      <c r="AG101" s="32">
        <f>VLOOKUP(Q:Q,'My_Advanced Key'!$C$40:$D$43,2,TRUE)</f>
        <v>1</v>
      </c>
      <c r="AH101" s="32">
        <f>VLOOKUP(S:S,'My_Advanced Key'!$C$45:$D$48,2,TRUE)</f>
        <v>1</v>
      </c>
      <c r="AI101" s="32">
        <f>VLOOKUP(U:U,'My_Advanced Key'!$C$50:$D$53,2,TRUE)</f>
        <v>2</v>
      </c>
      <c r="AJ101" s="32">
        <f t="shared" si="11"/>
        <v>3</v>
      </c>
    </row>
    <row r="102">
      <c r="A102" s="40">
        <v>45498.52806424769</v>
      </c>
      <c r="B102" s="41"/>
      <c r="C102" s="32" t="s">
        <v>441</v>
      </c>
      <c r="D102" s="32" t="str">
        <f t="shared" si="1"/>
        <v>Option D</v>
      </c>
      <c r="E102" s="32" t="s">
        <v>456</v>
      </c>
      <c r="F102" s="32" t="str">
        <f t="shared" si="2"/>
        <v>Option D</v>
      </c>
      <c r="G102" s="32" t="s">
        <v>443</v>
      </c>
      <c r="H102" s="32" t="str">
        <f t="shared" si="3"/>
        <v>Option D</v>
      </c>
      <c r="I102" s="32" t="s">
        <v>444</v>
      </c>
      <c r="J102" s="32" t="str">
        <f t="shared" si="4"/>
        <v>Option C</v>
      </c>
      <c r="K102" s="32" t="s">
        <v>467</v>
      </c>
      <c r="L102" s="32" t="str">
        <f t="shared" si="5"/>
        <v>Option B</v>
      </c>
      <c r="M102" s="32" t="s">
        <v>468</v>
      </c>
      <c r="N102" s="32" t="str">
        <f t="shared" si="6"/>
        <v>Option C</v>
      </c>
      <c r="O102" s="32" t="s">
        <v>459</v>
      </c>
      <c r="P102" s="32" t="str">
        <f t="shared" si="7"/>
        <v>Option C</v>
      </c>
      <c r="Q102" s="32" t="s">
        <v>473</v>
      </c>
      <c r="R102" s="32" t="str">
        <f t="shared" si="8"/>
        <v>Option B</v>
      </c>
      <c r="S102" s="32" t="s">
        <v>448</v>
      </c>
      <c r="T102" s="32" t="str">
        <f t="shared" si="9"/>
        <v>Option A</v>
      </c>
      <c r="U102" s="32" t="s">
        <v>461</v>
      </c>
      <c r="V102" s="32" t="str">
        <f t="shared" si="10"/>
        <v>Option C</v>
      </c>
      <c r="W102" s="32" t="s">
        <v>223</v>
      </c>
      <c r="X102" s="41" t="str">
        <f t="array" ref="X102">XLOOKUP(W:W,My_Basic!M:M, My_Basic!M:M, 0)</f>
        <v>Santosh Saroj </v>
      </c>
      <c r="Y102" s="59"/>
      <c r="Z102" s="32">
        <f>VLOOKUP(C:C,'My_Advanced Key'!$C$5:$D$8,2,FALSE)</f>
        <v>-1</v>
      </c>
      <c r="AA102" s="32">
        <f>VLOOKUP(E:E,'My_Advanced Key'!$C$10:$D$13,2,FALSE)</f>
        <v>0</v>
      </c>
      <c r="AB102" s="32">
        <f>VLOOKUP(G:G,'My_Advanced Key'!$C$15:$D$18,2,FALSE)</f>
        <v>0</v>
      </c>
      <c r="AC102" s="32">
        <f>VLOOKUP(I:I,'My_Advanced Key'!$C$20:$D$23,2,FALSE)</f>
        <v>-1</v>
      </c>
      <c r="AD102" s="32">
        <f>VLOOKUP(K:K,'My_Advanced Key'!$C$25:$D$28,2,FALSE)</f>
        <v>1</v>
      </c>
      <c r="AE102" s="32">
        <f>VLOOKUP(M:M,'My_Advanced Key'!$C$30:$D$33,2,FALSE)</f>
        <v>-1</v>
      </c>
      <c r="AF102" s="32">
        <f>VLOOKUP(O:O,'My_Advanced Key'!$C$35:$D$38,2,TRUE)</f>
        <v>-1</v>
      </c>
      <c r="AG102" s="32">
        <f>VLOOKUP(Q:Q,'My_Advanced Key'!$C$40:$D$43,2,TRUE)</f>
        <v>1</v>
      </c>
      <c r="AH102" s="32">
        <f>VLOOKUP(S:S,'My_Advanced Key'!$C$45:$D$48,2,TRUE)</f>
        <v>1</v>
      </c>
      <c r="AI102" s="32">
        <f>VLOOKUP(U:U,'My_Advanced Key'!$C$50:$D$53,2,TRUE)</f>
        <v>1</v>
      </c>
      <c r="AJ102" s="32">
        <f t="shared" si="11"/>
        <v>0</v>
      </c>
    </row>
    <row r="103">
      <c r="A103" s="40">
        <v>45498.529229004635</v>
      </c>
      <c r="B103" s="41"/>
      <c r="C103" s="32" t="s">
        <v>455</v>
      </c>
      <c r="D103" s="32" t="str">
        <f t="shared" si="1"/>
        <v>Option C</v>
      </c>
      <c r="E103" s="32" t="s">
        <v>450</v>
      </c>
      <c r="F103" s="32" t="str">
        <f t="shared" si="2"/>
        <v>Option A</v>
      </c>
      <c r="G103" s="32" t="s">
        <v>451</v>
      </c>
      <c r="H103" s="32" t="str">
        <f t="shared" si="3"/>
        <v>Option A</v>
      </c>
      <c r="I103" s="32" t="s">
        <v>457</v>
      </c>
      <c r="J103" s="32" t="str">
        <f t="shared" si="4"/>
        <v>Option D</v>
      </c>
      <c r="K103" s="32" t="s">
        <v>453</v>
      </c>
      <c r="L103" s="32" t="str">
        <f t="shared" si="5"/>
        <v>Option D</v>
      </c>
      <c r="M103" s="32" t="s">
        <v>468</v>
      </c>
      <c r="N103" s="32" t="str">
        <f t="shared" si="6"/>
        <v>Option C</v>
      </c>
      <c r="O103" s="32" t="s">
        <v>454</v>
      </c>
      <c r="P103" s="32" t="str">
        <f t="shared" si="7"/>
        <v>Option D</v>
      </c>
      <c r="Q103" s="32" t="s">
        <v>473</v>
      </c>
      <c r="R103" s="32" t="str">
        <f t="shared" si="8"/>
        <v>Option B</v>
      </c>
      <c r="S103" s="32" t="s">
        <v>469</v>
      </c>
      <c r="T103" s="32" t="str">
        <f t="shared" si="9"/>
        <v>Option D</v>
      </c>
      <c r="U103" s="32" t="s">
        <v>461</v>
      </c>
      <c r="V103" s="32" t="str">
        <f t="shared" si="10"/>
        <v>Option C</v>
      </c>
      <c r="W103" s="32" t="s">
        <v>221</v>
      </c>
      <c r="X103" s="41" t="str">
        <f t="array" ref="X103">XLOOKUP(W:W,My_Basic!M:M, My_Basic!M:M, 0)</f>
        <v>Laiba Mahrukh Ansari </v>
      </c>
      <c r="Y103" s="59"/>
      <c r="Z103" s="32">
        <f>VLOOKUP(C:C,'My_Advanced Key'!$C$5:$D$8,2,FALSE)</f>
        <v>2</v>
      </c>
      <c r="AA103" s="32">
        <f>VLOOKUP(E:E,'My_Advanced Key'!$C$10:$D$13,2,FALSE)</f>
        <v>-1</v>
      </c>
      <c r="AB103" s="32">
        <f>VLOOKUP(G:G,'My_Advanced Key'!$C$15:$D$18,2,FALSE)</f>
        <v>2</v>
      </c>
      <c r="AC103" s="32">
        <f>VLOOKUP(I:I,'My_Advanced Key'!$C$20:$D$23,2,FALSE)</f>
        <v>0</v>
      </c>
      <c r="AD103" s="32">
        <f>VLOOKUP(K:K,'My_Advanced Key'!$C$25:$D$28,2,FALSE)</f>
        <v>0</v>
      </c>
      <c r="AE103" s="32">
        <f>VLOOKUP(M:M,'My_Advanced Key'!$C$30:$D$33,2,FALSE)</f>
        <v>-1</v>
      </c>
      <c r="AF103" s="32">
        <f>VLOOKUP(O:O,'My_Advanced Key'!$C$35:$D$38,2,TRUE)</f>
        <v>0</v>
      </c>
      <c r="AG103" s="32">
        <f>VLOOKUP(Q:Q,'My_Advanced Key'!$C$40:$D$43,2,TRUE)</f>
        <v>1</v>
      </c>
      <c r="AH103" s="32">
        <f>VLOOKUP(S:S,'My_Advanced Key'!$C$45:$D$48,2,TRUE)</f>
        <v>0</v>
      </c>
      <c r="AI103" s="32">
        <f>VLOOKUP(U:U,'My_Advanced Key'!$C$50:$D$53,2,TRUE)</f>
        <v>1</v>
      </c>
      <c r="AJ103" s="32">
        <f t="shared" si="11"/>
        <v>4</v>
      </c>
    </row>
    <row r="104">
      <c r="A104" s="40">
        <v>45498.5343080787</v>
      </c>
      <c r="B104" s="41"/>
      <c r="C104" s="32" t="s">
        <v>441</v>
      </c>
      <c r="D104" s="32" t="str">
        <f t="shared" si="1"/>
        <v>Option D</v>
      </c>
      <c r="E104" s="32" t="s">
        <v>456</v>
      </c>
      <c r="F104" s="32" t="str">
        <f t="shared" si="2"/>
        <v>Option D</v>
      </c>
      <c r="G104" s="32" t="s">
        <v>451</v>
      </c>
      <c r="H104" s="32" t="str">
        <f t="shared" si="3"/>
        <v>Option A</v>
      </c>
      <c r="I104" s="32" t="s">
        <v>452</v>
      </c>
      <c r="J104" s="32" t="str">
        <f t="shared" si="4"/>
        <v>Option B</v>
      </c>
      <c r="K104" s="32" t="s">
        <v>467</v>
      </c>
      <c r="L104" s="32" t="str">
        <f t="shared" si="5"/>
        <v>Option B</v>
      </c>
      <c r="M104" s="32" t="s">
        <v>468</v>
      </c>
      <c r="N104" s="32" t="str">
        <f t="shared" si="6"/>
        <v>Option C</v>
      </c>
      <c r="O104" s="32" t="s">
        <v>447</v>
      </c>
      <c r="P104" s="32" t="str">
        <f t="shared" si="7"/>
        <v>Option B</v>
      </c>
      <c r="Q104" s="32" t="s">
        <v>473</v>
      </c>
      <c r="R104" s="32" t="str">
        <f t="shared" si="8"/>
        <v>Option B</v>
      </c>
      <c r="S104" s="32" t="s">
        <v>460</v>
      </c>
      <c r="T104" s="32" t="str">
        <f t="shared" si="9"/>
        <v>Option B</v>
      </c>
      <c r="U104" s="32" t="s">
        <v>472</v>
      </c>
      <c r="V104" s="32" t="str">
        <f t="shared" si="10"/>
        <v>Option A</v>
      </c>
      <c r="W104" s="32" t="s">
        <v>224</v>
      </c>
      <c r="X104" s="41" t="str">
        <f t="array" ref="X104">XLOOKUP(W:W,My_Basic!M:M, My_Basic!M:M, 0)</f>
        <v>Kabyashree Hazarika</v>
      </c>
      <c r="Y104" s="59"/>
      <c r="Z104" s="32">
        <f>VLOOKUP(C:C,'My_Advanced Key'!$C$5:$D$8,2,FALSE)</f>
        <v>-1</v>
      </c>
      <c r="AA104" s="32">
        <f>VLOOKUP(E:E,'My_Advanced Key'!$C$10:$D$13,2,FALSE)</f>
        <v>0</v>
      </c>
      <c r="AB104" s="32">
        <f>VLOOKUP(G:G,'My_Advanced Key'!$C$15:$D$18,2,FALSE)</f>
        <v>2</v>
      </c>
      <c r="AC104" s="32">
        <f>VLOOKUP(I:I,'My_Advanced Key'!$C$20:$D$23,2,FALSE)</f>
        <v>1</v>
      </c>
      <c r="AD104" s="32">
        <f>VLOOKUP(K:K,'My_Advanced Key'!$C$25:$D$28,2,FALSE)</f>
        <v>1</v>
      </c>
      <c r="AE104" s="32">
        <f>VLOOKUP(M:M,'My_Advanced Key'!$C$30:$D$33,2,FALSE)</f>
        <v>-1</v>
      </c>
      <c r="AF104" s="32">
        <f>VLOOKUP(O:O,'My_Advanced Key'!$C$35:$D$38,2,TRUE)</f>
        <v>1</v>
      </c>
      <c r="AG104" s="32">
        <f>VLOOKUP(Q:Q,'My_Advanced Key'!$C$40:$D$43,2,TRUE)</f>
        <v>1</v>
      </c>
      <c r="AH104" s="32">
        <f>VLOOKUP(S:S,'My_Advanced Key'!$C$45:$D$48,2,TRUE)</f>
        <v>-1</v>
      </c>
      <c r="AI104" s="32">
        <f>VLOOKUP(U:U,'My_Advanced Key'!$C$50:$D$53,2,TRUE)</f>
        <v>2</v>
      </c>
      <c r="AJ104" s="32">
        <f t="shared" si="11"/>
        <v>5</v>
      </c>
    </row>
    <row r="105">
      <c r="A105" s="40">
        <v>45498.54709731482</v>
      </c>
      <c r="B105" s="41"/>
      <c r="C105" s="32" t="s">
        <v>441</v>
      </c>
      <c r="D105" s="32" t="str">
        <f t="shared" si="1"/>
        <v>Option D</v>
      </c>
      <c r="E105" s="32" t="s">
        <v>442</v>
      </c>
      <c r="F105" s="32" t="str">
        <f t="shared" si="2"/>
        <v>Option B</v>
      </c>
      <c r="G105" s="32" t="s">
        <v>451</v>
      </c>
      <c r="H105" s="32" t="str">
        <f t="shared" si="3"/>
        <v>Option A</v>
      </c>
      <c r="I105" s="32" t="s">
        <v>444</v>
      </c>
      <c r="J105" s="32" t="str">
        <f t="shared" si="4"/>
        <v>Option C</v>
      </c>
      <c r="K105" s="32" t="s">
        <v>445</v>
      </c>
      <c r="L105" s="32" t="str">
        <f t="shared" si="5"/>
        <v>Option C</v>
      </c>
      <c r="M105" s="32" t="s">
        <v>468</v>
      </c>
      <c r="N105" s="32" t="str">
        <f t="shared" si="6"/>
        <v>Option C</v>
      </c>
      <c r="O105" s="32" t="s">
        <v>447</v>
      </c>
      <c r="P105" s="32" t="str">
        <f t="shared" si="7"/>
        <v>Option B</v>
      </c>
      <c r="Q105" s="32" t="s">
        <v>481</v>
      </c>
      <c r="R105" s="32" t="str">
        <f t="shared" si="8"/>
        <v>Option D</v>
      </c>
      <c r="S105" s="32" t="s">
        <v>460</v>
      </c>
      <c r="T105" s="32" t="str">
        <f t="shared" si="9"/>
        <v>Option B</v>
      </c>
      <c r="U105" s="32" t="s">
        <v>472</v>
      </c>
      <c r="V105" s="32" t="str">
        <f t="shared" si="10"/>
        <v>Option A</v>
      </c>
      <c r="W105" s="32" t="s">
        <v>222</v>
      </c>
      <c r="X105" s="41" t="str">
        <f t="array" ref="X105">XLOOKUP(W:W,My_Basic!M:M, My_Basic!M:M, 0)</f>
        <v>Prakriti Jha</v>
      </c>
      <c r="Y105" s="59"/>
      <c r="Z105" s="32">
        <f>VLOOKUP(C:C,'My_Advanced Key'!$C$5:$D$8,2,FALSE)</f>
        <v>-1</v>
      </c>
      <c r="AA105" s="32">
        <f>VLOOKUP(E:E,'My_Advanced Key'!$C$10:$D$13,2,FALSE)</f>
        <v>2</v>
      </c>
      <c r="AB105" s="32">
        <f>VLOOKUP(G:G,'My_Advanced Key'!$C$15:$D$18,2,FALSE)</f>
        <v>2</v>
      </c>
      <c r="AC105" s="32">
        <f>VLOOKUP(I:I,'My_Advanced Key'!$C$20:$D$23,2,FALSE)</f>
        <v>-1</v>
      </c>
      <c r="AD105" s="32">
        <f>VLOOKUP(K:K,'My_Advanced Key'!$C$25:$D$28,2,FALSE)</f>
        <v>-1</v>
      </c>
      <c r="AE105" s="32">
        <f>VLOOKUP(M:M,'My_Advanced Key'!$C$30:$D$33,2,FALSE)</f>
        <v>-1</v>
      </c>
      <c r="AF105" s="32">
        <f>VLOOKUP(O:O,'My_Advanced Key'!$C$35:$D$38,2,TRUE)</f>
        <v>1</v>
      </c>
      <c r="AG105" s="32">
        <f>VLOOKUP(Q:Q,'My_Advanced Key'!$C$40:$D$43,2,TRUE)</f>
        <v>0</v>
      </c>
      <c r="AH105" s="32">
        <f>VLOOKUP(S:S,'My_Advanced Key'!$C$45:$D$48,2,TRUE)</f>
        <v>-1</v>
      </c>
      <c r="AI105" s="32">
        <f>VLOOKUP(U:U,'My_Advanced Key'!$C$50:$D$53,2,TRUE)</f>
        <v>2</v>
      </c>
      <c r="AJ105" s="32">
        <f t="shared" si="11"/>
        <v>2</v>
      </c>
    </row>
    <row r="106">
      <c r="A106" s="40">
        <v>45498.548477847224</v>
      </c>
      <c r="B106" s="41"/>
      <c r="C106" s="32" t="s">
        <v>441</v>
      </c>
      <c r="D106" s="32" t="str">
        <f t="shared" si="1"/>
        <v>Option D</v>
      </c>
      <c r="E106" s="32" t="s">
        <v>456</v>
      </c>
      <c r="F106" s="32" t="str">
        <f t="shared" si="2"/>
        <v>Option D</v>
      </c>
      <c r="G106" s="32" t="s">
        <v>451</v>
      </c>
      <c r="H106" s="32" t="str">
        <f t="shared" si="3"/>
        <v>Option A</v>
      </c>
      <c r="I106" s="32" t="s">
        <v>444</v>
      </c>
      <c r="J106" s="32" t="str">
        <f t="shared" si="4"/>
        <v>Option C</v>
      </c>
      <c r="K106" s="32" t="s">
        <v>467</v>
      </c>
      <c r="L106" s="32" t="str">
        <f t="shared" si="5"/>
        <v>Option B</v>
      </c>
      <c r="M106" s="32" t="s">
        <v>446</v>
      </c>
      <c r="N106" s="32" t="str">
        <f t="shared" si="6"/>
        <v>Option D</v>
      </c>
      <c r="O106" s="32" t="s">
        <v>447</v>
      </c>
      <c r="P106" s="32" t="str">
        <f t="shared" si="7"/>
        <v>Option B</v>
      </c>
      <c r="Q106" s="32" t="s">
        <v>473</v>
      </c>
      <c r="R106" s="32" t="str">
        <f t="shared" si="8"/>
        <v>Option B</v>
      </c>
      <c r="S106" s="32" t="s">
        <v>448</v>
      </c>
      <c r="T106" s="32" t="str">
        <f t="shared" si="9"/>
        <v>Option A</v>
      </c>
      <c r="U106" s="32" t="s">
        <v>472</v>
      </c>
      <c r="V106" s="32" t="str">
        <f t="shared" si="10"/>
        <v>Option A</v>
      </c>
      <c r="W106" s="32" t="s">
        <v>220</v>
      </c>
      <c r="X106" s="41" t="str">
        <f t="array" ref="X106">XLOOKUP(W:W,My_Basic!M:M, My_Basic!M:M, 0)</f>
        <v>Mayank Joshi </v>
      </c>
      <c r="Y106" s="59"/>
      <c r="Z106" s="32">
        <f>VLOOKUP(C:C,'My_Advanced Key'!$C$5:$D$8,2,FALSE)</f>
        <v>-1</v>
      </c>
      <c r="AA106" s="32">
        <f>VLOOKUP(E:E,'My_Advanced Key'!$C$10:$D$13,2,FALSE)</f>
        <v>0</v>
      </c>
      <c r="AB106" s="32">
        <f>VLOOKUP(G:G,'My_Advanced Key'!$C$15:$D$18,2,FALSE)</f>
        <v>2</v>
      </c>
      <c r="AC106" s="32">
        <f>VLOOKUP(I:I,'My_Advanced Key'!$C$20:$D$23,2,FALSE)</f>
        <v>-1</v>
      </c>
      <c r="AD106" s="32">
        <f>VLOOKUP(K:K,'My_Advanced Key'!$C$25:$D$28,2,FALSE)</f>
        <v>1</v>
      </c>
      <c r="AE106" s="32">
        <f>VLOOKUP(M:M,'My_Advanced Key'!$C$30:$D$33,2,FALSE)</f>
        <v>0</v>
      </c>
      <c r="AF106" s="32">
        <f>VLOOKUP(O:O,'My_Advanced Key'!$C$35:$D$38,2,TRUE)</f>
        <v>1</v>
      </c>
      <c r="AG106" s="32">
        <f>VLOOKUP(Q:Q,'My_Advanced Key'!$C$40:$D$43,2,TRUE)</f>
        <v>1</v>
      </c>
      <c r="AH106" s="32">
        <f>VLOOKUP(S:S,'My_Advanced Key'!$C$45:$D$48,2,TRUE)</f>
        <v>1</v>
      </c>
      <c r="AI106" s="32">
        <f>VLOOKUP(U:U,'My_Advanced Key'!$C$50:$D$53,2,TRUE)</f>
        <v>2</v>
      </c>
      <c r="AJ106" s="32">
        <f t="shared" si="11"/>
        <v>6</v>
      </c>
    </row>
    <row r="107">
      <c r="A107" s="40">
        <v>45498.62629424769</v>
      </c>
      <c r="B107" s="41"/>
      <c r="C107" s="32" t="s">
        <v>441</v>
      </c>
      <c r="D107" s="32" t="str">
        <f t="shared" si="1"/>
        <v>Option D</v>
      </c>
      <c r="E107" s="32" t="s">
        <v>456</v>
      </c>
      <c r="F107" s="32" t="str">
        <f t="shared" si="2"/>
        <v>Option D</v>
      </c>
      <c r="G107" s="32" t="s">
        <v>451</v>
      </c>
      <c r="H107" s="32" t="str">
        <f t="shared" si="3"/>
        <v>Option A</v>
      </c>
      <c r="I107" s="32" t="s">
        <v>457</v>
      </c>
      <c r="J107" s="32" t="str">
        <f t="shared" si="4"/>
        <v>Option D</v>
      </c>
      <c r="K107" s="32" t="s">
        <v>458</v>
      </c>
      <c r="L107" s="32" t="str">
        <f t="shared" si="5"/>
        <v>Option A</v>
      </c>
      <c r="M107" s="32" t="s">
        <v>468</v>
      </c>
      <c r="N107" s="32" t="str">
        <f t="shared" si="6"/>
        <v>Option C</v>
      </c>
      <c r="O107" s="32" t="s">
        <v>447</v>
      </c>
      <c r="P107" s="32" t="str">
        <f t="shared" si="7"/>
        <v>Option B</v>
      </c>
      <c r="Q107" s="32" t="s">
        <v>473</v>
      </c>
      <c r="R107" s="32" t="str">
        <f t="shared" si="8"/>
        <v>Option B</v>
      </c>
      <c r="S107" s="32" t="s">
        <v>448</v>
      </c>
      <c r="T107" s="32" t="str">
        <f t="shared" si="9"/>
        <v>Option A</v>
      </c>
      <c r="U107" s="32" t="s">
        <v>472</v>
      </c>
      <c r="V107" s="32" t="str">
        <f t="shared" si="10"/>
        <v>Option A</v>
      </c>
      <c r="W107" s="32" t="s">
        <v>225</v>
      </c>
      <c r="X107" s="41" t="str">
        <f t="array" ref="X107">XLOOKUP(W:W,My_Basic!M:M, My_Basic!M:M, 0)</f>
        <v>ADARSH GUPTA</v>
      </c>
      <c r="Y107" s="59"/>
      <c r="Z107" s="32">
        <f>VLOOKUP(C:C,'My_Advanced Key'!$C$5:$D$8,2,FALSE)</f>
        <v>-1</v>
      </c>
      <c r="AA107" s="32">
        <f>VLOOKUP(E:E,'My_Advanced Key'!$C$10:$D$13,2,FALSE)</f>
        <v>0</v>
      </c>
      <c r="AB107" s="32">
        <f>VLOOKUP(G:G,'My_Advanced Key'!$C$15:$D$18,2,FALSE)</f>
        <v>2</v>
      </c>
      <c r="AC107" s="32">
        <f>VLOOKUP(I:I,'My_Advanced Key'!$C$20:$D$23,2,FALSE)</f>
        <v>0</v>
      </c>
      <c r="AD107" s="32">
        <f>VLOOKUP(K:K,'My_Advanced Key'!$C$25:$D$28,2,FALSE)</f>
        <v>2</v>
      </c>
      <c r="AE107" s="32">
        <f>VLOOKUP(M:M,'My_Advanced Key'!$C$30:$D$33,2,FALSE)</f>
        <v>-1</v>
      </c>
      <c r="AF107" s="32">
        <f>VLOOKUP(O:O,'My_Advanced Key'!$C$35:$D$38,2,TRUE)</f>
        <v>1</v>
      </c>
      <c r="AG107" s="32">
        <f>VLOOKUP(Q:Q,'My_Advanced Key'!$C$40:$D$43,2,TRUE)</f>
        <v>1</v>
      </c>
      <c r="AH107" s="32">
        <f>VLOOKUP(S:S,'My_Advanced Key'!$C$45:$D$48,2,TRUE)</f>
        <v>1</v>
      </c>
      <c r="AI107" s="32">
        <f>VLOOKUP(U:U,'My_Advanced Key'!$C$50:$D$53,2,TRUE)</f>
        <v>2</v>
      </c>
      <c r="AJ107" s="32">
        <f t="shared" si="11"/>
        <v>7</v>
      </c>
    </row>
    <row r="108">
      <c r="A108" s="40">
        <v>45499.38901273148</v>
      </c>
      <c r="B108" s="41"/>
      <c r="C108" s="32" t="s">
        <v>465</v>
      </c>
      <c r="D108" s="32" t="str">
        <f t="shared" si="1"/>
        <v>Option B</v>
      </c>
      <c r="E108" s="32" t="s">
        <v>456</v>
      </c>
      <c r="F108" s="32" t="str">
        <f t="shared" si="2"/>
        <v>Option D</v>
      </c>
      <c r="G108" s="32" t="s">
        <v>443</v>
      </c>
      <c r="H108" s="32" t="str">
        <f t="shared" si="3"/>
        <v>Option D</v>
      </c>
      <c r="I108" s="32" t="s">
        <v>444</v>
      </c>
      <c r="J108" s="32" t="str">
        <f t="shared" si="4"/>
        <v>Option C</v>
      </c>
      <c r="K108" s="32" t="s">
        <v>467</v>
      </c>
      <c r="L108" s="32" t="str">
        <f t="shared" si="5"/>
        <v>Option B</v>
      </c>
      <c r="M108" s="32" t="s">
        <v>468</v>
      </c>
      <c r="N108" s="32" t="str">
        <f t="shared" si="6"/>
        <v>Option C</v>
      </c>
      <c r="O108" s="32" t="s">
        <v>459</v>
      </c>
      <c r="P108" s="32" t="str">
        <f t="shared" si="7"/>
        <v>Option C</v>
      </c>
      <c r="Q108" s="32" t="s">
        <v>474</v>
      </c>
      <c r="R108" s="32" t="str">
        <f t="shared" si="8"/>
        <v>Option C</v>
      </c>
      <c r="S108" s="32" t="s">
        <v>469</v>
      </c>
      <c r="T108" s="32" t="str">
        <f t="shared" si="9"/>
        <v>Option D</v>
      </c>
      <c r="U108" s="32" t="s">
        <v>461</v>
      </c>
      <c r="V108" s="32" t="str">
        <f t="shared" si="10"/>
        <v>Option C</v>
      </c>
      <c r="W108" s="32" t="s">
        <v>229</v>
      </c>
      <c r="X108" s="41" t="str">
        <f t="array" ref="X108">XLOOKUP(W:W,My_Basic!M:M, My_Basic!M:M, 0)</f>
        <v>YASAR ARAFATH M </v>
      </c>
      <c r="Y108" s="59"/>
      <c r="Z108" s="32">
        <f>VLOOKUP(C:C,'My_Advanced Key'!$C$5:$D$8,2,FALSE)</f>
        <v>1</v>
      </c>
      <c r="AA108" s="32">
        <f>VLOOKUP(E:E,'My_Advanced Key'!$C$10:$D$13,2,FALSE)</f>
        <v>0</v>
      </c>
      <c r="AB108" s="32">
        <f>VLOOKUP(G:G,'My_Advanced Key'!$C$15:$D$18,2,FALSE)</f>
        <v>0</v>
      </c>
      <c r="AC108" s="32">
        <f>VLOOKUP(I:I,'My_Advanced Key'!$C$20:$D$23,2,FALSE)</f>
        <v>-1</v>
      </c>
      <c r="AD108" s="32">
        <f>VLOOKUP(K:K,'My_Advanced Key'!$C$25:$D$28,2,FALSE)</f>
        <v>1</v>
      </c>
      <c r="AE108" s="32">
        <f>VLOOKUP(M:M,'My_Advanced Key'!$C$30:$D$33,2,FALSE)</f>
        <v>-1</v>
      </c>
      <c r="AF108" s="32">
        <f>VLOOKUP(O:O,'My_Advanced Key'!$C$35:$D$38,2,TRUE)</f>
        <v>-1</v>
      </c>
      <c r="AG108" s="32">
        <f>VLOOKUP(Q:Q,'My_Advanced Key'!$C$40:$D$43,2,TRUE)</f>
        <v>-1</v>
      </c>
      <c r="AH108" s="32">
        <f>VLOOKUP(S:S,'My_Advanced Key'!$C$45:$D$48,2,TRUE)</f>
        <v>0</v>
      </c>
      <c r="AI108" s="32">
        <f>VLOOKUP(U:U,'My_Advanced Key'!$C$50:$D$53,2,TRUE)</f>
        <v>1</v>
      </c>
      <c r="AJ108" s="32">
        <f t="shared" si="11"/>
        <v>-1</v>
      </c>
    </row>
    <row r="109">
      <c r="A109" s="40">
        <v>45499.415325995375</v>
      </c>
      <c r="B109" s="41"/>
      <c r="C109" s="32" t="s">
        <v>441</v>
      </c>
      <c r="D109" s="32" t="str">
        <f t="shared" si="1"/>
        <v>Option D</v>
      </c>
      <c r="E109" s="32" t="s">
        <v>450</v>
      </c>
      <c r="F109" s="32" t="str">
        <f t="shared" si="2"/>
        <v>Option A</v>
      </c>
      <c r="G109" s="32" t="s">
        <v>471</v>
      </c>
      <c r="H109" s="32" t="str">
        <f t="shared" si="3"/>
        <v>Option C</v>
      </c>
      <c r="I109" s="32" t="s">
        <v>444</v>
      </c>
      <c r="J109" s="32" t="str">
        <f t="shared" si="4"/>
        <v>Option C</v>
      </c>
      <c r="K109" s="32" t="s">
        <v>467</v>
      </c>
      <c r="L109" s="32" t="str">
        <f t="shared" si="5"/>
        <v>Option B</v>
      </c>
      <c r="M109" s="32" t="s">
        <v>468</v>
      </c>
      <c r="N109" s="32" t="str">
        <f t="shared" si="6"/>
        <v>Option C</v>
      </c>
      <c r="O109" s="32" t="s">
        <v>454</v>
      </c>
      <c r="P109" s="32" t="str">
        <f t="shared" si="7"/>
        <v>Option D</v>
      </c>
      <c r="Q109" s="32" t="s">
        <v>474</v>
      </c>
      <c r="R109" s="32" t="str">
        <f t="shared" si="8"/>
        <v>Option C</v>
      </c>
      <c r="S109" s="32" t="s">
        <v>448</v>
      </c>
      <c r="T109" s="32" t="str">
        <f t="shared" si="9"/>
        <v>Option A</v>
      </c>
      <c r="U109" s="32" t="s">
        <v>449</v>
      </c>
      <c r="V109" s="32" t="str">
        <f t="shared" si="10"/>
        <v>Option D</v>
      </c>
      <c r="W109" s="32" t="s">
        <v>230</v>
      </c>
      <c r="X109" s="41" t="str">
        <f t="array" ref="X109">XLOOKUP(W:W,My_Basic!M:M, My_Basic!M:M, 0)</f>
        <v>Afsan Idrisi</v>
      </c>
      <c r="Y109" s="59"/>
      <c r="Z109" s="32">
        <f>VLOOKUP(C:C,'My_Advanced Key'!$C$5:$D$8,2,FALSE)</f>
        <v>-1</v>
      </c>
      <c r="AA109" s="32">
        <f>VLOOKUP(E:E,'My_Advanced Key'!$C$10:$D$13,2,FALSE)</f>
        <v>-1</v>
      </c>
      <c r="AB109" s="32">
        <f>VLOOKUP(G:G,'My_Advanced Key'!$C$15:$D$18,2,FALSE)</f>
        <v>-1</v>
      </c>
      <c r="AC109" s="32">
        <f>VLOOKUP(I:I,'My_Advanced Key'!$C$20:$D$23,2,FALSE)</f>
        <v>-1</v>
      </c>
      <c r="AD109" s="32">
        <f>VLOOKUP(K:K,'My_Advanced Key'!$C$25:$D$28,2,FALSE)</f>
        <v>1</v>
      </c>
      <c r="AE109" s="32">
        <f>VLOOKUP(M:M,'My_Advanced Key'!$C$30:$D$33,2,FALSE)</f>
        <v>-1</v>
      </c>
      <c r="AF109" s="32">
        <f>VLOOKUP(O:O,'My_Advanced Key'!$C$35:$D$38,2,TRUE)</f>
        <v>0</v>
      </c>
      <c r="AG109" s="32">
        <f>VLOOKUP(Q:Q,'My_Advanced Key'!$C$40:$D$43,2,TRUE)</f>
        <v>-1</v>
      </c>
      <c r="AH109" s="32">
        <f>VLOOKUP(S:S,'My_Advanced Key'!$C$45:$D$48,2,TRUE)</f>
        <v>1</v>
      </c>
      <c r="AI109" s="32">
        <f>VLOOKUP(U:U,'My_Advanced Key'!$C$50:$D$53,2,TRUE)</f>
        <v>0</v>
      </c>
      <c r="AJ109" s="32">
        <f t="shared" si="11"/>
        <v>-4</v>
      </c>
    </row>
    <row r="110">
      <c r="A110" s="40">
        <v>45499.4310992824</v>
      </c>
      <c r="B110" s="41"/>
      <c r="C110" s="32" t="s">
        <v>441</v>
      </c>
      <c r="D110" s="32" t="str">
        <f t="shared" si="1"/>
        <v>Option D</v>
      </c>
      <c r="E110" s="32" t="s">
        <v>450</v>
      </c>
      <c r="F110" s="32" t="str">
        <f t="shared" si="2"/>
        <v>Option A</v>
      </c>
      <c r="G110" s="32" t="s">
        <v>443</v>
      </c>
      <c r="H110" s="32" t="str">
        <f t="shared" si="3"/>
        <v>Option D</v>
      </c>
      <c r="I110" s="32" t="s">
        <v>457</v>
      </c>
      <c r="J110" s="32" t="str">
        <f t="shared" si="4"/>
        <v>Option D</v>
      </c>
      <c r="K110" s="32" t="s">
        <v>445</v>
      </c>
      <c r="L110" s="32" t="str">
        <f t="shared" si="5"/>
        <v>Option C</v>
      </c>
      <c r="M110" s="32" t="s">
        <v>468</v>
      </c>
      <c r="N110" s="32" t="str">
        <f t="shared" si="6"/>
        <v>Option C</v>
      </c>
      <c r="O110" s="32" t="s">
        <v>447</v>
      </c>
      <c r="P110" s="32" t="str">
        <f t="shared" si="7"/>
        <v>Option B</v>
      </c>
      <c r="Q110" s="32" t="s">
        <v>473</v>
      </c>
      <c r="R110" s="32" t="str">
        <f t="shared" si="8"/>
        <v>Option B</v>
      </c>
      <c r="S110" s="32" t="s">
        <v>448</v>
      </c>
      <c r="T110" s="32" t="str">
        <f t="shared" si="9"/>
        <v>Option A</v>
      </c>
      <c r="U110" s="32" t="s">
        <v>461</v>
      </c>
      <c r="V110" s="32" t="str">
        <f t="shared" si="10"/>
        <v>Option C</v>
      </c>
      <c r="W110" s="32" t="s">
        <v>231</v>
      </c>
      <c r="X110" s="41" t="str">
        <f t="array" ref="X110">XLOOKUP(W:W,My_Basic!M:M, My_Basic!M:M, 0)</f>
        <v>Rutvi Menpara </v>
      </c>
      <c r="Y110" s="59"/>
      <c r="Z110" s="32">
        <f>VLOOKUP(C:C,'My_Advanced Key'!$C$5:$D$8,2,FALSE)</f>
        <v>-1</v>
      </c>
      <c r="AA110" s="32">
        <f>VLOOKUP(E:E,'My_Advanced Key'!$C$10:$D$13,2,FALSE)</f>
        <v>-1</v>
      </c>
      <c r="AB110" s="32">
        <f>VLOOKUP(G:G,'My_Advanced Key'!$C$15:$D$18,2,FALSE)</f>
        <v>0</v>
      </c>
      <c r="AC110" s="32">
        <f>VLOOKUP(I:I,'My_Advanced Key'!$C$20:$D$23,2,FALSE)</f>
        <v>0</v>
      </c>
      <c r="AD110" s="32">
        <f>VLOOKUP(K:K,'My_Advanced Key'!$C$25:$D$28,2,FALSE)</f>
        <v>-1</v>
      </c>
      <c r="AE110" s="32">
        <f>VLOOKUP(M:M,'My_Advanced Key'!$C$30:$D$33,2,FALSE)</f>
        <v>-1</v>
      </c>
      <c r="AF110" s="32">
        <f>VLOOKUP(O:O,'My_Advanced Key'!$C$35:$D$38,2,TRUE)</f>
        <v>1</v>
      </c>
      <c r="AG110" s="32">
        <f>VLOOKUP(Q:Q,'My_Advanced Key'!$C$40:$D$43,2,TRUE)</f>
        <v>1</v>
      </c>
      <c r="AH110" s="32">
        <f>VLOOKUP(S:S,'My_Advanced Key'!$C$45:$D$48,2,TRUE)</f>
        <v>1</v>
      </c>
      <c r="AI110" s="32">
        <f>VLOOKUP(U:U,'My_Advanced Key'!$C$50:$D$53,2,TRUE)</f>
        <v>1</v>
      </c>
      <c r="AJ110" s="32">
        <f t="shared" si="11"/>
        <v>0</v>
      </c>
    </row>
    <row r="111">
      <c r="A111" s="40">
        <v>45499.49079982639</v>
      </c>
      <c r="B111" s="41"/>
      <c r="C111" s="32" t="s">
        <v>441</v>
      </c>
      <c r="D111" s="32" t="str">
        <f t="shared" si="1"/>
        <v>Option D</v>
      </c>
      <c r="E111" s="32" t="s">
        <v>450</v>
      </c>
      <c r="F111" s="32" t="str">
        <f t="shared" si="2"/>
        <v>Option A</v>
      </c>
      <c r="G111" s="32" t="s">
        <v>443</v>
      </c>
      <c r="H111" s="32" t="str">
        <f t="shared" si="3"/>
        <v>Option D</v>
      </c>
      <c r="I111" s="32" t="s">
        <v>444</v>
      </c>
      <c r="J111" s="32" t="str">
        <f t="shared" si="4"/>
        <v>Option C</v>
      </c>
      <c r="K111" s="32" t="s">
        <v>467</v>
      </c>
      <c r="L111" s="32" t="str">
        <f t="shared" si="5"/>
        <v>Option B</v>
      </c>
      <c r="M111" s="32" t="s">
        <v>468</v>
      </c>
      <c r="N111" s="32" t="str">
        <f t="shared" si="6"/>
        <v>Option C</v>
      </c>
      <c r="O111" s="32" t="s">
        <v>463</v>
      </c>
      <c r="P111" s="32" t="str">
        <f t="shared" si="7"/>
        <v>Option A</v>
      </c>
      <c r="Q111" s="32" t="s">
        <v>475</v>
      </c>
      <c r="R111" s="32" t="str">
        <f t="shared" si="8"/>
        <v>Option A</v>
      </c>
      <c r="S111" s="32" t="s">
        <v>460</v>
      </c>
      <c r="T111" s="32" t="str">
        <f t="shared" si="9"/>
        <v>Option B</v>
      </c>
      <c r="U111" s="32" t="s">
        <v>449</v>
      </c>
      <c r="V111" s="32" t="str">
        <f t="shared" si="10"/>
        <v>Option D</v>
      </c>
      <c r="W111" s="32" t="s">
        <v>232</v>
      </c>
      <c r="X111" s="41" t="str">
        <f t="array" ref="X111">XLOOKUP(W:W,My_Basic!M:M, My_Basic!M:M, 0)</f>
        <v>Namrata Chaudhari </v>
      </c>
      <c r="Y111" s="59"/>
      <c r="Z111" s="32">
        <f>VLOOKUP(C:C,'My_Advanced Key'!$C$5:$D$8,2,FALSE)</f>
        <v>-1</v>
      </c>
      <c r="AA111" s="32">
        <f>VLOOKUP(E:E,'My_Advanced Key'!$C$10:$D$13,2,FALSE)</f>
        <v>-1</v>
      </c>
      <c r="AB111" s="32">
        <f>VLOOKUP(G:G,'My_Advanced Key'!$C$15:$D$18,2,FALSE)</f>
        <v>0</v>
      </c>
      <c r="AC111" s="32">
        <f>VLOOKUP(I:I,'My_Advanced Key'!$C$20:$D$23,2,FALSE)</f>
        <v>-1</v>
      </c>
      <c r="AD111" s="32">
        <f>VLOOKUP(K:K,'My_Advanced Key'!$C$25:$D$28,2,FALSE)</f>
        <v>1</v>
      </c>
      <c r="AE111" s="32">
        <f>VLOOKUP(M:M,'My_Advanced Key'!$C$30:$D$33,2,FALSE)</f>
        <v>-1</v>
      </c>
      <c r="AF111" s="32">
        <f>VLOOKUP(O:O,'My_Advanced Key'!$C$35:$D$38,2,TRUE)</f>
        <v>2</v>
      </c>
      <c r="AG111" s="32">
        <f>VLOOKUP(Q:Q,'My_Advanced Key'!$C$40:$D$43,2,TRUE)</f>
        <v>2</v>
      </c>
      <c r="AH111" s="32">
        <f>VLOOKUP(S:S,'My_Advanced Key'!$C$45:$D$48,2,TRUE)</f>
        <v>-1</v>
      </c>
      <c r="AI111" s="32">
        <f>VLOOKUP(U:U,'My_Advanced Key'!$C$50:$D$53,2,TRUE)</f>
        <v>0</v>
      </c>
      <c r="AJ111" s="32">
        <f t="shared" si="11"/>
        <v>0</v>
      </c>
    </row>
    <row r="112">
      <c r="A112" s="40">
        <v>45499.49225862269</v>
      </c>
      <c r="B112" s="41"/>
      <c r="C112" s="32" t="s">
        <v>465</v>
      </c>
      <c r="D112" s="32" t="str">
        <f t="shared" si="1"/>
        <v>Option B</v>
      </c>
      <c r="E112" s="32" t="s">
        <v>456</v>
      </c>
      <c r="F112" s="32" t="str">
        <f t="shared" si="2"/>
        <v>Option D</v>
      </c>
      <c r="G112" s="32" t="s">
        <v>443</v>
      </c>
      <c r="H112" s="32" t="str">
        <f t="shared" si="3"/>
        <v>Option D</v>
      </c>
      <c r="I112" s="32" t="s">
        <v>444</v>
      </c>
      <c r="J112" s="32" t="str">
        <f t="shared" si="4"/>
        <v>Option C</v>
      </c>
      <c r="K112" s="32" t="s">
        <v>467</v>
      </c>
      <c r="L112" s="32" t="str">
        <f t="shared" si="5"/>
        <v>Option B</v>
      </c>
      <c r="M112" s="32" t="s">
        <v>468</v>
      </c>
      <c r="N112" s="32" t="str">
        <f t="shared" si="6"/>
        <v>Option C</v>
      </c>
      <c r="O112" s="32" t="s">
        <v>459</v>
      </c>
      <c r="P112" s="32" t="str">
        <f t="shared" si="7"/>
        <v>Option C</v>
      </c>
      <c r="Q112" s="32" t="s">
        <v>473</v>
      </c>
      <c r="R112" s="32" t="str">
        <f t="shared" si="8"/>
        <v>Option B</v>
      </c>
      <c r="S112" s="32" t="s">
        <v>448</v>
      </c>
      <c r="T112" s="32" t="str">
        <f t="shared" si="9"/>
        <v>Option A</v>
      </c>
      <c r="U112" s="32" t="s">
        <v>461</v>
      </c>
      <c r="V112" s="32" t="str">
        <f t="shared" si="10"/>
        <v>Option C</v>
      </c>
      <c r="W112" s="32" t="s">
        <v>233</v>
      </c>
      <c r="X112" s="41" t="str">
        <f t="array" ref="X112">XLOOKUP(W:W,My_Basic!M:M, My_Basic!M:M, 0)</f>
        <v>Rakesh Vanam</v>
      </c>
      <c r="Y112" s="59"/>
      <c r="Z112" s="32">
        <f>VLOOKUP(C:C,'My_Advanced Key'!$C$5:$D$8,2,FALSE)</f>
        <v>1</v>
      </c>
      <c r="AA112" s="32">
        <f>VLOOKUP(E:E,'My_Advanced Key'!$C$10:$D$13,2,FALSE)</f>
        <v>0</v>
      </c>
      <c r="AB112" s="32">
        <f>VLOOKUP(G:G,'My_Advanced Key'!$C$15:$D$18,2,FALSE)</f>
        <v>0</v>
      </c>
      <c r="AC112" s="32">
        <f>VLOOKUP(I:I,'My_Advanced Key'!$C$20:$D$23,2,FALSE)</f>
        <v>-1</v>
      </c>
      <c r="AD112" s="32">
        <f>VLOOKUP(K:K,'My_Advanced Key'!$C$25:$D$28,2,FALSE)</f>
        <v>1</v>
      </c>
      <c r="AE112" s="32">
        <f>VLOOKUP(M:M,'My_Advanced Key'!$C$30:$D$33,2,FALSE)</f>
        <v>-1</v>
      </c>
      <c r="AF112" s="32">
        <f>VLOOKUP(O:O,'My_Advanced Key'!$C$35:$D$38,2,TRUE)</f>
        <v>-1</v>
      </c>
      <c r="AG112" s="32">
        <f>VLOOKUP(Q:Q,'My_Advanced Key'!$C$40:$D$43,2,TRUE)</f>
        <v>1</v>
      </c>
      <c r="AH112" s="32">
        <f>VLOOKUP(S:S,'My_Advanced Key'!$C$45:$D$48,2,TRUE)</f>
        <v>1</v>
      </c>
      <c r="AI112" s="32">
        <f>VLOOKUP(U:U,'My_Advanced Key'!$C$50:$D$53,2,TRUE)</f>
        <v>1</v>
      </c>
      <c r="AJ112" s="32">
        <f t="shared" si="11"/>
        <v>2</v>
      </c>
    </row>
    <row r="113">
      <c r="A113" s="40">
        <v>45499.52454391203</v>
      </c>
      <c r="B113" s="41"/>
      <c r="C113" s="32" t="s">
        <v>455</v>
      </c>
      <c r="D113" s="32" t="str">
        <f t="shared" si="1"/>
        <v>Option C</v>
      </c>
      <c r="E113" s="32" t="s">
        <v>456</v>
      </c>
      <c r="F113" s="32" t="str">
        <f t="shared" si="2"/>
        <v>Option D</v>
      </c>
      <c r="G113" s="32" t="s">
        <v>443</v>
      </c>
      <c r="H113" s="32" t="str">
        <f t="shared" si="3"/>
        <v>Option D</v>
      </c>
      <c r="I113" s="32" t="s">
        <v>452</v>
      </c>
      <c r="J113" s="32" t="str">
        <f t="shared" si="4"/>
        <v>Option B</v>
      </c>
      <c r="K113" s="32" t="s">
        <v>458</v>
      </c>
      <c r="L113" s="32" t="str">
        <f t="shared" si="5"/>
        <v>Option A</v>
      </c>
      <c r="M113" s="32" t="s">
        <v>468</v>
      </c>
      <c r="N113" s="32" t="str">
        <f t="shared" si="6"/>
        <v>Option C</v>
      </c>
      <c r="O113" s="32" t="s">
        <v>463</v>
      </c>
      <c r="P113" s="32" t="str">
        <f t="shared" si="7"/>
        <v>Option A</v>
      </c>
      <c r="Q113" s="32" t="s">
        <v>473</v>
      </c>
      <c r="R113" s="32" t="str">
        <f t="shared" si="8"/>
        <v>Option B</v>
      </c>
      <c r="S113" s="32" t="s">
        <v>460</v>
      </c>
      <c r="T113" s="32" t="str">
        <f t="shared" si="9"/>
        <v>Option B</v>
      </c>
      <c r="U113" s="32" t="s">
        <v>461</v>
      </c>
      <c r="V113" s="32" t="str">
        <f t="shared" si="10"/>
        <v>Option C</v>
      </c>
      <c r="W113" s="32" t="s">
        <v>234</v>
      </c>
      <c r="X113" s="41" t="str">
        <f t="array" ref="X113">XLOOKUP(W:W,My_Basic!M:M, My_Basic!M:M, 0)</f>
        <v>Ekta Rani</v>
      </c>
      <c r="Y113" s="59"/>
      <c r="Z113" s="32">
        <f>VLOOKUP(C:C,'My_Advanced Key'!$C$5:$D$8,2,FALSE)</f>
        <v>2</v>
      </c>
      <c r="AA113" s="32">
        <f>VLOOKUP(E:E,'My_Advanced Key'!$C$10:$D$13,2,FALSE)</f>
        <v>0</v>
      </c>
      <c r="AB113" s="32">
        <f>VLOOKUP(G:G,'My_Advanced Key'!$C$15:$D$18,2,FALSE)</f>
        <v>0</v>
      </c>
      <c r="AC113" s="32">
        <f>VLOOKUP(I:I,'My_Advanced Key'!$C$20:$D$23,2,FALSE)</f>
        <v>1</v>
      </c>
      <c r="AD113" s="32">
        <f>VLOOKUP(K:K,'My_Advanced Key'!$C$25:$D$28,2,FALSE)</f>
        <v>2</v>
      </c>
      <c r="AE113" s="32">
        <f>VLOOKUP(M:M,'My_Advanced Key'!$C$30:$D$33,2,FALSE)</f>
        <v>-1</v>
      </c>
      <c r="AF113" s="32">
        <f>VLOOKUP(O:O,'My_Advanced Key'!$C$35:$D$38,2,TRUE)</f>
        <v>2</v>
      </c>
      <c r="AG113" s="32">
        <f>VLOOKUP(Q:Q,'My_Advanced Key'!$C$40:$D$43,2,TRUE)</f>
        <v>1</v>
      </c>
      <c r="AH113" s="32">
        <f>VLOOKUP(S:S,'My_Advanced Key'!$C$45:$D$48,2,TRUE)</f>
        <v>-1</v>
      </c>
      <c r="AI113" s="32">
        <f>VLOOKUP(U:U,'My_Advanced Key'!$C$50:$D$53,2,TRUE)</f>
        <v>1</v>
      </c>
      <c r="AJ113" s="32">
        <f t="shared" si="11"/>
        <v>7</v>
      </c>
    </row>
    <row r="114">
      <c r="A114" s="40">
        <v>45499.59035412037</v>
      </c>
      <c r="B114" s="41"/>
      <c r="C114" s="32" t="s">
        <v>455</v>
      </c>
      <c r="D114" s="32" t="str">
        <f t="shared" si="1"/>
        <v>Option C</v>
      </c>
      <c r="E114" s="32" t="s">
        <v>450</v>
      </c>
      <c r="F114" s="32" t="str">
        <f t="shared" si="2"/>
        <v>Option A</v>
      </c>
      <c r="G114" s="32" t="s">
        <v>443</v>
      </c>
      <c r="H114" s="32" t="str">
        <f t="shared" si="3"/>
        <v>Option D</v>
      </c>
      <c r="I114" s="32" t="s">
        <v>452</v>
      </c>
      <c r="J114" s="32" t="str">
        <f t="shared" si="4"/>
        <v>Option B</v>
      </c>
      <c r="K114" s="32" t="s">
        <v>467</v>
      </c>
      <c r="L114" s="32" t="str">
        <f t="shared" si="5"/>
        <v>Option B</v>
      </c>
      <c r="M114" s="32" t="s">
        <v>468</v>
      </c>
      <c r="N114" s="32" t="str">
        <f t="shared" si="6"/>
        <v>Option C</v>
      </c>
      <c r="O114" s="32" t="s">
        <v>463</v>
      </c>
      <c r="P114" s="32" t="str">
        <f t="shared" si="7"/>
        <v>Option A</v>
      </c>
      <c r="Q114" s="32" t="s">
        <v>475</v>
      </c>
      <c r="R114" s="32" t="str">
        <f t="shared" si="8"/>
        <v>Option A</v>
      </c>
      <c r="S114" s="32" t="s">
        <v>469</v>
      </c>
      <c r="T114" s="32" t="str">
        <f t="shared" si="9"/>
        <v>Option D</v>
      </c>
      <c r="U114" s="32" t="s">
        <v>472</v>
      </c>
      <c r="V114" s="32" t="str">
        <f t="shared" si="10"/>
        <v>Option A</v>
      </c>
      <c r="W114" s="32" t="s">
        <v>235</v>
      </c>
      <c r="X114" s="41" t="str">
        <f t="array" ref="X114">XLOOKUP(W:W,My_Basic!M:M, My_Basic!M:M, 0)</f>
        <v>Jiya Khurana </v>
      </c>
      <c r="Y114" s="59"/>
      <c r="Z114" s="32">
        <f>VLOOKUP(C:C,'My_Advanced Key'!$C$5:$D$8,2,FALSE)</f>
        <v>2</v>
      </c>
      <c r="AA114" s="32">
        <f>VLOOKUP(E:E,'My_Advanced Key'!$C$10:$D$13,2,FALSE)</f>
        <v>-1</v>
      </c>
      <c r="AB114" s="32">
        <f>VLOOKUP(G:G,'My_Advanced Key'!$C$15:$D$18,2,FALSE)</f>
        <v>0</v>
      </c>
      <c r="AC114" s="32">
        <f>VLOOKUP(I:I,'My_Advanced Key'!$C$20:$D$23,2,FALSE)</f>
        <v>1</v>
      </c>
      <c r="AD114" s="32">
        <f>VLOOKUP(K:K,'My_Advanced Key'!$C$25:$D$28,2,FALSE)</f>
        <v>1</v>
      </c>
      <c r="AE114" s="32">
        <f>VLOOKUP(M:M,'My_Advanced Key'!$C$30:$D$33,2,FALSE)</f>
        <v>-1</v>
      </c>
      <c r="AF114" s="32">
        <f>VLOOKUP(O:O,'My_Advanced Key'!$C$35:$D$38,2,TRUE)</f>
        <v>2</v>
      </c>
      <c r="AG114" s="32">
        <f>VLOOKUP(Q:Q,'My_Advanced Key'!$C$40:$D$43,2,TRUE)</f>
        <v>2</v>
      </c>
      <c r="AH114" s="32">
        <f>VLOOKUP(S:S,'My_Advanced Key'!$C$45:$D$48,2,TRUE)</f>
        <v>0</v>
      </c>
      <c r="AI114" s="32">
        <f>VLOOKUP(U:U,'My_Advanced Key'!$C$50:$D$53,2,TRUE)</f>
        <v>2</v>
      </c>
      <c r="AJ114" s="32">
        <f t="shared" si="11"/>
        <v>8</v>
      </c>
    </row>
    <row r="115">
      <c r="A115" s="40">
        <v>45500.383990752314</v>
      </c>
      <c r="B115" s="41"/>
      <c r="C115" s="32" t="s">
        <v>441</v>
      </c>
      <c r="D115" s="32" t="str">
        <f t="shared" si="1"/>
        <v>Option D</v>
      </c>
      <c r="E115" s="32" t="s">
        <v>450</v>
      </c>
      <c r="F115" s="32" t="str">
        <f t="shared" si="2"/>
        <v>Option A</v>
      </c>
      <c r="G115" s="32" t="s">
        <v>443</v>
      </c>
      <c r="H115" s="32" t="str">
        <f t="shared" si="3"/>
        <v>Option D</v>
      </c>
      <c r="I115" s="32" t="s">
        <v>444</v>
      </c>
      <c r="J115" s="32" t="str">
        <f t="shared" si="4"/>
        <v>Option C</v>
      </c>
      <c r="K115" s="32" t="s">
        <v>467</v>
      </c>
      <c r="L115" s="32" t="str">
        <f t="shared" si="5"/>
        <v>Option B</v>
      </c>
      <c r="M115" s="32" t="s">
        <v>468</v>
      </c>
      <c r="N115" s="32" t="str">
        <f t="shared" si="6"/>
        <v>Option C</v>
      </c>
      <c r="O115" s="32" t="s">
        <v>463</v>
      </c>
      <c r="P115" s="32" t="str">
        <f t="shared" si="7"/>
        <v>Option A</v>
      </c>
      <c r="Q115" s="32" t="s">
        <v>473</v>
      </c>
      <c r="R115" s="32" t="str">
        <f t="shared" si="8"/>
        <v>Option B</v>
      </c>
      <c r="S115" s="32" t="s">
        <v>469</v>
      </c>
      <c r="T115" s="32" t="str">
        <f t="shared" si="9"/>
        <v>Option D</v>
      </c>
      <c r="U115" s="32" t="s">
        <v>464</v>
      </c>
      <c r="V115" s="32" t="str">
        <f t="shared" si="10"/>
        <v>Option B</v>
      </c>
      <c r="W115" s="32" t="s">
        <v>239</v>
      </c>
      <c r="X115" s="41" t="str">
        <f t="array" ref="X115">XLOOKUP(W:W,My_Basic!M:M, My_Basic!M:M, 0)</f>
        <v>Sudipta Hazra</v>
      </c>
      <c r="Y115" s="59"/>
      <c r="Z115" s="32">
        <f>VLOOKUP(C:C,'My_Advanced Key'!$C$5:$D$8,2,FALSE)</f>
        <v>-1</v>
      </c>
      <c r="AA115" s="32">
        <f>VLOOKUP(E:E,'My_Advanced Key'!$C$10:$D$13,2,FALSE)</f>
        <v>-1</v>
      </c>
      <c r="AB115" s="32">
        <f>VLOOKUP(G:G,'My_Advanced Key'!$C$15:$D$18,2,FALSE)</f>
        <v>0</v>
      </c>
      <c r="AC115" s="32">
        <f>VLOOKUP(I:I,'My_Advanced Key'!$C$20:$D$23,2,FALSE)</f>
        <v>-1</v>
      </c>
      <c r="AD115" s="32">
        <f>VLOOKUP(K:K,'My_Advanced Key'!$C$25:$D$28,2,FALSE)</f>
        <v>1</v>
      </c>
      <c r="AE115" s="32">
        <f>VLOOKUP(M:M,'My_Advanced Key'!$C$30:$D$33,2,FALSE)</f>
        <v>-1</v>
      </c>
      <c r="AF115" s="32">
        <f>VLOOKUP(O:O,'My_Advanced Key'!$C$35:$D$38,2,TRUE)</f>
        <v>2</v>
      </c>
      <c r="AG115" s="32">
        <f>VLOOKUP(Q:Q,'My_Advanced Key'!$C$40:$D$43,2,TRUE)</f>
        <v>1</v>
      </c>
      <c r="AH115" s="32">
        <f>VLOOKUP(S:S,'My_Advanced Key'!$C$45:$D$48,2,TRUE)</f>
        <v>0</v>
      </c>
      <c r="AI115" s="32">
        <f>VLOOKUP(U:U,'My_Advanced Key'!$C$50:$D$53,2,TRUE)</f>
        <v>-1</v>
      </c>
      <c r="AJ115" s="32">
        <f t="shared" si="11"/>
        <v>-1</v>
      </c>
    </row>
    <row r="116">
      <c r="A116" s="40">
        <v>45500.569060925925</v>
      </c>
      <c r="B116" s="41"/>
      <c r="C116" s="32" t="s">
        <v>455</v>
      </c>
      <c r="D116" s="32" t="str">
        <f t="shared" si="1"/>
        <v>Option C</v>
      </c>
      <c r="E116" s="32" t="s">
        <v>456</v>
      </c>
      <c r="F116" s="32" t="str">
        <f t="shared" si="2"/>
        <v>Option D</v>
      </c>
      <c r="G116" s="32" t="s">
        <v>443</v>
      </c>
      <c r="H116" s="32" t="str">
        <f t="shared" si="3"/>
        <v>Option D</v>
      </c>
      <c r="I116" s="32" t="s">
        <v>444</v>
      </c>
      <c r="J116" s="32" t="str">
        <f t="shared" si="4"/>
        <v>Option C</v>
      </c>
      <c r="K116" s="32" t="s">
        <v>453</v>
      </c>
      <c r="L116" s="32" t="str">
        <f t="shared" si="5"/>
        <v>Option D</v>
      </c>
      <c r="M116" s="32" t="s">
        <v>468</v>
      </c>
      <c r="N116" s="32" t="str">
        <f t="shared" si="6"/>
        <v>Option C</v>
      </c>
      <c r="O116" s="32" t="s">
        <v>447</v>
      </c>
      <c r="P116" s="32" t="str">
        <f t="shared" si="7"/>
        <v>Option B</v>
      </c>
      <c r="Q116" s="32" t="s">
        <v>475</v>
      </c>
      <c r="R116" s="32" t="str">
        <f t="shared" si="8"/>
        <v>Option A</v>
      </c>
      <c r="S116" s="32" t="s">
        <v>469</v>
      </c>
      <c r="T116" s="32" t="str">
        <f t="shared" si="9"/>
        <v>Option D</v>
      </c>
      <c r="U116" s="32" t="s">
        <v>449</v>
      </c>
      <c r="V116" s="32" t="str">
        <f t="shared" si="10"/>
        <v>Option D</v>
      </c>
      <c r="W116" s="32" t="s">
        <v>240</v>
      </c>
      <c r="X116" s="41" t="str">
        <f t="array" ref="X116">XLOOKUP(W:W,My_Basic!M:M, My_Basic!M:M, 0)</f>
        <v>Talika Bajaj</v>
      </c>
      <c r="Y116" s="59"/>
      <c r="Z116" s="32">
        <f>VLOOKUP(C:C,'My_Advanced Key'!$C$5:$D$8,2,FALSE)</f>
        <v>2</v>
      </c>
      <c r="AA116" s="32">
        <f>VLOOKUP(E:E,'My_Advanced Key'!$C$10:$D$13,2,FALSE)</f>
        <v>0</v>
      </c>
      <c r="AB116" s="32">
        <f>VLOOKUP(G:G,'My_Advanced Key'!$C$15:$D$18,2,FALSE)</f>
        <v>0</v>
      </c>
      <c r="AC116" s="32">
        <f>VLOOKUP(I:I,'My_Advanced Key'!$C$20:$D$23,2,FALSE)</f>
        <v>-1</v>
      </c>
      <c r="AD116" s="32">
        <f>VLOOKUP(K:K,'My_Advanced Key'!$C$25:$D$28,2,FALSE)</f>
        <v>0</v>
      </c>
      <c r="AE116" s="32">
        <f>VLOOKUP(M:M,'My_Advanced Key'!$C$30:$D$33,2,FALSE)</f>
        <v>-1</v>
      </c>
      <c r="AF116" s="32">
        <f>VLOOKUP(O:O,'My_Advanced Key'!$C$35:$D$38,2,TRUE)</f>
        <v>1</v>
      </c>
      <c r="AG116" s="32">
        <f>VLOOKUP(Q:Q,'My_Advanced Key'!$C$40:$D$43,2,TRUE)</f>
        <v>2</v>
      </c>
      <c r="AH116" s="32">
        <f>VLOOKUP(S:S,'My_Advanced Key'!$C$45:$D$48,2,TRUE)</f>
        <v>0</v>
      </c>
      <c r="AI116" s="32">
        <f>VLOOKUP(U:U,'My_Advanced Key'!$C$50:$D$53,2,TRUE)</f>
        <v>0</v>
      </c>
      <c r="AJ116" s="32">
        <f t="shared" si="11"/>
        <v>3</v>
      </c>
    </row>
    <row r="117">
      <c r="A117" s="40">
        <v>45500.65274597223</v>
      </c>
      <c r="B117" s="41"/>
      <c r="C117" s="32" t="s">
        <v>455</v>
      </c>
      <c r="D117" s="32" t="str">
        <f t="shared" si="1"/>
        <v>Option C</v>
      </c>
      <c r="E117" s="32" t="s">
        <v>456</v>
      </c>
      <c r="F117" s="32" t="str">
        <f t="shared" si="2"/>
        <v>Option D</v>
      </c>
      <c r="G117" s="32" t="s">
        <v>443</v>
      </c>
      <c r="H117" s="32" t="str">
        <f t="shared" si="3"/>
        <v>Option D</v>
      </c>
      <c r="I117" s="32" t="s">
        <v>444</v>
      </c>
      <c r="J117" s="32" t="str">
        <f t="shared" si="4"/>
        <v>Option C</v>
      </c>
      <c r="K117" s="32" t="s">
        <v>467</v>
      </c>
      <c r="L117" s="32" t="str">
        <f t="shared" si="5"/>
        <v>Option B</v>
      </c>
      <c r="M117" s="32" t="s">
        <v>468</v>
      </c>
      <c r="N117" s="32" t="str">
        <f t="shared" si="6"/>
        <v>Option C</v>
      </c>
      <c r="O117" s="32" t="s">
        <v>459</v>
      </c>
      <c r="P117" s="32" t="str">
        <f t="shared" si="7"/>
        <v>Option C</v>
      </c>
      <c r="Q117" s="32" t="s">
        <v>473</v>
      </c>
      <c r="R117" s="32" t="str">
        <f t="shared" si="8"/>
        <v>Option B</v>
      </c>
      <c r="S117" s="32" t="s">
        <v>469</v>
      </c>
      <c r="T117" s="32" t="str">
        <f t="shared" si="9"/>
        <v>Option D</v>
      </c>
      <c r="U117" s="32" t="s">
        <v>461</v>
      </c>
      <c r="V117" s="32" t="str">
        <f t="shared" si="10"/>
        <v>Option C</v>
      </c>
      <c r="W117" s="32" t="s">
        <v>241</v>
      </c>
      <c r="X117" s="41" t="str">
        <f t="array" ref="X117">XLOOKUP(W:W,My_Basic!M:M, My_Basic!M:M, 0)</f>
        <v>Vrushti Vyas</v>
      </c>
      <c r="Y117" s="59"/>
      <c r="Z117" s="32">
        <f>VLOOKUP(C:C,'My_Advanced Key'!$C$5:$D$8,2,FALSE)</f>
        <v>2</v>
      </c>
      <c r="AA117" s="32">
        <f>VLOOKUP(E:E,'My_Advanced Key'!$C$10:$D$13,2,FALSE)</f>
        <v>0</v>
      </c>
      <c r="AB117" s="32">
        <f>VLOOKUP(G:G,'My_Advanced Key'!$C$15:$D$18,2,FALSE)</f>
        <v>0</v>
      </c>
      <c r="AC117" s="32">
        <f>VLOOKUP(I:I,'My_Advanced Key'!$C$20:$D$23,2,FALSE)</f>
        <v>-1</v>
      </c>
      <c r="AD117" s="32">
        <f>VLOOKUP(K:K,'My_Advanced Key'!$C$25:$D$28,2,FALSE)</f>
        <v>1</v>
      </c>
      <c r="AE117" s="32">
        <f>VLOOKUP(M:M,'My_Advanced Key'!$C$30:$D$33,2,FALSE)</f>
        <v>-1</v>
      </c>
      <c r="AF117" s="32">
        <f>VLOOKUP(O:O,'My_Advanced Key'!$C$35:$D$38,2,TRUE)</f>
        <v>-1</v>
      </c>
      <c r="AG117" s="32">
        <f>VLOOKUP(Q:Q,'My_Advanced Key'!$C$40:$D$43,2,TRUE)</f>
        <v>1</v>
      </c>
      <c r="AH117" s="32">
        <f>VLOOKUP(S:S,'My_Advanced Key'!$C$45:$D$48,2,TRUE)</f>
        <v>0</v>
      </c>
      <c r="AI117" s="32">
        <f>VLOOKUP(U:U,'My_Advanced Key'!$C$50:$D$53,2,TRUE)</f>
        <v>1</v>
      </c>
      <c r="AJ117" s="32">
        <f t="shared" si="11"/>
        <v>2</v>
      </c>
    </row>
    <row r="118">
      <c r="A118" s="40">
        <v>45502.382137858796</v>
      </c>
      <c r="B118" s="41"/>
      <c r="C118" s="32" t="s">
        <v>455</v>
      </c>
      <c r="D118" s="32" t="str">
        <f t="shared" si="1"/>
        <v>Option C</v>
      </c>
      <c r="E118" s="32" t="s">
        <v>450</v>
      </c>
      <c r="F118" s="32" t="str">
        <f t="shared" si="2"/>
        <v>Option A</v>
      </c>
      <c r="G118" s="32" t="s">
        <v>443</v>
      </c>
      <c r="H118" s="32" t="str">
        <f t="shared" si="3"/>
        <v>Option D</v>
      </c>
      <c r="I118" s="32" t="s">
        <v>452</v>
      </c>
      <c r="J118" s="32" t="str">
        <f t="shared" si="4"/>
        <v>Option B</v>
      </c>
      <c r="K118" s="32" t="s">
        <v>453</v>
      </c>
      <c r="L118" s="32" t="str">
        <f t="shared" si="5"/>
        <v>Option D</v>
      </c>
      <c r="M118" s="32" t="s">
        <v>468</v>
      </c>
      <c r="N118" s="32" t="str">
        <f t="shared" si="6"/>
        <v>Option C</v>
      </c>
      <c r="O118" s="32" t="s">
        <v>454</v>
      </c>
      <c r="P118" s="32" t="str">
        <f t="shared" si="7"/>
        <v>Option D</v>
      </c>
      <c r="Q118" s="32" t="s">
        <v>473</v>
      </c>
      <c r="R118" s="32" t="str">
        <f t="shared" si="8"/>
        <v>Option B</v>
      </c>
      <c r="S118" s="32" t="s">
        <v>448</v>
      </c>
      <c r="T118" s="32" t="str">
        <f t="shared" si="9"/>
        <v>Option A</v>
      </c>
      <c r="U118" s="32" t="s">
        <v>461</v>
      </c>
      <c r="V118" s="32" t="str">
        <f t="shared" si="10"/>
        <v>Option C</v>
      </c>
      <c r="W118" s="32" t="s">
        <v>243</v>
      </c>
      <c r="X118" s="41" t="str">
        <f t="array" ref="X118">XLOOKUP(W:W,My_Basic!M:M, My_Basic!M:M, 0)</f>
        <v>Rahul Sen</v>
      </c>
      <c r="Y118" s="59"/>
      <c r="Z118" s="32">
        <f>VLOOKUP(C:C,'My_Advanced Key'!$C$5:$D$8,2,FALSE)</f>
        <v>2</v>
      </c>
      <c r="AA118" s="32">
        <f>VLOOKUP(E:E,'My_Advanced Key'!$C$10:$D$13,2,FALSE)</f>
        <v>-1</v>
      </c>
      <c r="AB118" s="32">
        <f>VLOOKUP(G:G,'My_Advanced Key'!$C$15:$D$18,2,FALSE)</f>
        <v>0</v>
      </c>
      <c r="AC118" s="32">
        <f>VLOOKUP(I:I,'My_Advanced Key'!$C$20:$D$23,2,FALSE)</f>
        <v>1</v>
      </c>
      <c r="AD118" s="32">
        <f>VLOOKUP(K:K,'My_Advanced Key'!$C$25:$D$28,2,FALSE)</f>
        <v>0</v>
      </c>
      <c r="AE118" s="32">
        <f>VLOOKUP(M:M,'My_Advanced Key'!$C$30:$D$33,2,FALSE)</f>
        <v>-1</v>
      </c>
      <c r="AF118" s="32">
        <f>VLOOKUP(O:O,'My_Advanced Key'!$C$35:$D$38,2,TRUE)</f>
        <v>0</v>
      </c>
      <c r="AG118" s="32">
        <f>VLOOKUP(Q:Q,'My_Advanced Key'!$C$40:$D$43,2,TRUE)</f>
        <v>1</v>
      </c>
      <c r="AH118" s="32">
        <f>VLOOKUP(S:S,'My_Advanced Key'!$C$45:$D$48,2,TRUE)</f>
        <v>1</v>
      </c>
      <c r="AI118" s="32">
        <f>VLOOKUP(U:U,'My_Advanced Key'!$C$50:$D$53,2,TRUE)</f>
        <v>1</v>
      </c>
      <c r="AJ118" s="32">
        <f t="shared" si="11"/>
        <v>4</v>
      </c>
    </row>
    <row r="119">
      <c r="A119" s="40">
        <v>45502.386447349534</v>
      </c>
      <c r="B119" s="41"/>
      <c r="C119" s="32" t="s">
        <v>441</v>
      </c>
      <c r="D119" s="32" t="str">
        <f t="shared" si="1"/>
        <v>Option D</v>
      </c>
      <c r="E119" s="32" t="s">
        <v>450</v>
      </c>
      <c r="F119" s="32" t="str">
        <f t="shared" si="2"/>
        <v>Option A</v>
      </c>
      <c r="G119" s="32" t="s">
        <v>443</v>
      </c>
      <c r="H119" s="32" t="str">
        <f t="shared" si="3"/>
        <v>Option D</v>
      </c>
      <c r="I119" s="32" t="s">
        <v>452</v>
      </c>
      <c r="J119" s="32" t="str">
        <f t="shared" si="4"/>
        <v>Option B</v>
      </c>
      <c r="K119" s="32" t="s">
        <v>467</v>
      </c>
      <c r="L119" s="32" t="str">
        <f t="shared" si="5"/>
        <v>Option B</v>
      </c>
      <c r="M119" s="32" t="s">
        <v>462</v>
      </c>
      <c r="N119" s="32" t="str">
        <f t="shared" si="6"/>
        <v>Option A</v>
      </c>
      <c r="O119" s="32" t="s">
        <v>454</v>
      </c>
      <c r="P119" s="32" t="str">
        <f t="shared" si="7"/>
        <v>Option D</v>
      </c>
      <c r="Q119" s="32" t="s">
        <v>475</v>
      </c>
      <c r="R119" s="32" t="str">
        <f t="shared" si="8"/>
        <v>Option A</v>
      </c>
      <c r="S119" s="32" t="s">
        <v>448</v>
      </c>
      <c r="T119" s="32" t="str">
        <f t="shared" si="9"/>
        <v>Option A</v>
      </c>
      <c r="U119" s="32" t="s">
        <v>472</v>
      </c>
      <c r="V119" s="32" t="str">
        <f t="shared" si="10"/>
        <v>Option A</v>
      </c>
      <c r="W119" s="32" t="s">
        <v>247</v>
      </c>
      <c r="X119" s="41" t="str">
        <f t="array" ref="X119">XLOOKUP(W:W,My_Basic!M:M, My_Basic!M:M, 0)</f>
        <v>Ritik Kumar Gupta</v>
      </c>
      <c r="Y119" s="59"/>
      <c r="Z119" s="32">
        <f>VLOOKUP(C:C,'My_Advanced Key'!$C$5:$D$8,2,FALSE)</f>
        <v>-1</v>
      </c>
      <c r="AA119" s="32">
        <f>VLOOKUP(E:E,'My_Advanced Key'!$C$10:$D$13,2,FALSE)</f>
        <v>-1</v>
      </c>
      <c r="AB119" s="32">
        <f>VLOOKUP(G:G,'My_Advanced Key'!$C$15:$D$18,2,FALSE)</f>
        <v>0</v>
      </c>
      <c r="AC119" s="32">
        <f>VLOOKUP(I:I,'My_Advanced Key'!$C$20:$D$23,2,FALSE)</f>
        <v>1</v>
      </c>
      <c r="AD119" s="32">
        <f>VLOOKUP(K:K,'My_Advanced Key'!$C$25:$D$28,2,FALSE)</f>
        <v>1</v>
      </c>
      <c r="AE119" s="32">
        <f>VLOOKUP(M:M,'My_Advanced Key'!$C$30:$D$33,2,FALSE)</f>
        <v>2</v>
      </c>
      <c r="AF119" s="32">
        <f>VLOOKUP(O:O,'My_Advanced Key'!$C$35:$D$38,2,TRUE)</f>
        <v>0</v>
      </c>
      <c r="AG119" s="32">
        <f>VLOOKUP(Q:Q,'My_Advanced Key'!$C$40:$D$43,2,TRUE)</f>
        <v>2</v>
      </c>
      <c r="AH119" s="32">
        <f>VLOOKUP(S:S,'My_Advanced Key'!$C$45:$D$48,2,TRUE)</f>
        <v>1</v>
      </c>
      <c r="AI119" s="32">
        <f>VLOOKUP(U:U,'My_Advanced Key'!$C$50:$D$53,2,TRUE)</f>
        <v>2</v>
      </c>
      <c r="AJ119" s="32">
        <f t="shared" si="11"/>
        <v>7</v>
      </c>
    </row>
    <row r="120">
      <c r="A120" s="40">
        <v>45502.395572928246</v>
      </c>
      <c r="B120" s="41"/>
      <c r="C120" s="32" t="s">
        <v>455</v>
      </c>
      <c r="D120" s="32" t="str">
        <f t="shared" si="1"/>
        <v>Option C</v>
      </c>
      <c r="E120" s="32" t="s">
        <v>466</v>
      </c>
      <c r="F120" s="32" t="str">
        <f t="shared" si="2"/>
        <v>Option C</v>
      </c>
      <c r="G120" s="32" t="s">
        <v>443</v>
      </c>
      <c r="H120" s="32" t="str">
        <f t="shared" si="3"/>
        <v>Option D</v>
      </c>
      <c r="I120" s="32" t="s">
        <v>444</v>
      </c>
      <c r="J120" s="32" t="str">
        <f t="shared" si="4"/>
        <v>Option C</v>
      </c>
      <c r="K120" s="32" t="s">
        <v>467</v>
      </c>
      <c r="L120" s="32" t="str">
        <f t="shared" si="5"/>
        <v>Option B</v>
      </c>
      <c r="M120" s="32" t="s">
        <v>468</v>
      </c>
      <c r="N120" s="32" t="str">
        <f t="shared" si="6"/>
        <v>Option C</v>
      </c>
      <c r="O120" s="32" t="s">
        <v>459</v>
      </c>
      <c r="P120" s="32" t="str">
        <f t="shared" si="7"/>
        <v>Option C</v>
      </c>
      <c r="Q120" s="32" t="s">
        <v>473</v>
      </c>
      <c r="R120" s="32" t="str">
        <f t="shared" si="8"/>
        <v>Option B</v>
      </c>
      <c r="S120" s="32" t="s">
        <v>448</v>
      </c>
      <c r="T120" s="32" t="str">
        <f t="shared" si="9"/>
        <v>Option A</v>
      </c>
      <c r="U120" s="32" t="s">
        <v>461</v>
      </c>
      <c r="V120" s="32" t="str">
        <f t="shared" si="10"/>
        <v>Option C</v>
      </c>
      <c r="W120" s="32" t="s">
        <v>244</v>
      </c>
      <c r="X120" s="41" t="str">
        <f t="array" ref="X120">XLOOKUP(W:W,My_Basic!M:M, My_Basic!M:M, 0)</f>
        <v>Anshika Chaturvedi </v>
      </c>
      <c r="Y120" s="59"/>
      <c r="Z120" s="32">
        <f>VLOOKUP(C:C,'My_Advanced Key'!$C$5:$D$8,2,FALSE)</f>
        <v>2</v>
      </c>
      <c r="AA120" s="32">
        <f>VLOOKUP(E:E,'My_Advanced Key'!$C$10:$D$13,2,FALSE)</f>
        <v>1</v>
      </c>
      <c r="AB120" s="32">
        <f>VLOOKUP(G:G,'My_Advanced Key'!$C$15:$D$18,2,FALSE)</f>
        <v>0</v>
      </c>
      <c r="AC120" s="32">
        <f>VLOOKUP(I:I,'My_Advanced Key'!$C$20:$D$23,2,FALSE)</f>
        <v>-1</v>
      </c>
      <c r="AD120" s="32">
        <f>VLOOKUP(K:K,'My_Advanced Key'!$C$25:$D$28,2,FALSE)</f>
        <v>1</v>
      </c>
      <c r="AE120" s="32">
        <f>VLOOKUP(M:M,'My_Advanced Key'!$C$30:$D$33,2,FALSE)</f>
        <v>-1</v>
      </c>
      <c r="AF120" s="32">
        <f>VLOOKUP(O:O,'My_Advanced Key'!$C$35:$D$38,2,TRUE)</f>
        <v>-1</v>
      </c>
      <c r="AG120" s="32">
        <f>VLOOKUP(Q:Q,'My_Advanced Key'!$C$40:$D$43,2,TRUE)</f>
        <v>1</v>
      </c>
      <c r="AH120" s="32">
        <f>VLOOKUP(S:S,'My_Advanced Key'!$C$45:$D$48,2,TRUE)</f>
        <v>1</v>
      </c>
      <c r="AI120" s="32">
        <f>VLOOKUP(U:U,'My_Advanced Key'!$C$50:$D$53,2,TRUE)</f>
        <v>1</v>
      </c>
      <c r="AJ120" s="32">
        <f t="shared" si="11"/>
        <v>4</v>
      </c>
    </row>
    <row r="121">
      <c r="A121" s="40">
        <v>45502.39597810185</v>
      </c>
      <c r="B121" s="41"/>
      <c r="C121" s="32" t="s">
        <v>441</v>
      </c>
      <c r="D121" s="32" t="str">
        <f t="shared" si="1"/>
        <v>Option D</v>
      </c>
      <c r="E121" s="32" t="s">
        <v>450</v>
      </c>
      <c r="F121" s="32" t="str">
        <f t="shared" si="2"/>
        <v>Option A</v>
      </c>
      <c r="G121" s="32" t="s">
        <v>451</v>
      </c>
      <c r="H121" s="32" t="str">
        <f t="shared" si="3"/>
        <v>Option A</v>
      </c>
      <c r="I121" s="32" t="s">
        <v>444</v>
      </c>
      <c r="J121" s="32" t="str">
        <f t="shared" si="4"/>
        <v>Option C</v>
      </c>
      <c r="K121" s="32" t="s">
        <v>467</v>
      </c>
      <c r="L121" s="32" t="str">
        <f t="shared" si="5"/>
        <v>Option B</v>
      </c>
      <c r="M121" s="32" t="s">
        <v>468</v>
      </c>
      <c r="N121" s="32" t="str">
        <f t="shared" si="6"/>
        <v>Option C</v>
      </c>
      <c r="O121" s="32" t="s">
        <v>447</v>
      </c>
      <c r="P121" s="32" t="str">
        <f t="shared" si="7"/>
        <v>Option B</v>
      </c>
      <c r="Q121" s="32" t="s">
        <v>473</v>
      </c>
      <c r="R121" s="32" t="str">
        <f t="shared" si="8"/>
        <v>Option B</v>
      </c>
      <c r="S121" s="32" t="s">
        <v>460</v>
      </c>
      <c r="T121" s="32" t="str">
        <f t="shared" si="9"/>
        <v>Option B</v>
      </c>
      <c r="U121" s="32" t="s">
        <v>472</v>
      </c>
      <c r="V121" s="32" t="str">
        <f t="shared" si="10"/>
        <v>Option A</v>
      </c>
      <c r="W121" s="32" t="s">
        <v>245</v>
      </c>
      <c r="X121" s="41" t="str">
        <f t="array" ref="X121">XLOOKUP(W:W,My_Basic!M:M, My_Basic!M:M, 0)</f>
        <v>Tanishq Sharma </v>
      </c>
      <c r="Y121" s="59"/>
      <c r="Z121" s="32">
        <f>VLOOKUP(C:C,'My_Advanced Key'!$C$5:$D$8,2,FALSE)</f>
        <v>-1</v>
      </c>
      <c r="AA121" s="32">
        <f>VLOOKUP(E:E,'My_Advanced Key'!$C$10:$D$13,2,FALSE)</f>
        <v>-1</v>
      </c>
      <c r="AB121" s="32">
        <f>VLOOKUP(G:G,'My_Advanced Key'!$C$15:$D$18,2,FALSE)</f>
        <v>2</v>
      </c>
      <c r="AC121" s="32">
        <f>VLOOKUP(I:I,'My_Advanced Key'!$C$20:$D$23,2,FALSE)</f>
        <v>-1</v>
      </c>
      <c r="AD121" s="32">
        <f>VLOOKUP(K:K,'My_Advanced Key'!$C$25:$D$28,2,FALSE)</f>
        <v>1</v>
      </c>
      <c r="AE121" s="32">
        <f>VLOOKUP(M:M,'My_Advanced Key'!$C$30:$D$33,2,FALSE)</f>
        <v>-1</v>
      </c>
      <c r="AF121" s="32">
        <f>VLOOKUP(O:O,'My_Advanced Key'!$C$35:$D$38,2,TRUE)</f>
        <v>1</v>
      </c>
      <c r="AG121" s="32">
        <f>VLOOKUP(Q:Q,'My_Advanced Key'!$C$40:$D$43,2,TRUE)</f>
        <v>1</v>
      </c>
      <c r="AH121" s="32">
        <f>VLOOKUP(S:S,'My_Advanced Key'!$C$45:$D$48,2,TRUE)</f>
        <v>-1</v>
      </c>
      <c r="AI121" s="32">
        <f>VLOOKUP(U:U,'My_Advanced Key'!$C$50:$D$53,2,TRUE)</f>
        <v>2</v>
      </c>
      <c r="AJ121" s="32">
        <f t="shared" si="11"/>
        <v>2</v>
      </c>
    </row>
    <row r="122">
      <c r="A122" s="40">
        <v>45502.41026520834</v>
      </c>
      <c r="B122" s="41"/>
      <c r="C122" s="32" t="s">
        <v>441</v>
      </c>
      <c r="D122" s="32" t="str">
        <f t="shared" si="1"/>
        <v>Option D</v>
      </c>
      <c r="E122" s="32" t="s">
        <v>450</v>
      </c>
      <c r="F122" s="32" t="str">
        <f t="shared" si="2"/>
        <v>Option A</v>
      </c>
      <c r="G122" s="32" t="s">
        <v>443</v>
      </c>
      <c r="H122" s="32" t="str">
        <f t="shared" si="3"/>
        <v>Option D</v>
      </c>
      <c r="I122" s="32" t="s">
        <v>457</v>
      </c>
      <c r="J122" s="32" t="str">
        <f t="shared" si="4"/>
        <v>Option D</v>
      </c>
      <c r="K122" s="32" t="s">
        <v>467</v>
      </c>
      <c r="L122" s="32" t="str">
        <f t="shared" si="5"/>
        <v>Option B</v>
      </c>
      <c r="M122" s="32" t="s">
        <v>468</v>
      </c>
      <c r="N122" s="32" t="str">
        <f t="shared" si="6"/>
        <v>Option C</v>
      </c>
      <c r="O122" s="32" t="s">
        <v>459</v>
      </c>
      <c r="P122" s="32" t="str">
        <f t="shared" si="7"/>
        <v>Option C</v>
      </c>
      <c r="Q122" s="32" t="s">
        <v>473</v>
      </c>
      <c r="R122" s="32" t="str">
        <f t="shared" si="8"/>
        <v>Option B</v>
      </c>
      <c r="S122" s="32" t="s">
        <v>469</v>
      </c>
      <c r="T122" s="32" t="str">
        <f t="shared" si="9"/>
        <v>Option D</v>
      </c>
      <c r="U122" s="32" t="s">
        <v>461</v>
      </c>
      <c r="V122" s="32" t="str">
        <f t="shared" si="10"/>
        <v>Option C</v>
      </c>
      <c r="W122" s="32" t="s">
        <v>249</v>
      </c>
      <c r="X122" s="41" t="str">
        <f t="array" ref="X122">XLOOKUP(W:W,My_Basic!M:M, My_Basic!M:M, 0)</f>
        <v>Archana Nayaka A M</v>
      </c>
      <c r="Y122" s="59"/>
      <c r="Z122" s="32">
        <f>VLOOKUP(C:C,'My_Advanced Key'!$C$5:$D$8,2,FALSE)</f>
        <v>-1</v>
      </c>
      <c r="AA122" s="32">
        <f>VLOOKUP(E:E,'My_Advanced Key'!$C$10:$D$13,2,FALSE)</f>
        <v>-1</v>
      </c>
      <c r="AB122" s="32">
        <f>VLOOKUP(G:G,'My_Advanced Key'!$C$15:$D$18,2,FALSE)</f>
        <v>0</v>
      </c>
      <c r="AC122" s="32">
        <f>VLOOKUP(I:I,'My_Advanced Key'!$C$20:$D$23,2,FALSE)</f>
        <v>0</v>
      </c>
      <c r="AD122" s="32">
        <f>VLOOKUP(K:K,'My_Advanced Key'!$C$25:$D$28,2,FALSE)</f>
        <v>1</v>
      </c>
      <c r="AE122" s="32">
        <f>VLOOKUP(M:M,'My_Advanced Key'!$C$30:$D$33,2,FALSE)</f>
        <v>-1</v>
      </c>
      <c r="AF122" s="32">
        <f>VLOOKUP(O:O,'My_Advanced Key'!$C$35:$D$38,2,TRUE)</f>
        <v>-1</v>
      </c>
      <c r="AG122" s="32">
        <f>VLOOKUP(Q:Q,'My_Advanced Key'!$C$40:$D$43,2,TRUE)</f>
        <v>1</v>
      </c>
      <c r="AH122" s="32">
        <f>VLOOKUP(S:S,'My_Advanced Key'!$C$45:$D$48,2,TRUE)</f>
        <v>0</v>
      </c>
      <c r="AI122" s="32">
        <f>VLOOKUP(U:U,'My_Advanced Key'!$C$50:$D$53,2,TRUE)</f>
        <v>1</v>
      </c>
      <c r="AJ122" s="32">
        <f t="shared" si="11"/>
        <v>-1</v>
      </c>
    </row>
    <row r="123">
      <c r="A123" s="40">
        <v>45502.41780952546</v>
      </c>
      <c r="B123" s="41"/>
      <c r="C123" s="32" t="s">
        <v>465</v>
      </c>
      <c r="D123" s="32" t="str">
        <f t="shared" si="1"/>
        <v>Option B</v>
      </c>
      <c r="E123" s="32" t="s">
        <v>456</v>
      </c>
      <c r="F123" s="32" t="str">
        <f t="shared" si="2"/>
        <v>Option D</v>
      </c>
      <c r="G123" s="32" t="s">
        <v>443</v>
      </c>
      <c r="H123" s="32" t="str">
        <f t="shared" si="3"/>
        <v>Option D</v>
      </c>
      <c r="I123" s="32" t="s">
        <v>444</v>
      </c>
      <c r="J123" s="32" t="str">
        <f t="shared" si="4"/>
        <v>Option C</v>
      </c>
      <c r="K123" s="32" t="s">
        <v>467</v>
      </c>
      <c r="L123" s="32" t="str">
        <f t="shared" si="5"/>
        <v>Option B</v>
      </c>
      <c r="M123" s="32" t="s">
        <v>468</v>
      </c>
      <c r="N123" s="32" t="str">
        <f t="shared" si="6"/>
        <v>Option C</v>
      </c>
      <c r="O123" s="32" t="s">
        <v>459</v>
      </c>
      <c r="P123" s="32" t="str">
        <f t="shared" si="7"/>
        <v>Option C</v>
      </c>
      <c r="Q123" s="32" t="s">
        <v>473</v>
      </c>
      <c r="R123" s="32" t="str">
        <f t="shared" si="8"/>
        <v>Option B</v>
      </c>
      <c r="S123" s="32" t="s">
        <v>469</v>
      </c>
      <c r="T123" s="32" t="str">
        <f t="shared" si="9"/>
        <v>Option D</v>
      </c>
      <c r="U123" s="32" t="s">
        <v>461</v>
      </c>
      <c r="V123" s="32" t="str">
        <f t="shared" si="10"/>
        <v>Option C</v>
      </c>
      <c r="W123" s="32" t="s">
        <v>250</v>
      </c>
      <c r="X123" s="41" t="str">
        <f t="array" ref="X123">XLOOKUP(W:W,My_Basic!M:M, My_Basic!M:M, 0)</f>
        <v>PREMKUMAR M</v>
      </c>
      <c r="Y123" s="59"/>
      <c r="Z123" s="32">
        <f>VLOOKUP(C:C,'My_Advanced Key'!$C$5:$D$8,2,FALSE)</f>
        <v>1</v>
      </c>
      <c r="AA123" s="32">
        <f>VLOOKUP(E:E,'My_Advanced Key'!$C$10:$D$13,2,FALSE)</f>
        <v>0</v>
      </c>
      <c r="AB123" s="32">
        <f>VLOOKUP(G:G,'My_Advanced Key'!$C$15:$D$18,2,FALSE)</f>
        <v>0</v>
      </c>
      <c r="AC123" s="32">
        <f>VLOOKUP(I:I,'My_Advanced Key'!$C$20:$D$23,2,FALSE)</f>
        <v>-1</v>
      </c>
      <c r="AD123" s="32">
        <f>VLOOKUP(K:K,'My_Advanced Key'!$C$25:$D$28,2,FALSE)</f>
        <v>1</v>
      </c>
      <c r="AE123" s="32">
        <f>VLOOKUP(M:M,'My_Advanced Key'!$C$30:$D$33,2,FALSE)</f>
        <v>-1</v>
      </c>
      <c r="AF123" s="32">
        <f>VLOOKUP(O:O,'My_Advanced Key'!$C$35:$D$38,2,TRUE)</f>
        <v>-1</v>
      </c>
      <c r="AG123" s="32">
        <f>VLOOKUP(Q:Q,'My_Advanced Key'!$C$40:$D$43,2,TRUE)</f>
        <v>1</v>
      </c>
      <c r="AH123" s="32">
        <f>VLOOKUP(S:S,'My_Advanced Key'!$C$45:$D$48,2,TRUE)</f>
        <v>0</v>
      </c>
      <c r="AI123" s="32">
        <f>VLOOKUP(U:U,'My_Advanced Key'!$C$50:$D$53,2,TRUE)</f>
        <v>1</v>
      </c>
      <c r="AJ123" s="32">
        <f t="shared" si="11"/>
        <v>1</v>
      </c>
    </row>
    <row r="124">
      <c r="A124" s="40">
        <v>45502.46034309028</v>
      </c>
      <c r="B124" s="41"/>
      <c r="C124" s="32" t="s">
        <v>441</v>
      </c>
      <c r="D124" s="32" t="str">
        <f t="shared" si="1"/>
        <v>Option D</v>
      </c>
      <c r="E124" s="32" t="s">
        <v>450</v>
      </c>
      <c r="F124" s="32" t="str">
        <f t="shared" si="2"/>
        <v>Option A</v>
      </c>
      <c r="G124" s="32" t="s">
        <v>443</v>
      </c>
      <c r="H124" s="32" t="str">
        <f t="shared" si="3"/>
        <v>Option D</v>
      </c>
      <c r="I124" s="32" t="s">
        <v>444</v>
      </c>
      <c r="J124" s="32" t="str">
        <f t="shared" si="4"/>
        <v>Option C</v>
      </c>
      <c r="K124" s="32" t="s">
        <v>453</v>
      </c>
      <c r="L124" s="32" t="str">
        <f t="shared" si="5"/>
        <v>Option D</v>
      </c>
      <c r="M124" s="32" t="s">
        <v>468</v>
      </c>
      <c r="N124" s="32" t="str">
        <f t="shared" si="6"/>
        <v>Option C</v>
      </c>
      <c r="O124" s="32" t="s">
        <v>459</v>
      </c>
      <c r="P124" s="32" t="str">
        <f t="shared" si="7"/>
        <v>Option C</v>
      </c>
      <c r="Q124" s="32" t="s">
        <v>473</v>
      </c>
      <c r="R124" s="32" t="str">
        <f t="shared" si="8"/>
        <v>Option B</v>
      </c>
      <c r="S124" s="32" t="s">
        <v>460</v>
      </c>
      <c r="T124" s="32" t="str">
        <f t="shared" si="9"/>
        <v>Option B</v>
      </c>
      <c r="U124" s="32" t="s">
        <v>461</v>
      </c>
      <c r="V124" s="32" t="str">
        <f t="shared" si="10"/>
        <v>Option C</v>
      </c>
      <c r="W124" s="32" t="s">
        <v>248</v>
      </c>
      <c r="X124" s="41" t="str">
        <f t="array" ref="X124">XLOOKUP(W:W,My_Basic!M:M, My_Basic!M:M, 0)</f>
        <v>Sobhit Singhal</v>
      </c>
      <c r="Y124" s="59"/>
      <c r="Z124" s="32">
        <f>VLOOKUP(C:C,'My_Advanced Key'!$C$5:$D$8,2,FALSE)</f>
        <v>-1</v>
      </c>
      <c r="AA124" s="32">
        <f>VLOOKUP(E:E,'My_Advanced Key'!$C$10:$D$13,2,FALSE)</f>
        <v>-1</v>
      </c>
      <c r="AB124" s="32">
        <f>VLOOKUP(G:G,'My_Advanced Key'!$C$15:$D$18,2,FALSE)</f>
        <v>0</v>
      </c>
      <c r="AC124" s="32">
        <f>VLOOKUP(I:I,'My_Advanced Key'!$C$20:$D$23,2,FALSE)</f>
        <v>-1</v>
      </c>
      <c r="AD124" s="32">
        <f>VLOOKUP(K:K,'My_Advanced Key'!$C$25:$D$28,2,FALSE)</f>
        <v>0</v>
      </c>
      <c r="AE124" s="32">
        <f>VLOOKUP(M:M,'My_Advanced Key'!$C$30:$D$33,2,FALSE)</f>
        <v>-1</v>
      </c>
      <c r="AF124" s="32">
        <f>VLOOKUP(O:O,'My_Advanced Key'!$C$35:$D$38,2,TRUE)</f>
        <v>-1</v>
      </c>
      <c r="AG124" s="32">
        <f>VLOOKUP(Q:Q,'My_Advanced Key'!$C$40:$D$43,2,TRUE)</f>
        <v>1</v>
      </c>
      <c r="AH124" s="32">
        <f>VLOOKUP(S:S,'My_Advanced Key'!$C$45:$D$48,2,TRUE)</f>
        <v>-1</v>
      </c>
      <c r="AI124" s="32">
        <f>VLOOKUP(U:U,'My_Advanced Key'!$C$50:$D$53,2,TRUE)</f>
        <v>1</v>
      </c>
      <c r="AJ124" s="32">
        <f t="shared" si="11"/>
        <v>-4</v>
      </c>
    </row>
    <row r="125">
      <c r="A125" s="40">
        <v>45502.50835391204</v>
      </c>
      <c r="B125" s="41"/>
      <c r="C125" s="32" t="s">
        <v>441</v>
      </c>
      <c r="D125" s="32" t="str">
        <f t="shared" si="1"/>
        <v>Option D</v>
      </c>
      <c r="E125" s="32" t="s">
        <v>456</v>
      </c>
      <c r="F125" s="32" t="str">
        <f t="shared" si="2"/>
        <v>Option D</v>
      </c>
      <c r="G125" s="32" t="s">
        <v>443</v>
      </c>
      <c r="H125" s="32" t="str">
        <f t="shared" si="3"/>
        <v>Option D</v>
      </c>
      <c r="I125" s="32" t="s">
        <v>452</v>
      </c>
      <c r="J125" s="32" t="str">
        <f t="shared" si="4"/>
        <v>Option B</v>
      </c>
      <c r="K125" s="32" t="s">
        <v>467</v>
      </c>
      <c r="L125" s="32" t="str">
        <f t="shared" si="5"/>
        <v>Option B</v>
      </c>
      <c r="M125" s="32" t="s">
        <v>468</v>
      </c>
      <c r="N125" s="32" t="str">
        <f t="shared" si="6"/>
        <v>Option C</v>
      </c>
      <c r="O125" s="32" t="s">
        <v>459</v>
      </c>
      <c r="P125" s="32" t="str">
        <f t="shared" si="7"/>
        <v>Option C</v>
      </c>
      <c r="Q125" s="32" t="s">
        <v>473</v>
      </c>
      <c r="R125" s="32" t="str">
        <f t="shared" si="8"/>
        <v>Option B</v>
      </c>
      <c r="S125" s="32" t="s">
        <v>448</v>
      </c>
      <c r="T125" s="32" t="str">
        <f t="shared" si="9"/>
        <v>Option A</v>
      </c>
      <c r="U125" s="32" t="s">
        <v>461</v>
      </c>
      <c r="V125" s="32" t="str">
        <f t="shared" si="10"/>
        <v>Option C</v>
      </c>
      <c r="W125" s="32" t="s">
        <v>252</v>
      </c>
      <c r="X125" s="41" t="str">
        <f t="array" ref="X125">XLOOKUP(W:W,My_Basic!M:M, My_Basic!M:M, 0)</f>
        <v>Ansh Malhotra </v>
      </c>
      <c r="Y125" s="59"/>
      <c r="Z125" s="32">
        <f>VLOOKUP(C:C,'My_Advanced Key'!$C$5:$D$8,2,FALSE)</f>
        <v>-1</v>
      </c>
      <c r="AA125" s="32">
        <f>VLOOKUP(E:E,'My_Advanced Key'!$C$10:$D$13,2,FALSE)</f>
        <v>0</v>
      </c>
      <c r="AB125" s="32">
        <f>VLOOKUP(G:G,'My_Advanced Key'!$C$15:$D$18,2,FALSE)</f>
        <v>0</v>
      </c>
      <c r="AC125" s="32">
        <f>VLOOKUP(I:I,'My_Advanced Key'!$C$20:$D$23,2,FALSE)</f>
        <v>1</v>
      </c>
      <c r="AD125" s="32">
        <f>VLOOKUP(K:K,'My_Advanced Key'!$C$25:$D$28,2,FALSE)</f>
        <v>1</v>
      </c>
      <c r="AE125" s="32">
        <f>VLOOKUP(M:M,'My_Advanced Key'!$C$30:$D$33,2,FALSE)</f>
        <v>-1</v>
      </c>
      <c r="AF125" s="32">
        <f>VLOOKUP(O:O,'My_Advanced Key'!$C$35:$D$38,2,TRUE)</f>
        <v>-1</v>
      </c>
      <c r="AG125" s="32">
        <f>VLOOKUP(Q:Q,'My_Advanced Key'!$C$40:$D$43,2,TRUE)</f>
        <v>1</v>
      </c>
      <c r="AH125" s="32">
        <f>VLOOKUP(S:S,'My_Advanced Key'!$C$45:$D$48,2,TRUE)</f>
        <v>1</v>
      </c>
      <c r="AI125" s="32">
        <f>VLOOKUP(U:U,'My_Advanced Key'!$C$50:$D$53,2,TRUE)</f>
        <v>1</v>
      </c>
      <c r="AJ125" s="32">
        <f t="shared" si="11"/>
        <v>2</v>
      </c>
    </row>
    <row r="126">
      <c r="A126" s="40">
        <v>45502.53758971065</v>
      </c>
      <c r="B126" s="41"/>
      <c r="C126" s="32" t="s">
        <v>455</v>
      </c>
      <c r="D126" s="32" t="str">
        <f t="shared" si="1"/>
        <v>Option C</v>
      </c>
      <c r="E126" s="32" t="s">
        <v>450</v>
      </c>
      <c r="F126" s="32" t="str">
        <f t="shared" si="2"/>
        <v>Option A</v>
      </c>
      <c r="G126" s="32" t="s">
        <v>443</v>
      </c>
      <c r="H126" s="32" t="str">
        <f t="shared" si="3"/>
        <v>Option D</v>
      </c>
      <c r="I126" s="32" t="s">
        <v>444</v>
      </c>
      <c r="J126" s="32" t="str">
        <f t="shared" si="4"/>
        <v>Option C</v>
      </c>
      <c r="K126" s="32" t="s">
        <v>453</v>
      </c>
      <c r="L126" s="32" t="str">
        <f t="shared" si="5"/>
        <v>Option D</v>
      </c>
      <c r="M126" s="32" t="s">
        <v>446</v>
      </c>
      <c r="N126" s="32" t="str">
        <f t="shared" si="6"/>
        <v>Option D</v>
      </c>
      <c r="O126" s="32" t="s">
        <v>454</v>
      </c>
      <c r="P126" s="32" t="str">
        <f t="shared" si="7"/>
        <v>Option D</v>
      </c>
      <c r="Q126" s="32" t="s">
        <v>473</v>
      </c>
      <c r="R126" s="32" t="str">
        <f t="shared" si="8"/>
        <v>Option B</v>
      </c>
      <c r="S126" s="32" t="s">
        <v>448</v>
      </c>
      <c r="T126" s="32" t="str">
        <f t="shared" si="9"/>
        <v>Option A</v>
      </c>
      <c r="U126" s="32" t="s">
        <v>461</v>
      </c>
      <c r="V126" s="32" t="str">
        <f t="shared" si="10"/>
        <v>Option C</v>
      </c>
      <c r="W126" s="32" t="s">
        <v>253</v>
      </c>
      <c r="X126" s="41" t="str">
        <f t="array" ref="X126">XLOOKUP(W:W,My_Basic!M:M, My_Basic!M:M, 0)</f>
        <v>Satakshi Gupta </v>
      </c>
      <c r="Y126" s="59"/>
      <c r="Z126" s="32">
        <f>VLOOKUP(C:C,'My_Advanced Key'!$C$5:$D$8,2,FALSE)</f>
        <v>2</v>
      </c>
      <c r="AA126" s="32">
        <f>VLOOKUP(E:E,'My_Advanced Key'!$C$10:$D$13,2,FALSE)</f>
        <v>-1</v>
      </c>
      <c r="AB126" s="32">
        <f>VLOOKUP(G:G,'My_Advanced Key'!$C$15:$D$18,2,FALSE)</f>
        <v>0</v>
      </c>
      <c r="AC126" s="32">
        <f>VLOOKUP(I:I,'My_Advanced Key'!$C$20:$D$23,2,FALSE)</f>
        <v>-1</v>
      </c>
      <c r="AD126" s="32">
        <f>VLOOKUP(K:K,'My_Advanced Key'!$C$25:$D$28,2,FALSE)</f>
        <v>0</v>
      </c>
      <c r="AE126" s="32">
        <f>VLOOKUP(M:M,'My_Advanced Key'!$C$30:$D$33,2,FALSE)</f>
        <v>0</v>
      </c>
      <c r="AF126" s="32">
        <f>VLOOKUP(O:O,'My_Advanced Key'!$C$35:$D$38,2,TRUE)</f>
        <v>0</v>
      </c>
      <c r="AG126" s="32">
        <f>VLOOKUP(Q:Q,'My_Advanced Key'!$C$40:$D$43,2,TRUE)</f>
        <v>1</v>
      </c>
      <c r="AH126" s="32">
        <f>VLOOKUP(S:S,'My_Advanced Key'!$C$45:$D$48,2,TRUE)</f>
        <v>1</v>
      </c>
      <c r="AI126" s="32">
        <f>VLOOKUP(U:U,'My_Advanced Key'!$C$50:$D$53,2,TRUE)</f>
        <v>1</v>
      </c>
      <c r="AJ126" s="32">
        <f t="shared" si="11"/>
        <v>3</v>
      </c>
    </row>
    <row r="127">
      <c r="A127" s="40">
        <v>45502.57598008102</v>
      </c>
      <c r="B127" s="41"/>
      <c r="C127" s="32" t="s">
        <v>465</v>
      </c>
      <c r="D127" s="32" t="str">
        <f t="shared" si="1"/>
        <v>Option B</v>
      </c>
      <c r="E127" s="32" t="s">
        <v>450</v>
      </c>
      <c r="F127" s="32" t="str">
        <f t="shared" si="2"/>
        <v>Option A</v>
      </c>
      <c r="G127" s="32" t="s">
        <v>451</v>
      </c>
      <c r="H127" s="32" t="str">
        <f t="shared" si="3"/>
        <v>Option A</v>
      </c>
      <c r="I127" s="32" t="s">
        <v>457</v>
      </c>
      <c r="J127" s="32" t="str">
        <f t="shared" si="4"/>
        <v>Option D</v>
      </c>
      <c r="K127" s="32" t="s">
        <v>467</v>
      </c>
      <c r="L127" s="32" t="str">
        <f t="shared" si="5"/>
        <v>Option B</v>
      </c>
      <c r="M127" s="32" t="s">
        <v>468</v>
      </c>
      <c r="N127" s="32" t="str">
        <f t="shared" si="6"/>
        <v>Option C</v>
      </c>
      <c r="O127" s="32" t="s">
        <v>459</v>
      </c>
      <c r="P127" s="32" t="str">
        <f t="shared" si="7"/>
        <v>Option C</v>
      </c>
      <c r="Q127" s="32" t="s">
        <v>473</v>
      </c>
      <c r="R127" s="32" t="str">
        <f t="shared" si="8"/>
        <v>Option B</v>
      </c>
      <c r="S127" s="32" t="s">
        <v>448</v>
      </c>
      <c r="T127" s="32" t="str">
        <f t="shared" si="9"/>
        <v>Option A</v>
      </c>
      <c r="U127" s="32" t="s">
        <v>472</v>
      </c>
      <c r="V127" s="32" t="str">
        <f t="shared" si="10"/>
        <v>Option A</v>
      </c>
      <c r="W127" s="32" t="s">
        <v>482</v>
      </c>
      <c r="X127" s="41" t="str">
        <f t="array" ref="X127">XLOOKUP(W:W,My_Basic!M:M, My_Basic!M:M, 0)</f>
        <v>Ashirwad Kumar</v>
      </c>
      <c r="Y127" s="59"/>
      <c r="Z127" s="32">
        <f>VLOOKUP(C:C,'My_Advanced Key'!$C$5:$D$8,2,FALSE)</f>
        <v>1</v>
      </c>
      <c r="AA127" s="32">
        <f>VLOOKUP(E:E,'My_Advanced Key'!$C$10:$D$13,2,FALSE)</f>
        <v>-1</v>
      </c>
      <c r="AB127" s="32">
        <f>VLOOKUP(G:G,'My_Advanced Key'!$C$15:$D$18,2,FALSE)</f>
        <v>2</v>
      </c>
      <c r="AC127" s="32">
        <f>VLOOKUP(I:I,'My_Advanced Key'!$C$20:$D$23,2,FALSE)</f>
        <v>0</v>
      </c>
      <c r="AD127" s="32">
        <f>VLOOKUP(K:K,'My_Advanced Key'!$C$25:$D$28,2,FALSE)</f>
        <v>1</v>
      </c>
      <c r="AE127" s="32">
        <f>VLOOKUP(M:M,'My_Advanced Key'!$C$30:$D$33,2,FALSE)</f>
        <v>-1</v>
      </c>
      <c r="AF127" s="32">
        <f>VLOOKUP(O:O,'My_Advanced Key'!$C$35:$D$38,2,TRUE)</f>
        <v>-1</v>
      </c>
      <c r="AG127" s="32">
        <f>VLOOKUP(Q:Q,'My_Advanced Key'!$C$40:$D$43,2,TRUE)</f>
        <v>1</v>
      </c>
      <c r="AH127" s="32">
        <f>VLOOKUP(S:S,'My_Advanced Key'!$C$45:$D$48,2,TRUE)</f>
        <v>1</v>
      </c>
      <c r="AI127" s="32">
        <f>VLOOKUP(U:U,'My_Advanced Key'!$C$50:$D$53,2,TRUE)</f>
        <v>2</v>
      </c>
      <c r="AJ127" s="32">
        <f t="shared" si="11"/>
        <v>5</v>
      </c>
    </row>
    <row r="128">
      <c r="A128" s="40">
        <v>45502.590575625</v>
      </c>
      <c r="B128" s="41"/>
      <c r="C128" s="32" t="s">
        <v>455</v>
      </c>
      <c r="D128" s="32" t="str">
        <f t="shared" si="1"/>
        <v>Option C</v>
      </c>
      <c r="E128" s="32" t="s">
        <v>456</v>
      </c>
      <c r="F128" s="32" t="str">
        <f t="shared" si="2"/>
        <v>Option D</v>
      </c>
      <c r="G128" s="32" t="s">
        <v>451</v>
      </c>
      <c r="H128" s="32" t="str">
        <f t="shared" si="3"/>
        <v>Option A</v>
      </c>
      <c r="I128" s="32" t="s">
        <v>444</v>
      </c>
      <c r="J128" s="32" t="str">
        <f t="shared" si="4"/>
        <v>Option C</v>
      </c>
      <c r="K128" s="32" t="s">
        <v>453</v>
      </c>
      <c r="L128" s="32" t="str">
        <f t="shared" si="5"/>
        <v>Option D</v>
      </c>
      <c r="M128" s="32" t="s">
        <v>468</v>
      </c>
      <c r="N128" s="32" t="str">
        <f t="shared" si="6"/>
        <v>Option C</v>
      </c>
      <c r="O128" s="32" t="s">
        <v>459</v>
      </c>
      <c r="P128" s="32" t="str">
        <f t="shared" si="7"/>
        <v>Option C</v>
      </c>
      <c r="Q128" s="32" t="s">
        <v>473</v>
      </c>
      <c r="R128" s="32" t="str">
        <f t="shared" si="8"/>
        <v>Option B</v>
      </c>
      <c r="S128" s="32" t="s">
        <v>448</v>
      </c>
      <c r="T128" s="32" t="str">
        <f t="shared" si="9"/>
        <v>Option A</v>
      </c>
      <c r="U128" s="32" t="s">
        <v>472</v>
      </c>
      <c r="V128" s="32" t="str">
        <f t="shared" si="10"/>
        <v>Option A</v>
      </c>
      <c r="W128" s="32" t="s">
        <v>251</v>
      </c>
      <c r="X128" s="41" t="str">
        <f t="array" ref="X128">XLOOKUP(W:W,My_Basic!M:M, My_Basic!M:M, 0)</f>
        <v>Shekinah.A</v>
      </c>
      <c r="Y128" s="59"/>
      <c r="Z128" s="32">
        <f>VLOOKUP(C:C,'My_Advanced Key'!$C$5:$D$8,2,FALSE)</f>
        <v>2</v>
      </c>
      <c r="AA128" s="32">
        <f>VLOOKUP(E:E,'My_Advanced Key'!$C$10:$D$13,2,FALSE)</f>
        <v>0</v>
      </c>
      <c r="AB128" s="32">
        <f>VLOOKUP(G:G,'My_Advanced Key'!$C$15:$D$18,2,FALSE)</f>
        <v>2</v>
      </c>
      <c r="AC128" s="32">
        <f>VLOOKUP(I:I,'My_Advanced Key'!$C$20:$D$23,2,FALSE)</f>
        <v>-1</v>
      </c>
      <c r="AD128" s="32">
        <f>VLOOKUP(K:K,'My_Advanced Key'!$C$25:$D$28,2,FALSE)</f>
        <v>0</v>
      </c>
      <c r="AE128" s="32">
        <f>VLOOKUP(M:M,'My_Advanced Key'!$C$30:$D$33,2,FALSE)</f>
        <v>-1</v>
      </c>
      <c r="AF128" s="32">
        <f>VLOOKUP(O:O,'My_Advanced Key'!$C$35:$D$38,2,TRUE)</f>
        <v>-1</v>
      </c>
      <c r="AG128" s="32">
        <f>VLOOKUP(Q:Q,'My_Advanced Key'!$C$40:$D$43,2,TRUE)</f>
        <v>1</v>
      </c>
      <c r="AH128" s="32">
        <f>VLOOKUP(S:S,'My_Advanced Key'!$C$45:$D$48,2,TRUE)</f>
        <v>1</v>
      </c>
      <c r="AI128" s="32">
        <f>VLOOKUP(U:U,'My_Advanced Key'!$C$50:$D$53,2,TRUE)</f>
        <v>2</v>
      </c>
      <c r="AJ128" s="32">
        <f t="shared" si="11"/>
        <v>5</v>
      </c>
    </row>
    <row r="129">
      <c r="A129" s="40">
        <v>45502.68310765046</v>
      </c>
      <c r="B129" s="41"/>
      <c r="C129" s="32" t="s">
        <v>455</v>
      </c>
      <c r="D129" s="32" t="str">
        <f t="shared" si="1"/>
        <v>Option C</v>
      </c>
      <c r="E129" s="32" t="s">
        <v>450</v>
      </c>
      <c r="F129" s="32" t="str">
        <f t="shared" si="2"/>
        <v>Option A</v>
      </c>
      <c r="G129" s="32" t="s">
        <v>451</v>
      </c>
      <c r="H129" s="32" t="str">
        <f t="shared" si="3"/>
        <v>Option A</v>
      </c>
      <c r="I129" s="32" t="s">
        <v>444</v>
      </c>
      <c r="J129" s="32" t="str">
        <f t="shared" si="4"/>
        <v>Option C</v>
      </c>
      <c r="K129" s="32" t="s">
        <v>467</v>
      </c>
      <c r="L129" s="32" t="str">
        <f t="shared" si="5"/>
        <v>Option B</v>
      </c>
      <c r="M129" s="32" t="s">
        <v>446</v>
      </c>
      <c r="N129" s="32" t="str">
        <f t="shared" si="6"/>
        <v>Option D</v>
      </c>
      <c r="O129" s="32" t="s">
        <v>459</v>
      </c>
      <c r="P129" s="32" t="str">
        <f t="shared" si="7"/>
        <v>Option C</v>
      </c>
      <c r="Q129" s="32" t="s">
        <v>473</v>
      </c>
      <c r="R129" s="32" t="str">
        <f t="shared" si="8"/>
        <v>Option B</v>
      </c>
      <c r="S129" s="32" t="s">
        <v>460</v>
      </c>
      <c r="T129" s="32" t="str">
        <f t="shared" si="9"/>
        <v>Option B</v>
      </c>
      <c r="U129" s="32" t="s">
        <v>449</v>
      </c>
      <c r="V129" s="32" t="str">
        <f t="shared" si="10"/>
        <v>Option D</v>
      </c>
      <c r="W129" s="32" t="s">
        <v>483</v>
      </c>
      <c r="X129" s="41" t="str">
        <f t="array" ref="X129">XLOOKUP(W:W,My_Basic!M:M, My_Basic!M:M, 0)</f>
        <v>Chitransh Srivastava</v>
      </c>
      <c r="Y129" s="59"/>
      <c r="Z129" s="32">
        <f>VLOOKUP(C:C,'My_Advanced Key'!$C$5:$D$8,2,FALSE)</f>
        <v>2</v>
      </c>
      <c r="AA129" s="32">
        <f>VLOOKUP(E:E,'My_Advanced Key'!$C$10:$D$13,2,FALSE)</f>
        <v>-1</v>
      </c>
      <c r="AB129" s="32">
        <f>VLOOKUP(G:G,'My_Advanced Key'!$C$15:$D$18,2,FALSE)</f>
        <v>2</v>
      </c>
      <c r="AC129" s="32">
        <f>VLOOKUP(I:I,'My_Advanced Key'!$C$20:$D$23,2,FALSE)</f>
        <v>-1</v>
      </c>
      <c r="AD129" s="32">
        <f>VLOOKUP(K:K,'My_Advanced Key'!$C$25:$D$28,2,FALSE)</f>
        <v>1</v>
      </c>
      <c r="AE129" s="32">
        <f>VLOOKUP(M:M,'My_Advanced Key'!$C$30:$D$33,2,FALSE)</f>
        <v>0</v>
      </c>
      <c r="AF129" s="32">
        <f>VLOOKUP(O:O,'My_Advanced Key'!$C$35:$D$38,2,TRUE)</f>
        <v>-1</v>
      </c>
      <c r="AG129" s="32">
        <f>VLOOKUP(Q:Q,'My_Advanced Key'!$C$40:$D$43,2,TRUE)</f>
        <v>1</v>
      </c>
      <c r="AH129" s="32">
        <f>VLOOKUP(S:S,'My_Advanced Key'!$C$45:$D$48,2,TRUE)</f>
        <v>-1</v>
      </c>
      <c r="AI129" s="32">
        <f>VLOOKUP(U:U,'My_Advanced Key'!$C$50:$D$53,2,TRUE)</f>
        <v>0</v>
      </c>
      <c r="AJ129" s="32">
        <f t="shared" si="11"/>
        <v>2</v>
      </c>
    </row>
    <row r="130">
      <c r="A130" s="40">
        <v>45503.38425344907</v>
      </c>
      <c r="B130" s="41"/>
      <c r="C130" s="32" t="s">
        <v>455</v>
      </c>
      <c r="D130" s="32" t="str">
        <f t="shared" si="1"/>
        <v>Option C</v>
      </c>
      <c r="E130" s="32" t="s">
        <v>466</v>
      </c>
      <c r="F130" s="32" t="str">
        <f t="shared" si="2"/>
        <v>Option C</v>
      </c>
      <c r="G130" s="32" t="s">
        <v>443</v>
      </c>
      <c r="H130" s="32" t="str">
        <f t="shared" si="3"/>
        <v>Option D</v>
      </c>
      <c r="I130" s="32" t="s">
        <v>452</v>
      </c>
      <c r="J130" s="32" t="str">
        <f t="shared" si="4"/>
        <v>Option B</v>
      </c>
      <c r="K130" s="32" t="s">
        <v>458</v>
      </c>
      <c r="L130" s="32" t="str">
        <f t="shared" si="5"/>
        <v>Option A</v>
      </c>
      <c r="M130" s="32" t="s">
        <v>462</v>
      </c>
      <c r="N130" s="32" t="str">
        <f t="shared" si="6"/>
        <v>Option A</v>
      </c>
      <c r="O130" s="32" t="s">
        <v>454</v>
      </c>
      <c r="P130" s="32" t="str">
        <f t="shared" si="7"/>
        <v>Option D</v>
      </c>
      <c r="Q130" s="32" t="s">
        <v>473</v>
      </c>
      <c r="R130" s="32" t="str">
        <f t="shared" si="8"/>
        <v>Option B</v>
      </c>
      <c r="S130" s="32" t="s">
        <v>469</v>
      </c>
      <c r="T130" s="32" t="str">
        <f t="shared" si="9"/>
        <v>Option D</v>
      </c>
      <c r="U130" s="32" t="s">
        <v>461</v>
      </c>
      <c r="V130" s="32" t="str">
        <f t="shared" si="10"/>
        <v>Option C</v>
      </c>
      <c r="W130" s="32" t="s">
        <v>257</v>
      </c>
      <c r="X130" s="41" t="str">
        <f t="array" ref="X130">XLOOKUP(W:W,My_Basic!M:M, My_Basic!M:M, 0)</f>
        <v>Harsh Sindhwal </v>
      </c>
      <c r="Y130" s="59"/>
      <c r="Z130" s="32">
        <f>VLOOKUP(C:C,'My_Advanced Key'!$C$5:$D$8,2,FALSE)</f>
        <v>2</v>
      </c>
      <c r="AA130" s="32">
        <f>VLOOKUP(E:E,'My_Advanced Key'!$C$10:$D$13,2,FALSE)</f>
        <v>1</v>
      </c>
      <c r="AB130" s="32">
        <f>VLOOKUP(G:G,'My_Advanced Key'!$C$15:$D$18,2,FALSE)</f>
        <v>0</v>
      </c>
      <c r="AC130" s="32">
        <f>VLOOKUP(I:I,'My_Advanced Key'!$C$20:$D$23,2,FALSE)</f>
        <v>1</v>
      </c>
      <c r="AD130" s="32">
        <f>VLOOKUP(K:K,'My_Advanced Key'!$C$25:$D$28,2,FALSE)</f>
        <v>2</v>
      </c>
      <c r="AE130" s="32">
        <f>VLOOKUP(M:M,'My_Advanced Key'!$C$30:$D$33,2,FALSE)</f>
        <v>2</v>
      </c>
      <c r="AF130" s="32">
        <f>VLOOKUP(O:O,'My_Advanced Key'!$C$35:$D$38,2,TRUE)</f>
        <v>0</v>
      </c>
      <c r="AG130" s="32">
        <f>VLOOKUP(Q:Q,'My_Advanced Key'!$C$40:$D$43,2,TRUE)</f>
        <v>1</v>
      </c>
      <c r="AH130" s="32">
        <f>VLOOKUP(S:S,'My_Advanced Key'!$C$45:$D$48,2,TRUE)</f>
        <v>0</v>
      </c>
      <c r="AI130" s="32">
        <f>VLOOKUP(U:U,'My_Advanced Key'!$C$50:$D$53,2,TRUE)</f>
        <v>1</v>
      </c>
      <c r="AJ130" s="32">
        <f t="shared" si="11"/>
        <v>10</v>
      </c>
    </row>
    <row r="131">
      <c r="A131" s="40">
        <v>45503.44557783565</v>
      </c>
      <c r="B131" s="41"/>
      <c r="C131" s="32" t="s">
        <v>455</v>
      </c>
      <c r="D131" s="32" t="str">
        <f t="shared" si="1"/>
        <v>Option C</v>
      </c>
      <c r="E131" s="32" t="s">
        <v>450</v>
      </c>
      <c r="F131" s="32" t="str">
        <f t="shared" si="2"/>
        <v>Option A</v>
      </c>
      <c r="G131" s="32" t="s">
        <v>471</v>
      </c>
      <c r="H131" s="32" t="str">
        <f t="shared" si="3"/>
        <v>Option C</v>
      </c>
      <c r="I131" s="32" t="s">
        <v>452</v>
      </c>
      <c r="J131" s="32" t="str">
        <f t="shared" si="4"/>
        <v>Option B</v>
      </c>
      <c r="K131" s="32" t="s">
        <v>445</v>
      </c>
      <c r="L131" s="32" t="str">
        <f t="shared" si="5"/>
        <v>Option C</v>
      </c>
      <c r="M131" s="32" t="s">
        <v>462</v>
      </c>
      <c r="N131" s="32" t="str">
        <f t="shared" si="6"/>
        <v>Option A</v>
      </c>
      <c r="O131" s="32" t="s">
        <v>447</v>
      </c>
      <c r="P131" s="32" t="str">
        <f t="shared" si="7"/>
        <v>Option B</v>
      </c>
      <c r="Q131" s="32" t="s">
        <v>473</v>
      </c>
      <c r="R131" s="32" t="str">
        <f t="shared" si="8"/>
        <v>Option B</v>
      </c>
      <c r="S131" s="32" t="s">
        <v>469</v>
      </c>
      <c r="T131" s="32" t="str">
        <f t="shared" si="9"/>
        <v>Option D</v>
      </c>
      <c r="U131" s="32" t="s">
        <v>461</v>
      </c>
      <c r="V131" s="32" t="str">
        <f t="shared" si="10"/>
        <v>Option C</v>
      </c>
      <c r="W131" s="32" t="s">
        <v>258</v>
      </c>
      <c r="X131" s="41" t="str">
        <f t="array" ref="X131">XLOOKUP(W:W,My_Basic!M:M, My_Basic!M:M, 0)</f>
        <v>Madiha Fatema </v>
      </c>
      <c r="Y131" s="59"/>
      <c r="Z131" s="32">
        <f>VLOOKUP(C:C,'My_Advanced Key'!$C$5:$D$8,2,FALSE)</f>
        <v>2</v>
      </c>
      <c r="AA131" s="32">
        <f>VLOOKUP(E:E,'My_Advanced Key'!$C$10:$D$13,2,FALSE)</f>
        <v>-1</v>
      </c>
      <c r="AB131" s="32">
        <f>VLOOKUP(G:G,'My_Advanced Key'!$C$15:$D$18,2,FALSE)</f>
        <v>-1</v>
      </c>
      <c r="AC131" s="32">
        <f>VLOOKUP(I:I,'My_Advanced Key'!$C$20:$D$23,2,FALSE)</f>
        <v>1</v>
      </c>
      <c r="AD131" s="32">
        <f>VLOOKUP(K:K,'My_Advanced Key'!$C$25:$D$28,2,FALSE)</f>
        <v>-1</v>
      </c>
      <c r="AE131" s="32">
        <f>VLOOKUP(M:M,'My_Advanced Key'!$C$30:$D$33,2,FALSE)</f>
        <v>2</v>
      </c>
      <c r="AF131" s="32">
        <f>VLOOKUP(O:O,'My_Advanced Key'!$C$35:$D$38,2,TRUE)</f>
        <v>1</v>
      </c>
      <c r="AG131" s="32">
        <f>VLOOKUP(Q:Q,'My_Advanced Key'!$C$40:$D$43,2,TRUE)</f>
        <v>1</v>
      </c>
      <c r="AH131" s="32">
        <f>VLOOKUP(S:S,'My_Advanced Key'!$C$45:$D$48,2,TRUE)</f>
        <v>0</v>
      </c>
      <c r="AI131" s="32">
        <f>VLOOKUP(U:U,'My_Advanced Key'!$C$50:$D$53,2,TRUE)</f>
        <v>1</v>
      </c>
      <c r="AJ131" s="32">
        <f t="shared" si="11"/>
        <v>5</v>
      </c>
    </row>
    <row r="132">
      <c r="A132" s="40">
        <v>45503.49873585648</v>
      </c>
      <c r="B132" s="41"/>
      <c r="C132" s="32" t="s">
        <v>441</v>
      </c>
      <c r="D132" s="32" t="str">
        <f t="shared" si="1"/>
        <v>Option D</v>
      </c>
      <c r="E132" s="32" t="s">
        <v>456</v>
      </c>
      <c r="F132" s="32" t="str">
        <f t="shared" si="2"/>
        <v>Option D</v>
      </c>
      <c r="G132" s="32" t="s">
        <v>443</v>
      </c>
      <c r="H132" s="32" t="str">
        <f t="shared" si="3"/>
        <v>Option D</v>
      </c>
      <c r="I132" s="32" t="s">
        <v>457</v>
      </c>
      <c r="J132" s="32" t="str">
        <f t="shared" si="4"/>
        <v>Option D</v>
      </c>
      <c r="K132" s="32" t="s">
        <v>467</v>
      </c>
      <c r="L132" s="32" t="str">
        <f t="shared" si="5"/>
        <v>Option B</v>
      </c>
      <c r="M132" s="32" t="s">
        <v>468</v>
      </c>
      <c r="N132" s="32" t="str">
        <f t="shared" si="6"/>
        <v>Option C</v>
      </c>
      <c r="O132" s="32" t="s">
        <v>459</v>
      </c>
      <c r="P132" s="32" t="str">
        <f t="shared" si="7"/>
        <v>Option C</v>
      </c>
      <c r="Q132" s="32" t="s">
        <v>473</v>
      </c>
      <c r="R132" s="32" t="str">
        <f t="shared" si="8"/>
        <v>Option B</v>
      </c>
      <c r="S132" s="32" t="s">
        <v>460</v>
      </c>
      <c r="T132" s="32" t="str">
        <f t="shared" si="9"/>
        <v>Option B</v>
      </c>
      <c r="U132" s="32" t="s">
        <v>472</v>
      </c>
      <c r="V132" s="32" t="str">
        <f t="shared" si="10"/>
        <v>Option A</v>
      </c>
      <c r="W132" s="32" t="s">
        <v>260</v>
      </c>
      <c r="X132" s="41" t="str">
        <f t="array" ref="X132">XLOOKUP(W:W,My_Basic!M:M, My_Basic!M:M, 0)</f>
        <v>GAURAV SONI </v>
      </c>
      <c r="Y132" s="59"/>
      <c r="Z132" s="32">
        <f>VLOOKUP(C:C,'My_Advanced Key'!$C$5:$D$8,2,FALSE)</f>
        <v>-1</v>
      </c>
      <c r="AA132" s="32">
        <f>VLOOKUP(E:E,'My_Advanced Key'!$C$10:$D$13,2,FALSE)</f>
        <v>0</v>
      </c>
      <c r="AB132" s="32">
        <f>VLOOKUP(G:G,'My_Advanced Key'!$C$15:$D$18,2,FALSE)</f>
        <v>0</v>
      </c>
      <c r="AC132" s="32">
        <f>VLOOKUP(I:I,'My_Advanced Key'!$C$20:$D$23,2,FALSE)</f>
        <v>0</v>
      </c>
      <c r="AD132" s="32">
        <f>VLOOKUP(K:K,'My_Advanced Key'!$C$25:$D$28,2,FALSE)</f>
        <v>1</v>
      </c>
      <c r="AE132" s="32">
        <f>VLOOKUP(M:M,'My_Advanced Key'!$C$30:$D$33,2,FALSE)</f>
        <v>-1</v>
      </c>
      <c r="AF132" s="32">
        <f>VLOOKUP(O:O,'My_Advanced Key'!$C$35:$D$38,2,TRUE)</f>
        <v>-1</v>
      </c>
      <c r="AG132" s="32">
        <f>VLOOKUP(Q:Q,'My_Advanced Key'!$C$40:$D$43,2,TRUE)</f>
        <v>1</v>
      </c>
      <c r="AH132" s="32">
        <f>VLOOKUP(S:S,'My_Advanced Key'!$C$45:$D$48,2,TRUE)</f>
        <v>-1</v>
      </c>
      <c r="AI132" s="32">
        <f>VLOOKUP(U:U,'My_Advanced Key'!$C$50:$D$53,2,TRUE)</f>
        <v>2</v>
      </c>
      <c r="AJ132" s="32">
        <f t="shared" si="11"/>
        <v>0</v>
      </c>
    </row>
    <row r="133">
      <c r="A133" s="40">
        <v>45505.39103856482</v>
      </c>
      <c r="B133" s="41"/>
      <c r="C133" s="32" t="s">
        <v>441</v>
      </c>
      <c r="D133" s="32" t="str">
        <f t="shared" si="1"/>
        <v>Option D</v>
      </c>
      <c r="E133" s="32" t="s">
        <v>456</v>
      </c>
      <c r="F133" s="32" t="str">
        <f t="shared" si="2"/>
        <v>Option D</v>
      </c>
      <c r="G133" s="32" t="s">
        <v>452</v>
      </c>
      <c r="H133" s="32" t="str">
        <f t="shared" si="3"/>
        <v>Option B</v>
      </c>
      <c r="I133" s="32" t="s">
        <v>444</v>
      </c>
      <c r="J133" s="32" t="str">
        <f t="shared" si="4"/>
        <v>Option C</v>
      </c>
      <c r="K133" s="32" t="s">
        <v>445</v>
      </c>
      <c r="L133" s="32" t="str">
        <f t="shared" si="5"/>
        <v>Option C</v>
      </c>
      <c r="M133" s="32" t="s">
        <v>468</v>
      </c>
      <c r="N133" s="32" t="str">
        <f t="shared" si="6"/>
        <v>Option C</v>
      </c>
      <c r="O133" s="32" t="s">
        <v>447</v>
      </c>
      <c r="P133" s="32" t="str">
        <f t="shared" si="7"/>
        <v>Option B</v>
      </c>
      <c r="Q133" s="32" t="s">
        <v>473</v>
      </c>
      <c r="R133" s="32" t="str">
        <f t="shared" si="8"/>
        <v>Option B</v>
      </c>
      <c r="S133" s="32" t="s">
        <v>460</v>
      </c>
      <c r="T133" s="32" t="str">
        <f t="shared" si="9"/>
        <v>Option B</v>
      </c>
      <c r="U133" s="32" t="s">
        <v>464</v>
      </c>
      <c r="V133" s="32" t="str">
        <f t="shared" si="10"/>
        <v>Option B</v>
      </c>
      <c r="W133" s="32" t="s">
        <v>238</v>
      </c>
      <c r="X133" s="41" t="str">
        <f t="array" ref="X133">XLOOKUP(W:W,My_Basic!M:M, My_Basic!M:M, 0)</f>
        <v>Nandini</v>
      </c>
      <c r="Y133" s="59"/>
      <c r="Z133" s="32">
        <f>VLOOKUP(C:C,'My_Advanced Key'!$C$5:$D$8,2,FALSE)</f>
        <v>-1</v>
      </c>
      <c r="AA133" s="32">
        <f>VLOOKUP(E:E,'My_Advanced Key'!$C$10:$D$13,2,FALSE)</f>
        <v>0</v>
      </c>
      <c r="AB133" s="32">
        <f>VLOOKUP(G:G,'My_Advanced Key'!$C$15:$D$18,2,FALSE)</f>
        <v>1</v>
      </c>
      <c r="AC133" s="32">
        <f>VLOOKUP(I:I,'My_Advanced Key'!$C$20:$D$23,2,FALSE)</f>
        <v>-1</v>
      </c>
      <c r="AD133" s="32">
        <f>VLOOKUP(K:K,'My_Advanced Key'!$C$25:$D$28,2,FALSE)</f>
        <v>-1</v>
      </c>
      <c r="AE133" s="32">
        <f>VLOOKUP(M:M,'My_Advanced Key'!$C$30:$D$33,2,FALSE)</f>
        <v>-1</v>
      </c>
      <c r="AF133" s="32">
        <f>VLOOKUP(O:O,'My_Advanced Key'!$C$35:$D$38,2,TRUE)</f>
        <v>1</v>
      </c>
      <c r="AG133" s="32">
        <f>VLOOKUP(Q:Q,'My_Advanced Key'!$C$40:$D$43,2,TRUE)</f>
        <v>1</v>
      </c>
      <c r="AH133" s="32">
        <f>VLOOKUP(S:S,'My_Advanced Key'!$C$45:$D$48,2,TRUE)</f>
        <v>-1</v>
      </c>
      <c r="AI133" s="32">
        <f>VLOOKUP(U:U,'My_Advanced Key'!$C$50:$D$53,2,TRUE)</f>
        <v>-1</v>
      </c>
      <c r="AJ133" s="32">
        <f t="shared" si="11"/>
        <v>-3</v>
      </c>
    </row>
    <row r="134">
      <c r="A134" s="40">
        <v>45505.42690980324</v>
      </c>
      <c r="B134" s="41"/>
      <c r="C134" s="32" t="s">
        <v>441</v>
      </c>
      <c r="D134" s="32" t="str">
        <f t="shared" si="1"/>
        <v>Option D</v>
      </c>
      <c r="E134" s="32" t="s">
        <v>450</v>
      </c>
      <c r="F134" s="32" t="str">
        <f t="shared" si="2"/>
        <v>Option A</v>
      </c>
      <c r="G134" s="32" t="s">
        <v>451</v>
      </c>
      <c r="H134" s="32" t="str">
        <f t="shared" si="3"/>
        <v>Option A</v>
      </c>
      <c r="I134" s="32" t="s">
        <v>457</v>
      </c>
      <c r="J134" s="32" t="str">
        <f t="shared" si="4"/>
        <v>Option D</v>
      </c>
      <c r="K134" s="32" t="s">
        <v>467</v>
      </c>
      <c r="L134" s="32" t="str">
        <f t="shared" si="5"/>
        <v>Option B</v>
      </c>
      <c r="M134" s="32" t="s">
        <v>468</v>
      </c>
      <c r="N134" s="32" t="str">
        <f t="shared" si="6"/>
        <v>Option C</v>
      </c>
      <c r="O134" s="32" t="s">
        <v>459</v>
      </c>
      <c r="P134" s="32" t="str">
        <f t="shared" si="7"/>
        <v>Option C</v>
      </c>
      <c r="Q134" s="32" t="s">
        <v>473</v>
      </c>
      <c r="R134" s="32" t="str">
        <f t="shared" si="8"/>
        <v>Option B</v>
      </c>
      <c r="S134" s="32" t="s">
        <v>448</v>
      </c>
      <c r="T134" s="32" t="str">
        <f t="shared" si="9"/>
        <v>Option A</v>
      </c>
      <c r="U134" s="32" t="s">
        <v>461</v>
      </c>
      <c r="V134" s="32" t="str">
        <f t="shared" si="10"/>
        <v>Option C</v>
      </c>
      <c r="W134" s="32" t="s">
        <v>268</v>
      </c>
      <c r="X134" s="41" t="str">
        <f t="array" ref="X134">XLOOKUP(W:W,My_Basic!M:M, My_Basic!M:M, 0)</f>
        <v>Sarah</v>
      </c>
      <c r="Y134" s="59"/>
      <c r="Z134" s="32">
        <f>VLOOKUP(C:C,'My_Advanced Key'!$C$5:$D$8,2,FALSE)</f>
        <v>-1</v>
      </c>
      <c r="AA134" s="32">
        <f>VLOOKUP(E:E,'My_Advanced Key'!$C$10:$D$13,2,FALSE)</f>
        <v>-1</v>
      </c>
      <c r="AB134" s="32">
        <f>VLOOKUP(G:G,'My_Advanced Key'!$C$15:$D$18,2,FALSE)</f>
        <v>2</v>
      </c>
      <c r="AC134" s="32">
        <f>VLOOKUP(I:I,'My_Advanced Key'!$C$20:$D$23,2,FALSE)</f>
        <v>0</v>
      </c>
      <c r="AD134" s="32">
        <f>VLOOKUP(K:K,'My_Advanced Key'!$C$25:$D$28,2,FALSE)</f>
        <v>1</v>
      </c>
      <c r="AE134" s="32">
        <f>VLOOKUP(M:M,'My_Advanced Key'!$C$30:$D$33,2,FALSE)</f>
        <v>-1</v>
      </c>
      <c r="AF134" s="32">
        <f>VLOOKUP(O:O,'My_Advanced Key'!$C$35:$D$38,2,TRUE)</f>
        <v>-1</v>
      </c>
      <c r="AG134" s="32">
        <f>VLOOKUP(Q:Q,'My_Advanced Key'!$C$40:$D$43,2,TRUE)</f>
        <v>1</v>
      </c>
      <c r="AH134" s="32">
        <f>VLOOKUP(S:S,'My_Advanced Key'!$C$45:$D$48,2,TRUE)</f>
        <v>1</v>
      </c>
      <c r="AI134" s="32">
        <f>VLOOKUP(U:U,'My_Advanced Key'!$C$50:$D$53,2,TRUE)</f>
        <v>1</v>
      </c>
      <c r="AJ134" s="32">
        <f t="shared" si="11"/>
        <v>2</v>
      </c>
    </row>
    <row r="135">
      <c r="A135" s="40">
        <v>45505.524519467595</v>
      </c>
      <c r="B135" s="41"/>
      <c r="C135" s="32" t="s">
        <v>455</v>
      </c>
      <c r="D135" s="32" t="str">
        <f t="shared" si="1"/>
        <v>Option C</v>
      </c>
      <c r="E135" s="32" t="s">
        <v>450</v>
      </c>
      <c r="F135" s="32" t="str">
        <f t="shared" si="2"/>
        <v>Option A</v>
      </c>
      <c r="G135" s="32" t="s">
        <v>471</v>
      </c>
      <c r="H135" s="32" t="str">
        <f t="shared" si="3"/>
        <v>Option C</v>
      </c>
      <c r="I135" s="32" t="s">
        <v>457</v>
      </c>
      <c r="J135" s="32" t="str">
        <f t="shared" si="4"/>
        <v>Option D</v>
      </c>
      <c r="K135" s="32" t="s">
        <v>467</v>
      </c>
      <c r="L135" s="32" t="str">
        <f t="shared" si="5"/>
        <v>Option B</v>
      </c>
      <c r="M135" s="32" t="s">
        <v>468</v>
      </c>
      <c r="N135" s="32" t="str">
        <f t="shared" si="6"/>
        <v>Option C</v>
      </c>
      <c r="O135" s="32" t="s">
        <v>447</v>
      </c>
      <c r="P135" s="32" t="str">
        <f t="shared" si="7"/>
        <v>Option B</v>
      </c>
      <c r="Q135" s="32" t="s">
        <v>473</v>
      </c>
      <c r="R135" s="32" t="str">
        <f t="shared" si="8"/>
        <v>Option B</v>
      </c>
      <c r="S135" s="32" t="s">
        <v>469</v>
      </c>
      <c r="T135" s="32" t="str">
        <f t="shared" si="9"/>
        <v>Option D</v>
      </c>
      <c r="U135" s="32" t="s">
        <v>461</v>
      </c>
      <c r="V135" s="32" t="str">
        <f t="shared" si="10"/>
        <v>Option C</v>
      </c>
      <c r="W135" s="32" t="s">
        <v>270</v>
      </c>
      <c r="X135" s="41" t="str">
        <f t="array" ref="X135">XLOOKUP(W:W,My_Basic!M:M, My_Basic!M:M, 0)</f>
        <v>Divyanidhi Dubey </v>
      </c>
      <c r="Y135" s="59"/>
      <c r="Z135" s="32">
        <f>VLOOKUP(C:C,'My_Advanced Key'!$C$5:$D$8,2,FALSE)</f>
        <v>2</v>
      </c>
      <c r="AA135" s="32">
        <f>VLOOKUP(E:E,'My_Advanced Key'!$C$10:$D$13,2,FALSE)</f>
        <v>-1</v>
      </c>
      <c r="AB135" s="32">
        <f>VLOOKUP(G:G,'My_Advanced Key'!$C$15:$D$18,2,FALSE)</f>
        <v>-1</v>
      </c>
      <c r="AC135" s="32">
        <f>VLOOKUP(I:I,'My_Advanced Key'!$C$20:$D$23,2,FALSE)</f>
        <v>0</v>
      </c>
      <c r="AD135" s="32">
        <f>VLOOKUP(K:K,'My_Advanced Key'!$C$25:$D$28,2,FALSE)</f>
        <v>1</v>
      </c>
      <c r="AE135" s="32">
        <f>VLOOKUP(M:M,'My_Advanced Key'!$C$30:$D$33,2,FALSE)</f>
        <v>-1</v>
      </c>
      <c r="AF135" s="32">
        <f>VLOOKUP(O:O,'My_Advanced Key'!$C$35:$D$38,2,TRUE)</f>
        <v>1</v>
      </c>
      <c r="AG135" s="32">
        <f>VLOOKUP(Q:Q,'My_Advanced Key'!$C$40:$D$43,2,TRUE)</f>
        <v>1</v>
      </c>
      <c r="AH135" s="32">
        <f>VLOOKUP(S:S,'My_Advanced Key'!$C$45:$D$48,2,TRUE)</f>
        <v>0</v>
      </c>
      <c r="AI135" s="32">
        <f>VLOOKUP(U:U,'My_Advanced Key'!$C$50:$D$53,2,TRUE)</f>
        <v>1</v>
      </c>
      <c r="AJ135" s="32">
        <f t="shared" si="11"/>
        <v>3</v>
      </c>
    </row>
    <row r="136">
      <c r="A136" s="40">
        <v>45505.54746538194</v>
      </c>
      <c r="B136" s="41"/>
      <c r="C136" s="32" t="s">
        <v>465</v>
      </c>
      <c r="D136" s="32" t="str">
        <f t="shared" si="1"/>
        <v>Option B</v>
      </c>
      <c r="E136" s="32" t="s">
        <v>442</v>
      </c>
      <c r="F136" s="32" t="str">
        <f t="shared" si="2"/>
        <v>Option B</v>
      </c>
      <c r="G136" s="32" t="s">
        <v>443</v>
      </c>
      <c r="H136" s="32" t="str">
        <f t="shared" si="3"/>
        <v>Option D</v>
      </c>
      <c r="I136" s="32" t="s">
        <v>444</v>
      </c>
      <c r="J136" s="32" t="str">
        <f t="shared" si="4"/>
        <v>Option C</v>
      </c>
      <c r="K136" s="32" t="s">
        <v>458</v>
      </c>
      <c r="L136" s="32" t="str">
        <f t="shared" si="5"/>
        <v>Option A</v>
      </c>
      <c r="M136" s="32" t="s">
        <v>446</v>
      </c>
      <c r="N136" s="32" t="str">
        <f t="shared" si="6"/>
        <v>Option D</v>
      </c>
      <c r="O136" s="32" t="s">
        <v>459</v>
      </c>
      <c r="P136" s="32" t="str">
        <f t="shared" si="7"/>
        <v>Option C</v>
      </c>
      <c r="Q136" s="32" t="s">
        <v>473</v>
      </c>
      <c r="R136" s="32" t="str">
        <f t="shared" si="8"/>
        <v>Option B</v>
      </c>
      <c r="S136" s="32" t="s">
        <v>469</v>
      </c>
      <c r="T136" s="32" t="str">
        <f t="shared" si="9"/>
        <v>Option D</v>
      </c>
      <c r="U136" s="32" t="s">
        <v>464</v>
      </c>
      <c r="V136" s="32" t="str">
        <f t="shared" si="10"/>
        <v>Option B</v>
      </c>
      <c r="W136" s="32" t="s">
        <v>271</v>
      </c>
      <c r="X136" s="41" t="str">
        <f t="array" ref="X136">XLOOKUP(W:W,My_Basic!M:M, My_Basic!M:M, 0)</f>
        <v>Rohit Negi</v>
      </c>
      <c r="Y136" s="59"/>
      <c r="Z136" s="32">
        <f>VLOOKUP(C:C,'My_Advanced Key'!$C$5:$D$8,2,FALSE)</f>
        <v>1</v>
      </c>
      <c r="AA136" s="32">
        <f>VLOOKUP(E:E,'My_Advanced Key'!$C$10:$D$13,2,FALSE)</f>
        <v>2</v>
      </c>
      <c r="AB136" s="32">
        <f>VLOOKUP(G:G,'My_Advanced Key'!$C$15:$D$18,2,FALSE)</f>
        <v>0</v>
      </c>
      <c r="AC136" s="32">
        <f>VLOOKUP(I:I,'My_Advanced Key'!$C$20:$D$23,2,FALSE)</f>
        <v>-1</v>
      </c>
      <c r="AD136" s="32">
        <f>VLOOKUP(K:K,'My_Advanced Key'!$C$25:$D$28,2,FALSE)</f>
        <v>2</v>
      </c>
      <c r="AE136" s="32">
        <f>VLOOKUP(M:M,'My_Advanced Key'!$C$30:$D$33,2,FALSE)</f>
        <v>0</v>
      </c>
      <c r="AF136" s="32">
        <f>VLOOKUP(O:O,'My_Advanced Key'!$C$35:$D$38,2,TRUE)</f>
        <v>-1</v>
      </c>
      <c r="AG136" s="32">
        <f>VLOOKUP(Q:Q,'My_Advanced Key'!$C$40:$D$43,2,TRUE)</f>
        <v>1</v>
      </c>
      <c r="AH136" s="32">
        <f>VLOOKUP(S:S,'My_Advanced Key'!$C$45:$D$48,2,TRUE)</f>
        <v>0</v>
      </c>
      <c r="AI136" s="32">
        <f>VLOOKUP(U:U,'My_Advanced Key'!$C$50:$D$53,2,TRUE)</f>
        <v>-1</v>
      </c>
      <c r="AJ136" s="32">
        <f t="shared" si="11"/>
        <v>3</v>
      </c>
    </row>
    <row r="137">
      <c r="A137" s="40">
        <v>45505.6551896875</v>
      </c>
      <c r="B137" s="41"/>
      <c r="C137" s="32" t="s">
        <v>465</v>
      </c>
      <c r="D137" s="32" t="str">
        <f t="shared" si="1"/>
        <v>Option B</v>
      </c>
      <c r="E137" s="32" t="s">
        <v>456</v>
      </c>
      <c r="F137" s="32" t="str">
        <f t="shared" si="2"/>
        <v>Option D</v>
      </c>
      <c r="G137" s="32" t="s">
        <v>443</v>
      </c>
      <c r="H137" s="32" t="str">
        <f t="shared" si="3"/>
        <v>Option D</v>
      </c>
      <c r="I137" s="32" t="s">
        <v>444</v>
      </c>
      <c r="J137" s="32" t="str">
        <f t="shared" si="4"/>
        <v>Option C</v>
      </c>
      <c r="K137" s="32" t="s">
        <v>467</v>
      </c>
      <c r="L137" s="32" t="str">
        <f t="shared" si="5"/>
        <v>Option B</v>
      </c>
      <c r="M137" s="32" t="s">
        <v>468</v>
      </c>
      <c r="N137" s="32" t="str">
        <f t="shared" si="6"/>
        <v>Option C</v>
      </c>
      <c r="O137" s="32" t="s">
        <v>459</v>
      </c>
      <c r="P137" s="32" t="str">
        <f t="shared" si="7"/>
        <v>Option C</v>
      </c>
      <c r="Q137" s="32" t="s">
        <v>473</v>
      </c>
      <c r="R137" s="32" t="str">
        <f t="shared" si="8"/>
        <v>Option B</v>
      </c>
      <c r="S137" s="32" t="s">
        <v>469</v>
      </c>
      <c r="T137" s="32" t="str">
        <f t="shared" si="9"/>
        <v>Option D</v>
      </c>
      <c r="U137" s="32" t="s">
        <v>461</v>
      </c>
      <c r="V137" s="32" t="str">
        <f t="shared" si="10"/>
        <v>Option C</v>
      </c>
      <c r="W137" s="32" t="s">
        <v>272</v>
      </c>
      <c r="X137" s="41" t="str">
        <f t="array" ref="X137">XLOOKUP(W:W,My_Basic!M:M, My_Basic!M:M, 0)</f>
        <v>Shekhar Thapa</v>
      </c>
      <c r="Y137" s="59"/>
      <c r="Z137" s="32">
        <f>VLOOKUP(C:C,'My_Advanced Key'!$C$5:$D$8,2,FALSE)</f>
        <v>1</v>
      </c>
      <c r="AA137" s="32">
        <f>VLOOKUP(E:E,'My_Advanced Key'!$C$10:$D$13,2,FALSE)</f>
        <v>0</v>
      </c>
      <c r="AB137" s="32">
        <f>VLOOKUP(G:G,'My_Advanced Key'!$C$15:$D$18,2,FALSE)</f>
        <v>0</v>
      </c>
      <c r="AC137" s="32">
        <f>VLOOKUP(I:I,'My_Advanced Key'!$C$20:$D$23,2,FALSE)</f>
        <v>-1</v>
      </c>
      <c r="AD137" s="32">
        <f>VLOOKUP(K:K,'My_Advanced Key'!$C$25:$D$28,2,FALSE)</f>
        <v>1</v>
      </c>
      <c r="AE137" s="32">
        <f>VLOOKUP(M:M,'My_Advanced Key'!$C$30:$D$33,2,FALSE)</f>
        <v>-1</v>
      </c>
      <c r="AF137" s="32">
        <f>VLOOKUP(O:O,'My_Advanced Key'!$C$35:$D$38,2,TRUE)</f>
        <v>-1</v>
      </c>
      <c r="AG137" s="32">
        <f>VLOOKUP(Q:Q,'My_Advanced Key'!$C$40:$D$43,2,TRUE)</f>
        <v>1</v>
      </c>
      <c r="AH137" s="32">
        <f>VLOOKUP(S:S,'My_Advanced Key'!$C$45:$D$48,2,TRUE)</f>
        <v>0</v>
      </c>
      <c r="AI137" s="32">
        <f>VLOOKUP(U:U,'My_Advanced Key'!$C$50:$D$53,2,TRUE)</f>
        <v>1</v>
      </c>
      <c r="AJ137" s="32">
        <f t="shared" si="11"/>
        <v>1</v>
      </c>
    </row>
    <row r="138">
      <c r="A138" s="40">
        <v>45507.59017638889</v>
      </c>
      <c r="B138" s="41"/>
      <c r="C138" s="32" t="s">
        <v>465</v>
      </c>
      <c r="D138" s="32" t="str">
        <f t="shared" si="1"/>
        <v>Option B</v>
      </c>
      <c r="E138" s="32" t="s">
        <v>456</v>
      </c>
      <c r="F138" s="32" t="str">
        <f t="shared" si="2"/>
        <v>Option D</v>
      </c>
      <c r="G138" s="32" t="s">
        <v>443</v>
      </c>
      <c r="H138" s="32" t="str">
        <f t="shared" si="3"/>
        <v>Option D</v>
      </c>
      <c r="I138" s="32" t="s">
        <v>444</v>
      </c>
      <c r="J138" s="32" t="str">
        <f t="shared" si="4"/>
        <v>Option C</v>
      </c>
      <c r="K138" s="32" t="s">
        <v>467</v>
      </c>
      <c r="L138" s="32" t="str">
        <f t="shared" si="5"/>
        <v>Option B</v>
      </c>
      <c r="M138" s="32" t="s">
        <v>468</v>
      </c>
      <c r="N138" s="32" t="str">
        <f t="shared" si="6"/>
        <v>Option C</v>
      </c>
      <c r="O138" s="32" t="s">
        <v>459</v>
      </c>
      <c r="P138" s="32" t="str">
        <f t="shared" si="7"/>
        <v>Option C</v>
      </c>
      <c r="Q138" s="32" t="s">
        <v>473</v>
      </c>
      <c r="R138" s="32" t="str">
        <f t="shared" si="8"/>
        <v>Option B</v>
      </c>
      <c r="S138" s="32" t="s">
        <v>469</v>
      </c>
      <c r="T138" s="32" t="str">
        <f t="shared" si="9"/>
        <v>Option D</v>
      </c>
      <c r="U138" s="32" t="s">
        <v>461</v>
      </c>
      <c r="V138" s="32" t="str">
        <f t="shared" si="10"/>
        <v>Option C</v>
      </c>
      <c r="W138" s="32" t="s">
        <v>275</v>
      </c>
      <c r="X138" s="41" t="str">
        <f t="array" ref="X138">XLOOKUP(W:W,My_Basic!M:M, My_Basic!M:M, 0)</f>
        <v>Narravula Rohith</v>
      </c>
      <c r="Y138" s="59"/>
      <c r="Z138" s="32">
        <f>VLOOKUP(C:C,'My_Advanced Key'!$C$5:$D$8,2,FALSE)</f>
        <v>1</v>
      </c>
      <c r="AA138" s="32">
        <f>VLOOKUP(E:E,'My_Advanced Key'!$C$10:$D$13,2,FALSE)</f>
        <v>0</v>
      </c>
      <c r="AB138" s="32">
        <f>VLOOKUP(G:G,'My_Advanced Key'!$C$15:$D$18,2,FALSE)</f>
        <v>0</v>
      </c>
      <c r="AC138" s="32">
        <f>VLOOKUP(I:I,'My_Advanced Key'!$C$20:$D$23,2,FALSE)</f>
        <v>-1</v>
      </c>
      <c r="AD138" s="32">
        <f>VLOOKUP(K:K,'My_Advanced Key'!$C$25:$D$28,2,FALSE)</f>
        <v>1</v>
      </c>
      <c r="AE138" s="32">
        <f>VLOOKUP(M:M,'My_Advanced Key'!$C$30:$D$33,2,FALSE)</f>
        <v>-1</v>
      </c>
      <c r="AF138" s="32">
        <f>VLOOKUP(O:O,'My_Advanced Key'!$C$35:$D$38,2,TRUE)</f>
        <v>-1</v>
      </c>
      <c r="AG138" s="32">
        <f>VLOOKUP(Q:Q,'My_Advanced Key'!$C$40:$D$43,2,TRUE)</f>
        <v>1</v>
      </c>
      <c r="AH138" s="32">
        <f>VLOOKUP(S:S,'My_Advanced Key'!$C$45:$D$48,2,TRUE)</f>
        <v>0</v>
      </c>
      <c r="AI138" s="32">
        <f>VLOOKUP(U:U,'My_Advanced Key'!$C$50:$D$53,2,TRUE)</f>
        <v>1</v>
      </c>
      <c r="AJ138" s="32">
        <f t="shared" si="11"/>
        <v>1</v>
      </c>
    </row>
    <row r="139">
      <c r="A139" s="40">
        <v>45507.595764791666</v>
      </c>
      <c r="B139" s="41"/>
      <c r="C139" s="32" t="s">
        <v>455</v>
      </c>
      <c r="D139" s="32" t="str">
        <f t="shared" si="1"/>
        <v>Option C</v>
      </c>
      <c r="E139" s="32" t="s">
        <v>450</v>
      </c>
      <c r="F139" s="32" t="str">
        <f t="shared" si="2"/>
        <v>Option A</v>
      </c>
      <c r="G139" s="32" t="s">
        <v>451</v>
      </c>
      <c r="H139" s="32" t="str">
        <f t="shared" si="3"/>
        <v>Option A</v>
      </c>
      <c r="I139" s="32" t="s">
        <v>452</v>
      </c>
      <c r="J139" s="32" t="str">
        <f t="shared" si="4"/>
        <v>Option B</v>
      </c>
      <c r="K139" s="32" t="s">
        <v>467</v>
      </c>
      <c r="L139" s="32" t="str">
        <f t="shared" si="5"/>
        <v>Option B</v>
      </c>
      <c r="M139" s="32" t="s">
        <v>468</v>
      </c>
      <c r="N139" s="32" t="str">
        <f t="shared" si="6"/>
        <v>Option C</v>
      </c>
      <c r="O139" s="32" t="s">
        <v>454</v>
      </c>
      <c r="P139" s="32" t="str">
        <f t="shared" si="7"/>
        <v>Option D</v>
      </c>
      <c r="Q139" s="32" t="s">
        <v>474</v>
      </c>
      <c r="R139" s="32" t="str">
        <f t="shared" si="8"/>
        <v>Option C</v>
      </c>
      <c r="S139" s="32" t="s">
        <v>469</v>
      </c>
      <c r="T139" s="32" t="str">
        <f t="shared" si="9"/>
        <v>Option D</v>
      </c>
      <c r="U139" s="32" t="s">
        <v>449</v>
      </c>
      <c r="V139" s="32" t="str">
        <f t="shared" si="10"/>
        <v>Option D</v>
      </c>
      <c r="W139" s="32" t="s">
        <v>276</v>
      </c>
      <c r="X139" s="41" t="str">
        <f t="array" ref="X139">XLOOKUP(W:W,My_Basic!M:M, My_Basic!M:M, 0)</f>
        <v>Anshika Mandwarya </v>
      </c>
      <c r="Y139" s="59"/>
      <c r="Z139" s="32">
        <f>VLOOKUP(C:C,'My_Advanced Key'!$C$5:$D$8,2,FALSE)</f>
        <v>2</v>
      </c>
      <c r="AA139" s="32">
        <f>VLOOKUP(E:E,'My_Advanced Key'!$C$10:$D$13,2,FALSE)</f>
        <v>-1</v>
      </c>
      <c r="AB139" s="32">
        <f>VLOOKUP(G:G,'My_Advanced Key'!$C$15:$D$18,2,FALSE)</f>
        <v>2</v>
      </c>
      <c r="AC139" s="32">
        <f>VLOOKUP(I:I,'My_Advanced Key'!$C$20:$D$23,2,FALSE)</f>
        <v>1</v>
      </c>
      <c r="AD139" s="32">
        <f>VLOOKUP(K:K,'My_Advanced Key'!$C$25:$D$28,2,FALSE)</f>
        <v>1</v>
      </c>
      <c r="AE139" s="32">
        <f>VLOOKUP(M:M,'My_Advanced Key'!$C$30:$D$33,2,FALSE)</f>
        <v>-1</v>
      </c>
      <c r="AF139" s="32">
        <f>VLOOKUP(O:O,'My_Advanced Key'!$C$35:$D$38,2,TRUE)</f>
        <v>0</v>
      </c>
      <c r="AG139" s="32">
        <f>VLOOKUP(Q:Q,'My_Advanced Key'!$C$40:$D$43,2,TRUE)</f>
        <v>-1</v>
      </c>
      <c r="AH139" s="32">
        <f>VLOOKUP(S:S,'My_Advanced Key'!$C$45:$D$48,2,TRUE)</f>
        <v>0</v>
      </c>
      <c r="AI139" s="32">
        <f>VLOOKUP(U:U,'My_Advanced Key'!$C$50:$D$53,2,TRUE)</f>
        <v>0</v>
      </c>
      <c r="AJ139" s="32">
        <f t="shared" si="11"/>
        <v>3</v>
      </c>
    </row>
    <row r="140">
      <c r="A140" s="40">
        <v>45507.605357569446</v>
      </c>
      <c r="B140" s="41"/>
      <c r="C140" s="32" t="s">
        <v>441</v>
      </c>
      <c r="D140" s="32" t="str">
        <f t="shared" si="1"/>
        <v>Option D</v>
      </c>
      <c r="E140" s="32" t="s">
        <v>456</v>
      </c>
      <c r="F140" s="32" t="str">
        <f t="shared" si="2"/>
        <v>Option D</v>
      </c>
      <c r="G140" s="32" t="s">
        <v>443</v>
      </c>
      <c r="H140" s="32" t="str">
        <f t="shared" si="3"/>
        <v>Option D</v>
      </c>
      <c r="I140" s="32" t="s">
        <v>444</v>
      </c>
      <c r="J140" s="32" t="str">
        <f t="shared" si="4"/>
        <v>Option C</v>
      </c>
      <c r="K140" s="32" t="s">
        <v>467</v>
      </c>
      <c r="L140" s="32" t="str">
        <f t="shared" si="5"/>
        <v>Option B</v>
      </c>
      <c r="M140" s="32" t="s">
        <v>468</v>
      </c>
      <c r="N140" s="32" t="str">
        <f t="shared" si="6"/>
        <v>Option C</v>
      </c>
      <c r="O140" s="32" t="s">
        <v>459</v>
      </c>
      <c r="P140" s="32" t="str">
        <f t="shared" si="7"/>
        <v>Option C</v>
      </c>
      <c r="Q140" s="32" t="s">
        <v>473</v>
      </c>
      <c r="R140" s="32" t="str">
        <f t="shared" si="8"/>
        <v>Option B</v>
      </c>
      <c r="S140" s="32" t="s">
        <v>469</v>
      </c>
      <c r="T140" s="32" t="str">
        <f t="shared" si="9"/>
        <v>Option D</v>
      </c>
      <c r="U140" s="32" t="s">
        <v>461</v>
      </c>
      <c r="V140" s="32" t="str">
        <f t="shared" si="10"/>
        <v>Option C</v>
      </c>
      <c r="W140" s="32" t="s">
        <v>277</v>
      </c>
      <c r="X140" s="41" t="str">
        <f t="array" ref="X140">XLOOKUP(W:W,My_Basic!M:M, My_Basic!M:M, 0)</f>
        <v>Paluru Harshita Vasavi</v>
      </c>
      <c r="Y140" s="59"/>
      <c r="Z140" s="32">
        <f>VLOOKUP(C:C,'My_Advanced Key'!$C$5:$D$8,2,FALSE)</f>
        <v>-1</v>
      </c>
      <c r="AA140" s="32">
        <f>VLOOKUP(E:E,'My_Advanced Key'!$C$10:$D$13,2,FALSE)</f>
        <v>0</v>
      </c>
      <c r="AB140" s="32">
        <f>VLOOKUP(G:G,'My_Advanced Key'!$C$15:$D$18,2,FALSE)</f>
        <v>0</v>
      </c>
      <c r="AC140" s="32">
        <f>VLOOKUP(I:I,'My_Advanced Key'!$C$20:$D$23,2,FALSE)</f>
        <v>-1</v>
      </c>
      <c r="AD140" s="32">
        <f>VLOOKUP(K:K,'My_Advanced Key'!$C$25:$D$28,2,FALSE)</f>
        <v>1</v>
      </c>
      <c r="AE140" s="32">
        <f>VLOOKUP(M:M,'My_Advanced Key'!$C$30:$D$33,2,FALSE)</f>
        <v>-1</v>
      </c>
      <c r="AF140" s="32">
        <f>VLOOKUP(O:O,'My_Advanced Key'!$C$35:$D$38,2,TRUE)</f>
        <v>-1</v>
      </c>
      <c r="AG140" s="32">
        <f>VLOOKUP(Q:Q,'My_Advanced Key'!$C$40:$D$43,2,TRUE)</f>
        <v>1</v>
      </c>
      <c r="AH140" s="32">
        <f>VLOOKUP(S:S,'My_Advanced Key'!$C$45:$D$48,2,TRUE)</f>
        <v>0</v>
      </c>
      <c r="AI140" s="32">
        <f>VLOOKUP(U:U,'My_Advanced Key'!$C$50:$D$53,2,TRUE)</f>
        <v>1</v>
      </c>
      <c r="AJ140" s="32">
        <f t="shared" si="11"/>
        <v>-1</v>
      </c>
    </row>
    <row r="141">
      <c r="A141" s="40">
        <v>45507.61665818287</v>
      </c>
      <c r="B141" s="41"/>
      <c r="C141" s="32" t="s">
        <v>455</v>
      </c>
      <c r="D141" s="32" t="str">
        <f t="shared" si="1"/>
        <v>Option C</v>
      </c>
      <c r="E141" s="32" t="s">
        <v>450</v>
      </c>
      <c r="F141" s="32" t="str">
        <f t="shared" si="2"/>
        <v>Option A</v>
      </c>
      <c r="G141" s="32" t="s">
        <v>451</v>
      </c>
      <c r="H141" s="32" t="str">
        <f t="shared" si="3"/>
        <v>Option A</v>
      </c>
      <c r="I141" s="32" t="s">
        <v>444</v>
      </c>
      <c r="J141" s="32" t="str">
        <f t="shared" si="4"/>
        <v>Option C</v>
      </c>
      <c r="K141" s="32" t="s">
        <v>467</v>
      </c>
      <c r="L141" s="32" t="str">
        <f t="shared" si="5"/>
        <v>Option B</v>
      </c>
      <c r="M141" s="32" t="s">
        <v>462</v>
      </c>
      <c r="N141" s="32" t="str">
        <f t="shared" si="6"/>
        <v>Option A</v>
      </c>
      <c r="O141" s="32" t="s">
        <v>463</v>
      </c>
      <c r="P141" s="32" t="str">
        <f t="shared" si="7"/>
        <v>Option A</v>
      </c>
      <c r="Q141" s="32" t="s">
        <v>473</v>
      </c>
      <c r="R141" s="32" t="str">
        <f t="shared" si="8"/>
        <v>Option B</v>
      </c>
      <c r="S141" s="32" t="s">
        <v>460</v>
      </c>
      <c r="T141" s="32" t="str">
        <f t="shared" si="9"/>
        <v>Option B</v>
      </c>
      <c r="U141" s="32" t="s">
        <v>472</v>
      </c>
      <c r="V141" s="32" t="str">
        <f t="shared" si="10"/>
        <v>Option A</v>
      </c>
      <c r="W141" s="32" t="s">
        <v>278</v>
      </c>
      <c r="X141" s="41" t="str">
        <f t="array" ref="X141">XLOOKUP(W:W,My_Basic!M:M, My_Basic!M:M, 0)</f>
        <v>Mahak </v>
      </c>
      <c r="Y141" s="59"/>
      <c r="Z141" s="32">
        <f>VLOOKUP(C:C,'My_Advanced Key'!$C$5:$D$8,2,FALSE)</f>
        <v>2</v>
      </c>
      <c r="AA141" s="32">
        <f>VLOOKUP(E:E,'My_Advanced Key'!$C$10:$D$13,2,FALSE)</f>
        <v>-1</v>
      </c>
      <c r="AB141" s="32">
        <f>VLOOKUP(G:G,'My_Advanced Key'!$C$15:$D$18,2,FALSE)</f>
        <v>2</v>
      </c>
      <c r="AC141" s="32">
        <f>VLOOKUP(I:I,'My_Advanced Key'!$C$20:$D$23,2,FALSE)</f>
        <v>-1</v>
      </c>
      <c r="AD141" s="32">
        <f>VLOOKUP(K:K,'My_Advanced Key'!$C$25:$D$28,2,FALSE)</f>
        <v>1</v>
      </c>
      <c r="AE141" s="32">
        <f>VLOOKUP(M:M,'My_Advanced Key'!$C$30:$D$33,2,FALSE)</f>
        <v>2</v>
      </c>
      <c r="AF141" s="32">
        <f>VLOOKUP(O:O,'My_Advanced Key'!$C$35:$D$38,2,TRUE)</f>
        <v>2</v>
      </c>
      <c r="AG141" s="32">
        <f>VLOOKUP(Q:Q,'My_Advanced Key'!$C$40:$D$43,2,TRUE)</f>
        <v>1</v>
      </c>
      <c r="AH141" s="32">
        <f>VLOOKUP(S:S,'My_Advanced Key'!$C$45:$D$48,2,TRUE)</f>
        <v>-1</v>
      </c>
      <c r="AI141" s="32">
        <f>VLOOKUP(U:U,'My_Advanced Key'!$C$50:$D$53,2,TRUE)</f>
        <v>2</v>
      </c>
      <c r="AJ141" s="32">
        <f t="shared" si="11"/>
        <v>9</v>
      </c>
    </row>
    <row r="142">
      <c r="A142" s="40">
        <v>45507.65966305556</v>
      </c>
      <c r="B142" s="41"/>
      <c r="C142" s="32" t="s">
        <v>441</v>
      </c>
      <c r="D142" s="32" t="str">
        <f t="shared" si="1"/>
        <v>Option D</v>
      </c>
      <c r="E142" s="32" t="s">
        <v>450</v>
      </c>
      <c r="F142" s="32" t="str">
        <f t="shared" si="2"/>
        <v>Option A</v>
      </c>
      <c r="G142" s="32" t="s">
        <v>443</v>
      </c>
      <c r="H142" s="32" t="str">
        <f t="shared" si="3"/>
        <v>Option D</v>
      </c>
      <c r="I142" s="32" t="s">
        <v>457</v>
      </c>
      <c r="J142" s="32" t="str">
        <f t="shared" si="4"/>
        <v>Option D</v>
      </c>
      <c r="K142" s="32" t="s">
        <v>467</v>
      </c>
      <c r="L142" s="32" t="str">
        <f t="shared" si="5"/>
        <v>Option B</v>
      </c>
      <c r="M142" s="32" t="s">
        <v>468</v>
      </c>
      <c r="N142" s="32" t="str">
        <f t="shared" si="6"/>
        <v>Option C</v>
      </c>
      <c r="O142" s="32" t="s">
        <v>459</v>
      </c>
      <c r="P142" s="32" t="str">
        <f t="shared" si="7"/>
        <v>Option C</v>
      </c>
      <c r="Q142" s="32" t="s">
        <v>473</v>
      </c>
      <c r="R142" s="32" t="str">
        <f t="shared" si="8"/>
        <v>Option B</v>
      </c>
      <c r="S142" s="32" t="s">
        <v>448</v>
      </c>
      <c r="T142" s="32" t="str">
        <f t="shared" si="9"/>
        <v>Option A</v>
      </c>
      <c r="U142" s="32" t="s">
        <v>461</v>
      </c>
      <c r="V142" s="32" t="str">
        <f t="shared" si="10"/>
        <v>Option C</v>
      </c>
      <c r="W142" s="32" t="s">
        <v>279</v>
      </c>
      <c r="X142" s="41" t="str">
        <f t="array" ref="X142">XLOOKUP(W:W,My_Basic!M:M, My_Basic!M:M, 0)</f>
        <v>Khushmeet Singh</v>
      </c>
      <c r="Y142" s="59"/>
      <c r="Z142" s="32">
        <f>VLOOKUP(C:C,'My_Advanced Key'!$C$5:$D$8,2,FALSE)</f>
        <v>-1</v>
      </c>
      <c r="AA142" s="32">
        <f>VLOOKUP(E:E,'My_Advanced Key'!$C$10:$D$13,2,FALSE)</f>
        <v>-1</v>
      </c>
      <c r="AB142" s="32">
        <f>VLOOKUP(G:G,'My_Advanced Key'!$C$15:$D$18,2,FALSE)</f>
        <v>0</v>
      </c>
      <c r="AC142" s="32">
        <f>VLOOKUP(I:I,'My_Advanced Key'!$C$20:$D$23,2,FALSE)</f>
        <v>0</v>
      </c>
      <c r="AD142" s="32">
        <f>VLOOKUP(K:K,'My_Advanced Key'!$C$25:$D$28,2,FALSE)</f>
        <v>1</v>
      </c>
      <c r="AE142" s="32">
        <f>VLOOKUP(M:M,'My_Advanced Key'!$C$30:$D$33,2,FALSE)</f>
        <v>-1</v>
      </c>
      <c r="AF142" s="32">
        <f>VLOOKUP(O:O,'My_Advanced Key'!$C$35:$D$38,2,TRUE)</f>
        <v>-1</v>
      </c>
      <c r="AG142" s="32">
        <f>VLOOKUP(Q:Q,'My_Advanced Key'!$C$40:$D$43,2,TRUE)</f>
        <v>1</v>
      </c>
      <c r="AH142" s="32">
        <f>VLOOKUP(S:S,'My_Advanced Key'!$C$45:$D$48,2,TRUE)</f>
        <v>1</v>
      </c>
      <c r="AI142" s="32">
        <f>VLOOKUP(U:U,'My_Advanced Key'!$C$50:$D$53,2,TRUE)</f>
        <v>1</v>
      </c>
      <c r="AJ142" s="32">
        <f t="shared" si="11"/>
        <v>0</v>
      </c>
    </row>
    <row r="143">
      <c r="A143" s="40">
        <v>45507.689193750004</v>
      </c>
      <c r="B143" s="41"/>
      <c r="C143" s="32" t="s">
        <v>441</v>
      </c>
      <c r="D143" s="32" t="str">
        <f t="shared" si="1"/>
        <v>Option D</v>
      </c>
      <c r="E143" s="32" t="s">
        <v>456</v>
      </c>
      <c r="F143" s="32" t="str">
        <f t="shared" si="2"/>
        <v>Option D</v>
      </c>
      <c r="G143" s="32" t="s">
        <v>443</v>
      </c>
      <c r="H143" s="32" t="str">
        <f t="shared" si="3"/>
        <v>Option D</v>
      </c>
      <c r="I143" s="32" t="s">
        <v>444</v>
      </c>
      <c r="J143" s="32" t="str">
        <f t="shared" si="4"/>
        <v>Option C</v>
      </c>
      <c r="K143" s="32" t="s">
        <v>467</v>
      </c>
      <c r="L143" s="32" t="str">
        <f t="shared" si="5"/>
        <v>Option B</v>
      </c>
      <c r="M143" s="32" t="s">
        <v>468</v>
      </c>
      <c r="N143" s="32" t="str">
        <f t="shared" si="6"/>
        <v>Option C</v>
      </c>
      <c r="O143" s="32" t="s">
        <v>459</v>
      </c>
      <c r="P143" s="32" t="str">
        <f t="shared" si="7"/>
        <v>Option C</v>
      </c>
      <c r="Q143" s="32" t="s">
        <v>473</v>
      </c>
      <c r="R143" s="32" t="str">
        <f t="shared" si="8"/>
        <v>Option B</v>
      </c>
      <c r="S143" s="32" t="s">
        <v>469</v>
      </c>
      <c r="T143" s="32" t="str">
        <f t="shared" si="9"/>
        <v>Option D</v>
      </c>
      <c r="U143" s="32" t="s">
        <v>449</v>
      </c>
      <c r="V143" s="32" t="str">
        <f t="shared" si="10"/>
        <v>Option D</v>
      </c>
      <c r="W143" s="32" t="s">
        <v>280</v>
      </c>
      <c r="X143" s="41" t="str">
        <f t="array" ref="X143">XLOOKUP(W:W,My_Basic!M:M, My_Basic!M:M, 0)</f>
        <v>Kanikaa gupta </v>
      </c>
      <c r="Y143" s="59"/>
      <c r="Z143" s="32">
        <f>VLOOKUP(C:C,'My_Advanced Key'!$C$5:$D$8,2,FALSE)</f>
        <v>-1</v>
      </c>
      <c r="AA143" s="32">
        <f>VLOOKUP(E:E,'My_Advanced Key'!$C$10:$D$13,2,FALSE)</f>
        <v>0</v>
      </c>
      <c r="AB143" s="32">
        <f>VLOOKUP(G:G,'My_Advanced Key'!$C$15:$D$18,2,FALSE)</f>
        <v>0</v>
      </c>
      <c r="AC143" s="32">
        <f>VLOOKUP(I:I,'My_Advanced Key'!$C$20:$D$23,2,FALSE)</f>
        <v>-1</v>
      </c>
      <c r="AD143" s="32">
        <f>VLOOKUP(K:K,'My_Advanced Key'!$C$25:$D$28,2,FALSE)</f>
        <v>1</v>
      </c>
      <c r="AE143" s="32">
        <f>VLOOKUP(M:M,'My_Advanced Key'!$C$30:$D$33,2,FALSE)</f>
        <v>-1</v>
      </c>
      <c r="AF143" s="32">
        <f>VLOOKUP(O:O,'My_Advanced Key'!$C$35:$D$38,2,TRUE)</f>
        <v>-1</v>
      </c>
      <c r="AG143" s="32">
        <f>VLOOKUP(Q:Q,'My_Advanced Key'!$C$40:$D$43,2,TRUE)</f>
        <v>1</v>
      </c>
      <c r="AH143" s="32">
        <f>VLOOKUP(S:S,'My_Advanced Key'!$C$45:$D$48,2,TRUE)</f>
        <v>0</v>
      </c>
      <c r="AI143" s="32">
        <f>VLOOKUP(U:U,'My_Advanced Key'!$C$50:$D$53,2,TRUE)</f>
        <v>0</v>
      </c>
      <c r="AJ143" s="32">
        <f t="shared" si="11"/>
        <v>-2</v>
      </c>
    </row>
    <row r="144">
      <c r="A144" s="40">
        <v>45512.49615122685</v>
      </c>
      <c r="B144" s="41"/>
      <c r="C144" s="32" t="s">
        <v>455</v>
      </c>
      <c r="D144" s="32" t="str">
        <f t="shared" si="1"/>
        <v>Option C</v>
      </c>
      <c r="E144" s="32" t="s">
        <v>450</v>
      </c>
      <c r="F144" s="32" t="str">
        <f t="shared" si="2"/>
        <v>Option A</v>
      </c>
      <c r="G144" s="32" t="s">
        <v>451</v>
      </c>
      <c r="H144" s="32" t="str">
        <f t="shared" si="3"/>
        <v>Option A</v>
      </c>
      <c r="I144" s="32" t="s">
        <v>444</v>
      </c>
      <c r="J144" s="32" t="str">
        <f t="shared" si="4"/>
        <v>Option C</v>
      </c>
      <c r="K144" s="32" t="s">
        <v>467</v>
      </c>
      <c r="L144" s="32" t="str">
        <f t="shared" si="5"/>
        <v>Option B</v>
      </c>
      <c r="M144" s="32" t="s">
        <v>468</v>
      </c>
      <c r="N144" s="32" t="str">
        <f t="shared" si="6"/>
        <v>Option C</v>
      </c>
      <c r="O144" s="32" t="s">
        <v>459</v>
      </c>
      <c r="P144" s="32" t="str">
        <f t="shared" si="7"/>
        <v>Option C</v>
      </c>
      <c r="Q144" s="32" t="s">
        <v>473</v>
      </c>
      <c r="R144" s="32" t="str">
        <f t="shared" si="8"/>
        <v>Option B</v>
      </c>
      <c r="S144" s="32" t="s">
        <v>448</v>
      </c>
      <c r="T144" s="32" t="str">
        <f t="shared" si="9"/>
        <v>Option A</v>
      </c>
      <c r="U144" s="32" t="s">
        <v>472</v>
      </c>
      <c r="V144" s="32" t="str">
        <f t="shared" si="10"/>
        <v>Option A</v>
      </c>
      <c r="W144" s="32" t="s">
        <v>282</v>
      </c>
      <c r="X144" s="41" t="str">
        <f t="array" ref="X144">XLOOKUP(W:W,My_Basic!M:M, My_Basic!M:M, 0)</f>
        <v>Misha Srivastava </v>
      </c>
      <c r="Y144" s="59"/>
      <c r="Z144" s="32">
        <f>VLOOKUP(C:C,'My_Advanced Key'!$C$5:$D$8,2,FALSE)</f>
        <v>2</v>
      </c>
      <c r="AA144" s="32">
        <f>VLOOKUP(E:E,'My_Advanced Key'!$C$10:$D$13,2,FALSE)</f>
        <v>-1</v>
      </c>
      <c r="AB144" s="32">
        <f>VLOOKUP(G:G,'My_Advanced Key'!$C$15:$D$18,2,FALSE)</f>
        <v>2</v>
      </c>
      <c r="AC144" s="32">
        <f>VLOOKUP(I:I,'My_Advanced Key'!$C$20:$D$23,2,FALSE)</f>
        <v>-1</v>
      </c>
      <c r="AD144" s="32">
        <f>VLOOKUP(K:K,'My_Advanced Key'!$C$25:$D$28,2,FALSE)</f>
        <v>1</v>
      </c>
      <c r="AE144" s="32">
        <f>VLOOKUP(M:M,'My_Advanced Key'!$C$30:$D$33,2,FALSE)</f>
        <v>-1</v>
      </c>
      <c r="AF144" s="32">
        <f>VLOOKUP(O:O,'My_Advanced Key'!$C$35:$D$38,2,TRUE)</f>
        <v>-1</v>
      </c>
      <c r="AG144" s="32">
        <f>VLOOKUP(Q:Q,'My_Advanced Key'!$C$40:$D$43,2,TRUE)</f>
        <v>1</v>
      </c>
      <c r="AH144" s="32">
        <f>VLOOKUP(S:S,'My_Advanced Key'!$C$45:$D$48,2,TRUE)</f>
        <v>1</v>
      </c>
      <c r="AI144" s="32">
        <f>VLOOKUP(U:U,'My_Advanced Key'!$C$50:$D$53,2,TRUE)</f>
        <v>2</v>
      </c>
      <c r="AJ144" s="32">
        <f t="shared" si="11"/>
        <v>5</v>
      </c>
    </row>
    <row r="145">
      <c r="A145" s="40">
        <v>45513.5561025</v>
      </c>
      <c r="B145" s="41"/>
      <c r="C145" s="32" t="s">
        <v>455</v>
      </c>
      <c r="D145" s="32" t="str">
        <f t="shared" si="1"/>
        <v>Option C</v>
      </c>
      <c r="E145" s="32" t="s">
        <v>456</v>
      </c>
      <c r="F145" s="32" t="str">
        <f t="shared" si="2"/>
        <v>Option D</v>
      </c>
      <c r="G145" s="32" t="s">
        <v>451</v>
      </c>
      <c r="H145" s="32" t="str">
        <f t="shared" si="3"/>
        <v>Option A</v>
      </c>
      <c r="I145" s="32" t="s">
        <v>444</v>
      </c>
      <c r="J145" s="32" t="str">
        <f t="shared" si="4"/>
        <v>Option C</v>
      </c>
      <c r="K145" s="32" t="s">
        <v>453</v>
      </c>
      <c r="L145" s="32" t="str">
        <f t="shared" si="5"/>
        <v>Option D</v>
      </c>
      <c r="M145" s="32" t="s">
        <v>468</v>
      </c>
      <c r="N145" s="32" t="str">
        <f t="shared" si="6"/>
        <v>Option C</v>
      </c>
      <c r="O145" s="32" t="s">
        <v>447</v>
      </c>
      <c r="P145" s="32" t="str">
        <f t="shared" si="7"/>
        <v>Option B</v>
      </c>
      <c r="Q145" s="32" t="s">
        <v>473</v>
      </c>
      <c r="R145" s="32" t="str">
        <f t="shared" si="8"/>
        <v>Option B</v>
      </c>
      <c r="S145" s="32" t="s">
        <v>448</v>
      </c>
      <c r="T145" s="32" t="str">
        <f t="shared" si="9"/>
        <v>Option A</v>
      </c>
      <c r="U145" s="32" t="s">
        <v>472</v>
      </c>
      <c r="V145" s="32" t="str">
        <f t="shared" si="10"/>
        <v>Option A</v>
      </c>
      <c r="W145" s="32" t="s">
        <v>283</v>
      </c>
      <c r="X145" s="41" t="str">
        <f t="array" ref="X145">XLOOKUP(W:W,My_Basic!M:M, My_Basic!M:M, 0)</f>
        <v>Muhammad Anas</v>
      </c>
      <c r="Y145" s="59"/>
      <c r="Z145" s="32">
        <f>VLOOKUP(C:C,'My_Advanced Key'!$C$5:$D$8,2,FALSE)</f>
        <v>2</v>
      </c>
      <c r="AA145" s="32">
        <f>VLOOKUP(E:E,'My_Advanced Key'!$C$10:$D$13,2,FALSE)</f>
        <v>0</v>
      </c>
      <c r="AB145" s="32">
        <f>VLOOKUP(G:G,'My_Advanced Key'!$C$15:$D$18,2,FALSE)</f>
        <v>2</v>
      </c>
      <c r="AC145" s="32">
        <f>VLOOKUP(I:I,'My_Advanced Key'!$C$20:$D$23,2,FALSE)</f>
        <v>-1</v>
      </c>
      <c r="AD145" s="32">
        <f>VLOOKUP(K:K,'My_Advanced Key'!$C$25:$D$28,2,FALSE)</f>
        <v>0</v>
      </c>
      <c r="AE145" s="32">
        <f>VLOOKUP(M:M,'My_Advanced Key'!$C$30:$D$33,2,FALSE)</f>
        <v>-1</v>
      </c>
      <c r="AF145" s="32">
        <f>VLOOKUP(O:O,'My_Advanced Key'!$C$35:$D$38,2,TRUE)</f>
        <v>1</v>
      </c>
      <c r="AG145" s="32">
        <f>VLOOKUP(Q:Q,'My_Advanced Key'!$C$40:$D$43,2,TRUE)</f>
        <v>1</v>
      </c>
      <c r="AH145" s="32">
        <f>VLOOKUP(S:S,'My_Advanced Key'!$C$45:$D$48,2,TRUE)</f>
        <v>1</v>
      </c>
      <c r="AI145" s="32">
        <f>VLOOKUP(U:U,'My_Advanced Key'!$C$50:$D$53,2,TRUE)</f>
        <v>2</v>
      </c>
      <c r="AJ145" s="32">
        <f t="shared" si="11"/>
        <v>7</v>
      </c>
    </row>
    <row r="146">
      <c r="A146" s="40">
        <v>45513.56261282407</v>
      </c>
      <c r="B146" s="41"/>
      <c r="C146" s="32" t="s">
        <v>455</v>
      </c>
      <c r="D146" s="32" t="str">
        <f t="shared" si="1"/>
        <v>Option C</v>
      </c>
      <c r="E146" s="32" t="s">
        <v>450</v>
      </c>
      <c r="F146" s="32" t="str">
        <f t="shared" si="2"/>
        <v>Option A</v>
      </c>
      <c r="G146" s="32" t="s">
        <v>471</v>
      </c>
      <c r="H146" s="32" t="str">
        <f t="shared" si="3"/>
        <v>Option C</v>
      </c>
      <c r="I146" s="32" t="s">
        <v>452</v>
      </c>
      <c r="J146" s="32" t="str">
        <f t="shared" si="4"/>
        <v>Option B</v>
      </c>
      <c r="K146" s="32" t="s">
        <v>453</v>
      </c>
      <c r="L146" s="32" t="str">
        <f t="shared" si="5"/>
        <v>Option D</v>
      </c>
      <c r="M146" s="32" t="s">
        <v>468</v>
      </c>
      <c r="N146" s="32" t="str">
        <f t="shared" si="6"/>
        <v>Option C</v>
      </c>
      <c r="O146" s="32" t="s">
        <v>463</v>
      </c>
      <c r="P146" s="32" t="str">
        <f t="shared" si="7"/>
        <v>Option A</v>
      </c>
      <c r="Q146" s="32" t="s">
        <v>473</v>
      </c>
      <c r="R146" s="32" t="str">
        <f t="shared" si="8"/>
        <v>Option B</v>
      </c>
      <c r="S146" s="32" t="s">
        <v>469</v>
      </c>
      <c r="T146" s="32" t="str">
        <f t="shared" si="9"/>
        <v>Option D</v>
      </c>
      <c r="U146" s="32" t="s">
        <v>461</v>
      </c>
      <c r="V146" s="32" t="str">
        <f t="shared" si="10"/>
        <v>Option C</v>
      </c>
      <c r="W146" s="32" t="s">
        <v>284</v>
      </c>
      <c r="X146" s="41" t="str">
        <f t="array" ref="X146">XLOOKUP(W:W,My_Basic!M:M, My_Basic!M:M, 0)</f>
        <v>Aditya Kumar </v>
      </c>
      <c r="Y146" s="59"/>
      <c r="Z146" s="32">
        <f>VLOOKUP(C:C,'My_Advanced Key'!$C$5:$D$8,2,FALSE)</f>
        <v>2</v>
      </c>
      <c r="AA146" s="32">
        <f>VLOOKUP(E:E,'My_Advanced Key'!$C$10:$D$13,2,FALSE)</f>
        <v>-1</v>
      </c>
      <c r="AB146" s="32">
        <f>VLOOKUP(G:G,'My_Advanced Key'!$C$15:$D$18,2,FALSE)</f>
        <v>-1</v>
      </c>
      <c r="AC146" s="32">
        <f>VLOOKUP(I:I,'My_Advanced Key'!$C$20:$D$23,2,FALSE)</f>
        <v>1</v>
      </c>
      <c r="AD146" s="32">
        <f>VLOOKUP(K:K,'My_Advanced Key'!$C$25:$D$28,2,FALSE)</f>
        <v>0</v>
      </c>
      <c r="AE146" s="32">
        <f>VLOOKUP(M:M,'My_Advanced Key'!$C$30:$D$33,2,FALSE)</f>
        <v>-1</v>
      </c>
      <c r="AF146" s="32">
        <f>VLOOKUP(O:O,'My_Advanced Key'!$C$35:$D$38,2,TRUE)</f>
        <v>2</v>
      </c>
      <c r="AG146" s="32">
        <f>VLOOKUP(Q:Q,'My_Advanced Key'!$C$40:$D$43,2,TRUE)</f>
        <v>1</v>
      </c>
      <c r="AH146" s="32">
        <f>VLOOKUP(S:S,'My_Advanced Key'!$C$45:$D$48,2,TRUE)</f>
        <v>0</v>
      </c>
      <c r="AI146" s="32">
        <f>VLOOKUP(U:U,'My_Advanced Key'!$C$50:$D$53,2,TRUE)</f>
        <v>1</v>
      </c>
      <c r="AJ146" s="32">
        <f t="shared" si="11"/>
        <v>4</v>
      </c>
    </row>
    <row r="147">
      <c r="A147" s="40">
        <v>45513.56394290509</v>
      </c>
      <c r="B147" s="41"/>
      <c r="C147" s="32" t="s">
        <v>441</v>
      </c>
      <c r="D147" s="32" t="str">
        <f t="shared" si="1"/>
        <v>Option D</v>
      </c>
      <c r="E147" s="32" t="s">
        <v>456</v>
      </c>
      <c r="F147" s="32" t="str">
        <f t="shared" si="2"/>
        <v>Option D</v>
      </c>
      <c r="G147" s="32" t="s">
        <v>451</v>
      </c>
      <c r="H147" s="32" t="str">
        <f t="shared" si="3"/>
        <v>Option A</v>
      </c>
      <c r="I147" s="32" t="s">
        <v>444</v>
      </c>
      <c r="J147" s="32" t="str">
        <f t="shared" si="4"/>
        <v>Option C</v>
      </c>
      <c r="K147" s="32" t="s">
        <v>467</v>
      </c>
      <c r="L147" s="32" t="str">
        <f t="shared" si="5"/>
        <v>Option B</v>
      </c>
      <c r="M147" s="32" t="s">
        <v>468</v>
      </c>
      <c r="N147" s="32" t="str">
        <f t="shared" si="6"/>
        <v>Option C</v>
      </c>
      <c r="O147" s="32" t="s">
        <v>447</v>
      </c>
      <c r="P147" s="32" t="str">
        <f t="shared" si="7"/>
        <v>Option B</v>
      </c>
      <c r="Q147" s="32" t="s">
        <v>473</v>
      </c>
      <c r="R147" s="32" t="str">
        <f t="shared" si="8"/>
        <v>Option B</v>
      </c>
      <c r="S147" s="32" t="s">
        <v>448</v>
      </c>
      <c r="T147" s="32" t="str">
        <f t="shared" si="9"/>
        <v>Option A</v>
      </c>
      <c r="U147" s="32" t="s">
        <v>472</v>
      </c>
      <c r="V147" s="32" t="str">
        <f t="shared" si="10"/>
        <v>Option A</v>
      </c>
      <c r="W147" s="32" t="s">
        <v>285</v>
      </c>
      <c r="X147" s="41" t="str">
        <f t="array" ref="X147">XLOOKUP(W:W,My_Basic!M:M, My_Basic!M:M, 0)</f>
        <v>Anjali Kumari</v>
      </c>
      <c r="Y147" s="59"/>
      <c r="Z147" s="32">
        <f>VLOOKUP(C:C,'My_Advanced Key'!$C$5:$D$8,2,FALSE)</f>
        <v>-1</v>
      </c>
      <c r="AA147" s="32">
        <f>VLOOKUP(E:E,'My_Advanced Key'!$C$10:$D$13,2,FALSE)</f>
        <v>0</v>
      </c>
      <c r="AB147" s="32">
        <f>VLOOKUP(G:G,'My_Advanced Key'!$C$15:$D$18,2,FALSE)</f>
        <v>2</v>
      </c>
      <c r="AC147" s="32">
        <f>VLOOKUP(I:I,'My_Advanced Key'!$C$20:$D$23,2,FALSE)</f>
        <v>-1</v>
      </c>
      <c r="AD147" s="32">
        <f>VLOOKUP(K:K,'My_Advanced Key'!$C$25:$D$28,2,FALSE)</f>
        <v>1</v>
      </c>
      <c r="AE147" s="32">
        <f>VLOOKUP(M:M,'My_Advanced Key'!$C$30:$D$33,2,FALSE)</f>
        <v>-1</v>
      </c>
      <c r="AF147" s="32">
        <f>VLOOKUP(O:O,'My_Advanced Key'!$C$35:$D$38,2,TRUE)</f>
        <v>1</v>
      </c>
      <c r="AG147" s="32">
        <f>VLOOKUP(Q:Q,'My_Advanced Key'!$C$40:$D$43,2,TRUE)</f>
        <v>1</v>
      </c>
      <c r="AH147" s="32">
        <f>VLOOKUP(S:S,'My_Advanced Key'!$C$45:$D$48,2,TRUE)</f>
        <v>1</v>
      </c>
      <c r="AI147" s="32">
        <f>VLOOKUP(U:U,'My_Advanced Key'!$C$50:$D$53,2,TRUE)</f>
        <v>2</v>
      </c>
      <c r="AJ147" s="32">
        <f t="shared" si="11"/>
        <v>5</v>
      </c>
    </row>
    <row r="148">
      <c r="A148" s="40">
        <v>45513.58987255787</v>
      </c>
      <c r="B148" s="41"/>
      <c r="C148" s="32" t="s">
        <v>441</v>
      </c>
      <c r="D148" s="32" t="str">
        <f t="shared" si="1"/>
        <v>Option D</v>
      </c>
      <c r="E148" s="32" t="s">
        <v>450</v>
      </c>
      <c r="F148" s="32" t="str">
        <f t="shared" si="2"/>
        <v>Option A</v>
      </c>
      <c r="G148" s="32" t="s">
        <v>452</v>
      </c>
      <c r="H148" s="32" t="str">
        <f t="shared" si="3"/>
        <v>Option B</v>
      </c>
      <c r="I148" s="32" t="s">
        <v>444</v>
      </c>
      <c r="J148" s="32" t="str">
        <f t="shared" si="4"/>
        <v>Option C</v>
      </c>
      <c r="K148" s="32" t="s">
        <v>467</v>
      </c>
      <c r="L148" s="32" t="str">
        <f t="shared" si="5"/>
        <v>Option B</v>
      </c>
      <c r="M148" s="32" t="s">
        <v>468</v>
      </c>
      <c r="N148" s="32" t="str">
        <f t="shared" si="6"/>
        <v>Option C</v>
      </c>
      <c r="O148" s="32" t="s">
        <v>454</v>
      </c>
      <c r="P148" s="32" t="str">
        <f t="shared" si="7"/>
        <v>Option D</v>
      </c>
      <c r="Q148" s="32" t="s">
        <v>473</v>
      </c>
      <c r="R148" s="32" t="str">
        <f t="shared" si="8"/>
        <v>Option B</v>
      </c>
      <c r="S148" s="32" t="s">
        <v>460</v>
      </c>
      <c r="T148" s="32" t="str">
        <f t="shared" si="9"/>
        <v>Option B</v>
      </c>
      <c r="U148" s="32" t="s">
        <v>449</v>
      </c>
      <c r="V148" s="32" t="str">
        <f t="shared" si="10"/>
        <v>Option D</v>
      </c>
      <c r="W148" s="32" t="s">
        <v>286</v>
      </c>
      <c r="X148" s="41" t="str">
        <f t="array" ref="X148">XLOOKUP(W:W,My_Basic!M:M, My_Basic!M:M, 0)</f>
        <v>Arhama Saba </v>
      </c>
      <c r="Y148" s="59"/>
      <c r="Z148" s="32">
        <f>VLOOKUP(C:C,'My_Advanced Key'!$C$5:$D$8,2,FALSE)</f>
        <v>-1</v>
      </c>
      <c r="AA148" s="32">
        <f>VLOOKUP(E:E,'My_Advanced Key'!$C$10:$D$13,2,FALSE)</f>
        <v>-1</v>
      </c>
      <c r="AB148" s="32">
        <f>VLOOKUP(G:G,'My_Advanced Key'!$C$15:$D$18,2,FALSE)</f>
        <v>1</v>
      </c>
      <c r="AC148" s="32">
        <f>VLOOKUP(I:I,'My_Advanced Key'!$C$20:$D$23,2,FALSE)</f>
        <v>-1</v>
      </c>
      <c r="AD148" s="32">
        <f>VLOOKUP(K:K,'My_Advanced Key'!$C$25:$D$28,2,FALSE)</f>
        <v>1</v>
      </c>
      <c r="AE148" s="32">
        <f>VLOOKUP(M:M,'My_Advanced Key'!$C$30:$D$33,2,FALSE)</f>
        <v>-1</v>
      </c>
      <c r="AF148" s="32">
        <f>VLOOKUP(O:O,'My_Advanced Key'!$C$35:$D$38,2,TRUE)</f>
        <v>0</v>
      </c>
      <c r="AG148" s="32">
        <f>VLOOKUP(Q:Q,'My_Advanced Key'!$C$40:$D$43,2,TRUE)</f>
        <v>1</v>
      </c>
      <c r="AH148" s="32">
        <f>VLOOKUP(S:S,'My_Advanced Key'!$C$45:$D$48,2,TRUE)</f>
        <v>-1</v>
      </c>
      <c r="AI148" s="32">
        <f>VLOOKUP(U:U,'My_Advanced Key'!$C$50:$D$53,2,TRUE)</f>
        <v>0</v>
      </c>
      <c r="AJ148" s="32">
        <f t="shared" si="11"/>
        <v>-2</v>
      </c>
    </row>
    <row r="149">
      <c r="A149" s="40">
        <v>45513.59467152778</v>
      </c>
      <c r="B149" s="41"/>
      <c r="C149" s="32" t="s">
        <v>455</v>
      </c>
      <c r="D149" s="32" t="str">
        <f t="shared" si="1"/>
        <v>Option C</v>
      </c>
      <c r="E149" s="32" t="s">
        <v>442</v>
      </c>
      <c r="F149" s="32" t="str">
        <f t="shared" si="2"/>
        <v>Option B</v>
      </c>
      <c r="G149" s="32" t="s">
        <v>443</v>
      </c>
      <c r="H149" s="32" t="str">
        <f t="shared" si="3"/>
        <v>Option D</v>
      </c>
      <c r="I149" s="32" t="s">
        <v>452</v>
      </c>
      <c r="J149" s="32" t="str">
        <f t="shared" si="4"/>
        <v>Option B</v>
      </c>
      <c r="K149" s="32" t="s">
        <v>453</v>
      </c>
      <c r="L149" s="32" t="str">
        <f t="shared" si="5"/>
        <v>Option D</v>
      </c>
      <c r="M149" s="32" t="s">
        <v>446</v>
      </c>
      <c r="N149" s="32" t="str">
        <f t="shared" si="6"/>
        <v>Option D</v>
      </c>
      <c r="O149" s="32" t="s">
        <v>447</v>
      </c>
      <c r="P149" s="32" t="str">
        <f t="shared" si="7"/>
        <v>Option B</v>
      </c>
      <c r="Q149" s="32" t="s">
        <v>473</v>
      </c>
      <c r="R149" s="32" t="str">
        <f t="shared" si="8"/>
        <v>Option B</v>
      </c>
      <c r="S149" s="32" t="s">
        <v>469</v>
      </c>
      <c r="T149" s="32" t="str">
        <f t="shared" si="9"/>
        <v>Option D</v>
      </c>
      <c r="U149" s="32" t="s">
        <v>461</v>
      </c>
      <c r="V149" s="32" t="str">
        <f t="shared" si="10"/>
        <v>Option C</v>
      </c>
      <c r="W149" s="32" t="s">
        <v>287</v>
      </c>
      <c r="X149" s="41" t="str">
        <f t="array" ref="X149">XLOOKUP(W:W,My_Basic!M:M, My_Basic!M:M, 0)</f>
        <v>Asmita Lohia</v>
      </c>
      <c r="Y149" s="59"/>
      <c r="Z149" s="32">
        <f>VLOOKUP(C:C,'My_Advanced Key'!$C$5:$D$8,2,FALSE)</f>
        <v>2</v>
      </c>
      <c r="AA149" s="32">
        <f>VLOOKUP(E:E,'My_Advanced Key'!$C$10:$D$13,2,FALSE)</f>
        <v>2</v>
      </c>
      <c r="AB149" s="32">
        <f>VLOOKUP(G:G,'My_Advanced Key'!$C$15:$D$18,2,FALSE)</f>
        <v>0</v>
      </c>
      <c r="AC149" s="32">
        <f>VLOOKUP(I:I,'My_Advanced Key'!$C$20:$D$23,2,FALSE)</f>
        <v>1</v>
      </c>
      <c r="AD149" s="32">
        <f>VLOOKUP(K:K,'My_Advanced Key'!$C$25:$D$28,2,FALSE)</f>
        <v>0</v>
      </c>
      <c r="AE149" s="32">
        <f>VLOOKUP(M:M,'My_Advanced Key'!$C$30:$D$33,2,FALSE)</f>
        <v>0</v>
      </c>
      <c r="AF149" s="32">
        <f>VLOOKUP(O:O,'My_Advanced Key'!$C$35:$D$38,2,TRUE)</f>
        <v>1</v>
      </c>
      <c r="AG149" s="32">
        <f>VLOOKUP(Q:Q,'My_Advanced Key'!$C$40:$D$43,2,TRUE)</f>
        <v>1</v>
      </c>
      <c r="AH149" s="32">
        <f>VLOOKUP(S:S,'My_Advanced Key'!$C$45:$D$48,2,TRUE)</f>
        <v>0</v>
      </c>
      <c r="AI149" s="32">
        <f>VLOOKUP(U:U,'My_Advanced Key'!$C$50:$D$53,2,TRUE)</f>
        <v>1</v>
      </c>
      <c r="AJ149" s="32">
        <f t="shared" si="11"/>
        <v>8</v>
      </c>
    </row>
    <row r="150">
      <c r="A150" s="40">
        <v>45513.61278173611</v>
      </c>
      <c r="B150" s="41"/>
      <c r="C150" s="32" t="s">
        <v>465</v>
      </c>
      <c r="D150" s="32" t="str">
        <f t="shared" si="1"/>
        <v>Option B</v>
      </c>
      <c r="E150" s="32" t="s">
        <v>456</v>
      </c>
      <c r="F150" s="32" t="str">
        <f t="shared" si="2"/>
        <v>Option D</v>
      </c>
      <c r="G150" s="32" t="s">
        <v>443</v>
      </c>
      <c r="H150" s="32" t="str">
        <f t="shared" si="3"/>
        <v>Option D</v>
      </c>
      <c r="I150" s="32" t="s">
        <v>444</v>
      </c>
      <c r="J150" s="32" t="str">
        <f t="shared" si="4"/>
        <v>Option C</v>
      </c>
      <c r="K150" s="32" t="s">
        <v>467</v>
      </c>
      <c r="L150" s="32" t="str">
        <f t="shared" si="5"/>
        <v>Option B</v>
      </c>
      <c r="M150" s="32" t="s">
        <v>446</v>
      </c>
      <c r="N150" s="32" t="str">
        <f t="shared" si="6"/>
        <v>Option D</v>
      </c>
      <c r="O150" s="32" t="s">
        <v>463</v>
      </c>
      <c r="P150" s="32" t="str">
        <f t="shared" si="7"/>
        <v>Option A</v>
      </c>
      <c r="Q150" s="32" t="s">
        <v>473</v>
      </c>
      <c r="R150" s="32" t="str">
        <f t="shared" si="8"/>
        <v>Option B</v>
      </c>
      <c r="S150" s="32" t="s">
        <v>460</v>
      </c>
      <c r="T150" s="32" t="str">
        <f t="shared" si="9"/>
        <v>Option B</v>
      </c>
      <c r="U150" s="32" t="s">
        <v>472</v>
      </c>
      <c r="V150" s="32" t="str">
        <f t="shared" si="10"/>
        <v>Option A</v>
      </c>
      <c r="W150" s="32" t="s">
        <v>484</v>
      </c>
      <c r="X150" s="41" t="str">
        <f t="array" ref="X150">XLOOKUP(W:W,My_Basic!M:M, My_Basic!M:M, 0)</f>
        <v>Keerthana R</v>
      </c>
      <c r="Y150" s="59"/>
      <c r="Z150" s="32">
        <f>VLOOKUP(C:C,'My_Advanced Key'!$C$5:$D$8,2,FALSE)</f>
        <v>1</v>
      </c>
      <c r="AA150" s="32">
        <f>VLOOKUP(E:E,'My_Advanced Key'!$C$10:$D$13,2,FALSE)</f>
        <v>0</v>
      </c>
      <c r="AB150" s="32">
        <f>VLOOKUP(G:G,'My_Advanced Key'!$C$15:$D$18,2,FALSE)</f>
        <v>0</v>
      </c>
      <c r="AC150" s="32">
        <f>VLOOKUP(I:I,'My_Advanced Key'!$C$20:$D$23,2,FALSE)</f>
        <v>-1</v>
      </c>
      <c r="AD150" s="32">
        <f>VLOOKUP(K:K,'My_Advanced Key'!$C$25:$D$28,2,FALSE)</f>
        <v>1</v>
      </c>
      <c r="AE150" s="32">
        <f>VLOOKUP(M:M,'My_Advanced Key'!$C$30:$D$33,2,FALSE)</f>
        <v>0</v>
      </c>
      <c r="AF150" s="32">
        <f>VLOOKUP(O:O,'My_Advanced Key'!$C$35:$D$38,2,TRUE)</f>
        <v>2</v>
      </c>
      <c r="AG150" s="32">
        <f>VLOOKUP(Q:Q,'My_Advanced Key'!$C$40:$D$43,2,TRUE)</f>
        <v>1</v>
      </c>
      <c r="AH150" s="32">
        <f>VLOOKUP(S:S,'My_Advanced Key'!$C$45:$D$48,2,TRUE)</f>
        <v>-1</v>
      </c>
      <c r="AI150" s="32">
        <f>VLOOKUP(U:U,'My_Advanced Key'!$C$50:$D$53,2,TRUE)</f>
        <v>2</v>
      </c>
      <c r="AJ150" s="32">
        <f t="shared" si="11"/>
        <v>5</v>
      </c>
    </row>
    <row r="151">
      <c r="A151" s="40">
        <v>45513.762912164355</v>
      </c>
      <c r="B151" s="41"/>
      <c r="C151" s="32" t="s">
        <v>465</v>
      </c>
      <c r="D151" s="32" t="str">
        <f t="shared" si="1"/>
        <v>Option B</v>
      </c>
      <c r="E151" s="32" t="s">
        <v>450</v>
      </c>
      <c r="F151" s="32" t="str">
        <f t="shared" si="2"/>
        <v>Option A</v>
      </c>
      <c r="G151" s="32" t="s">
        <v>451</v>
      </c>
      <c r="H151" s="32" t="str">
        <f t="shared" si="3"/>
        <v>Option A</v>
      </c>
      <c r="I151" s="32" t="s">
        <v>457</v>
      </c>
      <c r="J151" s="32" t="str">
        <f t="shared" si="4"/>
        <v>Option D</v>
      </c>
      <c r="K151" s="32" t="s">
        <v>467</v>
      </c>
      <c r="L151" s="32" t="str">
        <f t="shared" si="5"/>
        <v>Option B</v>
      </c>
      <c r="M151" s="32" t="s">
        <v>446</v>
      </c>
      <c r="N151" s="32" t="str">
        <f t="shared" si="6"/>
        <v>Option D</v>
      </c>
      <c r="O151" s="32" t="s">
        <v>459</v>
      </c>
      <c r="P151" s="32" t="str">
        <f t="shared" si="7"/>
        <v>Option C</v>
      </c>
      <c r="Q151" s="32" t="s">
        <v>473</v>
      </c>
      <c r="R151" s="32" t="str">
        <f t="shared" si="8"/>
        <v>Option B</v>
      </c>
      <c r="S151" s="32" t="s">
        <v>460</v>
      </c>
      <c r="T151" s="32" t="str">
        <f t="shared" si="9"/>
        <v>Option B</v>
      </c>
      <c r="U151" s="32" t="s">
        <v>461</v>
      </c>
      <c r="V151" s="32" t="str">
        <f t="shared" si="10"/>
        <v>Option C</v>
      </c>
      <c r="W151" s="32" t="s">
        <v>289</v>
      </c>
      <c r="X151" s="41" t="str">
        <f t="array" ref="X151">XLOOKUP(W:W,My_Basic!M:M, My_Basic!M:M, 0)</f>
        <v>Appana p g s s m jayaraj</v>
      </c>
      <c r="Y151" s="59"/>
      <c r="Z151" s="32">
        <f>VLOOKUP(C:C,'My_Advanced Key'!$C$5:$D$8,2,FALSE)</f>
        <v>1</v>
      </c>
      <c r="AA151" s="32">
        <f>VLOOKUP(E:E,'My_Advanced Key'!$C$10:$D$13,2,FALSE)</f>
        <v>-1</v>
      </c>
      <c r="AB151" s="32">
        <f>VLOOKUP(G:G,'My_Advanced Key'!$C$15:$D$18,2,FALSE)</f>
        <v>2</v>
      </c>
      <c r="AC151" s="32">
        <f>VLOOKUP(I:I,'My_Advanced Key'!$C$20:$D$23,2,FALSE)</f>
        <v>0</v>
      </c>
      <c r="AD151" s="32">
        <f>VLOOKUP(K:K,'My_Advanced Key'!$C$25:$D$28,2,FALSE)</f>
        <v>1</v>
      </c>
      <c r="AE151" s="32">
        <f>VLOOKUP(M:M,'My_Advanced Key'!$C$30:$D$33,2,FALSE)</f>
        <v>0</v>
      </c>
      <c r="AF151" s="32">
        <f>VLOOKUP(O:O,'My_Advanced Key'!$C$35:$D$38,2,TRUE)</f>
        <v>-1</v>
      </c>
      <c r="AG151" s="32">
        <f>VLOOKUP(Q:Q,'My_Advanced Key'!$C$40:$D$43,2,TRUE)</f>
        <v>1</v>
      </c>
      <c r="AH151" s="32">
        <f>VLOOKUP(S:S,'My_Advanced Key'!$C$45:$D$48,2,TRUE)</f>
        <v>-1</v>
      </c>
      <c r="AI151" s="32">
        <f>VLOOKUP(U:U,'My_Advanced Key'!$C$50:$D$53,2,TRUE)</f>
        <v>1</v>
      </c>
      <c r="AJ151" s="32">
        <f t="shared" si="11"/>
        <v>3</v>
      </c>
    </row>
    <row r="152">
      <c r="A152" s="40">
        <v>45513.7885775926</v>
      </c>
      <c r="B152" s="41"/>
      <c r="C152" s="32" t="s">
        <v>455</v>
      </c>
      <c r="D152" s="32" t="str">
        <f t="shared" si="1"/>
        <v>Option C</v>
      </c>
      <c r="E152" s="32" t="s">
        <v>466</v>
      </c>
      <c r="F152" s="32" t="str">
        <f t="shared" si="2"/>
        <v>Option C</v>
      </c>
      <c r="G152" s="32" t="s">
        <v>452</v>
      </c>
      <c r="H152" s="32" t="str">
        <f t="shared" si="3"/>
        <v>Option B</v>
      </c>
      <c r="I152" s="32" t="s">
        <v>444</v>
      </c>
      <c r="J152" s="32" t="str">
        <f t="shared" si="4"/>
        <v>Option C</v>
      </c>
      <c r="K152" s="32" t="s">
        <v>467</v>
      </c>
      <c r="L152" s="32" t="str">
        <f t="shared" si="5"/>
        <v>Option B</v>
      </c>
      <c r="M152" s="32" t="s">
        <v>462</v>
      </c>
      <c r="N152" s="32" t="str">
        <f t="shared" si="6"/>
        <v>Option A</v>
      </c>
      <c r="O152" s="32" t="s">
        <v>454</v>
      </c>
      <c r="P152" s="32" t="str">
        <f t="shared" si="7"/>
        <v>Option D</v>
      </c>
      <c r="Q152" s="32" t="s">
        <v>473</v>
      </c>
      <c r="R152" s="32" t="str">
        <f t="shared" si="8"/>
        <v>Option B</v>
      </c>
      <c r="S152" s="32" t="s">
        <v>469</v>
      </c>
      <c r="T152" s="32" t="str">
        <f t="shared" si="9"/>
        <v>Option D</v>
      </c>
      <c r="U152" s="32" t="s">
        <v>461</v>
      </c>
      <c r="V152" s="32" t="str">
        <f t="shared" si="10"/>
        <v>Option C</v>
      </c>
      <c r="W152" s="32" t="s">
        <v>290</v>
      </c>
      <c r="X152" s="41" t="str">
        <f t="array" ref="X152">XLOOKUP(W:W,My_Basic!M:M, My_Basic!M:M, 0)</f>
        <v>Rishik Chaudhary</v>
      </c>
      <c r="Y152" s="59"/>
      <c r="Z152" s="32">
        <f>VLOOKUP(C:C,'My_Advanced Key'!$C$5:$D$8,2,FALSE)</f>
        <v>2</v>
      </c>
      <c r="AA152" s="32">
        <f>VLOOKUP(E:E,'My_Advanced Key'!$C$10:$D$13,2,FALSE)</f>
        <v>1</v>
      </c>
      <c r="AB152" s="32">
        <f>VLOOKUP(G:G,'My_Advanced Key'!$C$15:$D$18,2,FALSE)</f>
        <v>1</v>
      </c>
      <c r="AC152" s="32">
        <f>VLOOKUP(I:I,'My_Advanced Key'!$C$20:$D$23,2,FALSE)</f>
        <v>-1</v>
      </c>
      <c r="AD152" s="32">
        <f>VLOOKUP(K:K,'My_Advanced Key'!$C$25:$D$28,2,FALSE)</f>
        <v>1</v>
      </c>
      <c r="AE152" s="32">
        <f>VLOOKUP(M:M,'My_Advanced Key'!$C$30:$D$33,2,FALSE)</f>
        <v>2</v>
      </c>
      <c r="AF152" s="32">
        <f>VLOOKUP(O:O,'My_Advanced Key'!$C$35:$D$38,2,TRUE)</f>
        <v>0</v>
      </c>
      <c r="AG152" s="32">
        <f>VLOOKUP(Q:Q,'My_Advanced Key'!$C$40:$D$43,2,TRUE)</f>
        <v>1</v>
      </c>
      <c r="AH152" s="32">
        <f>VLOOKUP(S:S,'My_Advanced Key'!$C$45:$D$48,2,TRUE)</f>
        <v>0</v>
      </c>
      <c r="AI152" s="32">
        <f>VLOOKUP(U:U,'My_Advanced Key'!$C$50:$D$53,2,TRUE)</f>
        <v>1</v>
      </c>
      <c r="AJ152" s="32">
        <f t="shared" si="11"/>
        <v>8</v>
      </c>
    </row>
    <row r="153">
      <c r="A153" s="40">
        <v>45514.364476006944</v>
      </c>
      <c r="B153" s="41"/>
      <c r="C153" s="32" t="s">
        <v>465</v>
      </c>
      <c r="D153" s="32" t="str">
        <f t="shared" si="1"/>
        <v>Option B</v>
      </c>
      <c r="E153" s="32" t="s">
        <v>466</v>
      </c>
      <c r="F153" s="32" t="str">
        <f t="shared" si="2"/>
        <v>Option C</v>
      </c>
      <c r="G153" s="32" t="s">
        <v>443</v>
      </c>
      <c r="H153" s="32" t="str">
        <f t="shared" si="3"/>
        <v>Option D</v>
      </c>
      <c r="I153" s="32" t="s">
        <v>444</v>
      </c>
      <c r="J153" s="32" t="str">
        <f t="shared" si="4"/>
        <v>Option C</v>
      </c>
      <c r="K153" s="32" t="s">
        <v>467</v>
      </c>
      <c r="L153" s="32" t="str">
        <f t="shared" si="5"/>
        <v>Option B</v>
      </c>
      <c r="M153" s="32" t="s">
        <v>468</v>
      </c>
      <c r="N153" s="32" t="str">
        <f t="shared" si="6"/>
        <v>Option C</v>
      </c>
      <c r="O153" s="32" t="s">
        <v>447</v>
      </c>
      <c r="P153" s="32" t="str">
        <f t="shared" si="7"/>
        <v>Option B</v>
      </c>
      <c r="Q153" s="32" t="s">
        <v>475</v>
      </c>
      <c r="R153" s="32" t="str">
        <f t="shared" si="8"/>
        <v>Option A</v>
      </c>
      <c r="S153" s="32" t="s">
        <v>460</v>
      </c>
      <c r="T153" s="32" t="str">
        <f t="shared" si="9"/>
        <v>Option B</v>
      </c>
      <c r="U153" s="32" t="s">
        <v>449</v>
      </c>
      <c r="V153" s="32" t="str">
        <f t="shared" si="10"/>
        <v>Option D</v>
      </c>
      <c r="W153" s="32" t="s">
        <v>291</v>
      </c>
      <c r="X153" s="41" t="str">
        <f t="array" ref="X153">XLOOKUP(W:W,My_Basic!M:M, My_Basic!M:M, 0)</f>
        <v>Abyalew Teklu</v>
      </c>
      <c r="Y153" s="59"/>
      <c r="Z153" s="32">
        <f>VLOOKUP(C:C,'My_Advanced Key'!$C$5:$D$8,2,FALSE)</f>
        <v>1</v>
      </c>
      <c r="AA153" s="32">
        <f>VLOOKUP(E:E,'My_Advanced Key'!$C$10:$D$13,2,FALSE)</f>
        <v>1</v>
      </c>
      <c r="AB153" s="32">
        <f>VLOOKUP(G:G,'My_Advanced Key'!$C$15:$D$18,2,FALSE)</f>
        <v>0</v>
      </c>
      <c r="AC153" s="32">
        <f>VLOOKUP(I:I,'My_Advanced Key'!$C$20:$D$23,2,FALSE)</f>
        <v>-1</v>
      </c>
      <c r="AD153" s="32">
        <f>VLOOKUP(K:K,'My_Advanced Key'!$C$25:$D$28,2,FALSE)</f>
        <v>1</v>
      </c>
      <c r="AE153" s="32">
        <f>VLOOKUP(M:M,'My_Advanced Key'!$C$30:$D$33,2,FALSE)</f>
        <v>-1</v>
      </c>
      <c r="AF153" s="32">
        <f>VLOOKUP(O:O,'My_Advanced Key'!$C$35:$D$38,2,TRUE)</f>
        <v>1</v>
      </c>
      <c r="AG153" s="32">
        <f>VLOOKUP(Q:Q,'My_Advanced Key'!$C$40:$D$43,2,TRUE)</f>
        <v>2</v>
      </c>
      <c r="AH153" s="32">
        <f>VLOOKUP(S:S,'My_Advanced Key'!$C$45:$D$48,2,TRUE)</f>
        <v>-1</v>
      </c>
      <c r="AI153" s="32">
        <f>VLOOKUP(U:U,'My_Advanced Key'!$C$50:$D$53,2,TRUE)</f>
        <v>0</v>
      </c>
      <c r="AJ153" s="32">
        <f t="shared" si="11"/>
        <v>3</v>
      </c>
    </row>
    <row r="154">
      <c r="A154" s="40">
        <v>45514.5543275463</v>
      </c>
      <c r="B154" s="41"/>
      <c r="C154" s="32" t="s">
        <v>441</v>
      </c>
      <c r="D154" s="32" t="str">
        <f t="shared" si="1"/>
        <v>Option D</v>
      </c>
      <c r="E154" s="32" t="s">
        <v>450</v>
      </c>
      <c r="F154" s="32" t="str">
        <f t="shared" si="2"/>
        <v>Option A</v>
      </c>
      <c r="G154" s="32" t="s">
        <v>451</v>
      </c>
      <c r="H154" s="32" t="str">
        <f t="shared" si="3"/>
        <v>Option A</v>
      </c>
      <c r="I154" s="32" t="s">
        <v>444</v>
      </c>
      <c r="J154" s="32" t="str">
        <f t="shared" si="4"/>
        <v>Option C</v>
      </c>
      <c r="K154" s="32" t="s">
        <v>453</v>
      </c>
      <c r="L154" s="32" t="str">
        <f t="shared" si="5"/>
        <v>Option D</v>
      </c>
      <c r="M154" s="32" t="s">
        <v>468</v>
      </c>
      <c r="N154" s="32" t="str">
        <f t="shared" si="6"/>
        <v>Option C</v>
      </c>
      <c r="O154" s="32" t="s">
        <v>454</v>
      </c>
      <c r="P154" s="32" t="str">
        <f t="shared" si="7"/>
        <v>Option D</v>
      </c>
      <c r="Q154" s="32" t="s">
        <v>473</v>
      </c>
      <c r="R154" s="32" t="str">
        <f t="shared" si="8"/>
        <v>Option B</v>
      </c>
      <c r="S154" s="32" t="s">
        <v>460</v>
      </c>
      <c r="T154" s="32" t="str">
        <f t="shared" si="9"/>
        <v>Option B</v>
      </c>
      <c r="U154" s="32" t="s">
        <v>464</v>
      </c>
      <c r="V154" s="32" t="str">
        <f t="shared" si="10"/>
        <v>Option B</v>
      </c>
      <c r="W154" s="32" t="s">
        <v>292</v>
      </c>
      <c r="X154" s="41" t="str">
        <f t="array" ref="X154">XLOOKUP(W:W,My_Basic!M:M, My_Basic!M:M, 0)</f>
        <v>Simran Tiwari </v>
      </c>
      <c r="Y154" s="59"/>
      <c r="Z154" s="32">
        <f>VLOOKUP(C:C,'My_Advanced Key'!$C$5:$D$8,2,FALSE)</f>
        <v>-1</v>
      </c>
      <c r="AA154" s="32">
        <f>VLOOKUP(E:E,'My_Advanced Key'!$C$10:$D$13,2,FALSE)</f>
        <v>-1</v>
      </c>
      <c r="AB154" s="32">
        <f>VLOOKUP(G:G,'My_Advanced Key'!$C$15:$D$18,2,FALSE)</f>
        <v>2</v>
      </c>
      <c r="AC154" s="32">
        <f>VLOOKUP(I:I,'My_Advanced Key'!$C$20:$D$23,2,FALSE)</f>
        <v>-1</v>
      </c>
      <c r="AD154" s="32">
        <f>VLOOKUP(K:K,'My_Advanced Key'!$C$25:$D$28,2,FALSE)</f>
        <v>0</v>
      </c>
      <c r="AE154" s="32">
        <f>VLOOKUP(M:M,'My_Advanced Key'!$C$30:$D$33,2,FALSE)</f>
        <v>-1</v>
      </c>
      <c r="AF154" s="32">
        <f>VLOOKUP(O:O,'My_Advanced Key'!$C$35:$D$38,2,TRUE)</f>
        <v>0</v>
      </c>
      <c r="AG154" s="32">
        <f>VLOOKUP(Q:Q,'My_Advanced Key'!$C$40:$D$43,2,TRUE)</f>
        <v>1</v>
      </c>
      <c r="AH154" s="32">
        <f>VLOOKUP(S:S,'My_Advanced Key'!$C$45:$D$48,2,TRUE)</f>
        <v>-1</v>
      </c>
      <c r="AI154" s="32">
        <f>VLOOKUP(U:U,'My_Advanced Key'!$C$50:$D$53,2,TRUE)</f>
        <v>-1</v>
      </c>
      <c r="AJ154" s="32">
        <f t="shared" si="11"/>
        <v>-3</v>
      </c>
    </row>
    <row r="155">
      <c r="A155" s="40">
        <v>45514.59598489583</v>
      </c>
      <c r="B155" s="41"/>
      <c r="C155" s="32" t="s">
        <v>441</v>
      </c>
      <c r="D155" s="32" t="str">
        <f t="shared" si="1"/>
        <v>Option D</v>
      </c>
      <c r="E155" s="32" t="s">
        <v>450</v>
      </c>
      <c r="F155" s="32" t="str">
        <f t="shared" si="2"/>
        <v>Option A</v>
      </c>
      <c r="G155" s="32" t="s">
        <v>443</v>
      </c>
      <c r="H155" s="32" t="str">
        <f t="shared" si="3"/>
        <v>Option D</v>
      </c>
      <c r="I155" s="32" t="s">
        <v>444</v>
      </c>
      <c r="J155" s="32" t="str">
        <f t="shared" si="4"/>
        <v>Option C</v>
      </c>
      <c r="K155" s="32" t="s">
        <v>467</v>
      </c>
      <c r="L155" s="32" t="str">
        <f t="shared" si="5"/>
        <v>Option B</v>
      </c>
      <c r="M155" s="32" t="s">
        <v>468</v>
      </c>
      <c r="N155" s="32" t="str">
        <f t="shared" si="6"/>
        <v>Option C</v>
      </c>
      <c r="O155" s="32" t="s">
        <v>454</v>
      </c>
      <c r="P155" s="32" t="str">
        <f t="shared" si="7"/>
        <v>Option D</v>
      </c>
      <c r="Q155" s="32" t="s">
        <v>473</v>
      </c>
      <c r="R155" s="32" t="str">
        <f t="shared" si="8"/>
        <v>Option B</v>
      </c>
      <c r="S155" s="32" t="s">
        <v>460</v>
      </c>
      <c r="T155" s="32" t="str">
        <f t="shared" si="9"/>
        <v>Option B</v>
      </c>
      <c r="U155" s="32" t="s">
        <v>449</v>
      </c>
      <c r="V155" s="32" t="str">
        <f t="shared" si="10"/>
        <v>Option D</v>
      </c>
      <c r="W155" s="32" t="s">
        <v>293</v>
      </c>
      <c r="X155" s="41" t="str">
        <f t="array" ref="X155">XLOOKUP(W:W,My_Basic!M:M, My_Basic!M:M, 0)</f>
        <v>Maitri Patel </v>
      </c>
      <c r="Y155" s="59"/>
      <c r="Z155" s="32">
        <f>VLOOKUP(C:C,'My_Advanced Key'!$C$5:$D$8,2,FALSE)</f>
        <v>-1</v>
      </c>
      <c r="AA155" s="32">
        <f>VLOOKUP(E:E,'My_Advanced Key'!$C$10:$D$13,2,FALSE)</f>
        <v>-1</v>
      </c>
      <c r="AB155" s="32">
        <f>VLOOKUP(G:G,'My_Advanced Key'!$C$15:$D$18,2,FALSE)</f>
        <v>0</v>
      </c>
      <c r="AC155" s="32">
        <f>VLOOKUP(I:I,'My_Advanced Key'!$C$20:$D$23,2,FALSE)</f>
        <v>-1</v>
      </c>
      <c r="AD155" s="32">
        <f>VLOOKUP(K:K,'My_Advanced Key'!$C$25:$D$28,2,FALSE)</f>
        <v>1</v>
      </c>
      <c r="AE155" s="32">
        <f>VLOOKUP(M:M,'My_Advanced Key'!$C$30:$D$33,2,FALSE)</f>
        <v>-1</v>
      </c>
      <c r="AF155" s="32">
        <f>VLOOKUP(O:O,'My_Advanced Key'!$C$35:$D$38,2,TRUE)</f>
        <v>0</v>
      </c>
      <c r="AG155" s="32">
        <f>VLOOKUP(Q:Q,'My_Advanced Key'!$C$40:$D$43,2,TRUE)</f>
        <v>1</v>
      </c>
      <c r="AH155" s="32">
        <f>VLOOKUP(S:S,'My_Advanced Key'!$C$45:$D$48,2,TRUE)</f>
        <v>-1</v>
      </c>
      <c r="AI155" s="32">
        <f>VLOOKUP(U:U,'My_Advanced Key'!$C$50:$D$53,2,TRUE)</f>
        <v>0</v>
      </c>
      <c r="AJ155" s="32">
        <f t="shared" si="11"/>
        <v>-3</v>
      </c>
    </row>
    <row r="156">
      <c r="A156" s="40">
        <v>45514.60539703704</v>
      </c>
      <c r="B156" s="41"/>
      <c r="C156" s="32" t="s">
        <v>441</v>
      </c>
      <c r="D156" s="32" t="str">
        <f t="shared" si="1"/>
        <v>Option D</v>
      </c>
      <c r="E156" s="32" t="s">
        <v>450</v>
      </c>
      <c r="F156" s="32" t="str">
        <f t="shared" si="2"/>
        <v>Option A</v>
      </c>
      <c r="G156" s="32" t="s">
        <v>443</v>
      </c>
      <c r="H156" s="32" t="str">
        <f t="shared" si="3"/>
        <v>Option D</v>
      </c>
      <c r="I156" s="32" t="s">
        <v>444</v>
      </c>
      <c r="J156" s="32" t="str">
        <f t="shared" si="4"/>
        <v>Option C</v>
      </c>
      <c r="K156" s="32" t="s">
        <v>467</v>
      </c>
      <c r="L156" s="32" t="str">
        <f t="shared" si="5"/>
        <v>Option B</v>
      </c>
      <c r="M156" s="32" t="s">
        <v>468</v>
      </c>
      <c r="N156" s="32" t="str">
        <f t="shared" si="6"/>
        <v>Option C</v>
      </c>
      <c r="O156" s="32" t="s">
        <v>463</v>
      </c>
      <c r="P156" s="32" t="str">
        <f t="shared" si="7"/>
        <v>Option A</v>
      </c>
      <c r="Q156" s="32" t="s">
        <v>473</v>
      </c>
      <c r="R156" s="32" t="str">
        <f t="shared" si="8"/>
        <v>Option B</v>
      </c>
      <c r="S156" s="32" t="s">
        <v>469</v>
      </c>
      <c r="T156" s="32" t="str">
        <f t="shared" si="9"/>
        <v>Option D</v>
      </c>
      <c r="U156" s="32" t="s">
        <v>472</v>
      </c>
      <c r="V156" s="32" t="str">
        <f t="shared" si="10"/>
        <v>Option A</v>
      </c>
      <c r="W156" s="32" t="s">
        <v>294</v>
      </c>
      <c r="X156" s="41" t="str">
        <f t="array" ref="X156">XLOOKUP(W:W,My_Basic!M:M, My_Basic!M:M, 0)</f>
        <v>Jotiba Ashok Jadhav</v>
      </c>
      <c r="Y156" s="59"/>
      <c r="Z156" s="32">
        <f>VLOOKUP(C:C,'My_Advanced Key'!$C$5:$D$8,2,FALSE)</f>
        <v>-1</v>
      </c>
      <c r="AA156" s="32">
        <f>VLOOKUP(E:E,'My_Advanced Key'!$C$10:$D$13,2,FALSE)</f>
        <v>-1</v>
      </c>
      <c r="AB156" s="32">
        <f>VLOOKUP(G:G,'My_Advanced Key'!$C$15:$D$18,2,FALSE)</f>
        <v>0</v>
      </c>
      <c r="AC156" s="32">
        <f>VLOOKUP(I:I,'My_Advanced Key'!$C$20:$D$23,2,FALSE)</f>
        <v>-1</v>
      </c>
      <c r="AD156" s="32">
        <f>VLOOKUP(K:K,'My_Advanced Key'!$C$25:$D$28,2,FALSE)</f>
        <v>1</v>
      </c>
      <c r="AE156" s="32">
        <f>VLOOKUP(M:M,'My_Advanced Key'!$C$30:$D$33,2,FALSE)</f>
        <v>-1</v>
      </c>
      <c r="AF156" s="32">
        <f>VLOOKUP(O:O,'My_Advanced Key'!$C$35:$D$38,2,TRUE)</f>
        <v>2</v>
      </c>
      <c r="AG156" s="32">
        <f>VLOOKUP(Q:Q,'My_Advanced Key'!$C$40:$D$43,2,TRUE)</f>
        <v>1</v>
      </c>
      <c r="AH156" s="32">
        <f>VLOOKUP(S:S,'My_Advanced Key'!$C$45:$D$48,2,TRUE)</f>
        <v>0</v>
      </c>
      <c r="AI156" s="32">
        <f>VLOOKUP(U:U,'My_Advanced Key'!$C$50:$D$53,2,TRUE)</f>
        <v>2</v>
      </c>
      <c r="AJ156" s="32">
        <f t="shared" si="11"/>
        <v>2</v>
      </c>
    </row>
    <row r="157">
      <c r="A157" s="40">
        <v>45514.71315369213</v>
      </c>
      <c r="B157" s="41"/>
      <c r="C157" s="32" t="s">
        <v>465</v>
      </c>
      <c r="D157" s="32" t="str">
        <f t="shared" si="1"/>
        <v>Option B</v>
      </c>
      <c r="E157" s="32" t="s">
        <v>456</v>
      </c>
      <c r="F157" s="32" t="str">
        <f t="shared" si="2"/>
        <v>Option D</v>
      </c>
      <c r="G157" s="32" t="s">
        <v>443</v>
      </c>
      <c r="H157" s="32" t="str">
        <f t="shared" si="3"/>
        <v>Option D</v>
      </c>
      <c r="I157" s="32" t="s">
        <v>444</v>
      </c>
      <c r="J157" s="32" t="str">
        <f t="shared" si="4"/>
        <v>Option C</v>
      </c>
      <c r="K157" s="32" t="s">
        <v>467</v>
      </c>
      <c r="L157" s="32" t="str">
        <f t="shared" si="5"/>
        <v>Option B</v>
      </c>
      <c r="M157" s="32" t="s">
        <v>468</v>
      </c>
      <c r="N157" s="32" t="str">
        <f t="shared" si="6"/>
        <v>Option C</v>
      </c>
      <c r="O157" s="32" t="s">
        <v>447</v>
      </c>
      <c r="P157" s="32" t="str">
        <f t="shared" si="7"/>
        <v>Option B</v>
      </c>
      <c r="Q157" s="32" t="s">
        <v>473</v>
      </c>
      <c r="R157" s="32" t="str">
        <f t="shared" si="8"/>
        <v>Option B</v>
      </c>
      <c r="S157" s="32" t="s">
        <v>460</v>
      </c>
      <c r="T157" s="32" t="str">
        <f t="shared" si="9"/>
        <v>Option B</v>
      </c>
      <c r="U157" s="32" t="s">
        <v>472</v>
      </c>
      <c r="V157" s="32" t="str">
        <f t="shared" si="10"/>
        <v>Option A</v>
      </c>
      <c r="W157" s="32" t="s">
        <v>295</v>
      </c>
      <c r="X157" s="41" t="str">
        <f t="array" ref="X157">XLOOKUP(W:W,My_Basic!M:M, My_Basic!M:M, 0)</f>
        <v>Sakhi Chatterjee</v>
      </c>
      <c r="Y157" s="59"/>
      <c r="Z157" s="32">
        <f>VLOOKUP(C:C,'My_Advanced Key'!$C$5:$D$8,2,FALSE)</f>
        <v>1</v>
      </c>
      <c r="AA157" s="32">
        <f>VLOOKUP(E:E,'My_Advanced Key'!$C$10:$D$13,2,FALSE)</f>
        <v>0</v>
      </c>
      <c r="AB157" s="32">
        <f>VLOOKUP(G:G,'My_Advanced Key'!$C$15:$D$18,2,FALSE)</f>
        <v>0</v>
      </c>
      <c r="AC157" s="32">
        <f>VLOOKUP(I:I,'My_Advanced Key'!$C$20:$D$23,2,FALSE)</f>
        <v>-1</v>
      </c>
      <c r="AD157" s="32">
        <f>VLOOKUP(K:K,'My_Advanced Key'!$C$25:$D$28,2,FALSE)</f>
        <v>1</v>
      </c>
      <c r="AE157" s="32">
        <f>VLOOKUP(M:M,'My_Advanced Key'!$C$30:$D$33,2,FALSE)</f>
        <v>-1</v>
      </c>
      <c r="AF157" s="32">
        <f>VLOOKUP(O:O,'My_Advanced Key'!$C$35:$D$38,2,TRUE)</f>
        <v>1</v>
      </c>
      <c r="AG157" s="32">
        <f>VLOOKUP(Q:Q,'My_Advanced Key'!$C$40:$D$43,2,TRUE)</f>
        <v>1</v>
      </c>
      <c r="AH157" s="32">
        <f>VLOOKUP(S:S,'My_Advanced Key'!$C$45:$D$48,2,TRUE)</f>
        <v>-1</v>
      </c>
      <c r="AI157" s="32">
        <f>VLOOKUP(U:U,'My_Advanced Key'!$C$50:$D$53,2,TRUE)</f>
        <v>2</v>
      </c>
      <c r="AJ157" s="32">
        <f t="shared" si="11"/>
        <v>3</v>
      </c>
    </row>
    <row r="158">
      <c r="A158" s="40">
        <v>45514.71325047454</v>
      </c>
      <c r="B158" s="41"/>
      <c r="C158" s="32" t="s">
        <v>455</v>
      </c>
      <c r="D158" s="32" t="str">
        <f t="shared" si="1"/>
        <v>Option C</v>
      </c>
      <c r="E158" s="32" t="s">
        <v>456</v>
      </c>
      <c r="F158" s="32" t="str">
        <f t="shared" si="2"/>
        <v>Option D</v>
      </c>
      <c r="G158" s="32" t="s">
        <v>443</v>
      </c>
      <c r="H158" s="32" t="str">
        <f t="shared" si="3"/>
        <v>Option D</v>
      </c>
      <c r="I158" s="32" t="s">
        <v>452</v>
      </c>
      <c r="J158" s="32" t="str">
        <f t="shared" si="4"/>
        <v>Option B</v>
      </c>
      <c r="K158" s="32" t="s">
        <v>453</v>
      </c>
      <c r="L158" s="32" t="str">
        <f t="shared" si="5"/>
        <v>Option D</v>
      </c>
      <c r="M158" s="32" t="s">
        <v>446</v>
      </c>
      <c r="N158" s="32" t="str">
        <f t="shared" si="6"/>
        <v>Option D</v>
      </c>
      <c r="O158" s="32" t="s">
        <v>454</v>
      </c>
      <c r="P158" s="32" t="str">
        <f t="shared" si="7"/>
        <v>Option D</v>
      </c>
      <c r="Q158" s="32" t="s">
        <v>475</v>
      </c>
      <c r="R158" s="32" t="str">
        <f t="shared" si="8"/>
        <v>Option A</v>
      </c>
      <c r="S158" s="32" t="s">
        <v>460</v>
      </c>
      <c r="T158" s="32" t="str">
        <f t="shared" si="9"/>
        <v>Option B</v>
      </c>
      <c r="U158" s="32" t="s">
        <v>449</v>
      </c>
      <c r="V158" s="32" t="str">
        <f t="shared" si="10"/>
        <v>Option D</v>
      </c>
      <c r="W158" s="32" t="s">
        <v>296</v>
      </c>
      <c r="X158" s="41" t="str">
        <f t="array" ref="X158">XLOOKUP(W:W,My_Basic!M:M, My_Basic!M:M, 0)</f>
        <v>Mannuru Tejaswani</v>
      </c>
      <c r="Y158" s="59"/>
      <c r="Z158" s="32">
        <f>VLOOKUP(C:C,'My_Advanced Key'!$C$5:$D$8,2,FALSE)</f>
        <v>2</v>
      </c>
      <c r="AA158" s="32">
        <f>VLOOKUP(E:E,'My_Advanced Key'!$C$10:$D$13,2,FALSE)</f>
        <v>0</v>
      </c>
      <c r="AB158" s="32">
        <f>VLOOKUP(G:G,'My_Advanced Key'!$C$15:$D$18,2,FALSE)</f>
        <v>0</v>
      </c>
      <c r="AC158" s="32">
        <f>VLOOKUP(I:I,'My_Advanced Key'!$C$20:$D$23,2,FALSE)</f>
        <v>1</v>
      </c>
      <c r="AD158" s="32">
        <f>VLOOKUP(K:K,'My_Advanced Key'!$C$25:$D$28,2,FALSE)</f>
        <v>0</v>
      </c>
      <c r="AE158" s="32">
        <f>VLOOKUP(M:M,'My_Advanced Key'!$C$30:$D$33,2,FALSE)</f>
        <v>0</v>
      </c>
      <c r="AF158" s="32">
        <f>VLOOKUP(O:O,'My_Advanced Key'!$C$35:$D$38,2,TRUE)</f>
        <v>0</v>
      </c>
      <c r="AG158" s="32">
        <f>VLOOKUP(Q:Q,'My_Advanced Key'!$C$40:$D$43,2,TRUE)</f>
        <v>2</v>
      </c>
      <c r="AH158" s="32">
        <f>VLOOKUP(S:S,'My_Advanced Key'!$C$45:$D$48,2,TRUE)</f>
        <v>-1</v>
      </c>
      <c r="AI158" s="32">
        <f>VLOOKUP(U:U,'My_Advanced Key'!$C$50:$D$53,2,TRUE)</f>
        <v>0</v>
      </c>
      <c r="AJ158" s="32">
        <f t="shared" si="11"/>
        <v>4</v>
      </c>
    </row>
    <row r="159">
      <c r="A159" s="40">
        <v>45514.79638608797</v>
      </c>
      <c r="B159" s="41"/>
      <c r="C159" s="32" t="s">
        <v>455</v>
      </c>
      <c r="D159" s="32" t="str">
        <f t="shared" si="1"/>
        <v>Option C</v>
      </c>
      <c r="E159" s="32" t="s">
        <v>450</v>
      </c>
      <c r="F159" s="32" t="str">
        <f t="shared" si="2"/>
        <v>Option A</v>
      </c>
      <c r="G159" s="32" t="s">
        <v>452</v>
      </c>
      <c r="H159" s="32" t="str">
        <f t="shared" si="3"/>
        <v>Option B</v>
      </c>
      <c r="I159" s="32" t="s">
        <v>444</v>
      </c>
      <c r="J159" s="32" t="str">
        <f t="shared" si="4"/>
        <v>Option C</v>
      </c>
      <c r="K159" s="32" t="s">
        <v>467</v>
      </c>
      <c r="L159" s="32" t="str">
        <f t="shared" si="5"/>
        <v>Option B</v>
      </c>
      <c r="M159" s="32" t="s">
        <v>468</v>
      </c>
      <c r="N159" s="32" t="str">
        <f t="shared" si="6"/>
        <v>Option C</v>
      </c>
      <c r="O159" s="32" t="s">
        <v>459</v>
      </c>
      <c r="P159" s="32" t="str">
        <f t="shared" si="7"/>
        <v>Option C</v>
      </c>
      <c r="Q159" s="32" t="s">
        <v>473</v>
      </c>
      <c r="R159" s="32" t="str">
        <f t="shared" si="8"/>
        <v>Option B</v>
      </c>
      <c r="S159" s="32" t="s">
        <v>469</v>
      </c>
      <c r="T159" s="32" t="str">
        <f t="shared" si="9"/>
        <v>Option D</v>
      </c>
      <c r="U159" s="32" t="s">
        <v>461</v>
      </c>
      <c r="V159" s="32" t="str">
        <f t="shared" si="10"/>
        <v>Option C</v>
      </c>
      <c r="W159" s="32" t="s">
        <v>297</v>
      </c>
      <c r="X159" s="41" t="str">
        <f t="array" ref="X159">XLOOKUP(W:W,My_Basic!M:M, My_Basic!M:M, 0)</f>
        <v>Khushi Chadha</v>
      </c>
      <c r="Y159" s="59"/>
      <c r="Z159" s="32">
        <f>VLOOKUP(C:C,'My_Advanced Key'!$C$5:$D$8,2,FALSE)</f>
        <v>2</v>
      </c>
      <c r="AA159" s="32">
        <f>VLOOKUP(E:E,'My_Advanced Key'!$C$10:$D$13,2,FALSE)</f>
        <v>-1</v>
      </c>
      <c r="AB159" s="32">
        <f>VLOOKUP(G:G,'My_Advanced Key'!$C$15:$D$18,2,FALSE)</f>
        <v>1</v>
      </c>
      <c r="AC159" s="32">
        <f>VLOOKUP(I:I,'My_Advanced Key'!$C$20:$D$23,2,FALSE)</f>
        <v>-1</v>
      </c>
      <c r="AD159" s="32">
        <f>VLOOKUP(K:K,'My_Advanced Key'!$C$25:$D$28,2,FALSE)</f>
        <v>1</v>
      </c>
      <c r="AE159" s="32">
        <f>VLOOKUP(M:M,'My_Advanced Key'!$C$30:$D$33,2,FALSE)</f>
        <v>-1</v>
      </c>
      <c r="AF159" s="32">
        <f>VLOOKUP(O:O,'My_Advanced Key'!$C$35:$D$38,2,TRUE)</f>
        <v>-1</v>
      </c>
      <c r="AG159" s="32">
        <f>VLOOKUP(Q:Q,'My_Advanced Key'!$C$40:$D$43,2,TRUE)</f>
        <v>1</v>
      </c>
      <c r="AH159" s="32">
        <f>VLOOKUP(S:S,'My_Advanced Key'!$C$45:$D$48,2,TRUE)</f>
        <v>0</v>
      </c>
      <c r="AI159" s="32">
        <f>VLOOKUP(U:U,'My_Advanced Key'!$C$50:$D$53,2,TRUE)</f>
        <v>1</v>
      </c>
      <c r="AJ159" s="32">
        <f t="shared" si="11"/>
        <v>2</v>
      </c>
    </row>
    <row r="160">
      <c r="A160" s="40">
        <v>45514.83983239583</v>
      </c>
      <c r="B160" s="41"/>
      <c r="C160" s="32" t="s">
        <v>455</v>
      </c>
      <c r="D160" s="32" t="str">
        <f t="shared" si="1"/>
        <v>Option C</v>
      </c>
      <c r="E160" s="32" t="s">
        <v>442</v>
      </c>
      <c r="F160" s="32" t="str">
        <f t="shared" si="2"/>
        <v>Option B</v>
      </c>
      <c r="G160" s="32" t="s">
        <v>443</v>
      </c>
      <c r="H160" s="32" t="str">
        <f t="shared" si="3"/>
        <v>Option D</v>
      </c>
      <c r="I160" s="32" t="s">
        <v>444</v>
      </c>
      <c r="J160" s="32" t="str">
        <f t="shared" si="4"/>
        <v>Option C</v>
      </c>
      <c r="K160" s="32" t="s">
        <v>453</v>
      </c>
      <c r="L160" s="32" t="str">
        <f t="shared" si="5"/>
        <v>Option D</v>
      </c>
      <c r="M160" s="32" t="s">
        <v>468</v>
      </c>
      <c r="N160" s="32" t="str">
        <f t="shared" si="6"/>
        <v>Option C</v>
      </c>
      <c r="O160" s="32" t="s">
        <v>459</v>
      </c>
      <c r="P160" s="32" t="str">
        <f t="shared" si="7"/>
        <v>Option C</v>
      </c>
      <c r="Q160" s="32" t="s">
        <v>473</v>
      </c>
      <c r="R160" s="32" t="str">
        <f t="shared" si="8"/>
        <v>Option B</v>
      </c>
      <c r="S160" s="32" t="s">
        <v>448</v>
      </c>
      <c r="T160" s="32" t="str">
        <f t="shared" si="9"/>
        <v>Option A</v>
      </c>
      <c r="U160" s="32" t="s">
        <v>461</v>
      </c>
      <c r="V160" s="32" t="str">
        <f t="shared" si="10"/>
        <v>Option C</v>
      </c>
      <c r="W160" s="32" t="s">
        <v>298</v>
      </c>
      <c r="X160" s="41" t="str">
        <f t="array" ref="X160">XLOOKUP(W:W,My_Basic!M:M, My_Basic!M:M, 0)</f>
        <v>B.Shiva Sathvik</v>
      </c>
      <c r="Y160" s="59"/>
      <c r="Z160" s="32">
        <f>VLOOKUP(C:C,'My_Advanced Key'!$C$5:$D$8,2,FALSE)</f>
        <v>2</v>
      </c>
      <c r="AA160" s="32">
        <f>VLOOKUP(E:E,'My_Advanced Key'!$C$10:$D$13,2,FALSE)</f>
        <v>2</v>
      </c>
      <c r="AB160" s="32">
        <f>VLOOKUP(G:G,'My_Advanced Key'!$C$15:$D$18,2,FALSE)</f>
        <v>0</v>
      </c>
      <c r="AC160" s="32">
        <f>VLOOKUP(I:I,'My_Advanced Key'!$C$20:$D$23,2,FALSE)</f>
        <v>-1</v>
      </c>
      <c r="AD160" s="32">
        <f>VLOOKUP(K:K,'My_Advanced Key'!$C$25:$D$28,2,FALSE)</f>
        <v>0</v>
      </c>
      <c r="AE160" s="32">
        <f>VLOOKUP(M:M,'My_Advanced Key'!$C$30:$D$33,2,FALSE)</f>
        <v>-1</v>
      </c>
      <c r="AF160" s="32">
        <f>VLOOKUP(O:O,'My_Advanced Key'!$C$35:$D$38,2,TRUE)</f>
        <v>-1</v>
      </c>
      <c r="AG160" s="32">
        <f>VLOOKUP(Q:Q,'My_Advanced Key'!$C$40:$D$43,2,TRUE)</f>
        <v>1</v>
      </c>
      <c r="AH160" s="32">
        <f>VLOOKUP(S:S,'My_Advanced Key'!$C$45:$D$48,2,TRUE)</f>
        <v>1</v>
      </c>
      <c r="AI160" s="32">
        <f>VLOOKUP(U:U,'My_Advanced Key'!$C$50:$D$53,2,TRUE)</f>
        <v>1</v>
      </c>
      <c r="AJ160" s="32">
        <f t="shared" si="11"/>
        <v>4</v>
      </c>
    </row>
    <row r="161">
      <c r="A161" s="40">
        <v>45514.84694716435</v>
      </c>
      <c r="B161" s="41"/>
      <c r="C161" s="32" t="s">
        <v>441</v>
      </c>
      <c r="D161" s="32" t="str">
        <f t="shared" si="1"/>
        <v>Option D</v>
      </c>
      <c r="E161" s="32" t="s">
        <v>450</v>
      </c>
      <c r="F161" s="32" t="str">
        <f t="shared" si="2"/>
        <v>Option A</v>
      </c>
      <c r="G161" s="32" t="s">
        <v>451</v>
      </c>
      <c r="H161" s="32" t="str">
        <f t="shared" si="3"/>
        <v>Option A</v>
      </c>
      <c r="I161" s="32" t="s">
        <v>452</v>
      </c>
      <c r="J161" s="32" t="str">
        <f t="shared" si="4"/>
        <v>Option B</v>
      </c>
      <c r="K161" s="32" t="s">
        <v>453</v>
      </c>
      <c r="L161" s="32" t="str">
        <f t="shared" si="5"/>
        <v>Option D</v>
      </c>
      <c r="M161" s="32" t="s">
        <v>446</v>
      </c>
      <c r="N161" s="32" t="str">
        <f t="shared" si="6"/>
        <v>Option D</v>
      </c>
      <c r="O161" s="32" t="s">
        <v>459</v>
      </c>
      <c r="P161" s="32" t="str">
        <f t="shared" si="7"/>
        <v>Option C</v>
      </c>
      <c r="Q161" s="32" t="s">
        <v>474</v>
      </c>
      <c r="R161" s="32" t="str">
        <f t="shared" si="8"/>
        <v>Option C</v>
      </c>
      <c r="S161" s="32" t="s">
        <v>460</v>
      </c>
      <c r="T161" s="32" t="str">
        <f t="shared" si="9"/>
        <v>Option B</v>
      </c>
      <c r="U161" s="32" t="s">
        <v>449</v>
      </c>
      <c r="V161" s="32" t="str">
        <f t="shared" si="10"/>
        <v>Option D</v>
      </c>
      <c r="W161" s="32" t="s">
        <v>299</v>
      </c>
      <c r="X161" s="41" t="str">
        <f t="array" ref="X161">XLOOKUP(W:W,My_Basic!M:M, My_Basic!M:M, 0)</f>
        <v>Himanjit Choudhury</v>
      </c>
      <c r="Y161" s="59"/>
      <c r="Z161" s="32">
        <f>VLOOKUP(C:C,'My_Advanced Key'!$C$5:$D$8,2,FALSE)</f>
        <v>-1</v>
      </c>
      <c r="AA161" s="32">
        <f>VLOOKUP(E:E,'My_Advanced Key'!$C$10:$D$13,2,FALSE)</f>
        <v>-1</v>
      </c>
      <c r="AB161" s="32">
        <f>VLOOKUP(G:G,'My_Advanced Key'!$C$15:$D$18,2,FALSE)</f>
        <v>2</v>
      </c>
      <c r="AC161" s="32">
        <f>VLOOKUP(I:I,'My_Advanced Key'!$C$20:$D$23,2,FALSE)</f>
        <v>1</v>
      </c>
      <c r="AD161" s="32">
        <f>VLOOKUP(K:K,'My_Advanced Key'!$C$25:$D$28,2,FALSE)</f>
        <v>0</v>
      </c>
      <c r="AE161" s="32">
        <f>VLOOKUP(M:M,'My_Advanced Key'!$C$30:$D$33,2,FALSE)</f>
        <v>0</v>
      </c>
      <c r="AF161" s="32">
        <f>VLOOKUP(O:O,'My_Advanced Key'!$C$35:$D$38,2,TRUE)</f>
        <v>-1</v>
      </c>
      <c r="AG161" s="32">
        <f>VLOOKUP(Q:Q,'My_Advanced Key'!$C$40:$D$43,2,TRUE)</f>
        <v>-1</v>
      </c>
      <c r="AH161" s="32">
        <f>VLOOKUP(S:S,'My_Advanced Key'!$C$45:$D$48,2,TRUE)</f>
        <v>-1</v>
      </c>
      <c r="AI161" s="32">
        <f>VLOOKUP(U:U,'My_Advanced Key'!$C$50:$D$53,2,TRUE)</f>
        <v>0</v>
      </c>
      <c r="AJ161" s="32">
        <f t="shared" si="11"/>
        <v>-2</v>
      </c>
    </row>
    <row r="162">
      <c r="A162" s="40">
        <v>45514.85017288194</v>
      </c>
      <c r="B162" s="41"/>
      <c r="C162" s="32" t="s">
        <v>441</v>
      </c>
      <c r="D162" s="32" t="str">
        <f t="shared" si="1"/>
        <v>Option D</v>
      </c>
      <c r="E162" s="32" t="s">
        <v>456</v>
      </c>
      <c r="F162" s="32" t="str">
        <f t="shared" si="2"/>
        <v>Option D</v>
      </c>
      <c r="G162" s="32" t="s">
        <v>451</v>
      </c>
      <c r="H162" s="32" t="str">
        <f t="shared" si="3"/>
        <v>Option A</v>
      </c>
      <c r="I162" s="32" t="s">
        <v>444</v>
      </c>
      <c r="J162" s="32" t="str">
        <f t="shared" si="4"/>
        <v>Option C</v>
      </c>
      <c r="K162" s="32" t="s">
        <v>453</v>
      </c>
      <c r="L162" s="32" t="str">
        <f t="shared" si="5"/>
        <v>Option D</v>
      </c>
      <c r="M162" s="32" t="s">
        <v>446</v>
      </c>
      <c r="N162" s="32" t="str">
        <f t="shared" si="6"/>
        <v>Option D</v>
      </c>
      <c r="O162" s="32" t="s">
        <v>454</v>
      </c>
      <c r="P162" s="32" t="str">
        <f t="shared" si="7"/>
        <v>Option D</v>
      </c>
      <c r="Q162" s="32" t="s">
        <v>474</v>
      </c>
      <c r="R162" s="32" t="str">
        <f t="shared" si="8"/>
        <v>Option C</v>
      </c>
      <c r="S162" s="32" t="s">
        <v>469</v>
      </c>
      <c r="T162" s="32" t="str">
        <f t="shared" si="9"/>
        <v>Option D</v>
      </c>
      <c r="U162" s="32" t="s">
        <v>472</v>
      </c>
      <c r="V162" s="32" t="str">
        <f t="shared" si="10"/>
        <v>Option A</v>
      </c>
      <c r="W162" s="32" t="s">
        <v>300</v>
      </c>
      <c r="X162" s="41" t="str">
        <f t="array" ref="X162">XLOOKUP(W:W,My_Basic!M:M, My_Basic!M:M, 0)</f>
        <v>Vishesh kataria </v>
      </c>
      <c r="Y162" s="59"/>
      <c r="Z162" s="32">
        <f>VLOOKUP(C:C,'My_Advanced Key'!$C$5:$D$8,2,FALSE)</f>
        <v>-1</v>
      </c>
      <c r="AA162" s="32">
        <f>VLOOKUP(E:E,'My_Advanced Key'!$C$10:$D$13,2,FALSE)</f>
        <v>0</v>
      </c>
      <c r="AB162" s="32">
        <f>VLOOKUP(G:G,'My_Advanced Key'!$C$15:$D$18,2,FALSE)</f>
        <v>2</v>
      </c>
      <c r="AC162" s="32">
        <f>VLOOKUP(I:I,'My_Advanced Key'!$C$20:$D$23,2,FALSE)</f>
        <v>-1</v>
      </c>
      <c r="AD162" s="32">
        <f>VLOOKUP(K:K,'My_Advanced Key'!$C$25:$D$28,2,FALSE)</f>
        <v>0</v>
      </c>
      <c r="AE162" s="32">
        <f>VLOOKUP(M:M,'My_Advanced Key'!$C$30:$D$33,2,FALSE)</f>
        <v>0</v>
      </c>
      <c r="AF162" s="32">
        <f>VLOOKUP(O:O,'My_Advanced Key'!$C$35:$D$38,2,TRUE)</f>
        <v>0</v>
      </c>
      <c r="AG162" s="32">
        <f>VLOOKUP(Q:Q,'My_Advanced Key'!$C$40:$D$43,2,TRUE)</f>
        <v>-1</v>
      </c>
      <c r="AH162" s="32">
        <f>VLOOKUP(S:S,'My_Advanced Key'!$C$45:$D$48,2,TRUE)</f>
        <v>0</v>
      </c>
      <c r="AI162" s="32">
        <f>VLOOKUP(U:U,'My_Advanced Key'!$C$50:$D$53,2,TRUE)</f>
        <v>2</v>
      </c>
      <c r="AJ162" s="32">
        <f t="shared" si="11"/>
        <v>1</v>
      </c>
    </row>
    <row r="163">
      <c r="A163" s="40">
        <v>45514.94551638889</v>
      </c>
      <c r="B163" s="41"/>
      <c r="C163" s="32" t="s">
        <v>465</v>
      </c>
      <c r="D163" s="32" t="str">
        <f t="shared" si="1"/>
        <v>Option B</v>
      </c>
      <c r="E163" s="32" t="s">
        <v>450</v>
      </c>
      <c r="F163" s="32" t="str">
        <f t="shared" si="2"/>
        <v>Option A</v>
      </c>
      <c r="G163" s="32" t="s">
        <v>443</v>
      </c>
      <c r="H163" s="32" t="str">
        <f t="shared" si="3"/>
        <v>Option D</v>
      </c>
      <c r="I163" s="32" t="s">
        <v>476</v>
      </c>
      <c r="J163" s="32" t="str">
        <f t="shared" si="4"/>
        <v>Option A</v>
      </c>
      <c r="K163" s="32" t="s">
        <v>458</v>
      </c>
      <c r="L163" s="32" t="str">
        <f t="shared" si="5"/>
        <v>Option A</v>
      </c>
      <c r="M163" s="32" t="s">
        <v>462</v>
      </c>
      <c r="N163" s="32" t="str">
        <f t="shared" si="6"/>
        <v>Option A</v>
      </c>
      <c r="O163" s="32" t="s">
        <v>463</v>
      </c>
      <c r="P163" s="32" t="str">
        <f t="shared" si="7"/>
        <v>Option A</v>
      </c>
      <c r="Q163" s="32" t="s">
        <v>475</v>
      </c>
      <c r="R163" s="32" t="str">
        <f t="shared" si="8"/>
        <v>Option A</v>
      </c>
      <c r="S163" s="32" t="s">
        <v>448</v>
      </c>
      <c r="T163" s="32" t="str">
        <f t="shared" si="9"/>
        <v>Option A</v>
      </c>
      <c r="U163" s="32" t="s">
        <v>472</v>
      </c>
      <c r="V163" s="32" t="str">
        <f t="shared" si="10"/>
        <v>Option A</v>
      </c>
      <c r="W163" s="32" t="s">
        <v>301</v>
      </c>
      <c r="X163" s="41" t="str">
        <f t="array" ref="X163">XLOOKUP(W:W,My_Basic!M:M, My_Basic!M:M, 0)</f>
        <v>Ashok Kumar </v>
      </c>
      <c r="Y163" s="59"/>
      <c r="Z163" s="32">
        <f>VLOOKUP(C:C,'My_Advanced Key'!$C$5:$D$8,2,FALSE)</f>
        <v>1</v>
      </c>
      <c r="AA163" s="32">
        <f>VLOOKUP(E:E,'My_Advanced Key'!$C$10:$D$13,2,FALSE)</f>
        <v>-1</v>
      </c>
      <c r="AB163" s="32">
        <f>VLOOKUP(G:G,'My_Advanced Key'!$C$15:$D$18,2,FALSE)</f>
        <v>0</v>
      </c>
      <c r="AC163" s="32">
        <f>VLOOKUP(I:I,'My_Advanced Key'!$C$20:$D$23,2,FALSE)</f>
        <v>2</v>
      </c>
      <c r="AD163" s="32">
        <f>VLOOKUP(K:K,'My_Advanced Key'!$C$25:$D$28,2,FALSE)</f>
        <v>2</v>
      </c>
      <c r="AE163" s="32">
        <f>VLOOKUP(M:M,'My_Advanced Key'!$C$30:$D$33,2,FALSE)</f>
        <v>2</v>
      </c>
      <c r="AF163" s="32">
        <f>VLOOKUP(O:O,'My_Advanced Key'!$C$35:$D$38,2,TRUE)</f>
        <v>2</v>
      </c>
      <c r="AG163" s="32">
        <f>VLOOKUP(Q:Q,'My_Advanced Key'!$C$40:$D$43,2,TRUE)</f>
        <v>2</v>
      </c>
      <c r="AH163" s="32">
        <f>VLOOKUP(S:S,'My_Advanced Key'!$C$45:$D$48,2,TRUE)</f>
        <v>1</v>
      </c>
      <c r="AI163" s="32">
        <f>VLOOKUP(U:U,'My_Advanced Key'!$C$50:$D$53,2,TRUE)</f>
        <v>2</v>
      </c>
      <c r="AJ163" s="32">
        <f t="shared" si="11"/>
        <v>13</v>
      </c>
    </row>
    <row r="164">
      <c r="A164" s="40">
        <v>45517.70330958333</v>
      </c>
      <c r="B164" s="41"/>
      <c r="C164" s="32" t="s">
        <v>465</v>
      </c>
      <c r="D164" s="32" t="str">
        <f t="shared" si="1"/>
        <v>Option B</v>
      </c>
      <c r="E164" s="32" t="s">
        <v>450</v>
      </c>
      <c r="F164" s="32" t="str">
        <f t="shared" si="2"/>
        <v>Option A</v>
      </c>
      <c r="G164" s="32" t="s">
        <v>451</v>
      </c>
      <c r="H164" s="32" t="str">
        <f t="shared" si="3"/>
        <v>Option A</v>
      </c>
      <c r="I164" s="32" t="s">
        <v>444</v>
      </c>
      <c r="J164" s="32" t="str">
        <f t="shared" si="4"/>
        <v>Option C</v>
      </c>
      <c r="K164" s="32" t="s">
        <v>458</v>
      </c>
      <c r="L164" s="32" t="str">
        <f t="shared" si="5"/>
        <v>Option A</v>
      </c>
      <c r="M164" s="32" t="s">
        <v>477</v>
      </c>
      <c r="N164" s="32" t="str">
        <f t="shared" si="6"/>
        <v>Option B</v>
      </c>
      <c r="O164" s="32" t="s">
        <v>447</v>
      </c>
      <c r="P164" s="32" t="str">
        <f t="shared" si="7"/>
        <v>Option B</v>
      </c>
      <c r="Q164" s="32" t="s">
        <v>475</v>
      </c>
      <c r="R164" s="32" t="str">
        <f t="shared" si="8"/>
        <v>Option A</v>
      </c>
      <c r="S164" s="32" t="s">
        <v>448</v>
      </c>
      <c r="T164" s="32" t="str">
        <f t="shared" si="9"/>
        <v>Option A</v>
      </c>
      <c r="U164" s="32" t="s">
        <v>472</v>
      </c>
      <c r="V164" s="32" t="str">
        <f t="shared" si="10"/>
        <v>Option A</v>
      </c>
      <c r="W164" s="32" t="s">
        <v>303</v>
      </c>
      <c r="X164" s="41" t="str">
        <f t="array" ref="X164">XLOOKUP(W:W,My_Basic!M:M, My_Basic!M:M, 0)</f>
        <v>Prasannakumar </v>
      </c>
      <c r="Y164" s="59"/>
      <c r="Z164" s="32">
        <f>VLOOKUP(C:C,'My_Advanced Key'!$C$5:$D$8,2,FALSE)</f>
        <v>1</v>
      </c>
      <c r="AA164" s="32">
        <f>VLOOKUP(E:E,'My_Advanced Key'!$C$10:$D$13,2,FALSE)</f>
        <v>-1</v>
      </c>
      <c r="AB164" s="32">
        <f>VLOOKUP(G:G,'My_Advanced Key'!$C$15:$D$18,2,FALSE)</f>
        <v>2</v>
      </c>
      <c r="AC164" s="32">
        <f>VLOOKUP(I:I,'My_Advanced Key'!$C$20:$D$23,2,FALSE)</f>
        <v>-1</v>
      </c>
      <c r="AD164" s="32">
        <f>VLOOKUP(K:K,'My_Advanced Key'!$C$25:$D$28,2,FALSE)</f>
        <v>2</v>
      </c>
      <c r="AE164" s="32">
        <f>VLOOKUP(M:M,'My_Advanced Key'!$C$30:$D$33,2,FALSE)</f>
        <v>1</v>
      </c>
      <c r="AF164" s="32">
        <f>VLOOKUP(O:O,'My_Advanced Key'!$C$35:$D$38,2,TRUE)</f>
        <v>1</v>
      </c>
      <c r="AG164" s="32">
        <f>VLOOKUP(Q:Q,'My_Advanced Key'!$C$40:$D$43,2,TRUE)</f>
        <v>2</v>
      </c>
      <c r="AH164" s="32">
        <f>VLOOKUP(S:S,'My_Advanced Key'!$C$45:$D$48,2,TRUE)</f>
        <v>1</v>
      </c>
      <c r="AI164" s="32">
        <f>VLOOKUP(U:U,'My_Advanced Key'!$C$50:$D$53,2,TRUE)</f>
        <v>2</v>
      </c>
      <c r="AJ164" s="32">
        <f t="shared" si="11"/>
        <v>10</v>
      </c>
    </row>
    <row r="165">
      <c r="A165" s="40">
        <v>45517.704920868055</v>
      </c>
      <c r="B165" s="41"/>
      <c r="C165" s="32" t="s">
        <v>441</v>
      </c>
      <c r="D165" s="32" t="str">
        <f t="shared" si="1"/>
        <v>Option D</v>
      </c>
      <c r="E165" s="32" t="s">
        <v>450</v>
      </c>
      <c r="F165" s="32" t="str">
        <f t="shared" si="2"/>
        <v>Option A</v>
      </c>
      <c r="G165" s="32" t="s">
        <v>443</v>
      </c>
      <c r="H165" s="32" t="str">
        <f t="shared" si="3"/>
        <v>Option D</v>
      </c>
      <c r="I165" s="32" t="s">
        <v>444</v>
      </c>
      <c r="J165" s="32" t="str">
        <f t="shared" si="4"/>
        <v>Option C</v>
      </c>
      <c r="K165" s="32" t="s">
        <v>467</v>
      </c>
      <c r="L165" s="32" t="str">
        <f t="shared" si="5"/>
        <v>Option B</v>
      </c>
      <c r="M165" s="32" t="s">
        <v>446</v>
      </c>
      <c r="N165" s="32" t="str">
        <f t="shared" si="6"/>
        <v>Option D</v>
      </c>
      <c r="O165" s="32" t="s">
        <v>459</v>
      </c>
      <c r="P165" s="32" t="str">
        <f t="shared" si="7"/>
        <v>Option C</v>
      </c>
      <c r="Q165" s="32" t="s">
        <v>473</v>
      </c>
      <c r="R165" s="32" t="str">
        <f t="shared" si="8"/>
        <v>Option B</v>
      </c>
      <c r="S165" s="32" t="s">
        <v>460</v>
      </c>
      <c r="T165" s="32" t="str">
        <f t="shared" si="9"/>
        <v>Option B</v>
      </c>
      <c r="U165" s="32" t="s">
        <v>449</v>
      </c>
      <c r="V165" s="32" t="str">
        <f t="shared" si="10"/>
        <v>Option D</v>
      </c>
      <c r="W165" s="32" t="s">
        <v>302</v>
      </c>
      <c r="X165" s="41" t="str">
        <f t="array" ref="X165">XLOOKUP(W:W,My_Basic!M:M, My_Basic!M:M, 0)</f>
        <v>Amit Kumar</v>
      </c>
      <c r="Y165" s="59"/>
      <c r="Z165" s="32">
        <f>VLOOKUP(C:C,'My_Advanced Key'!$C$5:$D$8,2,FALSE)</f>
        <v>-1</v>
      </c>
      <c r="AA165" s="32">
        <f>VLOOKUP(E:E,'My_Advanced Key'!$C$10:$D$13,2,FALSE)</f>
        <v>-1</v>
      </c>
      <c r="AB165" s="32">
        <f>VLOOKUP(G:G,'My_Advanced Key'!$C$15:$D$18,2,FALSE)</f>
        <v>0</v>
      </c>
      <c r="AC165" s="32">
        <f>VLOOKUP(I:I,'My_Advanced Key'!$C$20:$D$23,2,FALSE)</f>
        <v>-1</v>
      </c>
      <c r="AD165" s="32">
        <f>VLOOKUP(K:K,'My_Advanced Key'!$C$25:$D$28,2,FALSE)</f>
        <v>1</v>
      </c>
      <c r="AE165" s="32">
        <f>VLOOKUP(M:M,'My_Advanced Key'!$C$30:$D$33,2,FALSE)</f>
        <v>0</v>
      </c>
      <c r="AF165" s="32">
        <f>VLOOKUP(O:O,'My_Advanced Key'!$C$35:$D$38,2,TRUE)</f>
        <v>-1</v>
      </c>
      <c r="AG165" s="32">
        <f>VLOOKUP(Q:Q,'My_Advanced Key'!$C$40:$D$43,2,TRUE)</f>
        <v>1</v>
      </c>
      <c r="AH165" s="32">
        <f>VLOOKUP(S:S,'My_Advanced Key'!$C$45:$D$48,2,TRUE)</f>
        <v>-1</v>
      </c>
      <c r="AI165" s="32">
        <f>VLOOKUP(U:U,'My_Advanced Key'!$C$50:$D$53,2,TRUE)</f>
        <v>0</v>
      </c>
      <c r="AJ165" s="32">
        <f t="shared" si="11"/>
        <v>-3</v>
      </c>
    </row>
    <row r="166">
      <c r="A166" s="40">
        <v>45517.70896040509</v>
      </c>
      <c r="B166" s="41"/>
      <c r="C166" s="32" t="s">
        <v>441</v>
      </c>
      <c r="D166" s="32" t="str">
        <f t="shared" si="1"/>
        <v>Option D</v>
      </c>
      <c r="E166" s="32" t="s">
        <v>450</v>
      </c>
      <c r="F166" s="32" t="str">
        <f t="shared" si="2"/>
        <v>Option A</v>
      </c>
      <c r="G166" s="32" t="s">
        <v>443</v>
      </c>
      <c r="H166" s="32" t="str">
        <f t="shared" si="3"/>
        <v>Option D</v>
      </c>
      <c r="I166" s="32" t="s">
        <v>444</v>
      </c>
      <c r="J166" s="32" t="str">
        <f t="shared" si="4"/>
        <v>Option C</v>
      </c>
      <c r="K166" s="32" t="s">
        <v>467</v>
      </c>
      <c r="L166" s="32" t="str">
        <f t="shared" si="5"/>
        <v>Option B</v>
      </c>
      <c r="M166" s="32" t="s">
        <v>446</v>
      </c>
      <c r="N166" s="32" t="str">
        <f t="shared" si="6"/>
        <v>Option D</v>
      </c>
      <c r="O166" s="32" t="s">
        <v>454</v>
      </c>
      <c r="P166" s="32" t="str">
        <f t="shared" si="7"/>
        <v>Option D</v>
      </c>
      <c r="Q166" s="32" t="s">
        <v>473</v>
      </c>
      <c r="R166" s="32" t="str">
        <f t="shared" si="8"/>
        <v>Option B</v>
      </c>
      <c r="S166" s="32" t="s">
        <v>469</v>
      </c>
      <c r="T166" s="32" t="str">
        <f t="shared" si="9"/>
        <v>Option D</v>
      </c>
      <c r="U166" s="32" t="s">
        <v>449</v>
      </c>
      <c r="V166" s="32" t="str">
        <f t="shared" si="10"/>
        <v>Option D</v>
      </c>
      <c r="W166" s="32" t="s">
        <v>304</v>
      </c>
      <c r="X166" s="41" t="str">
        <f t="array" ref="X166">XLOOKUP(W:W,My_Basic!M:M, My_Basic!M:M, 0)</f>
        <v>Surendra Bheemanathini </v>
      </c>
      <c r="Y166" s="59"/>
      <c r="Z166" s="32">
        <f>VLOOKUP(C:C,'My_Advanced Key'!$C$5:$D$8,2,FALSE)</f>
        <v>-1</v>
      </c>
      <c r="AA166" s="32">
        <f>VLOOKUP(E:E,'My_Advanced Key'!$C$10:$D$13,2,FALSE)</f>
        <v>-1</v>
      </c>
      <c r="AB166" s="32">
        <f>VLOOKUP(G:G,'My_Advanced Key'!$C$15:$D$18,2,FALSE)</f>
        <v>0</v>
      </c>
      <c r="AC166" s="32">
        <f>VLOOKUP(I:I,'My_Advanced Key'!$C$20:$D$23,2,FALSE)</f>
        <v>-1</v>
      </c>
      <c r="AD166" s="32">
        <f>VLOOKUP(K:K,'My_Advanced Key'!$C$25:$D$28,2,FALSE)</f>
        <v>1</v>
      </c>
      <c r="AE166" s="32">
        <f>VLOOKUP(M:M,'My_Advanced Key'!$C$30:$D$33,2,FALSE)</f>
        <v>0</v>
      </c>
      <c r="AF166" s="32">
        <f>VLOOKUP(O:O,'My_Advanced Key'!$C$35:$D$38,2,TRUE)</f>
        <v>0</v>
      </c>
      <c r="AG166" s="32">
        <f>VLOOKUP(Q:Q,'My_Advanced Key'!$C$40:$D$43,2,TRUE)</f>
        <v>1</v>
      </c>
      <c r="AH166" s="32">
        <f>VLOOKUP(S:S,'My_Advanced Key'!$C$45:$D$48,2,TRUE)</f>
        <v>0</v>
      </c>
      <c r="AI166" s="32">
        <f>VLOOKUP(U:U,'My_Advanced Key'!$C$50:$D$53,2,TRUE)</f>
        <v>0</v>
      </c>
      <c r="AJ166" s="32">
        <f t="shared" si="11"/>
        <v>-1</v>
      </c>
    </row>
    <row r="167">
      <c r="A167" s="40">
        <v>45517.70982321759</v>
      </c>
      <c r="B167" s="41"/>
      <c r="C167" s="32" t="s">
        <v>441</v>
      </c>
      <c r="D167" s="32" t="str">
        <f t="shared" si="1"/>
        <v>Option D</v>
      </c>
      <c r="E167" s="32" t="s">
        <v>456</v>
      </c>
      <c r="F167" s="32" t="str">
        <f t="shared" si="2"/>
        <v>Option D</v>
      </c>
      <c r="G167" s="32" t="s">
        <v>451</v>
      </c>
      <c r="H167" s="32" t="str">
        <f t="shared" si="3"/>
        <v>Option A</v>
      </c>
      <c r="I167" s="32" t="s">
        <v>444</v>
      </c>
      <c r="J167" s="32" t="str">
        <f t="shared" si="4"/>
        <v>Option C</v>
      </c>
      <c r="K167" s="32" t="s">
        <v>453</v>
      </c>
      <c r="L167" s="32" t="str">
        <f t="shared" si="5"/>
        <v>Option D</v>
      </c>
      <c r="M167" s="32" t="s">
        <v>446</v>
      </c>
      <c r="N167" s="32" t="str">
        <f t="shared" si="6"/>
        <v>Option D</v>
      </c>
      <c r="O167" s="32" t="s">
        <v>459</v>
      </c>
      <c r="P167" s="32" t="str">
        <f t="shared" si="7"/>
        <v>Option C</v>
      </c>
      <c r="Q167" s="32" t="s">
        <v>481</v>
      </c>
      <c r="R167" s="32" t="str">
        <f t="shared" si="8"/>
        <v>Option D</v>
      </c>
      <c r="S167" s="32" t="s">
        <v>469</v>
      </c>
      <c r="T167" s="32" t="str">
        <f t="shared" si="9"/>
        <v>Option D</v>
      </c>
      <c r="U167" s="32" t="s">
        <v>461</v>
      </c>
      <c r="V167" s="32" t="str">
        <f t="shared" si="10"/>
        <v>Option C</v>
      </c>
      <c r="W167" s="32" t="s">
        <v>306</v>
      </c>
      <c r="X167" s="41" t="str">
        <f t="array" ref="X167">XLOOKUP(W:W,My_Basic!M:M, My_Basic!M:M, 0)</f>
        <v>Surya Pillalamarri</v>
      </c>
      <c r="Y167" s="59"/>
      <c r="Z167" s="32">
        <f>VLOOKUP(C:C,'My_Advanced Key'!$C$5:$D$8,2,FALSE)</f>
        <v>-1</v>
      </c>
      <c r="AA167" s="32">
        <f>VLOOKUP(E:E,'My_Advanced Key'!$C$10:$D$13,2,FALSE)</f>
        <v>0</v>
      </c>
      <c r="AB167" s="32">
        <f>VLOOKUP(G:G,'My_Advanced Key'!$C$15:$D$18,2,FALSE)</f>
        <v>2</v>
      </c>
      <c r="AC167" s="32">
        <f>VLOOKUP(I:I,'My_Advanced Key'!$C$20:$D$23,2,FALSE)</f>
        <v>-1</v>
      </c>
      <c r="AD167" s="32">
        <f>VLOOKUP(K:K,'My_Advanced Key'!$C$25:$D$28,2,FALSE)</f>
        <v>0</v>
      </c>
      <c r="AE167" s="32">
        <f>VLOOKUP(M:M,'My_Advanced Key'!$C$30:$D$33,2,FALSE)</f>
        <v>0</v>
      </c>
      <c r="AF167" s="32">
        <f>VLOOKUP(O:O,'My_Advanced Key'!$C$35:$D$38,2,TRUE)</f>
        <v>-1</v>
      </c>
      <c r="AG167" s="32">
        <f>VLOOKUP(Q:Q,'My_Advanced Key'!$C$40:$D$43,2,TRUE)</f>
        <v>0</v>
      </c>
      <c r="AH167" s="32">
        <f>VLOOKUP(S:S,'My_Advanced Key'!$C$45:$D$48,2,TRUE)</f>
        <v>0</v>
      </c>
      <c r="AI167" s="32">
        <f>VLOOKUP(U:U,'My_Advanced Key'!$C$50:$D$53,2,TRUE)</f>
        <v>1</v>
      </c>
      <c r="AJ167" s="32">
        <f t="shared" si="11"/>
        <v>0</v>
      </c>
    </row>
    <row r="168">
      <c r="A168" s="40">
        <v>45517.71012081018</v>
      </c>
      <c r="B168" s="41"/>
      <c r="C168" s="32" t="s">
        <v>455</v>
      </c>
      <c r="D168" s="32" t="str">
        <f t="shared" si="1"/>
        <v>Option C</v>
      </c>
      <c r="E168" s="32" t="s">
        <v>466</v>
      </c>
      <c r="F168" s="32" t="str">
        <f t="shared" si="2"/>
        <v>Option C</v>
      </c>
      <c r="G168" s="32" t="s">
        <v>443</v>
      </c>
      <c r="H168" s="32" t="str">
        <f t="shared" si="3"/>
        <v>Option D</v>
      </c>
      <c r="I168" s="32" t="s">
        <v>444</v>
      </c>
      <c r="J168" s="32" t="str">
        <f t="shared" si="4"/>
        <v>Option C</v>
      </c>
      <c r="K168" s="32" t="s">
        <v>453</v>
      </c>
      <c r="L168" s="32" t="str">
        <f t="shared" si="5"/>
        <v>Option D</v>
      </c>
      <c r="M168" s="32" t="s">
        <v>446</v>
      </c>
      <c r="N168" s="32" t="str">
        <f t="shared" si="6"/>
        <v>Option D</v>
      </c>
      <c r="O168" s="32" t="s">
        <v>454</v>
      </c>
      <c r="P168" s="32" t="str">
        <f t="shared" si="7"/>
        <v>Option D</v>
      </c>
      <c r="Q168" s="32" t="s">
        <v>473</v>
      </c>
      <c r="R168" s="32" t="str">
        <f t="shared" si="8"/>
        <v>Option B</v>
      </c>
      <c r="S168" s="32" t="s">
        <v>460</v>
      </c>
      <c r="T168" s="32" t="str">
        <f t="shared" si="9"/>
        <v>Option B</v>
      </c>
      <c r="U168" s="32" t="s">
        <v>461</v>
      </c>
      <c r="V168" s="32" t="str">
        <f t="shared" si="10"/>
        <v>Option C</v>
      </c>
      <c r="W168" s="32" t="s">
        <v>305</v>
      </c>
      <c r="X168" s="41" t="str">
        <f t="array" ref="X168">XLOOKUP(W:W,My_Basic!M:M, My_Basic!M:M, 0)</f>
        <v>Erukonda Saikiran</v>
      </c>
      <c r="Y168" s="59"/>
      <c r="Z168" s="32">
        <f>VLOOKUP(C:C,'My_Advanced Key'!$C$5:$D$8,2,FALSE)</f>
        <v>2</v>
      </c>
      <c r="AA168" s="32">
        <f>VLOOKUP(E:E,'My_Advanced Key'!$C$10:$D$13,2,FALSE)</f>
        <v>1</v>
      </c>
      <c r="AB168" s="32">
        <f>VLOOKUP(G:G,'My_Advanced Key'!$C$15:$D$18,2,FALSE)</f>
        <v>0</v>
      </c>
      <c r="AC168" s="32">
        <f>VLOOKUP(I:I,'My_Advanced Key'!$C$20:$D$23,2,FALSE)</f>
        <v>-1</v>
      </c>
      <c r="AD168" s="32">
        <f>VLOOKUP(K:K,'My_Advanced Key'!$C$25:$D$28,2,FALSE)</f>
        <v>0</v>
      </c>
      <c r="AE168" s="32">
        <f>VLOOKUP(M:M,'My_Advanced Key'!$C$30:$D$33,2,FALSE)</f>
        <v>0</v>
      </c>
      <c r="AF168" s="32">
        <f>VLOOKUP(O:O,'My_Advanced Key'!$C$35:$D$38,2,TRUE)</f>
        <v>0</v>
      </c>
      <c r="AG168" s="32">
        <f>VLOOKUP(Q:Q,'My_Advanced Key'!$C$40:$D$43,2,TRUE)</f>
        <v>1</v>
      </c>
      <c r="AH168" s="32">
        <f>VLOOKUP(S:S,'My_Advanced Key'!$C$45:$D$48,2,TRUE)</f>
        <v>-1</v>
      </c>
      <c r="AI168" s="32">
        <f>VLOOKUP(U:U,'My_Advanced Key'!$C$50:$D$53,2,TRUE)</f>
        <v>1</v>
      </c>
      <c r="AJ168" s="32">
        <f t="shared" si="11"/>
        <v>3</v>
      </c>
    </row>
    <row r="169">
      <c r="A169" s="40">
        <v>45517.71088697917</v>
      </c>
      <c r="B169" s="41"/>
      <c r="C169" s="32" t="s">
        <v>465</v>
      </c>
      <c r="D169" s="32" t="str">
        <f t="shared" si="1"/>
        <v>Option B</v>
      </c>
      <c r="E169" s="32" t="s">
        <v>456</v>
      </c>
      <c r="F169" s="32" t="str">
        <f t="shared" si="2"/>
        <v>Option D</v>
      </c>
      <c r="G169" s="32" t="s">
        <v>443</v>
      </c>
      <c r="H169" s="32" t="str">
        <f t="shared" si="3"/>
        <v>Option D</v>
      </c>
      <c r="I169" s="32" t="s">
        <v>444</v>
      </c>
      <c r="J169" s="32" t="str">
        <f t="shared" si="4"/>
        <v>Option C</v>
      </c>
      <c r="K169" s="32" t="s">
        <v>467</v>
      </c>
      <c r="L169" s="32" t="str">
        <f t="shared" si="5"/>
        <v>Option B</v>
      </c>
      <c r="M169" s="32" t="s">
        <v>468</v>
      </c>
      <c r="N169" s="32" t="str">
        <f t="shared" si="6"/>
        <v>Option C</v>
      </c>
      <c r="O169" s="32" t="s">
        <v>459</v>
      </c>
      <c r="P169" s="32" t="str">
        <f t="shared" si="7"/>
        <v>Option C</v>
      </c>
      <c r="Q169" s="32" t="s">
        <v>473</v>
      </c>
      <c r="R169" s="32" t="str">
        <f t="shared" si="8"/>
        <v>Option B</v>
      </c>
      <c r="S169" s="32" t="s">
        <v>469</v>
      </c>
      <c r="T169" s="32" t="str">
        <f t="shared" si="9"/>
        <v>Option D</v>
      </c>
      <c r="U169" s="32" t="s">
        <v>461</v>
      </c>
      <c r="V169" s="32" t="str">
        <f t="shared" si="10"/>
        <v>Option C</v>
      </c>
      <c r="W169" s="32" t="s">
        <v>312</v>
      </c>
      <c r="X169" s="41" t="str">
        <f t="array" ref="X169">XLOOKUP(W:W,My_Basic!M:M, My_Basic!M:M, 0)</f>
        <v>Hardik Giri Goswami</v>
      </c>
      <c r="Y169" s="59"/>
      <c r="Z169" s="32">
        <f>VLOOKUP(C:C,'My_Advanced Key'!$C$5:$D$8,2,FALSE)</f>
        <v>1</v>
      </c>
      <c r="AA169" s="32">
        <f>VLOOKUP(E:E,'My_Advanced Key'!$C$10:$D$13,2,FALSE)</f>
        <v>0</v>
      </c>
      <c r="AB169" s="32">
        <f>VLOOKUP(G:G,'My_Advanced Key'!$C$15:$D$18,2,FALSE)</f>
        <v>0</v>
      </c>
      <c r="AC169" s="32">
        <f>VLOOKUP(I:I,'My_Advanced Key'!$C$20:$D$23,2,FALSE)</f>
        <v>-1</v>
      </c>
      <c r="AD169" s="32">
        <f>VLOOKUP(K:K,'My_Advanced Key'!$C$25:$D$28,2,FALSE)</f>
        <v>1</v>
      </c>
      <c r="AE169" s="32">
        <f>VLOOKUP(M:M,'My_Advanced Key'!$C$30:$D$33,2,FALSE)</f>
        <v>-1</v>
      </c>
      <c r="AF169" s="32">
        <f>VLOOKUP(O:O,'My_Advanced Key'!$C$35:$D$38,2,TRUE)</f>
        <v>-1</v>
      </c>
      <c r="AG169" s="32">
        <f>VLOOKUP(Q:Q,'My_Advanced Key'!$C$40:$D$43,2,TRUE)</f>
        <v>1</v>
      </c>
      <c r="AH169" s="32">
        <f>VLOOKUP(S:S,'My_Advanced Key'!$C$45:$D$48,2,TRUE)</f>
        <v>0</v>
      </c>
      <c r="AI169" s="32">
        <f>VLOOKUP(U:U,'My_Advanced Key'!$C$50:$D$53,2,TRUE)</f>
        <v>1</v>
      </c>
      <c r="AJ169" s="32">
        <f t="shared" si="11"/>
        <v>1</v>
      </c>
    </row>
    <row r="170">
      <c r="A170" s="40">
        <v>45517.71146143519</v>
      </c>
      <c r="B170" s="41"/>
      <c r="C170" s="32" t="s">
        <v>441</v>
      </c>
      <c r="D170" s="32" t="str">
        <f t="shared" si="1"/>
        <v>Option D</v>
      </c>
      <c r="E170" s="32" t="s">
        <v>456</v>
      </c>
      <c r="F170" s="32" t="str">
        <f t="shared" si="2"/>
        <v>Option D</v>
      </c>
      <c r="G170" s="32" t="s">
        <v>443</v>
      </c>
      <c r="H170" s="32" t="str">
        <f t="shared" si="3"/>
        <v>Option D</v>
      </c>
      <c r="I170" s="32" t="s">
        <v>444</v>
      </c>
      <c r="J170" s="32" t="str">
        <f t="shared" si="4"/>
        <v>Option C</v>
      </c>
      <c r="K170" s="32" t="s">
        <v>467</v>
      </c>
      <c r="L170" s="32" t="str">
        <f t="shared" si="5"/>
        <v>Option B</v>
      </c>
      <c r="M170" s="32" t="s">
        <v>468</v>
      </c>
      <c r="N170" s="32" t="str">
        <f t="shared" si="6"/>
        <v>Option C</v>
      </c>
      <c r="O170" s="32" t="s">
        <v>459</v>
      </c>
      <c r="P170" s="32" t="str">
        <f t="shared" si="7"/>
        <v>Option C</v>
      </c>
      <c r="Q170" s="32" t="s">
        <v>473</v>
      </c>
      <c r="R170" s="32" t="str">
        <f t="shared" si="8"/>
        <v>Option B</v>
      </c>
      <c r="S170" s="32" t="s">
        <v>469</v>
      </c>
      <c r="T170" s="32" t="str">
        <f t="shared" si="9"/>
        <v>Option D</v>
      </c>
      <c r="U170" s="32" t="s">
        <v>461</v>
      </c>
      <c r="V170" s="32" t="str">
        <f t="shared" si="10"/>
        <v>Option C</v>
      </c>
      <c r="W170" s="32" t="s">
        <v>307</v>
      </c>
      <c r="X170" s="41" t="str">
        <f t="array" ref="X170">XLOOKUP(W:W,My_Basic!M:M, My_Basic!M:M, 0)</f>
        <v>Aniket Bihana</v>
      </c>
      <c r="Y170" s="59"/>
      <c r="Z170" s="32">
        <f>VLOOKUP(C:C,'My_Advanced Key'!$C$5:$D$8,2,FALSE)</f>
        <v>-1</v>
      </c>
      <c r="AA170" s="32">
        <f>VLOOKUP(E:E,'My_Advanced Key'!$C$10:$D$13,2,FALSE)</f>
        <v>0</v>
      </c>
      <c r="AB170" s="32">
        <f>VLOOKUP(G:G,'My_Advanced Key'!$C$15:$D$18,2,FALSE)</f>
        <v>0</v>
      </c>
      <c r="AC170" s="32">
        <f>VLOOKUP(I:I,'My_Advanced Key'!$C$20:$D$23,2,FALSE)</f>
        <v>-1</v>
      </c>
      <c r="AD170" s="32">
        <f>VLOOKUP(K:K,'My_Advanced Key'!$C$25:$D$28,2,FALSE)</f>
        <v>1</v>
      </c>
      <c r="AE170" s="32">
        <f>VLOOKUP(M:M,'My_Advanced Key'!$C$30:$D$33,2,FALSE)</f>
        <v>-1</v>
      </c>
      <c r="AF170" s="32">
        <f>VLOOKUP(O:O,'My_Advanced Key'!$C$35:$D$38,2,TRUE)</f>
        <v>-1</v>
      </c>
      <c r="AG170" s="32">
        <f>VLOOKUP(Q:Q,'My_Advanced Key'!$C$40:$D$43,2,TRUE)</f>
        <v>1</v>
      </c>
      <c r="AH170" s="32">
        <f>VLOOKUP(S:S,'My_Advanced Key'!$C$45:$D$48,2,TRUE)</f>
        <v>0</v>
      </c>
      <c r="AI170" s="32">
        <f>VLOOKUP(U:U,'My_Advanced Key'!$C$50:$D$53,2,TRUE)</f>
        <v>1</v>
      </c>
      <c r="AJ170" s="32">
        <f t="shared" si="11"/>
        <v>-1</v>
      </c>
    </row>
    <row r="171">
      <c r="A171" s="40">
        <v>45517.71350172454</v>
      </c>
      <c r="B171" s="41"/>
      <c r="C171" s="32" t="s">
        <v>441</v>
      </c>
      <c r="D171" s="32" t="str">
        <f t="shared" si="1"/>
        <v>Option D</v>
      </c>
      <c r="E171" s="32" t="s">
        <v>450</v>
      </c>
      <c r="F171" s="32" t="str">
        <f t="shared" si="2"/>
        <v>Option A</v>
      </c>
      <c r="G171" s="32" t="s">
        <v>443</v>
      </c>
      <c r="H171" s="32" t="str">
        <f t="shared" si="3"/>
        <v>Option D</v>
      </c>
      <c r="I171" s="32" t="s">
        <v>444</v>
      </c>
      <c r="J171" s="32" t="str">
        <f t="shared" si="4"/>
        <v>Option C</v>
      </c>
      <c r="K171" s="32" t="s">
        <v>453</v>
      </c>
      <c r="L171" s="32" t="str">
        <f t="shared" si="5"/>
        <v>Option D</v>
      </c>
      <c r="M171" s="32" t="s">
        <v>468</v>
      </c>
      <c r="N171" s="32" t="str">
        <f t="shared" si="6"/>
        <v>Option C</v>
      </c>
      <c r="O171" s="32" t="s">
        <v>454</v>
      </c>
      <c r="P171" s="32" t="str">
        <f t="shared" si="7"/>
        <v>Option D</v>
      </c>
      <c r="Q171" s="32" t="s">
        <v>473</v>
      </c>
      <c r="R171" s="32" t="str">
        <f t="shared" si="8"/>
        <v>Option B</v>
      </c>
      <c r="S171" s="32" t="s">
        <v>460</v>
      </c>
      <c r="T171" s="32" t="str">
        <f t="shared" si="9"/>
        <v>Option B</v>
      </c>
      <c r="U171" s="32" t="s">
        <v>461</v>
      </c>
      <c r="V171" s="32" t="str">
        <f t="shared" si="10"/>
        <v>Option C</v>
      </c>
      <c r="W171" s="32" t="s">
        <v>310</v>
      </c>
      <c r="X171" s="41" t="str">
        <f t="array" ref="X171">XLOOKUP(W:W,My_Basic!M:M, My_Basic!M:M, 0)</f>
        <v>Vaibhav Ambadas Waghmare</v>
      </c>
      <c r="Y171" s="59"/>
      <c r="Z171" s="32">
        <f>VLOOKUP(C:C,'My_Advanced Key'!$C$5:$D$8,2,FALSE)</f>
        <v>-1</v>
      </c>
      <c r="AA171" s="32">
        <f>VLOOKUP(E:E,'My_Advanced Key'!$C$10:$D$13,2,FALSE)</f>
        <v>-1</v>
      </c>
      <c r="AB171" s="32">
        <f>VLOOKUP(G:G,'My_Advanced Key'!$C$15:$D$18,2,FALSE)</f>
        <v>0</v>
      </c>
      <c r="AC171" s="32">
        <f>VLOOKUP(I:I,'My_Advanced Key'!$C$20:$D$23,2,FALSE)</f>
        <v>-1</v>
      </c>
      <c r="AD171" s="32">
        <f>VLOOKUP(K:K,'My_Advanced Key'!$C$25:$D$28,2,FALSE)</f>
        <v>0</v>
      </c>
      <c r="AE171" s="32">
        <f>VLOOKUP(M:M,'My_Advanced Key'!$C$30:$D$33,2,FALSE)</f>
        <v>-1</v>
      </c>
      <c r="AF171" s="32">
        <f>VLOOKUP(O:O,'My_Advanced Key'!$C$35:$D$38,2,TRUE)</f>
        <v>0</v>
      </c>
      <c r="AG171" s="32">
        <f>VLOOKUP(Q:Q,'My_Advanced Key'!$C$40:$D$43,2,TRUE)</f>
        <v>1</v>
      </c>
      <c r="AH171" s="32">
        <f>VLOOKUP(S:S,'My_Advanced Key'!$C$45:$D$48,2,TRUE)</f>
        <v>-1</v>
      </c>
      <c r="AI171" s="32">
        <f>VLOOKUP(U:U,'My_Advanced Key'!$C$50:$D$53,2,TRUE)</f>
        <v>1</v>
      </c>
      <c r="AJ171" s="32">
        <f t="shared" si="11"/>
        <v>-3</v>
      </c>
    </row>
    <row r="172">
      <c r="A172" s="40">
        <v>45517.71479650463</v>
      </c>
      <c r="B172" s="41"/>
      <c r="C172" s="32" t="s">
        <v>455</v>
      </c>
      <c r="D172" s="32" t="str">
        <f t="shared" si="1"/>
        <v>Option C</v>
      </c>
      <c r="E172" s="32" t="s">
        <v>456</v>
      </c>
      <c r="F172" s="32" t="str">
        <f t="shared" si="2"/>
        <v>Option D</v>
      </c>
      <c r="G172" s="32" t="s">
        <v>452</v>
      </c>
      <c r="H172" s="32" t="str">
        <f t="shared" si="3"/>
        <v>Option B</v>
      </c>
      <c r="I172" s="32" t="s">
        <v>452</v>
      </c>
      <c r="J172" s="32" t="str">
        <f t="shared" si="4"/>
        <v>Option B</v>
      </c>
      <c r="K172" s="32" t="s">
        <v>453</v>
      </c>
      <c r="L172" s="32" t="str">
        <f t="shared" si="5"/>
        <v>Option D</v>
      </c>
      <c r="M172" s="32" t="s">
        <v>468</v>
      </c>
      <c r="N172" s="32" t="str">
        <f t="shared" si="6"/>
        <v>Option C</v>
      </c>
      <c r="O172" s="32" t="s">
        <v>447</v>
      </c>
      <c r="P172" s="32" t="str">
        <f t="shared" si="7"/>
        <v>Option B</v>
      </c>
      <c r="Q172" s="32" t="s">
        <v>473</v>
      </c>
      <c r="R172" s="32" t="str">
        <f t="shared" si="8"/>
        <v>Option B</v>
      </c>
      <c r="S172" s="32" t="s">
        <v>448</v>
      </c>
      <c r="T172" s="32" t="str">
        <f t="shared" si="9"/>
        <v>Option A</v>
      </c>
      <c r="U172" s="32" t="s">
        <v>472</v>
      </c>
      <c r="V172" s="32" t="str">
        <f t="shared" si="10"/>
        <v>Option A</v>
      </c>
      <c r="W172" s="32" t="s">
        <v>311</v>
      </c>
      <c r="X172" s="41" t="str">
        <f t="array" ref="X172">XLOOKUP(W:W,My_Basic!M:M, My_Basic!M:M, 0)</f>
        <v>Nishanth Pragnesh B </v>
      </c>
      <c r="Y172" s="59"/>
      <c r="Z172" s="32">
        <f>VLOOKUP(C:C,'My_Advanced Key'!$C$5:$D$8,2,FALSE)</f>
        <v>2</v>
      </c>
      <c r="AA172" s="32">
        <f>VLOOKUP(E:E,'My_Advanced Key'!$C$10:$D$13,2,FALSE)</f>
        <v>0</v>
      </c>
      <c r="AB172" s="32">
        <f>VLOOKUP(G:G,'My_Advanced Key'!$C$15:$D$18,2,FALSE)</f>
        <v>1</v>
      </c>
      <c r="AC172" s="32">
        <f>VLOOKUP(I:I,'My_Advanced Key'!$C$20:$D$23,2,FALSE)</f>
        <v>1</v>
      </c>
      <c r="AD172" s="32">
        <f>VLOOKUP(K:K,'My_Advanced Key'!$C$25:$D$28,2,FALSE)</f>
        <v>0</v>
      </c>
      <c r="AE172" s="32">
        <f>VLOOKUP(M:M,'My_Advanced Key'!$C$30:$D$33,2,FALSE)</f>
        <v>-1</v>
      </c>
      <c r="AF172" s="32">
        <f>VLOOKUP(O:O,'My_Advanced Key'!$C$35:$D$38,2,TRUE)</f>
        <v>1</v>
      </c>
      <c r="AG172" s="32">
        <f>VLOOKUP(Q:Q,'My_Advanced Key'!$C$40:$D$43,2,TRUE)</f>
        <v>1</v>
      </c>
      <c r="AH172" s="32">
        <f>VLOOKUP(S:S,'My_Advanced Key'!$C$45:$D$48,2,TRUE)</f>
        <v>1</v>
      </c>
      <c r="AI172" s="32">
        <f>VLOOKUP(U:U,'My_Advanced Key'!$C$50:$D$53,2,TRUE)</f>
        <v>2</v>
      </c>
      <c r="AJ172" s="32">
        <f t="shared" si="11"/>
        <v>8</v>
      </c>
    </row>
    <row r="173">
      <c r="A173" s="40">
        <v>45517.71701251157</v>
      </c>
      <c r="B173" s="41"/>
      <c r="C173" s="32" t="s">
        <v>465</v>
      </c>
      <c r="D173" s="32" t="str">
        <f t="shared" si="1"/>
        <v>Option B</v>
      </c>
      <c r="E173" s="32" t="s">
        <v>450</v>
      </c>
      <c r="F173" s="32" t="str">
        <f t="shared" si="2"/>
        <v>Option A</v>
      </c>
      <c r="G173" s="32" t="s">
        <v>443</v>
      </c>
      <c r="H173" s="32" t="str">
        <f t="shared" si="3"/>
        <v>Option D</v>
      </c>
      <c r="I173" s="32" t="s">
        <v>444</v>
      </c>
      <c r="J173" s="32" t="str">
        <f t="shared" si="4"/>
        <v>Option C</v>
      </c>
      <c r="K173" s="32" t="s">
        <v>453</v>
      </c>
      <c r="L173" s="32" t="str">
        <f t="shared" si="5"/>
        <v>Option D</v>
      </c>
      <c r="M173" s="32" t="s">
        <v>468</v>
      </c>
      <c r="N173" s="32" t="str">
        <f t="shared" si="6"/>
        <v>Option C</v>
      </c>
      <c r="O173" s="32" t="s">
        <v>454</v>
      </c>
      <c r="P173" s="32" t="str">
        <f t="shared" si="7"/>
        <v>Option D</v>
      </c>
      <c r="Q173" s="32" t="s">
        <v>473</v>
      </c>
      <c r="R173" s="32" t="str">
        <f t="shared" si="8"/>
        <v>Option B</v>
      </c>
      <c r="S173" s="32" t="s">
        <v>448</v>
      </c>
      <c r="T173" s="32" t="str">
        <f t="shared" si="9"/>
        <v>Option A</v>
      </c>
      <c r="U173" s="32" t="s">
        <v>461</v>
      </c>
      <c r="V173" s="32" t="str">
        <f t="shared" si="10"/>
        <v>Option C</v>
      </c>
      <c r="W173" s="32" t="s">
        <v>314</v>
      </c>
      <c r="X173" s="41" t="str">
        <f t="array" ref="X173">XLOOKUP(W:W,My_Basic!M:M, My_Basic!M:M, 0)</f>
        <v>Aditya Naik</v>
      </c>
      <c r="Y173" s="59"/>
      <c r="Z173" s="32">
        <f>VLOOKUP(C:C,'My_Advanced Key'!$C$5:$D$8,2,FALSE)</f>
        <v>1</v>
      </c>
      <c r="AA173" s="32">
        <f>VLOOKUP(E:E,'My_Advanced Key'!$C$10:$D$13,2,FALSE)</f>
        <v>-1</v>
      </c>
      <c r="AB173" s="32">
        <f>VLOOKUP(G:G,'My_Advanced Key'!$C$15:$D$18,2,FALSE)</f>
        <v>0</v>
      </c>
      <c r="AC173" s="32">
        <f>VLOOKUP(I:I,'My_Advanced Key'!$C$20:$D$23,2,FALSE)</f>
        <v>-1</v>
      </c>
      <c r="AD173" s="32">
        <f>VLOOKUP(K:K,'My_Advanced Key'!$C$25:$D$28,2,FALSE)</f>
        <v>0</v>
      </c>
      <c r="AE173" s="32">
        <f>VLOOKUP(M:M,'My_Advanced Key'!$C$30:$D$33,2,FALSE)</f>
        <v>-1</v>
      </c>
      <c r="AF173" s="32">
        <f>VLOOKUP(O:O,'My_Advanced Key'!$C$35:$D$38,2,TRUE)</f>
        <v>0</v>
      </c>
      <c r="AG173" s="32">
        <f>VLOOKUP(Q:Q,'My_Advanced Key'!$C$40:$D$43,2,TRUE)</f>
        <v>1</v>
      </c>
      <c r="AH173" s="32">
        <f>VLOOKUP(S:S,'My_Advanced Key'!$C$45:$D$48,2,TRUE)</f>
        <v>1</v>
      </c>
      <c r="AI173" s="32">
        <f>VLOOKUP(U:U,'My_Advanced Key'!$C$50:$D$53,2,TRUE)</f>
        <v>1</v>
      </c>
      <c r="AJ173" s="32">
        <f t="shared" si="11"/>
        <v>1</v>
      </c>
    </row>
    <row r="174">
      <c r="A174" s="40">
        <v>45517.718536782406</v>
      </c>
      <c r="B174" s="41"/>
      <c r="C174" s="32" t="s">
        <v>455</v>
      </c>
      <c r="D174" s="32" t="str">
        <f t="shared" si="1"/>
        <v>Option C</v>
      </c>
      <c r="E174" s="32" t="s">
        <v>466</v>
      </c>
      <c r="F174" s="32" t="str">
        <f t="shared" si="2"/>
        <v>Option C</v>
      </c>
      <c r="G174" s="32" t="s">
        <v>452</v>
      </c>
      <c r="H174" s="32" t="str">
        <f t="shared" si="3"/>
        <v>Option B</v>
      </c>
      <c r="I174" s="32" t="s">
        <v>444</v>
      </c>
      <c r="J174" s="32" t="str">
        <f t="shared" si="4"/>
        <v>Option C</v>
      </c>
      <c r="K174" s="32" t="s">
        <v>467</v>
      </c>
      <c r="L174" s="32" t="str">
        <f t="shared" si="5"/>
        <v>Option B</v>
      </c>
      <c r="M174" s="32" t="s">
        <v>468</v>
      </c>
      <c r="N174" s="32" t="str">
        <f t="shared" si="6"/>
        <v>Option C</v>
      </c>
      <c r="O174" s="32" t="s">
        <v>463</v>
      </c>
      <c r="P174" s="32" t="str">
        <f t="shared" si="7"/>
        <v>Option A</v>
      </c>
      <c r="Q174" s="32" t="s">
        <v>473</v>
      </c>
      <c r="R174" s="32" t="str">
        <f t="shared" si="8"/>
        <v>Option B</v>
      </c>
      <c r="S174" s="32" t="s">
        <v>469</v>
      </c>
      <c r="T174" s="32" t="str">
        <f t="shared" si="9"/>
        <v>Option D</v>
      </c>
      <c r="U174" s="32" t="s">
        <v>461</v>
      </c>
      <c r="V174" s="32" t="str">
        <f t="shared" si="10"/>
        <v>Option C</v>
      </c>
      <c r="W174" s="32" t="s">
        <v>308</v>
      </c>
      <c r="X174" s="41" t="str">
        <f t="array" ref="X174">XLOOKUP(W:W,My_Basic!M:M, My_Basic!M:M, 0)</f>
        <v>Abhishek Kansal</v>
      </c>
      <c r="Y174" s="59"/>
      <c r="Z174" s="32">
        <f>VLOOKUP(C:C,'My_Advanced Key'!$C$5:$D$8,2,FALSE)</f>
        <v>2</v>
      </c>
      <c r="AA174" s="32">
        <f>VLOOKUP(E:E,'My_Advanced Key'!$C$10:$D$13,2,FALSE)</f>
        <v>1</v>
      </c>
      <c r="AB174" s="32">
        <f>VLOOKUP(G:G,'My_Advanced Key'!$C$15:$D$18,2,FALSE)</f>
        <v>1</v>
      </c>
      <c r="AC174" s="32">
        <f>VLOOKUP(I:I,'My_Advanced Key'!$C$20:$D$23,2,FALSE)</f>
        <v>-1</v>
      </c>
      <c r="AD174" s="32">
        <f>VLOOKUP(K:K,'My_Advanced Key'!$C$25:$D$28,2,FALSE)</f>
        <v>1</v>
      </c>
      <c r="AE174" s="32">
        <f>VLOOKUP(M:M,'My_Advanced Key'!$C$30:$D$33,2,FALSE)</f>
        <v>-1</v>
      </c>
      <c r="AF174" s="32">
        <f>VLOOKUP(O:O,'My_Advanced Key'!$C$35:$D$38,2,TRUE)</f>
        <v>2</v>
      </c>
      <c r="AG174" s="32">
        <f>VLOOKUP(Q:Q,'My_Advanced Key'!$C$40:$D$43,2,TRUE)</f>
        <v>1</v>
      </c>
      <c r="AH174" s="32">
        <f>VLOOKUP(S:S,'My_Advanced Key'!$C$45:$D$48,2,TRUE)</f>
        <v>0</v>
      </c>
      <c r="AI174" s="32">
        <f>VLOOKUP(U:U,'My_Advanced Key'!$C$50:$D$53,2,TRUE)</f>
        <v>1</v>
      </c>
      <c r="AJ174" s="32">
        <f t="shared" si="11"/>
        <v>7</v>
      </c>
    </row>
    <row r="175">
      <c r="A175" s="40">
        <v>45517.72122439815</v>
      </c>
      <c r="B175" s="41"/>
      <c r="C175" s="32" t="s">
        <v>441</v>
      </c>
      <c r="D175" s="32" t="str">
        <f t="shared" si="1"/>
        <v>Option D</v>
      </c>
      <c r="E175" s="32" t="s">
        <v>450</v>
      </c>
      <c r="F175" s="32" t="str">
        <f t="shared" si="2"/>
        <v>Option A</v>
      </c>
      <c r="G175" s="32" t="s">
        <v>452</v>
      </c>
      <c r="H175" s="32" t="str">
        <f t="shared" si="3"/>
        <v>Option B</v>
      </c>
      <c r="I175" s="32" t="s">
        <v>444</v>
      </c>
      <c r="J175" s="32" t="str">
        <f t="shared" si="4"/>
        <v>Option C</v>
      </c>
      <c r="K175" s="32" t="s">
        <v>453</v>
      </c>
      <c r="L175" s="32" t="str">
        <f t="shared" si="5"/>
        <v>Option D</v>
      </c>
      <c r="M175" s="32" t="s">
        <v>468</v>
      </c>
      <c r="N175" s="32" t="str">
        <f t="shared" si="6"/>
        <v>Option C</v>
      </c>
      <c r="O175" s="32" t="s">
        <v>454</v>
      </c>
      <c r="P175" s="32" t="str">
        <f t="shared" si="7"/>
        <v>Option D</v>
      </c>
      <c r="Q175" s="32" t="s">
        <v>473</v>
      </c>
      <c r="R175" s="32" t="str">
        <f t="shared" si="8"/>
        <v>Option B</v>
      </c>
      <c r="S175" s="32" t="s">
        <v>460</v>
      </c>
      <c r="T175" s="32" t="str">
        <f t="shared" si="9"/>
        <v>Option B</v>
      </c>
      <c r="U175" s="32" t="s">
        <v>449</v>
      </c>
      <c r="V175" s="32" t="str">
        <f t="shared" si="10"/>
        <v>Option D</v>
      </c>
      <c r="W175" s="32" t="s">
        <v>315</v>
      </c>
      <c r="X175" s="41" t="str">
        <f t="array" ref="X175">XLOOKUP(W:W,My_Basic!M:M, My_Basic!M:M, 0)</f>
        <v>Hemant Singh Parihar</v>
      </c>
      <c r="Y175" s="59"/>
      <c r="Z175" s="32">
        <f>VLOOKUP(C:C,'My_Advanced Key'!$C$5:$D$8,2,FALSE)</f>
        <v>-1</v>
      </c>
      <c r="AA175" s="32">
        <f>VLOOKUP(E:E,'My_Advanced Key'!$C$10:$D$13,2,FALSE)</f>
        <v>-1</v>
      </c>
      <c r="AB175" s="32">
        <f>VLOOKUP(G:G,'My_Advanced Key'!$C$15:$D$18,2,FALSE)</f>
        <v>1</v>
      </c>
      <c r="AC175" s="32">
        <f>VLOOKUP(I:I,'My_Advanced Key'!$C$20:$D$23,2,FALSE)</f>
        <v>-1</v>
      </c>
      <c r="AD175" s="32">
        <f>VLOOKUP(K:K,'My_Advanced Key'!$C$25:$D$28,2,FALSE)</f>
        <v>0</v>
      </c>
      <c r="AE175" s="32">
        <f>VLOOKUP(M:M,'My_Advanced Key'!$C$30:$D$33,2,FALSE)</f>
        <v>-1</v>
      </c>
      <c r="AF175" s="32">
        <f>VLOOKUP(O:O,'My_Advanced Key'!$C$35:$D$38,2,TRUE)</f>
        <v>0</v>
      </c>
      <c r="AG175" s="32">
        <f>VLOOKUP(Q:Q,'My_Advanced Key'!$C$40:$D$43,2,TRUE)</f>
        <v>1</v>
      </c>
      <c r="AH175" s="32">
        <f>VLOOKUP(S:S,'My_Advanced Key'!$C$45:$D$48,2,TRUE)</f>
        <v>-1</v>
      </c>
      <c r="AI175" s="32">
        <f>VLOOKUP(U:U,'My_Advanced Key'!$C$50:$D$53,2,TRUE)</f>
        <v>0</v>
      </c>
      <c r="AJ175" s="32">
        <f t="shared" si="11"/>
        <v>-3</v>
      </c>
    </row>
    <row r="176">
      <c r="A176" s="40">
        <v>45517.72587401621</v>
      </c>
      <c r="B176" s="41"/>
      <c r="C176" s="32" t="s">
        <v>465</v>
      </c>
      <c r="D176" s="32" t="str">
        <f t="shared" si="1"/>
        <v>Option B</v>
      </c>
      <c r="E176" s="32" t="s">
        <v>442</v>
      </c>
      <c r="F176" s="32" t="str">
        <f t="shared" si="2"/>
        <v>Option B</v>
      </c>
      <c r="G176" s="32" t="s">
        <v>443</v>
      </c>
      <c r="H176" s="32" t="str">
        <f t="shared" si="3"/>
        <v>Option D</v>
      </c>
      <c r="I176" s="32" t="s">
        <v>444</v>
      </c>
      <c r="J176" s="32" t="str">
        <f t="shared" si="4"/>
        <v>Option C</v>
      </c>
      <c r="K176" s="32" t="s">
        <v>467</v>
      </c>
      <c r="L176" s="32" t="str">
        <f t="shared" si="5"/>
        <v>Option B</v>
      </c>
      <c r="M176" s="32" t="s">
        <v>468</v>
      </c>
      <c r="N176" s="32" t="str">
        <f t="shared" si="6"/>
        <v>Option C</v>
      </c>
      <c r="O176" s="32" t="s">
        <v>459</v>
      </c>
      <c r="P176" s="32" t="str">
        <f t="shared" si="7"/>
        <v>Option C</v>
      </c>
      <c r="Q176" s="32" t="s">
        <v>473</v>
      </c>
      <c r="R176" s="32" t="str">
        <f t="shared" si="8"/>
        <v>Option B</v>
      </c>
      <c r="S176" s="32" t="s">
        <v>469</v>
      </c>
      <c r="T176" s="32" t="str">
        <f t="shared" si="9"/>
        <v>Option D</v>
      </c>
      <c r="U176" s="32" t="s">
        <v>464</v>
      </c>
      <c r="V176" s="32" t="str">
        <f t="shared" si="10"/>
        <v>Option B</v>
      </c>
      <c r="W176" s="32" t="s">
        <v>317</v>
      </c>
      <c r="X176" s="41" t="str">
        <f t="array" ref="X176">XLOOKUP(W:W,My_Basic!M:M, My_Basic!M:M, 0)</f>
        <v>Anoushka Khemani </v>
      </c>
      <c r="Y176" s="59"/>
      <c r="Z176" s="32">
        <f>VLOOKUP(C:C,'My_Advanced Key'!$C$5:$D$8,2,FALSE)</f>
        <v>1</v>
      </c>
      <c r="AA176" s="32">
        <f>VLOOKUP(E:E,'My_Advanced Key'!$C$10:$D$13,2,FALSE)</f>
        <v>2</v>
      </c>
      <c r="AB176" s="32">
        <f>VLOOKUP(G:G,'My_Advanced Key'!$C$15:$D$18,2,FALSE)</f>
        <v>0</v>
      </c>
      <c r="AC176" s="32">
        <f>VLOOKUP(I:I,'My_Advanced Key'!$C$20:$D$23,2,FALSE)</f>
        <v>-1</v>
      </c>
      <c r="AD176" s="32">
        <f>VLOOKUP(K:K,'My_Advanced Key'!$C$25:$D$28,2,FALSE)</f>
        <v>1</v>
      </c>
      <c r="AE176" s="32">
        <f>VLOOKUP(M:M,'My_Advanced Key'!$C$30:$D$33,2,FALSE)</f>
        <v>-1</v>
      </c>
      <c r="AF176" s="32">
        <f>VLOOKUP(O:O,'My_Advanced Key'!$C$35:$D$38,2,TRUE)</f>
        <v>-1</v>
      </c>
      <c r="AG176" s="32">
        <f>VLOOKUP(Q:Q,'My_Advanced Key'!$C$40:$D$43,2,TRUE)</f>
        <v>1</v>
      </c>
      <c r="AH176" s="32">
        <f>VLOOKUP(S:S,'My_Advanced Key'!$C$45:$D$48,2,TRUE)</f>
        <v>0</v>
      </c>
      <c r="AI176" s="32">
        <f>VLOOKUP(U:U,'My_Advanced Key'!$C$50:$D$53,2,TRUE)</f>
        <v>-1</v>
      </c>
      <c r="AJ176" s="32">
        <f t="shared" si="11"/>
        <v>1</v>
      </c>
    </row>
    <row r="177">
      <c r="A177" s="40">
        <v>45517.72815094907</v>
      </c>
      <c r="B177" s="41"/>
      <c r="C177" s="32" t="s">
        <v>465</v>
      </c>
      <c r="D177" s="32" t="str">
        <f t="shared" si="1"/>
        <v>Option B</v>
      </c>
      <c r="E177" s="32" t="s">
        <v>456</v>
      </c>
      <c r="F177" s="32" t="str">
        <f t="shared" si="2"/>
        <v>Option D</v>
      </c>
      <c r="G177" s="32" t="s">
        <v>443</v>
      </c>
      <c r="H177" s="32" t="str">
        <f t="shared" si="3"/>
        <v>Option D</v>
      </c>
      <c r="I177" s="32" t="s">
        <v>444</v>
      </c>
      <c r="J177" s="32" t="str">
        <f t="shared" si="4"/>
        <v>Option C</v>
      </c>
      <c r="K177" s="32" t="s">
        <v>467</v>
      </c>
      <c r="L177" s="32" t="str">
        <f t="shared" si="5"/>
        <v>Option B</v>
      </c>
      <c r="M177" s="32" t="s">
        <v>468</v>
      </c>
      <c r="N177" s="32" t="str">
        <f t="shared" si="6"/>
        <v>Option C</v>
      </c>
      <c r="O177" s="32" t="s">
        <v>459</v>
      </c>
      <c r="P177" s="32" t="str">
        <f t="shared" si="7"/>
        <v>Option C</v>
      </c>
      <c r="Q177" s="32" t="s">
        <v>473</v>
      </c>
      <c r="R177" s="32" t="str">
        <f t="shared" si="8"/>
        <v>Option B</v>
      </c>
      <c r="S177" s="32" t="s">
        <v>469</v>
      </c>
      <c r="T177" s="32" t="str">
        <f t="shared" si="9"/>
        <v>Option D</v>
      </c>
      <c r="U177" s="32" t="s">
        <v>461</v>
      </c>
      <c r="V177" s="32" t="str">
        <f t="shared" si="10"/>
        <v>Option C</v>
      </c>
      <c r="W177" s="32" t="s">
        <v>322</v>
      </c>
      <c r="X177" s="41" t="str">
        <f t="array" ref="X177">XLOOKUP(W:W,My_Basic!M:M, My_Basic!M:M, 0)</f>
        <v>Dadvaiah Pavan </v>
      </c>
      <c r="Y177" s="59"/>
      <c r="Z177" s="32">
        <f>VLOOKUP(C:C,'My_Advanced Key'!$C$5:$D$8,2,FALSE)</f>
        <v>1</v>
      </c>
      <c r="AA177" s="32">
        <f>VLOOKUP(E:E,'My_Advanced Key'!$C$10:$D$13,2,FALSE)</f>
        <v>0</v>
      </c>
      <c r="AB177" s="32">
        <f>VLOOKUP(G:G,'My_Advanced Key'!$C$15:$D$18,2,FALSE)</f>
        <v>0</v>
      </c>
      <c r="AC177" s="32">
        <f>VLOOKUP(I:I,'My_Advanced Key'!$C$20:$D$23,2,FALSE)</f>
        <v>-1</v>
      </c>
      <c r="AD177" s="32">
        <f>VLOOKUP(K:K,'My_Advanced Key'!$C$25:$D$28,2,FALSE)</f>
        <v>1</v>
      </c>
      <c r="AE177" s="32">
        <f>VLOOKUP(M:M,'My_Advanced Key'!$C$30:$D$33,2,FALSE)</f>
        <v>-1</v>
      </c>
      <c r="AF177" s="32">
        <f>VLOOKUP(O:O,'My_Advanced Key'!$C$35:$D$38,2,TRUE)</f>
        <v>-1</v>
      </c>
      <c r="AG177" s="32">
        <f>VLOOKUP(Q:Q,'My_Advanced Key'!$C$40:$D$43,2,TRUE)</f>
        <v>1</v>
      </c>
      <c r="AH177" s="32">
        <f>VLOOKUP(S:S,'My_Advanced Key'!$C$45:$D$48,2,TRUE)</f>
        <v>0</v>
      </c>
      <c r="AI177" s="32">
        <f>VLOOKUP(U:U,'My_Advanced Key'!$C$50:$D$53,2,TRUE)</f>
        <v>1</v>
      </c>
      <c r="AJ177" s="32">
        <f t="shared" si="11"/>
        <v>1</v>
      </c>
    </row>
    <row r="178">
      <c r="A178" s="40">
        <v>45517.72821018519</v>
      </c>
      <c r="B178" s="41"/>
      <c r="C178" s="32" t="s">
        <v>441</v>
      </c>
      <c r="D178" s="32" t="str">
        <f t="shared" si="1"/>
        <v>Option D</v>
      </c>
      <c r="E178" s="32" t="s">
        <v>466</v>
      </c>
      <c r="F178" s="32" t="str">
        <f t="shared" si="2"/>
        <v>Option C</v>
      </c>
      <c r="G178" s="32" t="s">
        <v>443</v>
      </c>
      <c r="H178" s="32" t="str">
        <f t="shared" si="3"/>
        <v>Option D</v>
      </c>
      <c r="I178" s="32" t="s">
        <v>444</v>
      </c>
      <c r="J178" s="32" t="str">
        <f t="shared" si="4"/>
        <v>Option C</v>
      </c>
      <c r="K178" s="32" t="s">
        <v>467</v>
      </c>
      <c r="L178" s="32" t="str">
        <f t="shared" si="5"/>
        <v>Option B</v>
      </c>
      <c r="M178" s="32" t="s">
        <v>468</v>
      </c>
      <c r="N178" s="32" t="str">
        <f t="shared" si="6"/>
        <v>Option C</v>
      </c>
      <c r="O178" s="32" t="s">
        <v>454</v>
      </c>
      <c r="P178" s="32" t="str">
        <f t="shared" si="7"/>
        <v>Option D</v>
      </c>
      <c r="Q178" s="32" t="s">
        <v>473</v>
      </c>
      <c r="R178" s="32" t="str">
        <f t="shared" si="8"/>
        <v>Option B</v>
      </c>
      <c r="S178" s="32" t="s">
        <v>469</v>
      </c>
      <c r="T178" s="32" t="str">
        <f t="shared" si="9"/>
        <v>Option D</v>
      </c>
      <c r="U178" s="32" t="s">
        <v>449</v>
      </c>
      <c r="V178" s="32" t="str">
        <f t="shared" si="10"/>
        <v>Option D</v>
      </c>
      <c r="W178" s="32" t="s">
        <v>318</v>
      </c>
      <c r="X178" s="41" t="str">
        <f t="array" ref="X178">XLOOKUP(W:W,My_Basic!M:M, My_Basic!M:M, 0)</f>
        <v>Aisha Jaiswal</v>
      </c>
      <c r="Y178" s="59"/>
      <c r="Z178" s="32">
        <f>VLOOKUP(C:C,'My_Advanced Key'!$C$5:$D$8,2,FALSE)</f>
        <v>-1</v>
      </c>
      <c r="AA178" s="32">
        <f>VLOOKUP(E:E,'My_Advanced Key'!$C$10:$D$13,2,FALSE)</f>
        <v>1</v>
      </c>
      <c r="AB178" s="32">
        <f>VLOOKUP(G:G,'My_Advanced Key'!$C$15:$D$18,2,FALSE)</f>
        <v>0</v>
      </c>
      <c r="AC178" s="32">
        <f>VLOOKUP(I:I,'My_Advanced Key'!$C$20:$D$23,2,FALSE)</f>
        <v>-1</v>
      </c>
      <c r="AD178" s="32">
        <f>VLOOKUP(K:K,'My_Advanced Key'!$C$25:$D$28,2,FALSE)</f>
        <v>1</v>
      </c>
      <c r="AE178" s="32">
        <f>VLOOKUP(M:M,'My_Advanced Key'!$C$30:$D$33,2,FALSE)</f>
        <v>-1</v>
      </c>
      <c r="AF178" s="32">
        <f>VLOOKUP(O:O,'My_Advanced Key'!$C$35:$D$38,2,TRUE)</f>
        <v>0</v>
      </c>
      <c r="AG178" s="32">
        <f>VLOOKUP(Q:Q,'My_Advanced Key'!$C$40:$D$43,2,TRUE)</f>
        <v>1</v>
      </c>
      <c r="AH178" s="32">
        <f>VLOOKUP(S:S,'My_Advanced Key'!$C$45:$D$48,2,TRUE)</f>
        <v>0</v>
      </c>
      <c r="AI178" s="32">
        <f>VLOOKUP(U:U,'My_Advanced Key'!$C$50:$D$53,2,TRUE)</f>
        <v>0</v>
      </c>
      <c r="AJ178" s="32">
        <f t="shared" si="11"/>
        <v>0</v>
      </c>
    </row>
    <row r="179">
      <c r="A179" s="40">
        <v>45517.72833783565</v>
      </c>
      <c r="B179" s="41"/>
      <c r="C179" s="32" t="s">
        <v>441</v>
      </c>
      <c r="D179" s="32" t="str">
        <f t="shared" si="1"/>
        <v>Option D</v>
      </c>
      <c r="E179" s="32" t="s">
        <v>450</v>
      </c>
      <c r="F179" s="32" t="str">
        <f t="shared" si="2"/>
        <v>Option A</v>
      </c>
      <c r="G179" s="32" t="s">
        <v>443</v>
      </c>
      <c r="H179" s="32" t="str">
        <f t="shared" si="3"/>
        <v>Option D</v>
      </c>
      <c r="I179" s="32" t="s">
        <v>444</v>
      </c>
      <c r="J179" s="32" t="str">
        <f t="shared" si="4"/>
        <v>Option C</v>
      </c>
      <c r="K179" s="32" t="s">
        <v>467</v>
      </c>
      <c r="L179" s="32" t="str">
        <f t="shared" si="5"/>
        <v>Option B</v>
      </c>
      <c r="M179" s="32" t="s">
        <v>446</v>
      </c>
      <c r="N179" s="32" t="str">
        <f t="shared" si="6"/>
        <v>Option D</v>
      </c>
      <c r="O179" s="32" t="s">
        <v>454</v>
      </c>
      <c r="P179" s="32" t="str">
        <f t="shared" si="7"/>
        <v>Option D</v>
      </c>
      <c r="Q179" s="32" t="s">
        <v>475</v>
      </c>
      <c r="R179" s="32" t="str">
        <f t="shared" si="8"/>
        <v>Option A</v>
      </c>
      <c r="S179" s="32" t="s">
        <v>469</v>
      </c>
      <c r="T179" s="32" t="str">
        <f t="shared" si="9"/>
        <v>Option D</v>
      </c>
      <c r="U179" s="32" t="s">
        <v>449</v>
      </c>
      <c r="V179" s="32" t="str">
        <f t="shared" si="10"/>
        <v>Option D</v>
      </c>
      <c r="W179" s="32" t="s">
        <v>319</v>
      </c>
      <c r="X179" s="41" t="str">
        <f t="array" ref="X179">XLOOKUP(W:W,My_Basic!M:M, My_Basic!M:M, 0)</f>
        <v>Mounika Gannamanthi </v>
      </c>
      <c r="Y179" s="59"/>
      <c r="Z179" s="32">
        <f>VLOOKUP(C:C,'My_Advanced Key'!$C$5:$D$8,2,FALSE)</f>
        <v>-1</v>
      </c>
      <c r="AA179" s="32">
        <f>VLOOKUP(E:E,'My_Advanced Key'!$C$10:$D$13,2,FALSE)</f>
        <v>-1</v>
      </c>
      <c r="AB179" s="32">
        <f>VLOOKUP(G:G,'My_Advanced Key'!$C$15:$D$18,2,FALSE)</f>
        <v>0</v>
      </c>
      <c r="AC179" s="32">
        <f>VLOOKUP(I:I,'My_Advanced Key'!$C$20:$D$23,2,FALSE)</f>
        <v>-1</v>
      </c>
      <c r="AD179" s="32">
        <f>VLOOKUP(K:K,'My_Advanced Key'!$C$25:$D$28,2,FALSE)</f>
        <v>1</v>
      </c>
      <c r="AE179" s="32">
        <f>VLOOKUP(M:M,'My_Advanced Key'!$C$30:$D$33,2,FALSE)</f>
        <v>0</v>
      </c>
      <c r="AF179" s="32">
        <f>VLOOKUP(O:O,'My_Advanced Key'!$C$35:$D$38,2,TRUE)</f>
        <v>0</v>
      </c>
      <c r="AG179" s="32">
        <f>VLOOKUP(Q:Q,'My_Advanced Key'!$C$40:$D$43,2,TRUE)</f>
        <v>2</v>
      </c>
      <c r="AH179" s="32">
        <f>VLOOKUP(S:S,'My_Advanced Key'!$C$45:$D$48,2,TRUE)</f>
        <v>0</v>
      </c>
      <c r="AI179" s="32">
        <f>VLOOKUP(U:U,'My_Advanced Key'!$C$50:$D$53,2,TRUE)</f>
        <v>0</v>
      </c>
      <c r="AJ179" s="32">
        <f t="shared" si="11"/>
        <v>0</v>
      </c>
    </row>
    <row r="180">
      <c r="A180" s="40">
        <v>45517.73159048611</v>
      </c>
      <c r="B180" s="41"/>
      <c r="C180" s="32" t="s">
        <v>441</v>
      </c>
      <c r="D180" s="32" t="str">
        <f t="shared" si="1"/>
        <v>Option D</v>
      </c>
      <c r="E180" s="32" t="s">
        <v>456</v>
      </c>
      <c r="F180" s="32" t="str">
        <f t="shared" si="2"/>
        <v>Option D</v>
      </c>
      <c r="G180" s="32" t="s">
        <v>443</v>
      </c>
      <c r="H180" s="32" t="str">
        <f t="shared" si="3"/>
        <v>Option D</v>
      </c>
      <c r="I180" s="32" t="s">
        <v>457</v>
      </c>
      <c r="J180" s="32" t="str">
        <f t="shared" si="4"/>
        <v>Option D</v>
      </c>
      <c r="K180" s="32" t="s">
        <v>467</v>
      </c>
      <c r="L180" s="32" t="str">
        <f t="shared" si="5"/>
        <v>Option B</v>
      </c>
      <c r="M180" s="32" t="s">
        <v>468</v>
      </c>
      <c r="N180" s="32" t="str">
        <f t="shared" si="6"/>
        <v>Option C</v>
      </c>
      <c r="O180" s="32" t="s">
        <v>459</v>
      </c>
      <c r="P180" s="32" t="str">
        <f t="shared" si="7"/>
        <v>Option C</v>
      </c>
      <c r="Q180" s="32" t="s">
        <v>473</v>
      </c>
      <c r="R180" s="32" t="str">
        <f t="shared" si="8"/>
        <v>Option B</v>
      </c>
      <c r="S180" s="32" t="s">
        <v>469</v>
      </c>
      <c r="T180" s="32" t="str">
        <f t="shared" si="9"/>
        <v>Option D</v>
      </c>
      <c r="U180" s="32" t="s">
        <v>461</v>
      </c>
      <c r="V180" s="32" t="str">
        <f t="shared" si="10"/>
        <v>Option C</v>
      </c>
      <c r="W180" s="32" t="s">
        <v>320</v>
      </c>
      <c r="X180" s="41" t="str">
        <f t="array" ref="X180">XLOOKUP(W:W,My_Basic!M:M, My_Basic!M:M, 0)</f>
        <v>Sparsh S. Pradhan</v>
      </c>
      <c r="Y180" s="59"/>
      <c r="Z180" s="32">
        <f>VLOOKUP(C:C,'My_Advanced Key'!$C$5:$D$8,2,FALSE)</f>
        <v>-1</v>
      </c>
      <c r="AA180" s="32">
        <f>VLOOKUP(E:E,'My_Advanced Key'!$C$10:$D$13,2,FALSE)</f>
        <v>0</v>
      </c>
      <c r="AB180" s="32">
        <f>VLOOKUP(G:G,'My_Advanced Key'!$C$15:$D$18,2,FALSE)</f>
        <v>0</v>
      </c>
      <c r="AC180" s="32">
        <f>VLOOKUP(I:I,'My_Advanced Key'!$C$20:$D$23,2,FALSE)</f>
        <v>0</v>
      </c>
      <c r="AD180" s="32">
        <f>VLOOKUP(K:K,'My_Advanced Key'!$C$25:$D$28,2,FALSE)</f>
        <v>1</v>
      </c>
      <c r="AE180" s="32">
        <f>VLOOKUP(M:M,'My_Advanced Key'!$C$30:$D$33,2,FALSE)</f>
        <v>-1</v>
      </c>
      <c r="AF180" s="32">
        <f>VLOOKUP(O:O,'My_Advanced Key'!$C$35:$D$38,2,TRUE)</f>
        <v>-1</v>
      </c>
      <c r="AG180" s="32">
        <f>VLOOKUP(Q:Q,'My_Advanced Key'!$C$40:$D$43,2,TRUE)</f>
        <v>1</v>
      </c>
      <c r="AH180" s="32">
        <f>VLOOKUP(S:S,'My_Advanced Key'!$C$45:$D$48,2,TRUE)</f>
        <v>0</v>
      </c>
      <c r="AI180" s="32">
        <f>VLOOKUP(U:U,'My_Advanced Key'!$C$50:$D$53,2,TRUE)</f>
        <v>1</v>
      </c>
      <c r="AJ180" s="32">
        <f t="shared" si="11"/>
        <v>0</v>
      </c>
    </row>
    <row r="181">
      <c r="A181" s="40">
        <v>45517.73195884259</v>
      </c>
      <c r="B181" s="41"/>
      <c r="C181" s="32" t="s">
        <v>465</v>
      </c>
      <c r="D181" s="32" t="str">
        <f t="shared" si="1"/>
        <v>Option B</v>
      </c>
      <c r="E181" s="32" t="s">
        <v>450</v>
      </c>
      <c r="F181" s="32" t="str">
        <f t="shared" si="2"/>
        <v>Option A</v>
      </c>
      <c r="G181" s="32" t="s">
        <v>443</v>
      </c>
      <c r="H181" s="32" t="str">
        <f t="shared" si="3"/>
        <v>Option D</v>
      </c>
      <c r="I181" s="32" t="s">
        <v>452</v>
      </c>
      <c r="J181" s="32" t="str">
        <f t="shared" si="4"/>
        <v>Option B</v>
      </c>
      <c r="K181" s="32" t="s">
        <v>453</v>
      </c>
      <c r="L181" s="32" t="str">
        <f t="shared" si="5"/>
        <v>Option D</v>
      </c>
      <c r="M181" s="32" t="s">
        <v>468</v>
      </c>
      <c r="N181" s="32" t="str">
        <f t="shared" si="6"/>
        <v>Option C</v>
      </c>
      <c r="O181" s="32" t="s">
        <v>454</v>
      </c>
      <c r="P181" s="32" t="str">
        <f t="shared" si="7"/>
        <v>Option D</v>
      </c>
      <c r="Q181" s="32" t="s">
        <v>473</v>
      </c>
      <c r="R181" s="32" t="str">
        <f t="shared" si="8"/>
        <v>Option B</v>
      </c>
      <c r="S181" s="32" t="s">
        <v>469</v>
      </c>
      <c r="T181" s="32" t="str">
        <f t="shared" si="9"/>
        <v>Option D</v>
      </c>
      <c r="U181" s="32" t="s">
        <v>449</v>
      </c>
      <c r="V181" s="32" t="str">
        <f t="shared" si="10"/>
        <v>Option D</v>
      </c>
      <c r="W181" s="32" t="s">
        <v>321</v>
      </c>
      <c r="X181" s="41" t="str">
        <f t="array" ref="X181">XLOOKUP(W:W,My_Basic!M:M, My_Basic!M:M, 0)</f>
        <v>Saicharitha Yanambakam</v>
      </c>
      <c r="Y181" s="59"/>
      <c r="Z181" s="32">
        <f>VLOOKUP(C:C,'My_Advanced Key'!$C$5:$D$8,2,FALSE)</f>
        <v>1</v>
      </c>
      <c r="AA181" s="32">
        <f>VLOOKUP(E:E,'My_Advanced Key'!$C$10:$D$13,2,FALSE)</f>
        <v>-1</v>
      </c>
      <c r="AB181" s="32">
        <f>VLOOKUP(G:G,'My_Advanced Key'!$C$15:$D$18,2,FALSE)</f>
        <v>0</v>
      </c>
      <c r="AC181" s="32">
        <f>VLOOKUP(I:I,'My_Advanced Key'!$C$20:$D$23,2,FALSE)</f>
        <v>1</v>
      </c>
      <c r="AD181" s="32">
        <f>VLOOKUP(K:K,'My_Advanced Key'!$C$25:$D$28,2,FALSE)</f>
        <v>0</v>
      </c>
      <c r="AE181" s="32">
        <f>VLOOKUP(M:M,'My_Advanced Key'!$C$30:$D$33,2,FALSE)</f>
        <v>-1</v>
      </c>
      <c r="AF181" s="32">
        <f>VLOOKUP(O:O,'My_Advanced Key'!$C$35:$D$38,2,TRUE)</f>
        <v>0</v>
      </c>
      <c r="AG181" s="32">
        <f>VLOOKUP(Q:Q,'My_Advanced Key'!$C$40:$D$43,2,TRUE)</f>
        <v>1</v>
      </c>
      <c r="AH181" s="32">
        <f>VLOOKUP(S:S,'My_Advanced Key'!$C$45:$D$48,2,TRUE)</f>
        <v>0</v>
      </c>
      <c r="AI181" s="32">
        <f>VLOOKUP(U:U,'My_Advanced Key'!$C$50:$D$53,2,TRUE)</f>
        <v>0</v>
      </c>
      <c r="AJ181" s="32">
        <f t="shared" si="11"/>
        <v>1</v>
      </c>
    </row>
    <row r="182">
      <c r="A182" s="40">
        <v>45517.73248957176</v>
      </c>
      <c r="B182" s="41"/>
      <c r="C182" s="32" t="s">
        <v>465</v>
      </c>
      <c r="D182" s="32" t="str">
        <f t="shared" si="1"/>
        <v>Option B</v>
      </c>
      <c r="E182" s="32" t="s">
        <v>450</v>
      </c>
      <c r="F182" s="32" t="str">
        <f t="shared" si="2"/>
        <v>Option A</v>
      </c>
      <c r="G182" s="32" t="s">
        <v>443</v>
      </c>
      <c r="H182" s="32" t="str">
        <f t="shared" si="3"/>
        <v>Option D</v>
      </c>
      <c r="I182" s="32" t="s">
        <v>444</v>
      </c>
      <c r="J182" s="32" t="str">
        <f t="shared" si="4"/>
        <v>Option C</v>
      </c>
      <c r="K182" s="32" t="s">
        <v>467</v>
      </c>
      <c r="L182" s="32" t="str">
        <f t="shared" si="5"/>
        <v>Option B</v>
      </c>
      <c r="M182" s="32" t="s">
        <v>468</v>
      </c>
      <c r="N182" s="32" t="str">
        <f t="shared" si="6"/>
        <v>Option C</v>
      </c>
      <c r="O182" s="32" t="s">
        <v>459</v>
      </c>
      <c r="P182" s="32" t="str">
        <f t="shared" si="7"/>
        <v>Option C</v>
      </c>
      <c r="Q182" s="32" t="s">
        <v>473</v>
      </c>
      <c r="R182" s="32" t="str">
        <f t="shared" si="8"/>
        <v>Option B</v>
      </c>
      <c r="S182" s="32" t="s">
        <v>448</v>
      </c>
      <c r="T182" s="32" t="str">
        <f t="shared" si="9"/>
        <v>Option A</v>
      </c>
      <c r="U182" s="32" t="s">
        <v>449</v>
      </c>
      <c r="V182" s="32" t="str">
        <f t="shared" si="10"/>
        <v>Option D</v>
      </c>
      <c r="W182" s="32" t="s">
        <v>316</v>
      </c>
      <c r="X182" s="41" t="str">
        <f t="array" ref="X182">XLOOKUP(W:W,My_Basic!M:M, My_Basic!M:M, 0)</f>
        <v>Devhuti Mahore</v>
      </c>
      <c r="Y182" s="59"/>
      <c r="Z182" s="32">
        <f>VLOOKUP(C:C,'My_Advanced Key'!$C$5:$D$8,2,FALSE)</f>
        <v>1</v>
      </c>
      <c r="AA182" s="32">
        <f>VLOOKUP(E:E,'My_Advanced Key'!$C$10:$D$13,2,FALSE)</f>
        <v>-1</v>
      </c>
      <c r="AB182" s="32">
        <f>VLOOKUP(G:G,'My_Advanced Key'!$C$15:$D$18,2,FALSE)</f>
        <v>0</v>
      </c>
      <c r="AC182" s="32">
        <f>VLOOKUP(I:I,'My_Advanced Key'!$C$20:$D$23,2,FALSE)</f>
        <v>-1</v>
      </c>
      <c r="AD182" s="32">
        <f>VLOOKUP(K:K,'My_Advanced Key'!$C$25:$D$28,2,FALSE)</f>
        <v>1</v>
      </c>
      <c r="AE182" s="32">
        <f>VLOOKUP(M:M,'My_Advanced Key'!$C$30:$D$33,2,FALSE)</f>
        <v>-1</v>
      </c>
      <c r="AF182" s="32">
        <f>VLOOKUP(O:O,'My_Advanced Key'!$C$35:$D$38,2,TRUE)</f>
        <v>-1</v>
      </c>
      <c r="AG182" s="32">
        <f>VLOOKUP(Q:Q,'My_Advanced Key'!$C$40:$D$43,2,TRUE)</f>
        <v>1</v>
      </c>
      <c r="AH182" s="32">
        <f>VLOOKUP(S:S,'My_Advanced Key'!$C$45:$D$48,2,TRUE)</f>
        <v>1</v>
      </c>
      <c r="AI182" s="32">
        <f>VLOOKUP(U:U,'My_Advanced Key'!$C$50:$D$53,2,TRUE)</f>
        <v>0</v>
      </c>
      <c r="AJ182" s="32">
        <f t="shared" si="11"/>
        <v>0</v>
      </c>
    </row>
    <row r="183">
      <c r="A183" s="40">
        <v>45517.73296178241</v>
      </c>
      <c r="B183" s="41"/>
      <c r="C183" s="32" t="s">
        <v>465</v>
      </c>
      <c r="D183" s="32" t="str">
        <f t="shared" si="1"/>
        <v>Option B</v>
      </c>
      <c r="E183" s="32" t="s">
        <v>450</v>
      </c>
      <c r="F183" s="32" t="str">
        <f t="shared" si="2"/>
        <v>Option A</v>
      </c>
      <c r="G183" s="32" t="s">
        <v>443</v>
      </c>
      <c r="H183" s="32" t="str">
        <f t="shared" si="3"/>
        <v>Option D</v>
      </c>
      <c r="I183" s="32" t="s">
        <v>444</v>
      </c>
      <c r="J183" s="32" t="str">
        <f t="shared" si="4"/>
        <v>Option C</v>
      </c>
      <c r="K183" s="32" t="s">
        <v>467</v>
      </c>
      <c r="L183" s="32" t="str">
        <f t="shared" si="5"/>
        <v>Option B</v>
      </c>
      <c r="M183" s="32" t="s">
        <v>468</v>
      </c>
      <c r="N183" s="32" t="str">
        <f t="shared" si="6"/>
        <v>Option C</v>
      </c>
      <c r="O183" s="32" t="s">
        <v>454</v>
      </c>
      <c r="P183" s="32" t="str">
        <f t="shared" si="7"/>
        <v>Option D</v>
      </c>
      <c r="Q183" s="32" t="s">
        <v>475</v>
      </c>
      <c r="R183" s="32" t="str">
        <f t="shared" si="8"/>
        <v>Option A</v>
      </c>
      <c r="S183" s="32" t="s">
        <v>469</v>
      </c>
      <c r="T183" s="32" t="str">
        <f t="shared" si="9"/>
        <v>Option D</v>
      </c>
      <c r="U183" s="32" t="s">
        <v>472</v>
      </c>
      <c r="V183" s="32" t="str">
        <f t="shared" si="10"/>
        <v>Option A</v>
      </c>
      <c r="W183" s="32" t="s">
        <v>313</v>
      </c>
      <c r="X183" s="41" t="str">
        <f t="array" ref="X183">XLOOKUP(W:W,My_Basic!M:M, My_Basic!M:M, 0)</f>
        <v>Gayatri yadav </v>
      </c>
      <c r="Y183" s="59"/>
      <c r="Z183" s="32">
        <f>VLOOKUP(C:C,'My_Advanced Key'!$C$5:$D$8,2,FALSE)</f>
        <v>1</v>
      </c>
      <c r="AA183" s="32">
        <f>VLOOKUP(E:E,'My_Advanced Key'!$C$10:$D$13,2,FALSE)</f>
        <v>-1</v>
      </c>
      <c r="AB183" s="32">
        <f>VLOOKUP(G:G,'My_Advanced Key'!$C$15:$D$18,2,FALSE)</f>
        <v>0</v>
      </c>
      <c r="AC183" s="32">
        <f>VLOOKUP(I:I,'My_Advanced Key'!$C$20:$D$23,2,FALSE)</f>
        <v>-1</v>
      </c>
      <c r="AD183" s="32">
        <f>VLOOKUP(K:K,'My_Advanced Key'!$C$25:$D$28,2,FALSE)</f>
        <v>1</v>
      </c>
      <c r="AE183" s="32">
        <f>VLOOKUP(M:M,'My_Advanced Key'!$C$30:$D$33,2,FALSE)</f>
        <v>-1</v>
      </c>
      <c r="AF183" s="32">
        <f>VLOOKUP(O:O,'My_Advanced Key'!$C$35:$D$38,2,TRUE)</f>
        <v>0</v>
      </c>
      <c r="AG183" s="32">
        <f>VLOOKUP(Q:Q,'My_Advanced Key'!$C$40:$D$43,2,TRUE)</f>
        <v>2</v>
      </c>
      <c r="AH183" s="32">
        <f>VLOOKUP(S:S,'My_Advanced Key'!$C$45:$D$48,2,TRUE)</f>
        <v>0</v>
      </c>
      <c r="AI183" s="32">
        <f>VLOOKUP(U:U,'My_Advanced Key'!$C$50:$D$53,2,TRUE)</f>
        <v>2</v>
      </c>
      <c r="AJ183" s="32">
        <f t="shared" si="11"/>
        <v>3</v>
      </c>
    </row>
    <row r="184">
      <c r="A184" s="40">
        <v>45517.7370280787</v>
      </c>
      <c r="B184" s="41"/>
      <c r="C184" s="32" t="s">
        <v>465</v>
      </c>
      <c r="D184" s="32" t="str">
        <f t="shared" si="1"/>
        <v>Option B</v>
      </c>
      <c r="E184" s="32" t="s">
        <v>466</v>
      </c>
      <c r="F184" s="32" t="str">
        <f t="shared" si="2"/>
        <v>Option C</v>
      </c>
      <c r="G184" s="32" t="s">
        <v>451</v>
      </c>
      <c r="H184" s="32" t="str">
        <f t="shared" si="3"/>
        <v>Option A</v>
      </c>
      <c r="I184" s="32" t="s">
        <v>444</v>
      </c>
      <c r="J184" s="32" t="str">
        <f t="shared" si="4"/>
        <v>Option C</v>
      </c>
      <c r="K184" s="32" t="s">
        <v>467</v>
      </c>
      <c r="L184" s="32" t="str">
        <f t="shared" si="5"/>
        <v>Option B</v>
      </c>
      <c r="M184" s="32" t="s">
        <v>468</v>
      </c>
      <c r="N184" s="32" t="str">
        <f t="shared" si="6"/>
        <v>Option C</v>
      </c>
      <c r="O184" s="32" t="s">
        <v>459</v>
      </c>
      <c r="P184" s="32" t="str">
        <f t="shared" si="7"/>
        <v>Option C</v>
      </c>
      <c r="Q184" s="32" t="s">
        <v>474</v>
      </c>
      <c r="R184" s="32" t="str">
        <f t="shared" si="8"/>
        <v>Option C</v>
      </c>
      <c r="S184" s="32" t="s">
        <v>460</v>
      </c>
      <c r="T184" s="32" t="str">
        <f t="shared" si="9"/>
        <v>Option B</v>
      </c>
      <c r="U184" s="32" t="s">
        <v>461</v>
      </c>
      <c r="V184" s="32" t="str">
        <f t="shared" si="10"/>
        <v>Option C</v>
      </c>
      <c r="W184" s="32" t="s">
        <v>323</v>
      </c>
      <c r="X184" s="41" t="str">
        <f t="array" ref="X184">XLOOKUP(W:W,My_Basic!M:M, My_Basic!M:M, 0)</f>
        <v>Tushar Tiwari</v>
      </c>
      <c r="Y184" s="59"/>
      <c r="Z184" s="32">
        <f>VLOOKUP(C:C,'My_Advanced Key'!$C$5:$D$8,2,FALSE)</f>
        <v>1</v>
      </c>
      <c r="AA184" s="32">
        <f>VLOOKUP(E:E,'My_Advanced Key'!$C$10:$D$13,2,FALSE)</f>
        <v>1</v>
      </c>
      <c r="AB184" s="32">
        <f>VLOOKUP(G:G,'My_Advanced Key'!$C$15:$D$18,2,FALSE)</f>
        <v>2</v>
      </c>
      <c r="AC184" s="32">
        <f>VLOOKUP(I:I,'My_Advanced Key'!$C$20:$D$23,2,FALSE)</f>
        <v>-1</v>
      </c>
      <c r="AD184" s="32">
        <f>VLOOKUP(K:K,'My_Advanced Key'!$C$25:$D$28,2,FALSE)</f>
        <v>1</v>
      </c>
      <c r="AE184" s="32">
        <f>VLOOKUP(M:M,'My_Advanced Key'!$C$30:$D$33,2,FALSE)</f>
        <v>-1</v>
      </c>
      <c r="AF184" s="32">
        <f>VLOOKUP(O:O,'My_Advanced Key'!$C$35:$D$38,2,TRUE)</f>
        <v>-1</v>
      </c>
      <c r="AG184" s="32">
        <f>VLOOKUP(Q:Q,'My_Advanced Key'!$C$40:$D$43,2,TRUE)</f>
        <v>-1</v>
      </c>
      <c r="AH184" s="32">
        <f>VLOOKUP(S:S,'My_Advanced Key'!$C$45:$D$48,2,TRUE)</f>
        <v>-1</v>
      </c>
      <c r="AI184" s="32">
        <f>VLOOKUP(U:U,'My_Advanced Key'!$C$50:$D$53,2,TRUE)</f>
        <v>1</v>
      </c>
      <c r="AJ184" s="32">
        <f t="shared" si="11"/>
        <v>1</v>
      </c>
    </row>
    <row r="185">
      <c r="A185" s="40">
        <v>45517.74582490741</v>
      </c>
      <c r="B185" s="41"/>
      <c r="C185" s="32" t="s">
        <v>441</v>
      </c>
      <c r="D185" s="32" t="str">
        <f t="shared" si="1"/>
        <v>Option D</v>
      </c>
      <c r="E185" s="32" t="s">
        <v>456</v>
      </c>
      <c r="F185" s="32" t="str">
        <f t="shared" si="2"/>
        <v>Option D</v>
      </c>
      <c r="G185" s="32" t="s">
        <v>443</v>
      </c>
      <c r="H185" s="32" t="str">
        <f t="shared" si="3"/>
        <v>Option D</v>
      </c>
      <c r="I185" s="32" t="s">
        <v>444</v>
      </c>
      <c r="J185" s="32" t="str">
        <f t="shared" si="4"/>
        <v>Option C</v>
      </c>
      <c r="K185" s="32" t="s">
        <v>467</v>
      </c>
      <c r="L185" s="32" t="str">
        <f t="shared" si="5"/>
        <v>Option B</v>
      </c>
      <c r="M185" s="32" t="s">
        <v>468</v>
      </c>
      <c r="N185" s="32" t="str">
        <f t="shared" si="6"/>
        <v>Option C</v>
      </c>
      <c r="O185" s="32" t="s">
        <v>459</v>
      </c>
      <c r="P185" s="32" t="str">
        <f t="shared" si="7"/>
        <v>Option C</v>
      </c>
      <c r="Q185" s="32" t="s">
        <v>473</v>
      </c>
      <c r="R185" s="32" t="str">
        <f t="shared" si="8"/>
        <v>Option B</v>
      </c>
      <c r="S185" s="32" t="s">
        <v>448</v>
      </c>
      <c r="T185" s="32" t="str">
        <f t="shared" si="9"/>
        <v>Option A</v>
      </c>
      <c r="U185" s="32" t="s">
        <v>461</v>
      </c>
      <c r="V185" s="32" t="str">
        <f t="shared" si="10"/>
        <v>Option C</v>
      </c>
      <c r="W185" s="32" t="s">
        <v>324</v>
      </c>
      <c r="X185" s="41" t="str">
        <f t="array" ref="X185">XLOOKUP(W:W,My_Basic!M:M, My_Basic!M:M, 0)</f>
        <v>kashish kamra</v>
      </c>
      <c r="Y185" s="59"/>
      <c r="Z185" s="32">
        <f>VLOOKUP(C:C,'My_Advanced Key'!$C$5:$D$8,2,FALSE)</f>
        <v>-1</v>
      </c>
      <c r="AA185" s="32">
        <f>VLOOKUP(E:E,'My_Advanced Key'!$C$10:$D$13,2,FALSE)</f>
        <v>0</v>
      </c>
      <c r="AB185" s="32">
        <f>VLOOKUP(G:G,'My_Advanced Key'!$C$15:$D$18,2,FALSE)</f>
        <v>0</v>
      </c>
      <c r="AC185" s="32">
        <f>VLOOKUP(I:I,'My_Advanced Key'!$C$20:$D$23,2,FALSE)</f>
        <v>-1</v>
      </c>
      <c r="AD185" s="32">
        <f>VLOOKUP(K:K,'My_Advanced Key'!$C$25:$D$28,2,FALSE)</f>
        <v>1</v>
      </c>
      <c r="AE185" s="32">
        <f>VLOOKUP(M:M,'My_Advanced Key'!$C$30:$D$33,2,FALSE)</f>
        <v>-1</v>
      </c>
      <c r="AF185" s="32">
        <f>VLOOKUP(O:O,'My_Advanced Key'!$C$35:$D$38,2,TRUE)</f>
        <v>-1</v>
      </c>
      <c r="AG185" s="32">
        <f>VLOOKUP(Q:Q,'My_Advanced Key'!$C$40:$D$43,2,TRUE)</f>
        <v>1</v>
      </c>
      <c r="AH185" s="32">
        <f>VLOOKUP(S:S,'My_Advanced Key'!$C$45:$D$48,2,TRUE)</f>
        <v>1</v>
      </c>
      <c r="AI185" s="32">
        <f>VLOOKUP(U:U,'My_Advanced Key'!$C$50:$D$53,2,TRUE)</f>
        <v>1</v>
      </c>
      <c r="AJ185" s="32">
        <f t="shared" si="11"/>
        <v>0</v>
      </c>
    </row>
    <row r="186">
      <c r="A186" s="40">
        <v>45517.7477643287</v>
      </c>
      <c r="B186" s="41"/>
      <c r="C186" s="32" t="s">
        <v>441</v>
      </c>
      <c r="D186" s="32" t="str">
        <f t="shared" si="1"/>
        <v>Option D</v>
      </c>
      <c r="E186" s="32" t="s">
        <v>456</v>
      </c>
      <c r="F186" s="32" t="str">
        <f t="shared" si="2"/>
        <v>Option D</v>
      </c>
      <c r="G186" s="32" t="s">
        <v>443</v>
      </c>
      <c r="H186" s="32" t="str">
        <f t="shared" si="3"/>
        <v>Option D</v>
      </c>
      <c r="I186" s="32" t="s">
        <v>444</v>
      </c>
      <c r="J186" s="32" t="str">
        <f t="shared" si="4"/>
        <v>Option C</v>
      </c>
      <c r="K186" s="32" t="s">
        <v>467</v>
      </c>
      <c r="L186" s="32" t="str">
        <f t="shared" si="5"/>
        <v>Option B</v>
      </c>
      <c r="M186" s="32" t="s">
        <v>446</v>
      </c>
      <c r="N186" s="32" t="str">
        <f t="shared" si="6"/>
        <v>Option D</v>
      </c>
      <c r="O186" s="32" t="s">
        <v>459</v>
      </c>
      <c r="P186" s="32" t="str">
        <f t="shared" si="7"/>
        <v>Option C</v>
      </c>
      <c r="Q186" s="32" t="s">
        <v>473</v>
      </c>
      <c r="R186" s="32" t="str">
        <f t="shared" si="8"/>
        <v>Option B</v>
      </c>
      <c r="S186" s="32" t="s">
        <v>448</v>
      </c>
      <c r="T186" s="32" t="str">
        <f t="shared" si="9"/>
        <v>Option A</v>
      </c>
      <c r="U186" s="32" t="s">
        <v>472</v>
      </c>
      <c r="V186" s="32" t="str">
        <f t="shared" si="10"/>
        <v>Option A</v>
      </c>
      <c r="W186" s="32" t="s">
        <v>309</v>
      </c>
      <c r="X186" s="41" t="str">
        <f t="array" ref="X186">XLOOKUP(W:W,My_Basic!M:M, My_Basic!M:M, 0)</f>
        <v>Kanta Sai Dhanush</v>
      </c>
      <c r="Y186" s="59"/>
      <c r="Z186" s="32">
        <f>VLOOKUP(C:C,'My_Advanced Key'!$C$5:$D$8,2,FALSE)</f>
        <v>-1</v>
      </c>
      <c r="AA186" s="32">
        <f>VLOOKUP(E:E,'My_Advanced Key'!$C$10:$D$13,2,FALSE)</f>
        <v>0</v>
      </c>
      <c r="AB186" s="32">
        <f>VLOOKUP(G:G,'My_Advanced Key'!$C$15:$D$18,2,FALSE)</f>
        <v>0</v>
      </c>
      <c r="AC186" s="32">
        <f>VLOOKUP(I:I,'My_Advanced Key'!$C$20:$D$23,2,FALSE)</f>
        <v>-1</v>
      </c>
      <c r="AD186" s="32">
        <f>VLOOKUP(K:K,'My_Advanced Key'!$C$25:$D$28,2,FALSE)</f>
        <v>1</v>
      </c>
      <c r="AE186" s="32">
        <f>VLOOKUP(M:M,'My_Advanced Key'!$C$30:$D$33,2,FALSE)</f>
        <v>0</v>
      </c>
      <c r="AF186" s="32">
        <f>VLOOKUP(O:O,'My_Advanced Key'!$C$35:$D$38,2,TRUE)</f>
        <v>-1</v>
      </c>
      <c r="AG186" s="32">
        <f>VLOOKUP(Q:Q,'My_Advanced Key'!$C$40:$D$43,2,TRUE)</f>
        <v>1</v>
      </c>
      <c r="AH186" s="32">
        <f>VLOOKUP(S:S,'My_Advanced Key'!$C$45:$D$48,2,TRUE)</f>
        <v>1</v>
      </c>
      <c r="AI186" s="32">
        <f>VLOOKUP(U:U,'My_Advanced Key'!$C$50:$D$53,2,TRUE)</f>
        <v>2</v>
      </c>
      <c r="AJ186" s="32">
        <f t="shared" si="11"/>
        <v>2</v>
      </c>
    </row>
    <row r="187">
      <c r="A187" s="40">
        <v>45517.80139329861</v>
      </c>
      <c r="B187" s="41"/>
      <c r="C187" s="32" t="s">
        <v>441</v>
      </c>
      <c r="D187" s="32" t="str">
        <f t="shared" si="1"/>
        <v>Option D</v>
      </c>
      <c r="E187" s="32" t="s">
        <v>450</v>
      </c>
      <c r="F187" s="32" t="str">
        <f t="shared" si="2"/>
        <v>Option A</v>
      </c>
      <c r="G187" s="32" t="s">
        <v>451</v>
      </c>
      <c r="H187" s="32" t="str">
        <f t="shared" si="3"/>
        <v>Option A</v>
      </c>
      <c r="I187" s="32" t="s">
        <v>444</v>
      </c>
      <c r="J187" s="32" t="str">
        <f t="shared" si="4"/>
        <v>Option C</v>
      </c>
      <c r="K187" s="32" t="s">
        <v>467</v>
      </c>
      <c r="L187" s="32" t="str">
        <f t="shared" si="5"/>
        <v>Option B</v>
      </c>
      <c r="M187" s="32" t="s">
        <v>468</v>
      </c>
      <c r="N187" s="32" t="str">
        <f t="shared" si="6"/>
        <v>Option C</v>
      </c>
      <c r="O187" s="32" t="s">
        <v>463</v>
      </c>
      <c r="P187" s="32" t="str">
        <f t="shared" si="7"/>
        <v>Option A</v>
      </c>
      <c r="Q187" s="32" t="s">
        <v>475</v>
      </c>
      <c r="R187" s="32" t="str">
        <f t="shared" si="8"/>
        <v>Option A</v>
      </c>
      <c r="S187" s="32" t="s">
        <v>460</v>
      </c>
      <c r="T187" s="32" t="str">
        <f t="shared" si="9"/>
        <v>Option B</v>
      </c>
      <c r="U187" s="32" t="s">
        <v>472</v>
      </c>
      <c r="V187" s="32" t="str">
        <f t="shared" si="10"/>
        <v>Option A</v>
      </c>
      <c r="W187" s="32" t="s">
        <v>485</v>
      </c>
      <c r="X187" s="41" t="str">
        <f t="array" ref="X187">XLOOKUP(W:W,My_Basic!M:M, My_Basic!M:M, 0)</f>
        <v>SUSHANT </v>
      </c>
      <c r="Y187" s="59"/>
      <c r="Z187" s="32">
        <f>VLOOKUP(C:C,'My_Advanced Key'!$C$5:$D$8,2,FALSE)</f>
        <v>-1</v>
      </c>
      <c r="AA187" s="32">
        <f>VLOOKUP(E:E,'My_Advanced Key'!$C$10:$D$13,2,FALSE)</f>
        <v>-1</v>
      </c>
      <c r="AB187" s="32">
        <f>VLOOKUP(G:G,'My_Advanced Key'!$C$15:$D$18,2,FALSE)</f>
        <v>2</v>
      </c>
      <c r="AC187" s="32">
        <f>VLOOKUP(I:I,'My_Advanced Key'!$C$20:$D$23,2,FALSE)</f>
        <v>-1</v>
      </c>
      <c r="AD187" s="32">
        <f>VLOOKUP(K:K,'My_Advanced Key'!$C$25:$D$28,2,FALSE)</f>
        <v>1</v>
      </c>
      <c r="AE187" s="32">
        <f>VLOOKUP(M:M,'My_Advanced Key'!$C$30:$D$33,2,FALSE)</f>
        <v>-1</v>
      </c>
      <c r="AF187" s="32">
        <f>VLOOKUP(O:O,'My_Advanced Key'!$C$35:$D$38,2,TRUE)</f>
        <v>2</v>
      </c>
      <c r="AG187" s="32">
        <f>VLOOKUP(Q:Q,'My_Advanced Key'!$C$40:$D$43,2,TRUE)</f>
        <v>2</v>
      </c>
      <c r="AH187" s="32">
        <f>VLOOKUP(S:S,'My_Advanced Key'!$C$45:$D$48,2,TRUE)</f>
        <v>-1</v>
      </c>
      <c r="AI187" s="32">
        <f>VLOOKUP(U:U,'My_Advanced Key'!$C$50:$D$53,2,TRUE)</f>
        <v>2</v>
      </c>
      <c r="AJ187" s="32">
        <f t="shared" si="11"/>
        <v>4</v>
      </c>
    </row>
    <row r="188">
      <c r="A188" s="40">
        <v>45517.80462876157</v>
      </c>
      <c r="B188" s="41"/>
      <c r="C188" s="32" t="s">
        <v>455</v>
      </c>
      <c r="D188" s="32" t="str">
        <f t="shared" si="1"/>
        <v>Option C</v>
      </c>
      <c r="E188" s="32" t="s">
        <v>450</v>
      </c>
      <c r="F188" s="32" t="str">
        <f t="shared" si="2"/>
        <v>Option A</v>
      </c>
      <c r="G188" s="32" t="s">
        <v>451</v>
      </c>
      <c r="H188" s="32" t="str">
        <f t="shared" si="3"/>
        <v>Option A</v>
      </c>
      <c r="I188" s="32" t="s">
        <v>452</v>
      </c>
      <c r="J188" s="32" t="str">
        <f t="shared" si="4"/>
        <v>Option B</v>
      </c>
      <c r="K188" s="32" t="s">
        <v>458</v>
      </c>
      <c r="L188" s="32" t="str">
        <f t="shared" si="5"/>
        <v>Option A</v>
      </c>
      <c r="M188" s="32" t="s">
        <v>446</v>
      </c>
      <c r="N188" s="32" t="str">
        <f t="shared" si="6"/>
        <v>Option D</v>
      </c>
      <c r="O188" s="32" t="s">
        <v>454</v>
      </c>
      <c r="P188" s="32" t="str">
        <f t="shared" si="7"/>
        <v>Option D</v>
      </c>
      <c r="Q188" s="32" t="s">
        <v>473</v>
      </c>
      <c r="R188" s="32" t="str">
        <f t="shared" si="8"/>
        <v>Option B</v>
      </c>
      <c r="S188" s="32" t="s">
        <v>460</v>
      </c>
      <c r="T188" s="32" t="str">
        <f t="shared" si="9"/>
        <v>Option B</v>
      </c>
      <c r="U188" s="32" t="s">
        <v>461</v>
      </c>
      <c r="V188" s="32" t="str">
        <f t="shared" si="10"/>
        <v>Option C</v>
      </c>
      <c r="W188" s="32" t="s">
        <v>326</v>
      </c>
      <c r="X188" s="41" t="str">
        <f t="array" ref="X188">XLOOKUP(W:W,My_Basic!M:M, My_Basic!M:M, 0)</f>
        <v>Prathamesh Patil</v>
      </c>
      <c r="Y188" s="59"/>
      <c r="Z188" s="32">
        <f>VLOOKUP(C:C,'My_Advanced Key'!$C$5:$D$8,2,FALSE)</f>
        <v>2</v>
      </c>
      <c r="AA188" s="32">
        <f>VLOOKUP(E:E,'My_Advanced Key'!$C$10:$D$13,2,FALSE)</f>
        <v>-1</v>
      </c>
      <c r="AB188" s="32">
        <f>VLOOKUP(G:G,'My_Advanced Key'!$C$15:$D$18,2,FALSE)</f>
        <v>2</v>
      </c>
      <c r="AC188" s="32">
        <f>VLOOKUP(I:I,'My_Advanced Key'!$C$20:$D$23,2,FALSE)</f>
        <v>1</v>
      </c>
      <c r="AD188" s="32">
        <f>VLOOKUP(K:K,'My_Advanced Key'!$C$25:$D$28,2,FALSE)</f>
        <v>2</v>
      </c>
      <c r="AE188" s="32">
        <f>VLOOKUP(M:M,'My_Advanced Key'!$C$30:$D$33,2,FALSE)</f>
        <v>0</v>
      </c>
      <c r="AF188" s="32">
        <f>VLOOKUP(O:O,'My_Advanced Key'!$C$35:$D$38,2,TRUE)</f>
        <v>0</v>
      </c>
      <c r="AG188" s="32">
        <f>VLOOKUP(Q:Q,'My_Advanced Key'!$C$40:$D$43,2,TRUE)</f>
        <v>1</v>
      </c>
      <c r="AH188" s="32">
        <f>VLOOKUP(S:S,'My_Advanced Key'!$C$45:$D$48,2,TRUE)</f>
        <v>-1</v>
      </c>
      <c r="AI188" s="32">
        <f>VLOOKUP(U:U,'My_Advanced Key'!$C$50:$D$53,2,TRUE)</f>
        <v>1</v>
      </c>
      <c r="AJ188" s="32">
        <f t="shared" si="11"/>
        <v>7</v>
      </c>
    </row>
    <row r="189">
      <c r="A189" s="40">
        <v>45517.817785844905</v>
      </c>
      <c r="B189" s="41"/>
      <c r="C189" s="32" t="s">
        <v>465</v>
      </c>
      <c r="D189" s="32" t="str">
        <f t="shared" si="1"/>
        <v>Option B</v>
      </c>
      <c r="E189" s="32" t="s">
        <v>456</v>
      </c>
      <c r="F189" s="32" t="str">
        <f t="shared" si="2"/>
        <v>Option D</v>
      </c>
      <c r="G189" s="32" t="s">
        <v>443</v>
      </c>
      <c r="H189" s="32" t="str">
        <f t="shared" si="3"/>
        <v>Option D</v>
      </c>
      <c r="I189" s="32" t="s">
        <v>457</v>
      </c>
      <c r="J189" s="32" t="str">
        <f t="shared" si="4"/>
        <v>Option D</v>
      </c>
      <c r="K189" s="32" t="s">
        <v>467</v>
      </c>
      <c r="L189" s="32" t="str">
        <f t="shared" si="5"/>
        <v>Option B</v>
      </c>
      <c r="M189" s="32" t="s">
        <v>468</v>
      </c>
      <c r="N189" s="32" t="str">
        <f t="shared" si="6"/>
        <v>Option C</v>
      </c>
      <c r="O189" s="32" t="s">
        <v>459</v>
      </c>
      <c r="P189" s="32" t="str">
        <f t="shared" si="7"/>
        <v>Option C</v>
      </c>
      <c r="Q189" s="32" t="s">
        <v>473</v>
      </c>
      <c r="R189" s="32" t="str">
        <f t="shared" si="8"/>
        <v>Option B</v>
      </c>
      <c r="S189" s="32" t="s">
        <v>448</v>
      </c>
      <c r="T189" s="32" t="str">
        <f t="shared" si="9"/>
        <v>Option A</v>
      </c>
      <c r="U189" s="32" t="s">
        <v>472</v>
      </c>
      <c r="V189" s="32" t="str">
        <f t="shared" si="10"/>
        <v>Option A</v>
      </c>
      <c r="W189" s="32" t="s">
        <v>325</v>
      </c>
      <c r="X189" s="41" t="str">
        <f t="array" ref="X189">XLOOKUP(W:W,My_Basic!M:M, My_Basic!M:M, 0)</f>
        <v>Sejal Mahesh Vetkar</v>
      </c>
      <c r="Y189" s="59"/>
      <c r="Z189" s="32">
        <f>VLOOKUP(C:C,'My_Advanced Key'!$C$5:$D$8,2,FALSE)</f>
        <v>1</v>
      </c>
      <c r="AA189" s="32">
        <f>VLOOKUP(E:E,'My_Advanced Key'!$C$10:$D$13,2,FALSE)</f>
        <v>0</v>
      </c>
      <c r="AB189" s="32">
        <f>VLOOKUP(G:G,'My_Advanced Key'!$C$15:$D$18,2,FALSE)</f>
        <v>0</v>
      </c>
      <c r="AC189" s="32">
        <f>VLOOKUP(I:I,'My_Advanced Key'!$C$20:$D$23,2,FALSE)</f>
        <v>0</v>
      </c>
      <c r="AD189" s="32">
        <f>VLOOKUP(K:K,'My_Advanced Key'!$C$25:$D$28,2,FALSE)</f>
        <v>1</v>
      </c>
      <c r="AE189" s="32">
        <f>VLOOKUP(M:M,'My_Advanced Key'!$C$30:$D$33,2,FALSE)</f>
        <v>-1</v>
      </c>
      <c r="AF189" s="32">
        <f>VLOOKUP(O:O,'My_Advanced Key'!$C$35:$D$38,2,TRUE)</f>
        <v>-1</v>
      </c>
      <c r="AG189" s="32">
        <f>VLOOKUP(Q:Q,'My_Advanced Key'!$C$40:$D$43,2,TRUE)</f>
        <v>1</v>
      </c>
      <c r="AH189" s="32">
        <f>VLOOKUP(S:S,'My_Advanced Key'!$C$45:$D$48,2,TRUE)</f>
        <v>1</v>
      </c>
      <c r="AI189" s="32">
        <f>VLOOKUP(U:U,'My_Advanced Key'!$C$50:$D$53,2,TRUE)</f>
        <v>2</v>
      </c>
      <c r="AJ189" s="32">
        <f t="shared" si="11"/>
        <v>4</v>
      </c>
    </row>
    <row r="190">
      <c r="A190" s="40">
        <v>45517.942947881944</v>
      </c>
      <c r="B190" s="41"/>
      <c r="C190" s="32" t="s">
        <v>441</v>
      </c>
      <c r="D190" s="32" t="str">
        <f t="shared" si="1"/>
        <v>Option D</v>
      </c>
      <c r="E190" s="32" t="s">
        <v>450</v>
      </c>
      <c r="F190" s="32" t="str">
        <f t="shared" si="2"/>
        <v>Option A</v>
      </c>
      <c r="G190" s="32" t="s">
        <v>451</v>
      </c>
      <c r="H190" s="32" t="str">
        <f t="shared" si="3"/>
        <v>Option A</v>
      </c>
      <c r="I190" s="32" t="s">
        <v>452</v>
      </c>
      <c r="J190" s="32" t="str">
        <f t="shared" si="4"/>
        <v>Option B</v>
      </c>
      <c r="K190" s="32" t="s">
        <v>445</v>
      </c>
      <c r="L190" s="32" t="str">
        <f t="shared" si="5"/>
        <v>Option C</v>
      </c>
      <c r="M190" s="32" t="s">
        <v>446</v>
      </c>
      <c r="N190" s="32" t="str">
        <f t="shared" si="6"/>
        <v>Option D</v>
      </c>
      <c r="O190" s="32" t="s">
        <v>459</v>
      </c>
      <c r="P190" s="32" t="str">
        <f t="shared" si="7"/>
        <v>Option C</v>
      </c>
      <c r="Q190" s="32" t="s">
        <v>473</v>
      </c>
      <c r="R190" s="32" t="str">
        <f t="shared" si="8"/>
        <v>Option B</v>
      </c>
      <c r="S190" s="32" t="s">
        <v>469</v>
      </c>
      <c r="T190" s="32" t="str">
        <f t="shared" si="9"/>
        <v>Option D</v>
      </c>
      <c r="U190" s="32" t="s">
        <v>449</v>
      </c>
      <c r="V190" s="32" t="str">
        <f t="shared" si="10"/>
        <v>Option D</v>
      </c>
      <c r="W190" s="32" t="s">
        <v>329</v>
      </c>
      <c r="X190" s="41" t="str">
        <f t="array" ref="X190">XLOOKUP(W:W,My_Basic!M:M, My_Basic!M:M, 0)</f>
        <v>Ashna Tuli</v>
      </c>
      <c r="Y190" s="59"/>
      <c r="Z190" s="32">
        <f>VLOOKUP(C:C,'My_Advanced Key'!$C$5:$D$8,2,FALSE)</f>
        <v>-1</v>
      </c>
      <c r="AA190" s="32">
        <f>VLOOKUP(E:E,'My_Advanced Key'!$C$10:$D$13,2,FALSE)</f>
        <v>-1</v>
      </c>
      <c r="AB190" s="32">
        <f>VLOOKUP(G:G,'My_Advanced Key'!$C$15:$D$18,2,FALSE)</f>
        <v>2</v>
      </c>
      <c r="AC190" s="32">
        <f>VLOOKUP(I:I,'My_Advanced Key'!$C$20:$D$23,2,FALSE)</f>
        <v>1</v>
      </c>
      <c r="AD190" s="32">
        <f>VLOOKUP(K:K,'My_Advanced Key'!$C$25:$D$28,2,FALSE)</f>
        <v>-1</v>
      </c>
      <c r="AE190" s="32">
        <f>VLOOKUP(M:M,'My_Advanced Key'!$C$30:$D$33,2,FALSE)</f>
        <v>0</v>
      </c>
      <c r="AF190" s="32">
        <f>VLOOKUP(O:O,'My_Advanced Key'!$C$35:$D$38,2,TRUE)</f>
        <v>-1</v>
      </c>
      <c r="AG190" s="32">
        <f>VLOOKUP(Q:Q,'My_Advanced Key'!$C$40:$D$43,2,TRUE)</f>
        <v>1</v>
      </c>
      <c r="AH190" s="32">
        <f>VLOOKUP(S:S,'My_Advanced Key'!$C$45:$D$48,2,TRUE)</f>
        <v>0</v>
      </c>
      <c r="AI190" s="32">
        <f>VLOOKUP(U:U,'My_Advanced Key'!$C$50:$D$53,2,TRUE)</f>
        <v>0</v>
      </c>
      <c r="AJ190" s="32">
        <f t="shared" si="11"/>
        <v>0</v>
      </c>
    </row>
    <row r="191">
      <c r="A191" s="40">
        <v>45517.998829375</v>
      </c>
      <c r="B191" s="41"/>
      <c r="C191" s="32" t="s">
        <v>441</v>
      </c>
      <c r="D191" s="32" t="str">
        <f t="shared" si="1"/>
        <v>Option D</v>
      </c>
      <c r="E191" s="32" t="s">
        <v>456</v>
      </c>
      <c r="F191" s="32" t="str">
        <f t="shared" si="2"/>
        <v>Option D</v>
      </c>
      <c r="G191" s="32" t="s">
        <v>451</v>
      </c>
      <c r="H191" s="32" t="str">
        <f t="shared" si="3"/>
        <v>Option A</v>
      </c>
      <c r="I191" s="32" t="s">
        <v>444</v>
      </c>
      <c r="J191" s="32" t="str">
        <f t="shared" si="4"/>
        <v>Option C</v>
      </c>
      <c r="K191" s="32" t="s">
        <v>445</v>
      </c>
      <c r="L191" s="32" t="str">
        <f t="shared" si="5"/>
        <v>Option C</v>
      </c>
      <c r="M191" s="32" t="s">
        <v>468</v>
      </c>
      <c r="N191" s="32" t="str">
        <f t="shared" si="6"/>
        <v>Option C</v>
      </c>
      <c r="O191" s="32" t="s">
        <v>447</v>
      </c>
      <c r="P191" s="32" t="str">
        <f t="shared" si="7"/>
        <v>Option B</v>
      </c>
      <c r="Q191" s="32" t="s">
        <v>473</v>
      </c>
      <c r="R191" s="32" t="str">
        <f t="shared" si="8"/>
        <v>Option B</v>
      </c>
      <c r="S191" s="32" t="s">
        <v>469</v>
      </c>
      <c r="T191" s="32" t="str">
        <f t="shared" si="9"/>
        <v>Option D</v>
      </c>
      <c r="U191" s="32" t="s">
        <v>461</v>
      </c>
      <c r="V191" s="32" t="str">
        <f t="shared" si="10"/>
        <v>Option C</v>
      </c>
      <c r="W191" s="32" t="s">
        <v>328</v>
      </c>
      <c r="X191" s="41" t="str">
        <f t="array" ref="X191">XLOOKUP(W:W,My_Basic!M:M, My_Basic!M:M, 0)</f>
        <v>Debnandini Kar</v>
      </c>
      <c r="Y191" s="59"/>
      <c r="Z191" s="32">
        <f>VLOOKUP(C:C,'My_Advanced Key'!$C$5:$D$8,2,FALSE)</f>
        <v>-1</v>
      </c>
      <c r="AA191" s="32">
        <f>VLOOKUP(E:E,'My_Advanced Key'!$C$10:$D$13,2,FALSE)</f>
        <v>0</v>
      </c>
      <c r="AB191" s="32">
        <f>VLOOKUP(G:G,'My_Advanced Key'!$C$15:$D$18,2,FALSE)</f>
        <v>2</v>
      </c>
      <c r="AC191" s="32">
        <f>VLOOKUP(I:I,'My_Advanced Key'!$C$20:$D$23,2,FALSE)</f>
        <v>-1</v>
      </c>
      <c r="AD191" s="32">
        <f>VLOOKUP(K:K,'My_Advanced Key'!$C$25:$D$28,2,FALSE)</f>
        <v>-1</v>
      </c>
      <c r="AE191" s="32">
        <f>VLOOKUP(M:M,'My_Advanced Key'!$C$30:$D$33,2,FALSE)</f>
        <v>-1</v>
      </c>
      <c r="AF191" s="32">
        <f>VLOOKUP(O:O,'My_Advanced Key'!$C$35:$D$38,2,TRUE)</f>
        <v>1</v>
      </c>
      <c r="AG191" s="32">
        <f>VLOOKUP(Q:Q,'My_Advanced Key'!$C$40:$D$43,2,TRUE)</f>
        <v>1</v>
      </c>
      <c r="AH191" s="32">
        <f>VLOOKUP(S:S,'My_Advanced Key'!$C$45:$D$48,2,TRUE)</f>
        <v>0</v>
      </c>
      <c r="AI191" s="32">
        <f>VLOOKUP(U:U,'My_Advanced Key'!$C$50:$D$53,2,TRUE)</f>
        <v>1</v>
      </c>
      <c r="AJ191" s="32">
        <f t="shared" si="11"/>
        <v>1</v>
      </c>
    </row>
    <row r="192">
      <c r="A192" s="40">
        <v>45518.02862795139</v>
      </c>
      <c r="B192" s="41"/>
      <c r="C192" s="32" t="s">
        <v>441</v>
      </c>
      <c r="D192" s="32" t="str">
        <f t="shared" si="1"/>
        <v>Option D</v>
      </c>
      <c r="E192" s="32" t="s">
        <v>450</v>
      </c>
      <c r="F192" s="32" t="str">
        <f t="shared" si="2"/>
        <v>Option A</v>
      </c>
      <c r="G192" s="32" t="s">
        <v>443</v>
      </c>
      <c r="H192" s="32" t="str">
        <f t="shared" si="3"/>
        <v>Option D</v>
      </c>
      <c r="I192" s="32" t="s">
        <v>444</v>
      </c>
      <c r="J192" s="32" t="str">
        <f t="shared" si="4"/>
        <v>Option C</v>
      </c>
      <c r="K192" s="32" t="s">
        <v>453</v>
      </c>
      <c r="L192" s="32" t="str">
        <f t="shared" si="5"/>
        <v>Option D</v>
      </c>
      <c r="M192" s="32" t="s">
        <v>468</v>
      </c>
      <c r="N192" s="32" t="str">
        <f t="shared" si="6"/>
        <v>Option C</v>
      </c>
      <c r="O192" s="32" t="s">
        <v>459</v>
      </c>
      <c r="P192" s="32" t="str">
        <f t="shared" si="7"/>
        <v>Option C</v>
      </c>
      <c r="Q192" s="32" t="s">
        <v>474</v>
      </c>
      <c r="R192" s="32" t="str">
        <f t="shared" si="8"/>
        <v>Option C</v>
      </c>
      <c r="S192" s="32" t="s">
        <v>469</v>
      </c>
      <c r="T192" s="32" t="str">
        <f t="shared" si="9"/>
        <v>Option D</v>
      </c>
      <c r="U192" s="32" t="s">
        <v>461</v>
      </c>
      <c r="V192" s="32" t="str">
        <f t="shared" si="10"/>
        <v>Option C</v>
      </c>
      <c r="W192" s="32" t="s">
        <v>334</v>
      </c>
      <c r="X192" s="41" t="str">
        <f t="array" ref="X192">XLOOKUP(W:W,My_Basic!M:M, My_Basic!M:M, 0)</f>
        <v>Ambreen Siddiqui </v>
      </c>
      <c r="Y192" s="59"/>
      <c r="Z192" s="32">
        <f>VLOOKUP(C:C,'My_Advanced Key'!$C$5:$D$8,2,FALSE)</f>
        <v>-1</v>
      </c>
      <c r="AA192" s="32">
        <f>VLOOKUP(E:E,'My_Advanced Key'!$C$10:$D$13,2,FALSE)</f>
        <v>-1</v>
      </c>
      <c r="AB192" s="32">
        <f>VLOOKUP(G:G,'My_Advanced Key'!$C$15:$D$18,2,FALSE)</f>
        <v>0</v>
      </c>
      <c r="AC192" s="32">
        <f>VLOOKUP(I:I,'My_Advanced Key'!$C$20:$D$23,2,FALSE)</f>
        <v>-1</v>
      </c>
      <c r="AD192" s="32">
        <f>VLOOKUP(K:K,'My_Advanced Key'!$C$25:$D$28,2,FALSE)</f>
        <v>0</v>
      </c>
      <c r="AE192" s="32">
        <f>VLOOKUP(M:M,'My_Advanced Key'!$C$30:$D$33,2,FALSE)</f>
        <v>-1</v>
      </c>
      <c r="AF192" s="32">
        <f>VLOOKUP(O:O,'My_Advanced Key'!$C$35:$D$38,2,TRUE)</f>
        <v>-1</v>
      </c>
      <c r="AG192" s="32">
        <f>VLOOKUP(Q:Q,'My_Advanced Key'!$C$40:$D$43,2,TRUE)</f>
        <v>-1</v>
      </c>
      <c r="AH192" s="32">
        <f>VLOOKUP(S:S,'My_Advanced Key'!$C$45:$D$48,2,TRUE)</f>
        <v>0</v>
      </c>
      <c r="AI192" s="32">
        <f>VLOOKUP(U:U,'My_Advanced Key'!$C$50:$D$53,2,TRUE)</f>
        <v>1</v>
      </c>
      <c r="AJ192" s="32">
        <f t="shared" si="11"/>
        <v>-5</v>
      </c>
    </row>
    <row r="193">
      <c r="A193" s="40">
        <v>45518.35669399306</v>
      </c>
      <c r="B193" s="41"/>
      <c r="C193" s="32" t="s">
        <v>441</v>
      </c>
      <c r="D193" s="32" t="str">
        <f t="shared" si="1"/>
        <v>Option D</v>
      </c>
      <c r="E193" s="32" t="s">
        <v>456</v>
      </c>
      <c r="F193" s="32" t="str">
        <f t="shared" si="2"/>
        <v>Option D</v>
      </c>
      <c r="G193" s="32" t="s">
        <v>443</v>
      </c>
      <c r="H193" s="32" t="str">
        <f t="shared" si="3"/>
        <v>Option D</v>
      </c>
      <c r="I193" s="32" t="s">
        <v>457</v>
      </c>
      <c r="J193" s="32" t="str">
        <f t="shared" si="4"/>
        <v>Option D</v>
      </c>
      <c r="K193" s="32" t="s">
        <v>445</v>
      </c>
      <c r="L193" s="32" t="str">
        <f t="shared" si="5"/>
        <v>Option C</v>
      </c>
      <c r="M193" s="32" t="s">
        <v>468</v>
      </c>
      <c r="N193" s="32" t="str">
        <f t="shared" si="6"/>
        <v>Option C</v>
      </c>
      <c r="O193" s="32" t="s">
        <v>459</v>
      </c>
      <c r="P193" s="32" t="str">
        <f t="shared" si="7"/>
        <v>Option C</v>
      </c>
      <c r="Q193" s="32" t="s">
        <v>473</v>
      </c>
      <c r="R193" s="32" t="str">
        <f t="shared" si="8"/>
        <v>Option B</v>
      </c>
      <c r="S193" s="32" t="s">
        <v>469</v>
      </c>
      <c r="T193" s="32" t="str">
        <f t="shared" si="9"/>
        <v>Option D</v>
      </c>
      <c r="U193" s="32" t="s">
        <v>461</v>
      </c>
      <c r="V193" s="32" t="str">
        <f t="shared" si="10"/>
        <v>Option C</v>
      </c>
      <c r="W193" s="32" t="s">
        <v>330</v>
      </c>
      <c r="X193" s="41" t="str">
        <f t="array" ref="X193">XLOOKUP(W:W,My_Basic!M:M, My_Basic!M:M, 0)</f>
        <v>Lokesh</v>
      </c>
      <c r="Y193" s="59"/>
      <c r="Z193" s="32">
        <f>VLOOKUP(C:C,'My_Advanced Key'!$C$5:$D$8,2,FALSE)</f>
        <v>-1</v>
      </c>
      <c r="AA193" s="32">
        <f>VLOOKUP(E:E,'My_Advanced Key'!$C$10:$D$13,2,FALSE)</f>
        <v>0</v>
      </c>
      <c r="AB193" s="32">
        <f>VLOOKUP(G:G,'My_Advanced Key'!$C$15:$D$18,2,FALSE)</f>
        <v>0</v>
      </c>
      <c r="AC193" s="32">
        <f>VLOOKUP(I:I,'My_Advanced Key'!$C$20:$D$23,2,FALSE)</f>
        <v>0</v>
      </c>
      <c r="AD193" s="32">
        <f>VLOOKUP(K:K,'My_Advanced Key'!$C$25:$D$28,2,FALSE)</f>
        <v>-1</v>
      </c>
      <c r="AE193" s="32">
        <f>VLOOKUP(M:M,'My_Advanced Key'!$C$30:$D$33,2,FALSE)</f>
        <v>-1</v>
      </c>
      <c r="AF193" s="32">
        <f>VLOOKUP(O:O,'My_Advanced Key'!$C$35:$D$38,2,TRUE)</f>
        <v>-1</v>
      </c>
      <c r="AG193" s="32">
        <f>VLOOKUP(Q:Q,'My_Advanced Key'!$C$40:$D$43,2,TRUE)</f>
        <v>1</v>
      </c>
      <c r="AH193" s="32">
        <f>VLOOKUP(S:S,'My_Advanced Key'!$C$45:$D$48,2,TRUE)</f>
        <v>0</v>
      </c>
      <c r="AI193" s="32">
        <f>VLOOKUP(U:U,'My_Advanced Key'!$C$50:$D$53,2,TRUE)</f>
        <v>1</v>
      </c>
      <c r="AJ193" s="32">
        <f t="shared" si="11"/>
        <v>-2</v>
      </c>
    </row>
    <row r="194">
      <c r="A194" s="40">
        <v>45518.387891886574</v>
      </c>
      <c r="B194" s="41"/>
      <c r="C194" s="32" t="s">
        <v>455</v>
      </c>
      <c r="D194" s="32" t="str">
        <f t="shared" si="1"/>
        <v>Option C</v>
      </c>
      <c r="E194" s="32" t="s">
        <v>456</v>
      </c>
      <c r="F194" s="32" t="str">
        <f t="shared" si="2"/>
        <v>Option D</v>
      </c>
      <c r="G194" s="32" t="s">
        <v>443</v>
      </c>
      <c r="H194" s="32" t="str">
        <f t="shared" si="3"/>
        <v>Option D</v>
      </c>
      <c r="I194" s="32" t="s">
        <v>444</v>
      </c>
      <c r="J194" s="32" t="str">
        <f t="shared" si="4"/>
        <v>Option C</v>
      </c>
      <c r="K194" s="32" t="s">
        <v>467</v>
      </c>
      <c r="L194" s="32" t="str">
        <f t="shared" si="5"/>
        <v>Option B</v>
      </c>
      <c r="M194" s="32" t="s">
        <v>468</v>
      </c>
      <c r="N194" s="32" t="str">
        <f t="shared" si="6"/>
        <v>Option C</v>
      </c>
      <c r="O194" s="32" t="s">
        <v>447</v>
      </c>
      <c r="P194" s="32" t="str">
        <f t="shared" si="7"/>
        <v>Option B</v>
      </c>
      <c r="Q194" s="32" t="s">
        <v>473</v>
      </c>
      <c r="R194" s="32" t="str">
        <f t="shared" si="8"/>
        <v>Option B</v>
      </c>
      <c r="S194" s="32" t="s">
        <v>460</v>
      </c>
      <c r="T194" s="32" t="str">
        <f t="shared" si="9"/>
        <v>Option B</v>
      </c>
      <c r="U194" s="32" t="s">
        <v>449</v>
      </c>
      <c r="V194" s="32" t="str">
        <f t="shared" si="10"/>
        <v>Option D</v>
      </c>
      <c r="W194" s="32" t="s">
        <v>332</v>
      </c>
      <c r="X194" s="41" t="str">
        <f t="array" ref="X194">XLOOKUP(W:W,My_Basic!M:M, My_Basic!M:M, 0)</f>
        <v>Charmie J Jain</v>
      </c>
      <c r="Y194" s="59"/>
      <c r="Z194" s="32">
        <f>VLOOKUP(C:C,'My_Advanced Key'!$C$5:$D$8,2,FALSE)</f>
        <v>2</v>
      </c>
      <c r="AA194" s="32">
        <f>VLOOKUP(E:E,'My_Advanced Key'!$C$10:$D$13,2,FALSE)</f>
        <v>0</v>
      </c>
      <c r="AB194" s="32">
        <f>VLOOKUP(G:G,'My_Advanced Key'!$C$15:$D$18,2,FALSE)</f>
        <v>0</v>
      </c>
      <c r="AC194" s="32">
        <f>VLOOKUP(I:I,'My_Advanced Key'!$C$20:$D$23,2,FALSE)</f>
        <v>-1</v>
      </c>
      <c r="AD194" s="32">
        <f>VLOOKUP(K:K,'My_Advanced Key'!$C$25:$D$28,2,FALSE)</f>
        <v>1</v>
      </c>
      <c r="AE194" s="32">
        <f>VLOOKUP(M:M,'My_Advanced Key'!$C$30:$D$33,2,FALSE)</f>
        <v>-1</v>
      </c>
      <c r="AF194" s="32">
        <f>VLOOKUP(O:O,'My_Advanced Key'!$C$35:$D$38,2,TRUE)</f>
        <v>1</v>
      </c>
      <c r="AG194" s="32">
        <f>VLOOKUP(Q:Q,'My_Advanced Key'!$C$40:$D$43,2,TRUE)</f>
        <v>1</v>
      </c>
      <c r="AH194" s="32">
        <f>VLOOKUP(S:S,'My_Advanced Key'!$C$45:$D$48,2,TRUE)</f>
        <v>-1</v>
      </c>
      <c r="AI194" s="32">
        <f>VLOOKUP(U:U,'My_Advanced Key'!$C$50:$D$53,2,TRUE)</f>
        <v>0</v>
      </c>
      <c r="AJ194" s="32">
        <f t="shared" si="11"/>
        <v>2</v>
      </c>
    </row>
    <row r="195">
      <c r="A195" s="40">
        <v>45518.40283295139</v>
      </c>
      <c r="B195" s="41"/>
      <c r="C195" s="32" t="s">
        <v>465</v>
      </c>
      <c r="D195" s="32" t="str">
        <f t="shared" si="1"/>
        <v>Option B</v>
      </c>
      <c r="E195" s="32" t="s">
        <v>450</v>
      </c>
      <c r="F195" s="32" t="str">
        <f t="shared" si="2"/>
        <v>Option A</v>
      </c>
      <c r="G195" s="32" t="s">
        <v>451</v>
      </c>
      <c r="H195" s="32" t="str">
        <f t="shared" si="3"/>
        <v>Option A</v>
      </c>
      <c r="I195" s="32" t="s">
        <v>444</v>
      </c>
      <c r="J195" s="32" t="str">
        <f t="shared" si="4"/>
        <v>Option C</v>
      </c>
      <c r="K195" s="32" t="s">
        <v>467</v>
      </c>
      <c r="L195" s="32" t="str">
        <f t="shared" si="5"/>
        <v>Option B</v>
      </c>
      <c r="M195" s="32" t="s">
        <v>468</v>
      </c>
      <c r="N195" s="32" t="str">
        <f t="shared" si="6"/>
        <v>Option C</v>
      </c>
      <c r="O195" s="32" t="s">
        <v>459</v>
      </c>
      <c r="P195" s="32" t="str">
        <f t="shared" si="7"/>
        <v>Option C</v>
      </c>
      <c r="Q195" s="32" t="s">
        <v>473</v>
      </c>
      <c r="R195" s="32" t="str">
        <f t="shared" si="8"/>
        <v>Option B</v>
      </c>
      <c r="S195" s="32" t="s">
        <v>448</v>
      </c>
      <c r="T195" s="32" t="str">
        <f t="shared" si="9"/>
        <v>Option A</v>
      </c>
      <c r="U195" s="32" t="s">
        <v>461</v>
      </c>
      <c r="V195" s="32" t="str">
        <f t="shared" si="10"/>
        <v>Option C</v>
      </c>
      <c r="W195" s="32" t="s">
        <v>335</v>
      </c>
      <c r="X195" s="41" t="str">
        <f t="array" ref="X195">XLOOKUP(W:W,My_Basic!M:M, My_Basic!M:M, 0)</f>
        <v>Havilah Bodde</v>
      </c>
      <c r="Y195" s="59"/>
      <c r="Z195" s="32">
        <f>VLOOKUP(C:C,'My_Advanced Key'!$C$5:$D$8,2,FALSE)</f>
        <v>1</v>
      </c>
      <c r="AA195" s="32">
        <f>VLOOKUP(E:E,'My_Advanced Key'!$C$10:$D$13,2,FALSE)</f>
        <v>-1</v>
      </c>
      <c r="AB195" s="32">
        <f>VLOOKUP(G:G,'My_Advanced Key'!$C$15:$D$18,2,FALSE)</f>
        <v>2</v>
      </c>
      <c r="AC195" s="32">
        <f>VLOOKUP(I:I,'My_Advanced Key'!$C$20:$D$23,2,FALSE)</f>
        <v>-1</v>
      </c>
      <c r="AD195" s="32">
        <f>VLOOKUP(K:K,'My_Advanced Key'!$C$25:$D$28,2,FALSE)</f>
        <v>1</v>
      </c>
      <c r="AE195" s="32">
        <f>VLOOKUP(M:M,'My_Advanced Key'!$C$30:$D$33,2,FALSE)</f>
        <v>-1</v>
      </c>
      <c r="AF195" s="32">
        <f>VLOOKUP(O:O,'My_Advanced Key'!$C$35:$D$38,2,TRUE)</f>
        <v>-1</v>
      </c>
      <c r="AG195" s="32">
        <f>VLOOKUP(Q:Q,'My_Advanced Key'!$C$40:$D$43,2,TRUE)</f>
        <v>1</v>
      </c>
      <c r="AH195" s="32">
        <f>VLOOKUP(S:S,'My_Advanced Key'!$C$45:$D$48,2,TRUE)</f>
        <v>1</v>
      </c>
      <c r="AI195" s="32">
        <f>VLOOKUP(U:U,'My_Advanced Key'!$C$50:$D$53,2,TRUE)</f>
        <v>1</v>
      </c>
      <c r="AJ195" s="32">
        <f t="shared" si="11"/>
        <v>3</v>
      </c>
    </row>
    <row r="196">
      <c r="A196" s="40">
        <v>45518.422684108795</v>
      </c>
      <c r="B196" s="41"/>
      <c r="C196" s="32" t="s">
        <v>455</v>
      </c>
      <c r="D196" s="32" t="str">
        <f t="shared" si="1"/>
        <v>Option C</v>
      </c>
      <c r="E196" s="32" t="s">
        <v>456</v>
      </c>
      <c r="F196" s="32" t="str">
        <f t="shared" si="2"/>
        <v>Option D</v>
      </c>
      <c r="G196" s="32" t="s">
        <v>443</v>
      </c>
      <c r="H196" s="32" t="str">
        <f t="shared" si="3"/>
        <v>Option D</v>
      </c>
      <c r="I196" s="32" t="s">
        <v>444</v>
      </c>
      <c r="J196" s="32" t="str">
        <f t="shared" si="4"/>
        <v>Option C</v>
      </c>
      <c r="K196" s="32" t="s">
        <v>453</v>
      </c>
      <c r="L196" s="32" t="str">
        <f t="shared" si="5"/>
        <v>Option D</v>
      </c>
      <c r="M196" s="32" t="s">
        <v>446</v>
      </c>
      <c r="N196" s="32" t="str">
        <f t="shared" si="6"/>
        <v>Option D</v>
      </c>
      <c r="O196" s="32" t="s">
        <v>454</v>
      </c>
      <c r="P196" s="32" t="str">
        <f t="shared" si="7"/>
        <v>Option D</v>
      </c>
      <c r="Q196" s="32" t="s">
        <v>473</v>
      </c>
      <c r="R196" s="32" t="str">
        <f t="shared" si="8"/>
        <v>Option B</v>
      </c>
      <c r="S196" s="32" t="s">
        <v>469</v>
      </c>
      <c r="T196" s="32" t="str">
        <f t="shared" si="9"/>
        <v>Option D</v>
      </c>
      <c r="U196" s="32" t="s">
        <v>461</v>
      </c>
      <c r="V196" s="32" t="str">
        <f t="shared" si="10"/>
        <v>Option C</v>
      </c>
      <c r="W196" s="32" t="s">
        <v>333</v>
      </c>
      <c r="X196" s="41" t="str">
        <f t="array" ref="X196">XLOOKUP(W:W,My_Basic!M:M, My_Basic!M:M, 0)</f>
        <v>Vikanshi singh</v>
      </c>
      <c r="Y196" s="59"/>
      <c r="Z196" s="32">
        <f>VLOOKUP(C:C,'My_Advanced Key'!$C$5:$D$8,2,FALSE)</f>
        <v>2</v>
      </c>
      <c r="AA196" s="32">
        <f>VLOOKUP(E:E,'My_Advanced Key'!$C$10:$D$13,2,FALSE)</f>
        <v>0</v>
      </c>
      <c r="AB196" s="32">
        <f>VLOOKUP(G:G,'My_Advanced Key'!$C$15:$D$18,2,FALSE)</f>
        <v>0</v>
      </c>
      <c r="AC196" s="32">
        <f>VLOOKUP(I:I,'My_Advanced Key'!$C$20:$D$23,2,FALSE)</f>
        <v>-1</v>
      </c>
      <c r="AD196" s="32">
        <f>VLOOKUP(K:K,'My_Advanced Key'!$C$25:$D$28,2,FALSE)</f>
        <v>0</v>
      </c>
      <c r="AE196" s="32">
        <f>VLOOKUP(M:M,'My_Advanced Key'!$C$30:$D$33,2,FALSE)</f>
        <v>0</v>
      </c>
      <c r="AF196" s="32">
        <f>VLOOKUP(O:O,'My_Advanced Key'!$C$35:$D$38,2,TRUE)</f>
        <v>0</v>
      </c>
      <c r="AG196" s="32">
        <f>VLOOKUP(Q:Q,'My_Advanced Key'!$C$40:$D$43,2,TRUE)</f>
        <v>1</v>
      </c>
      <c r="AH196" s="32">
        <f>VLOOKUP(S:S,'My_Advanced Key'!$C$45:$D$48,2,TRUE)</f>
        <v>0</v>
      </c>
      <c r="AI196" s="32">
        <f>VLOOKUP(U:U,'My_Advanced Key'!$C$50:$D$53,2,TRUE)</f>
        <v>1</v>
      </c>
      <c r="AJ196" s="32">
        <f t="shared" si="11"/>
        <v>3</v>
      </c>
    </row>
    <row r="197">
      <c r="A197" s="40">
        <v>45518.44156266203</v>
      </c>
      <c r="B197" s="41"/>
      <c r="C197" s="32" t="s">
        <v>441</v>
      </c>
      <c r="D197" s="32" t="str">
        <f t="shared" si="1"/>
        <v>Option D</v>
      </c>
      <c r="E197" s="32" t="s">
        <v>456</v>
      </c>
      <c r="F197" s="32" t="str">
        <f t="shared" si="2"/>
        <v>Option D</v>
      </c>
      <c r="G197" s="32" t="s">
        <v>443</v>
      </c>
      <c r="H197" s="32" t="str">
        <f t="shared" si="3"/>
        <v>Option D</v>
      </c>
      <c r="I197" s="32" t="s">
        <v>444</v>
      </c>
      <c r="J197" s="32" t="str">
        <f t="shared" si="4"/>
        <v>Option C</v>
      </c>
      <c r="K197" s="32" t="s">
        <v>453</v>
      </c>
      <c r="L197" s="32" t="str">
        <f t="shared" si="5"/>
        <v>Option D</v>
      </c>
      <c r="M197" s="32" t="s">
        <v>468</v>
      </c>
      <c r="N197" s="32" t="str">
        <f t="shared" si="6"/>
        <v>Option C</v>
      </c>
      <c r="O197" s="32" t="s">
        <v>454</v>
      </c>
      <c r="P197" s="32" t="str">
        <f t="shared" si="7"/>
        <v>Option D</v>
      </c>
      <c r="Q197" s="32" t="s">
        <v>475</v>
      </c>
      <c r="R197" s="32" t="str">
        <f t="shared" si="8"/>
        <v>Option A</v>
      </c>
      <c r="S197" s="32" t="s">
        <v>486</v>
      </c>
      <c r="T197" s="32" t="str">
        <f t="shared" si="9"/>
        <v>Option C</v>
      </c>
      <c r="U197" s="32" t="s">
        <v>449</v>
      </c>
      <c r="V197" s="32" t="str">
        <f t="shared" si="10"/>
        <v>Option D</v>
      </c>
      <c r="W197" s="32" t="s">
        <v>336</v>
      </c>
      <c r="X197" s="41" t="str">
        <f t="array" ref="X197">XLOOKUP(W:W,My_Basic!M:M, My_Basic!M:M, 0)</f>
        <v>Nunavath Akhila </v>
      </c>
      <c r="Y197" s="59"/>
      <c r="Z197" s="32">
        <f>VLOOKUP(C:C,'My_Advanced Key'!$C$5:$D$8,2,FALSE)</f>
        <v>-1</v>
      </c>
      <c r="AA197" s="32">
        <f>VLOOKUP(E:E,'My_Advanced Key'!$C$10:$D$13,2,FALSE)</f>
        <v>0</v>
      </c>
      <c r="AB197" s="32">
        <f>VLOOKUP(G:G,'My_Advanced Key'!$C$15:$D$18,2,FALSE)</f>
        <v>0</v>
      </c>
      <c r="AC197" s="32">
        <f>VLOOKUP(I:I,'My_Advanced Key'!$C$20:$D$23,2,FALSE)</f>
        <v>-1</v>
      </c>
      <c r="AD197" s="32">
        <f>VLOOKUP(K:K,'My_Advanced Key'!$C$25:$D$28,2,FALSE)</f>
        <v>0</v>
      </c>
      <c r="AE197" s="32">
        <f>VLOOKUP(M:M,'My_Advanced Key'!$C$30:$D$33,2,FALSE)</f>
        <v>-1</v>
      </c>
      <c r="AF197" s="32">
        <f>VLOOKUP(O:O,'My_Advanced Key'!$C$35:$D$38,2,TRUE)</f>
        <v>0</v>
      </c>
      <c r="AG197" s="32">
        <f>VLOOKUP(Q:Q,'My_Advanced Key'!$C$40:$D$43,2,TRUE)</f>
        <v>2</v>
      </c>
      <c r="AH197" s="32">
        <f>VLOOKUP(S:S,'My_Advanced Key'!$C$45:$D$48,2,TRUE)</f>
        <v>2</v>
      </c>
      <c r="AI197" s="32">
        <f>VLOOKUP(U:U,'My_Advanced Key'!$C$50:$D$53,2,TRUE)</f>
        <v>0</v>
      </c>
      <c r="AJ197" s="32">
        <f t="shared" si="11"/>
        <v>1</v>
      </c>
    </row>
    <row r="198">
      <c r="A198" s="40">
        <v>45518.47165194445</v>
      </c>
      <c r="B198" s="41"/>
      <c r="C198" s="32" t="s">
        <v>465</v>
      </c>
      <c r="D198" s="32" t="str">
        <f t="shared" si="1"/>
        <v>Option B</v>
      </c>
      <c r="E198" s="32" t="s">
        <v>450</v>
      </c>
      <c r="F198" s="32" t="str">
        <f t="shared" si="2"/>
        <v>Option A</v>
      </c>
      <c r="G198" s="32" t="s">
        <v>451</v>
      </c>
      <c r="H198" s="32" t="str">
        <f t="shared" si="3"/>
        <v>Option A</v>
      </c>
      <c r="I198" s="32" t="s">
        <v>444</v>
      </c>
      <c r="J198" s="32" t="str">
        <f t="shared" si="4"/>
        <v>Option C</v>
      </c>
      <c r="K198" s="32" t="s">
        <v>467</v>
      </c>
      <c r="L198" s="32" t="str">
        <f t="shared" si="5"/>
        <v>Option B</v>
      </c>
      <c r="M198" s="32" t="s">
        <v>468</v>
      </c>
      <c r="N198" s="32" t="str">
        <f t="shared" si="6"/>
        <v>Option C</v>
      </c>
      <c r="O198" s="32" t="s">
        <v>447</v>
      </c>
      <c r="P198" s="32" t="str">
        <f t="shared" si="7"/>
        <v>Option B</v>
      </c>
      <c r="Q198" s="32" t="s">
        <v>473</v>
      </c>
      <c r="R198" s="32" t="str">
        <f t="shared" si="8"/>
        <v>Option B</v>
      </c>
      <c r="S198" s="32" t="s">
        <v>448</v>
      </c>
      <c r="T198" s="32" t="str">
        <f t="shared" si="9"/>
        <v>Option A</v>
      </c>
      <c r="U198" s="32" t="s">
        <v>472</v>
      </c>
      <c r="V198" s="32" t="str">
        <f t="shared" si="10"/>
        <v>Option A</v>
      </c>
      <c r="W198" s="32" t="s">
        <v>337</v>
      </c>
      <c r="X198" s="41" t="str">
        <f t="array" ref="X198">XLOOKUP(W:W,My_Basic!M:M, My_Basic!M:M, 0)</f>
        <v>M.Ramani</v>
      </c>
      <c r="Y198" s="59"/>
      <c r="Z198" s="32">
        <f>VLOOKUP(C:C,'My_Advanced Key'!$C$5:$D$8,2,FALSE)</f>
        <v>1</v>
      </c>
      <c r="AA198" s="32">
        <f>VLOOKUP(E:E,'My_Advanced Key'!$C$10:$D$13,2,FALSE)</f>
        <v>-1</v>
      </c>
      <c r="AB198" s="32">
        <f>VLOOKUP(G:G,'My_Advanced Key'!$C$15:$D$18,2,FALSE)</f>
        <v>2</v>
      </c>
      <c r="AC198" s="32">
        <f>VLOOKUP(I:I,'My_Advanced Key'!$C$20:$D$23,2,FALSE)</f>
        <v>-1</v>
      </c>
      <c r="AD198" s="32">
        <f>VLOOKUP(K:K,'My_Advanced Key'!$C$25:$D$28,2,FALSE)</f>
        <v>1</v>
      </c>
      <c r="AE198" s="32">
        <f>VLOOKUP(M:M,'My_Advanced Key'!$C$30:$D$33,2,FALSE)</f>
        <v>-1</v>
      </c>
      <c r="AF198" s="32">
        <f>VLOOKUP(O:O,'My_Advanced Key'!$C$35:$D$38,2,TRUE)</f>
        <v>1</v>
      </c>
      <c r="AG198" s="32">
        <f>VLOOKUP(Q:Q,'My_Advanced Key'!$C$40:$D$43,2,TRUE)</f>
        <v>1</v>
      </c>
      <c r="AH198" s="32">
        <f>VLOOKUP(S:S,'My_Advanced Key'!$C$45:$D$48,2,TRUE)</f>
        <v>1</v>
      </c>
      <c r="AI198" s="32">
        <f>VLOOKUP(U:U,'My_Advanced Key'!$C$50:$D$53,2,TRUE)</f>
        <v>2</v>
      </c>
      <c r="AJ198" s="32">
        <f t="shared" si="11"/>
        <v>6</v>
      </c>
    </row>
    <row r="199">
      <c r="A199" s="40">
        <v>45518.520010821754</v>
      </c>
      <c r="B199" s="41"/>
      <c r="C199" s="32" t="s">
        <v>455</v>
      </c>
      <c r="D199" s="32" t="str">
        <f t="shared" si="1"/>
        <v>Option C</v>
      </c>
      <c r="E199" s="32" t="s">
        <v>456</v>
      </c>
      <c r="F199" s="32" t="str">
        <f t="shared" si="2"/>
        <v>Option D</v>
      </c>
      <c r="G199" s="32" t="s">
        <v>451</v>
      </c>
      <c r="H199" s="32" t="str">
        <f t="shared" si="3"/>
        <v>Option A</v>
      </c>
      <c r="I199" s="32" t="s">
        <v>444</v>
      </c>
      <c r="J199" s="32" t="str">
        <f t="shared" si="4"/>
        <v>Option C</v>
      </c>
      <c r="K199" s="32" t="s">
        <v>453</v>
      </c>
      <c r="L199" s="32" t="str">
        <f t="shared" si="5"/>
        <v>Option D</v>
      </c>
      <c r="M199" s="32" t="s">
        <v>468</v>
      </c>
      <c r="N199" s="32" t="str">
        <f t="shared" si="6"/>
        <v>Option C</v>
      </c>
      <c r="O199" s="32" t="s">
        <v>447</v>
      </c>
      <c r="P199" s="32" t="str">
        <f t="shared" si="7"/>
        <v>Option B</v>
      </c>
      <c r="Q199" s="32" t="s">
        <v>474</v>
      </c>
      <c r="R199" s="32" t="str">
        <f t="shared" si="8"/>
        <v>Option C</v>
      </c>
      <c r="S199" s="32" t="s">
        <v>460</v>
      </c>
      <c r="T199" s="32" t="str">
        <f t="shared" si="9"/>
        <v>Option B</v>
      </c>
      <c r="U199" s="32" t="s">
        <v>461</v>
      </c>
      <c r="V199" s="32" t="str">
        <f t="shared" si="10"/>
        <v>Option C</v>
      </c>
      <c r="W199" s="32" t="s">
        <v>339</v>
      </c>
      <c r="X199" s="41" t="str">
        <f t="array" ref="X199">XLOOKUP(W:W,My_Basic!M:M, My_Basic!M:M, 0)</f>
        <v>Yash Tiwari</v>
      </c>
      <c r="Y199" s="59"/>
      <c r="Z199" s="32">
        <f>VLOOKUP(C:C,'My_Advanced Key'!$C$5:$D$8,2,FALSE)</f>
        <v>2</v>
      </c>
      <c r="AA199" s="32">
        <f>VLOOKUP(E:E,'My_Advanced Key'!$C$10:$D$13,2,FALSE)</f>
        <v>0</v>
      </c>
      <c r="AB199" s="32">
        <f>VLOOKUP(G:G,'My_Advanced Key'!$C$15:$D$18,2,FALSE)</f>
        <v>2</v>
      </c>
      <c r="AC199" s="32">
        <f>VLOOKUP(I:I,'My_Advanced Key'!$C$20:$D$23,2,FALSE)</f>
        <v>-1</v>
      </c>
      <c r="AD199" s="32">
        <f>VLOOKUP(K:K,'My_Advanced Key'!$C$25:$D$28,2,FALSE)</f>
        <v>0</v>
      </c>
      <c r="AE199" s="32">
        <f>VLOOKUP(M:M,'My_Advanced Key'!$C$30:$D$33,2,FALSE)</f>
        <v>-1</v>
      </c>
      <c r="AF199" s="32">
        <f>VLOOKUP(O:O,'My_Advanced Key'!$C$35:$D$38,2,TRUE)</f>
        <v>1</v>
      </c>
      <c r="AG199" s="32">
        <f>VLOOKUP(Q:Q,'My_Advanced Key'!$C$40:$D$43,2,TRUE)</f>
        <v>-1</v>
      </c>
      <c r="AH199" s="32">
        <f>VLOOKUP(S:S,'My_Advanced Key'!$C$45:$D$48,2,TRUE)</f>
        <v>-1</v>
      </c>
      <c r="AI199" s="32">
        <f>VLOOKUP(U:U,'My_Advanced Key'!$C$50:$D$53,2,TRUE)</f>
        <v>1</v>
      </c>
      <c r="AJ199" s="32">
        <f t="shared" si="11"/>
        <v>2</v>
      </c>
    </row>
    <row r="200">
      <c r="A200" s="40">
        <v>45518.524554375</v>
      </c>
      <c r="B200" s="41"/>
      <c r="C200" s="32" t="s">
        <v>465</v>
      </c>
      <c r="D200" s="32" t="str">
        <f t="shared" si="1"/>
        <v>Option B</v>
      </c>
      <c r="E200" s="32" t="s">
        <v>456</v>
      </c>
      <c r="F200" s="32" t="str">
        <f t="shared" si="2"/>
        <v>Option D</v>
      </c>
      <c r="G200" s="32" t="s">
        <v>443</v>
      </c>
      <c r="H200" s="32" t="str">
        <f t="shared" si="3"/>
        <v>Option D</v>
      </c>
      <c r="I200" s="32" t="s">
        <v>444</v>
      </c>
      <c r="J200" s="32" t="str">
        <f t="shared" si="4"/>
        <v>Option C</v>
      </c>
      <c r="K200" s="32" t="s">
        <v>458</v>
      </c>
      <c r="L200" s="32" t="str">
        <f t="shared" si="5"/>
        <v>Option A</v>
      </c>
      <c r="M200" s="32" t="s">
        <v>468</v>
      </c>
      <c r="N200" s="32" t="str">
        <f t="shared" si="6"/>
        <v>Option C</v>
      </c>
      <c r="O200" s="32" t="s">
        <v>459</v>
      </c>
      <c r="P200" s="32" t="str">
        <f t="shared" si="7"/>
        <v>Option C</v>
      </c>
      <c r="Q200" s="32" t="s">
        <v>473</v>
      </c>
      <c r="R200" s="32" t="str">
        <f t="shared" si="8"/>
        <v>Option B</v>
      </c>
      <c r="S200" s="32" t="s">
        <v>469</v>
      </c>
      <c r="T200" s="32" t="str">
        <f t="shared" si="9"/>
        <v>Option D</v>
      </c>
      <c r="U200" s="32" t="s">
        <v>461</v>
      </c>
      <c r="V200" s="32" t="str">
        <f t="shared" si="10"/>
        <v>Option C</v>
      </c>
      <c r="W200" s="32" t="s">
        <v>338</v>
      </c>
      <c r="X200" s="41" t="str">
        <f t="array" ref="X200">XLOOKUP(W:W,My_Basic!M:M, My_Basic!M:M, 0)</f>
        <v>Sudarshan Amol Saraswat </v>
      </c>
      <c r="Y200" s="59"/>
      <c r="Z200" s="32">
        <f>VLOOKUP(C:C,'My_Advanced Key'!$C$5:$D$8,2,FALSE)</f>
        <v>1</v>
      </c>
      <c r="AA200" s="32">
        <f>VLOOKUP(E:E,'My_Advanced Key'!$C$10:$D$13,2,FALSE)</f>
        <v>0</v>
      </c>
      <c r="AB200" s="32">
        <f>VLOOKUP(G:G,'My_Advanced Key'!$C$15:$D$18,2,FALSE)</f>
        <v>0</v>
      </c>
      <c r="AC200" s="32">
        <f>VLOOKUP(I:I,'My_Advanced Key'!$C$20:$D$23,2,FALSE)</f>
        <v>-1</v>
      </c>
      <c r="AD200" s="32">
        <f>VLOOKUP(K:K,'My_Advanced Key'!$C$25:$D$28,2,FALSE)</f>
        <v>2</v>
      </c>
      <c r="AE200" s="32">
        <f>VLOOKUP(M:M,'My_Advanced Key'!$C$30:$D$33,2,FALSE)</f>
        <v>-1</v>
      </c>
      <c r="AF200" s="32">
        <f>VLOOKUP(O:O,'My_Advanced Key'!$C$35:$D$38,2,TRUE)</f>
        <v>-1</v>
      </c>
      <c r="AG200" s="32">
        <f>VLOOKUP(Q:Q,'My_Advanced Key'!$C$40:$D$43,2,TRUE)</f>
        <v>1</v>
      </c>
      <c r="AH200" s="32">
        <f>VLOOKUP(S:S,'My_Advanced Key'!$C$45:$D$48,2,TRUE)</f>
        <v>0</v>
      </c>
      <c r="AI200" s="32">
        <f>VLOOKUP(U:U,'My_Advanced Key'!$C$50:$D$53,2,TRUE)</f>
        <v>1</v>
      </c>
      <c r="AJ200" s="32">
        <f t="shared" si="11"/>
        <v>2</v>
      </c>
    </row>
    <row r="201">
      <c r="A201" s="40">
        <v>45519.43892023148</v>
      </c>
      <c r="B201" s="41"/>
      <c r="C201" s="32" t="s">
        <v>465</v>
      </c>
      <c r="D201" s="32" t="str">
        <f t="shared" si="1"/>
        <v>Option B</v>
      </c>
      <c r="E201" s="32" t="s">
        <v>456</v>
      </c>
      <c r="F201" s="32" t="str">
        <f t="shared" si="2"/>
        <v>Option D</v>
      </c>
      <c r="G201" s="32" t="s">
        <v>443</v>
      </c>
      <c r="H201" s="32" t="str">
        <f t="shared" si="3"/>
        <v>Option D</v>
      </c>
      <c r="I201" s="32" t="s">
        <v>457</v>
      </c>
      <c r="J201" s="32" t="str">
        <f t="shared" si="4"/>
        <v>Option D</v>
      </c>
      <c r="K201" s="32" t="s">
        <v>467</v>
      </c>
      <c r="L201" s="32" t="str">
        <f t="shared" si="5"/>
        <v>Option B</v>
      </c>
      <c r="M201" s="32" t="s">
        <v>446</v>
      </c>
      <c r="N201" s="32" t="str">
        <f t="shared" si="6"/>
        <v>Option D</v>
      </c>
      <c r="O201" s="32" t="s">
        <v>447</v>
      </c>
      <c r="P201" s="32" t="str">
        <f t="shared" si="7"/>
        <v>Option B</v>
      </c>
      <c r="Q201" s="32" t="s">
        <v>474</v>
      </c>
      <c r="R201" s="32" t="str">
        <f t="shared" si="8"/>
        <v>Option C</v>
      </c>
      <c r="S201" s="32" t="s">
        <v>460</v>
      </c>
      <c r="T201" s="32" t="str">
        <f t="shared" si="9"/>
        <v>Option B</v>
      </c>
      <c r="U201" s="32" t="s">
        <v>472</v>
      </c>
      <c r="V201" s="32" t="str">
        <f t="shared" si="10"/>
        <v>Option A</v>
      </c>
      <c r="W201" s="32" t="s">
        <v>340</v>
      </c>
      <c r="X201" s="41" t="str">
        <f t="array" ref="X201">XLOOKUP(W:W,My_Basic!M:M, My_Basic!M:M, 0)</f>
        <v>Harish A</v>
      </c>
      <c r="Y201" s="59"/>
      <c r="Z201" s="32">
        <f>VLOOKUP(C:C,'My_Advanced Key'!$C$5:$D$8,2,FALSE)</f>
        <v>1</v>
      </c>
      <c r="AA201" s="32">
        <f>VLOOKUP(E:E,'My_Advanced Key'!$C$10:$D$13,2,FALSE)</f>
        <v>0</v>
      </c>
      <c r="AB201" s="32">
        <f>VLOOKUP(G:G,'My_Advanced Key'!$C$15:$D$18,2,FALSE)</f>
        <v>0</v>
      </c>
      <c r="AC201" s="32">
        <f>VLOOKUP(I:I,'My_Advanced Key'!$C$20:$D$23,2,FALSE)</f>
        <v>0</v>
      </c>
      <c r="AD201" s="32">
        <f>VLOOKUP(K:K,'My_Advanced Key'!$C$25:$D$28,2,FALSE)</f>
        <v>1</v>
      </c>
      <c r="AE201" s="32">
        <f>VLOOKUP(M:M,'My_Advanced Key'!$C$30:$D$33,2,FALSE)</f>
        <v>0</v>
      </c>
      <c r="AF201" s="32">
        <f>VLOOKUP(O:O,'My_Advanced Key'!$C$35:$D$38,2,TRUE)</f>
        <v>1</v>
      </c>
      <c r="AG201" s="32">
        <f>VLOOKUP(Q:Q,'My_Advanced Key'!$C$40:$D$43,2,TRUE)</f>
        <v>-1</v>
      </c>
      <c r="AH201" s="32">
        <f>VLOOKUP(S:S,'My_Advanced Key'!$C$45:$D$48,2,TRUE)</f>
        <v>-1</v>
      </c>
      <c r="AI201" s="32">
        <f>VLOOKUP(U:U,'My_Advanced Key'!$C$50:$D$53,2,TRUE)</f>
        <v>2</v>
      </c>
      <c r="AJ201" s="32">
        <f t="shared" si="11"/>
        <v>3</v>
      </c>
    </row>
    <row r="202">
      <c r="A202" s="40">
        <v>45519.52614969907</v>
      </c>
      <c r="B202" s="41"/>
      <c r="C202" s="32" t="s">
        <v>487</v>
      </c>
      <c r="D202" s="32" t="str">
        <f t="shared" si="1"/>
        <v>Option A</v>
      </c>
      <c r="E202" s="32" t="s">
        <v>442</v>
      </c>
      <c r="F202" s="32" t="str">
        <f t="shared" si="2"/>
        <v>Option B</v>
      </c>
      <c r="G202" s="32" t="s">
        <v>452</v>
      </c>
      <c r="H202" s="32" t="str">
        <f t="shared" si="3"/>
        <v>Option B</v>
      </c>
      <c r="I202" s="32" t="s">
        <v>444</v>
      </c>
      <c r="J202" s="32" t="str">
        <f t="shared" si="4"/>
        <v>Option C</v>
      </c>
      <c r="K202" s="32" t="s">
        <v>458</v>
      </c>
      <c r="L202" s="32" t="str">
        <f t="shared" si="5"/>
        <v>Option A</v>
      </c>
      <c r="M202" s="32" t="s">
        <v>477</v>
      </c>
      <c r="N202" s="32" t="str">
        <f t="shared" si="6"/>
        <v>Option B</v>
      </c>
      <c r="O202" s="32" t="s">
        <v>463</v>
      </c>
      <c r="P202" s="32" t="str">
        <f t="shared" si="7"/>
        <v>Option A</v>
      </c>
      <c r="Q202" s="32" t="s">
        <v>473</v>
      </c>
      <c r="R202" s="32" t="str">
        <f t="shared" si="8"/>
        <v>Option B</v>
      </c>
      <c r="S202" s="32" t="s">
        <v>448</v>
      </c>
      <c r="T202" s="32" t="str">
        <f t="shared" si="9"/>
        <v>Option A</v>
      </c>
      <c r="U202" s="32" t="s">
        <v>464</v>
      </c>
      <c r="V202" s="32" t="str">
        <f t="shared" si="10"/>
        <v>Option B</v>
      </c>
      <c r="W202" s="32" t="s">
        <v>341</v>
      </c>
      <c r="X202" s="41" t="str">
        <f t="array" ref="X202">XLOOKUP(W:W,My_Basic!M:M, My_Basic!M:M, 0)</f>
        <v>Keerthika tangirala </v>
      </c>
      <c r="Y202" s="59"/>
      <c r="Z202" s="32">
        <f>VLOOKUP(C:C,'My_Advanced Key'!$C$5:$D$8,2,FALSE)</f>
        <v>0</v>
      </c>
      <c r="AA202" s="32">
        <f>VLOOKUP(E:E,'My_Advanced Key'!$C$10:$D$13,2,FALSE)</f>
        <v>2</v>
      </c>
      <c r="AB202" s="32">
        <f>VLOOKUP(G:G,'My_Advanced Key'!$C$15:$D$18,2,FALSE)</f>
        <v>1</v>
      </c>
      <c r="AC202" s="32">
        <f>VLOOKUP(I:I,'My_Advanced Key'!$C$20:$D$23,2,FALSE)</f>
        <v>-1</v>
      </c>
      <c r="AD202" s="32">
        <f>VLOOKUP(K:K,'My_Advanced Key'!$C$25:$D$28,2,FALSE)</f>
        <v>2</v>
      </c>
      <c r="AE202" s="32">
        <f>VLOOKUP(M:M,'My_Advanced Key'!$C$30:$D$33,2,FALSE)</f>
        <v>1</v>
      </c>
      <c r="AF202" s="32">
        <f>VLOOKUP(O:O,'My_Advanced Key'!$C$35:$D$38,2,TRUE)</f>
        <v>2</v>
      </c>
      <c r="AG202" s="32">
        <f>VLOOKUP(Q:Q,'My_Advanced Key'!$C$40:$D$43,2,TRUE)</f>
        <v>1</v>
      </c>
      <c r="AH202" s="32">
        <f>VLOOKUP(S:S,'My_Advanced Key'!$C$45:$D$48,2,TRUE)</f>
        <v>1</v>
      </c>
      <c r="AI202" s="32">
        <f>VLOOKUP(U:U,'My_Advanced Key'!$C$50:$D$53,2,TRUE)</f>
        <v>-1</v>
      </c>
      <c r="AJ202" s="32">
        <f t="shared" si="11"/>
        <v>8</v>
      </c>
    </row>
    <row r="203">
      <c r="A203" s="40">
        <v>45519.58412315972</v>
      </c>
      <c r="B203" s="41"/>
      <c r="C203" s="32" t="s">
        <v>441</v>
      </c>
      <c r="D203" s="32" t="str">
        <f t="shared" si="1"/>
        <v>Option D</v>
      </c>
      <c r="E203" s="32" t="s">
        <v>450</v>
      </c>
      <c r="F203" s="32" t="str">
        <f t="shared" si="2"/>
        <v>Option A</v>
      </c>
      <c r="G203" s="32" t="s">
        <v>443</v>
      </c>
      <c r="H203" s="32" t="str">
        <f t="shared" si="3"/>
        <v>Option D</v>
      </c>
      <c r="I203" s="32" t="s">
        <v>444</v>
      </c>
      <c r="J203" s="32" t="str">
        <f t="shared" si="4"/>
        <v>Option C</v>
      </c>
      <c r="K203" s="32" t="s">
        <v>467</v>
      </c>
      <c r="L203" s="32" t="str">
        <f t="shared" si="5"/>
        <v>Option B</v>
      </c>
      <c r="M203" s="32" t="s">
        <v>468</v>
      </c>
      <c r="N203" s="32" t="str">
        <f t="shared" si="6"/>
        <v>Option C</v>
      </c>
      <c r="O203" s="32" t="s">
        <v>454</v>
      </c>
      <c r="P203" s="32" t="str">
        <f t="shared" si="7"/>
        <v>Option D</v>
      </c>
      <c r="Q203" s="32" t="s">
        <v>473</v>
      </c>
      <c r="R203" s="32" t="str">
        <f t="shared" si="8"/>
        <v>Option B</v>
      </c>
      <c r="S203" s="32" t="s">
        <v>448</v>
      </c>
      <c r="T203" s="32" t="str">
        <f t="shared" si="9"/>
        <v>Option A</v>
      </c>
      <c r="U203" s="32" t="s">
        <v>472</v>
      </c>
      <c r="V203" s="32" t="str">
        <f t="shared" si="10"/>
        <v>Option A</v>
      </c>
      <c r="W203" s="32" t="s">
        <v>342</v>
      </c>
      <c r="X203" s="41" t="str">
        <f t="array" ref="X203">XLOOKUP(W:W,My_Basic!M:M, My_Basic!M:M, 0)</f>
        <v>Ezak Victory</v>
      </c>
      <c r="Y203" s="59"/>
      <c r="Z203" s="32">
        <f>VLOOKUP(C:C,'My_Advanced Key'!$C$5:$D$8,2,FALSE)</f>
        <v>-1</v>
      </c>
      <c r="AA203" s="32">
        <f>VLOOKUP(E:E,'My_Advanced Key'!$C$10:$D$13,2,FALSE)</f>
        <v>-1</v>
      </c>
      <c r="AB203" s="32">
        <f>VLOOKUP(G:G,'My_Advanced Key'!$C$15:$D$18,2,FALSE)</f>
        <v>0</v>
      </c>
      <c r="AC203" s="32">
        <f>VLOOKUP(I:I,'My_Advanced Key'!$C$20:$D$23,2,FALSE)</f>
        <v>-1</v>
      </c>
      <c r="AD203" s="32">
        <f>VLOOKUP(K:K,'My_Advanced Key'!$C$25:$D$28,2,FALSE)</f>
        <v>1</v>
      </c>
      <c r="AE203" s="32">
        <f>VLOOKUP(M:M,'My_Advanced Key'!$C$30:$D$33,2,FALSE)</f>
        <v>-1</v>
      </c>
      <c r="AF203" s="32">
        <f>VLOOKUP(O:O,'My_Advanced Key'!$C$35:$D$38,2,TRUE)</f>
        <v>0</v>
      </c>
      <c r="AG203" s="32">
        <f>VLOOKUP(Q:Q,'My_Advanced Key'!$C$40:$D$43,2,TRUE)</f>
        <v>1</v>
      </c>
      <c r="AH203" s="32">
        <f>VLOOKUP(S:S,'My_Advanced Key'!$C$45:$D$48,2,TRUE)</f>
        <v>1</v>
      </c>
      <c r="AI203" s="32">
        <f>VLOOKUP(U:U,'My_Advanced Key'!$C$50:$D$53,2,TRUE)</f>
        <v>2</v>
      </c>
      <c r="AJ203" s="32">
        <f t="shared" si="11"/>
        <v>1</v>
      </c>
    </row>
    <row r="204">
      <c r="A204" s="40">
        <v>45519.63303576389</v>
      </c>
      <c r="B204" s="41"/>
      <c r="C204" s="32" t="s">
        <v>455</v>
      </c>
      <c r="D204" s="32" t="str">
        <f t="shared" si="1"/>
        <v>Option C</v>
      </c>
      <c r="E204" s="32" t="s">
        <v>450</v>
      </c>
      <c r="F204" s="32" t="str">
        <f t="shared" si="2"/>
        <v>Option A</v>
      </c>
      <c r="G204" s="32" t="s">
        <v>443</v>
      </c>
      <c r="H204" s="32" t="str">
        <f t="shared" si="3"/>
        <v>Option D</v>
      </c>
      <c r="I204" s="32" t="s">
        <v>452</v>
      </c>
      <c r="J204" s="32" t="str">
        <f t="shared" si="4"/>
        <v>Option B</v>
      </c>
      <c r="K204" s="32" t="s">
        <v>453</v>
      </c>
      <c r="L204" s="32" t="str">
        <f t="shared" si="5"/>
        <v>Option D</v>
      </c>
      <c r="M204" s="32" t="s">
        <v>468</v>
      </c>
      <c r="N204" s="32" t="str">
        <f t="shared" si="6"/>
        <v>Option C</v>
      </c>
      <c r="O204" s="32" t="s">
        <v>454</v>
      </c>
      <c r="P204" s="32" t="str">
        <f t="shared" si="7"/>
        <v>Option D</v>
      </c>
      <c r="Q204" s="32" t="s">
        <v>473</v>
      </c>
      <c r="R204" s="32" t="str">
        <f t="shared" si="8"/>
        <v>Option B</v>
      </c>
      <c r="S204" s="32" t="s">
        <v>469</v>
      </c>
      <c r="T204" s="32" t="str">
        <f t="shared" si="9"/>
        <v>Option D</v>
      </c>
      <c r="U204" s="32" t="s">
        <v>464</v>
      </c>
      <c r="V204" s="32" t="str">
        <f t="shared" si="10"/>
        <v>Option B</v>
      </c>
      <c r="W204" s="32" t="s">
        <v>343</v>
      </c>
      <c r="X204" s="41" t="str">
        <f t="array" ref="X204">XLOOKUP(W:W,My_Basic!M:M, My_Basic!M:M, 0)</f>
        <v>Ranjith kumar v</v>
      </c>
      <c r="Y204" s="59"/>
      <c r="Z204" s="32">
        <f>VLOOKUP(C:C,'My_Advanced Key'!$C$5:$D$8,2,FALSE)</f>
        <v>2</v>
      </c>
      <c r="AA204" s="32">
        <f>VLOOKUP(E:E,'My_Advanced Key'!$C$10:$D$13,2,FALSE)</f>
        <v>-1</v>
      </c>
      <c r="AB204" s="32">
        <f>VLOOKUP(G:G,'My_Advanced Key'!$C$15:$D$18,2,FALSE)</f>
        <v>0</v>
      </c>
      <c r="AC204" s="32">
        <f>VLOOKUP(I:I,'My_Advanced Key'!$C$20:$D$23,2,FALSE)</f>
        <v>1</v>
      </c>
      <c r="AD204" s="32">
        <f>VLOOKUP(K:K,'My_Advanced Key'!$C$25:$D$28,2,FALSE)</f>
        <v>0</v>
      </c>
      <c r="AE204" s="32">
        <f>VLOOKUP(M:M,'My_Advanced Key'!$C$30:$D$33,2,FALSE)</f>
        <v>-1</v>
      </c>
      <c r="AF204" s="32">
        <f>VLOOKUP(O:O,'My_Advanced Key'!$C$35:$D$38,2,TRUE)</f>
        <v>0</v>
      </c>
      <c r="AG204" s="32">
        <f>VLOOKUP(Q:Q,'My_Advanced Key'!$C$40:$D$43,2,TRUE)</f>
        <v>1</v>
      </c>
      <c r="AH204" s="32">
        <f>VLOOKUP(S:S,'My_Advanced Key'!$C$45:$D$48,2,TRUE)</f>
        <v>0</v>
      </c>
      <c r="AI204" s="32">
        <f>VLOOKUP(U:U,'My_Advanced Key'!$C$50:$D$53,2,TRUE)</f>
        <v>-1</v>
      </c>
      <c r="AJ204" s="32">
        <f t="shared" si="11"/>
        <v>1</v>
      </c>
    </row>
    <row r="205">
      <c r="A205" s="40">
        <v>45519.69209217593</v>
      </c>
      <c r="B205" s="41"/>
      <c r="C205" s="32" t="s">
        <v>455</v>
      </c>
      <c r="D205" s="32" t="str">
        <f t="shared" si="1"/>
        <v>Option C</v>
      </c>
      <c r="E205" s="32" t="s">
        <v>450</v>
      </c>
      <c r="F205" s="32" t="str">
        <f t="shared" si="2"/>
        <v>Option A</v>
      </c>
      <c r="G205" s="32" t="s">
        <v>451</v>
      </c>
      <c r="H205" s="32" t="str">
        <f t="shared" si="3"/>
        <v>Option A</v>
      </c>
      <c r="I205" s="32" t="s">
        <v>444</v>
      </c>
      <c r="J205" s="32" t="str">
        <f t="shared" si="4"/>
        <v>Option C</v>
      </c>
      <c r="K205" s="32" t="s">
        <v>467</v>
      </c>
      <c r="L205" s="32" t="str">
        <f t="shared" si="5"/>
        <v>Option B</v>
      </c>
      <c r="M205" s="32" t="s">
        <v>468</v>
      </c>
      <c r="N205" s="32" t="str">
        <f t="shared" si="6"/>
        <v>Option C</v>
      </c>
      <c r="O205" s="32" t="s">
        <v>459</v>
      </c>
      <c r="P205" s="32" t="str">
        <f t="shared" si="7"/>
        <v>Option C</v>
      </c>
      <c r="Q205" s="32" t="s">
        <v>473</v>
      </c>
      <c r="R205" s="32" t="str">
        <f t="shared" si="8"/>
        <v>Option B</v>
      </c>
      <c r="S205" s="32" t="s">
        <v>469</v>
      </c>
      <c r="T205" s="32" t="str">
        <f t="shared" si="9"/>
        <v>Option D</v>
      </c>
      <c r="U205" s="32" t="s">
        <v>461</v>
      </c>
      <c r="V205" s="32" t="str">
        <f t="shared" si="10"/>
        <v>Option C</v>
      </c>
      <c r="W205" s="32" t="s">
        <v>488</v>
      </c>
      <c r="X205" s="41" t="str">
        <f t="array" ref="X205">XLOOKUP(W:W,My_Basic!M:M, My_Basic!M:M, 0)</f>
        <v>Gayatri choudhary</v>
      </c>
      <c r="Y205" s="59"/>
      <c r="Z205" s="32">
        <f>VLOOKUP(C:C,'My_Advanced Key'!$C$5:$D$8,2,FALSE)</f>
        <v>2</v>
      </c>
      <c r="AA205" s="32">
        <f>VLOOKUP(E:E,'My_Advanced Key'!$C$10:$D$13,2,FALSE)</f>
        <v>-1</v>
      </c>
      <c r="AB205" s="32">
        <f>VLOOKUP(G:G,'My_Advanced Key'!$C$15:$D$18,2,FALSE)</f>
        <v>2</v>
      </c>
      <c r="AC205" s="32">
        <f>VLOOKUP(I:I,'My_Advanced Key'!$C$20:$D$23,2,FALSE)</f>
        <v>-1</v>
      </c>
      <c r="AD205" s="32">
        <f>VLOOKUP(K:K,'My_Advanced Key'!$C$25:$D$28,2,FALSE)</f>
        <v>1</v>
      </c>
      <c r="AE205" s="32">
        <f>VLOOKUP(M:M,'My_Advanced Key'!$C$30:$D$33,2,FALSE)</f>
        <v>-1</v>
      </c>
      <c r="AF205" s="32">
        <f>VLOOKUP(O:O,'My_Advanced Key'!$C$35:$D$38,2,TRUE)</f>
        <v>-1</v>
      </c>
      <c r="AG205" s="32">
        <f>VLOOKUP(Q:Q,'My_Advanced Key'!$C$40:$D$43,2,TRUE)</f>
        <v>1</v>
      </c>
      <c r="AH205" s="32">
        <f>VLOOKUP(S:S,'My_Advanced Key'!$C$45:$D$48,2,TRUE)</f>
        <v>0</v>
      </c>
      <c r="AI205" s="32">
        <f>VLOOKUP(U:U,'My_Advanced Key'!$C$50:$D$53,2,TRUE)</f>
        <v>1</v>
      </c>
      <c r="AJ205" s="32">
        <f t="shared" si="11"/>
        <v>3</v>
      </c>
    </row>
    <row r="206">
      <c r="A206" s="40">
        <v>45519.740044363425</v>
      </c>
      <c r="B206" s="41"/>
      <c r="C206" s="32" t="s">
        <v>441</v>
      </c>
      <c r="D206" s="32" t="str">
        <f t="shared" si="1"/>
        <v>Option D</v>
      </c>
      <c r="E206" s="32" t="s">
        <v>450</v>
      </c>
      <c r="F206" s="32" t="str">
        <f t="shared" si="2"/>
        <v>Option A</v>
      </c>
      <c r="G206" s="32" t="s">
        <v>443</v>
      </c>
      <c r="H206" s="32" t="str">
        <f t="shared" si="3"/>
        <v>Option D</v>
      </c>
      <c r="I206" s="32" t="s">
        <v>444</v>
      </c>
      <c r="J206" s="32" t="str">
        <f t="shared" si="4"/>
        <v>Option C</v>
      </c>
      <c r="K206" s="32" t="s">
        <v>467</v>
      </c>
      <c r="L206" s="32" t="str">
        <f t="shared" si="5"/>
        <v>Option B</v>
      </c>
      <c r="M206" s="32" t="s">
        <v>462</v>
      </c>
      <c r="N206" s="32" t="str">
        <f t="shared" si="6"/>
        <v>Option A</v>
      </c>
      <c r="O206" s="32" t="s">
        <v>454</v>
      </c>
      <c r="P206" s="32" t="str">
        <f t="shared" si="7"/>
        <v>Option D</v>
      </c>
      <c r="Q206" s="32" t="s">
        <v>473</v>
      </c>
      <c r="R206" s="32" t="str">
        <f t="shared" si="8"/>
        <v>Option B</v>
      </c>
      <c r="S206" s="32" t="s">
        <v>469</v>
      </c>
      <c r="T206" s="32" t="str">
        <f t="shared" si="9"/>
        <v>Option D</v>
      </c>
      <c r="U206" s="32" t="s">
        <v>449</v>
      </c>
      <c r="V206" s="32" t="str">
        <f t="shared" si="10"/>
        <v>Option D</v>
      </c>
      <c r="W206" s="32" t="s">
        <v>345</v>
      </c>
      <c r="X206" s="41" t="str">
        <f t="array" ref="X206">XLOOKUP(W:W,My_Basic!M:M, My_Basic!M:M, 0)</f>
        <v>Sanjana Jayaraj</v>
      </c>
      <c r="Y206" s="59"/>
      <c r="Z206" s="32">
        <f>VLOOKUP(C:C,'My_Advanced Key'!$C$5:$D$8,2,FALSE)</f>
        <v>-1</v>
      </c>
      <c r="AA206" s="32">
        <f>VLOOKUP(E:E,'My_Advanced Key'!$C$10:$D$13,2,FALSE)</f>
        <v>-1</v>
      </c>
      <c r="AB206" s="32">
        <f>VLOOKUP(G:G,'My_Advanced Key'!$C$15:$D$18,2,FALSE)</f>
        <v>0</v>
      </c>
      <c r="AC206" s="32">
        <f>VLOOKUP(I:I,'My_Advanced Key'!$C$20:$D$23,2,FALSE)</f>
        <v>-1</v>
      </c>
      <c r="AD206" s="32">
        <f>VLOOKUP(K:K,'My_Advanced Key'!$C$25:$D$28,2,FALSE)</f>
        <v>1</v>
      </c>
      <c r="AE206" s="32">
        <f>VLOOKUP(M:M,'My_Advanced Key'!$C$30:$D$33,2,FALSE)</f>
        <v>2</v>
      </c>
      <c r="AF206" s="32">
        <f>VLOOKUP(O:O,'My_Advanced Key'!$C$35:$D$38,2,TRUE)</f>
        <v>0</v>
      </c>
      <c r="AG206" s="32">
        <f>VLOOKUP(Q:Q,'My_Advanced Key'!$C$40:$D$43,2,TRUE)</f>
        <v>1</v>
      </c>
      <c r="AH206" s="32">
        <f>VLOOKUP(S:S,'My_Advanced Key'!$C$45:$D$48,2,TRUE)</f>
        <v>0</v>
      </c>
      <c r="AI206" s="32">
        <f>VLOOKUP(U:U,'My_Advanced Key'!$C$50:$D$53,2,TRUE)</f>
        <v>0</v>
      </c>
      <c r="AJ206" s="32">
        <f t="shared" si="11"/>
        <v>1</v>
      </c>
    </row>
    <row r="207">
      <c r="A207" s="40">
        <v>45520.32007715278</v>
      </c>
      <c r="B207" s="41"/>
      <c r="C207" s="32" t="s">
        <v>465</v>
      </c>
      <c r="D207" s="32" t="str">
        <f t="shared" si="1"/>
        <v>Option B</v>
      </c>
      <c r="E207" s="32" t="s">
        <v>456</v>
      </c>
      <c r="F207" s="32" t="str">
        <f t="shared" si="2"/>
        <v>Option D</v>
      </c>
      <c r="G207" s="32" t="s">
        <v>443</v>
      </c>
      <c r="H207" s="32" t="str">
        <f t="shared" si="3"/>
        <v>Option D</v>
      </c>
      <c r="I207" s="32" t="s">
        <v>457</v>
      </c>
      <c r="J207" s="32" t="str">
        <f t="shared" si="4"/>
        <v>Option D</v>
      </c>
      <c r="K207" s="32" t="s">
        <v>467</v>
      </c>
      <c r="L207" s="32" t="str">
        <f t="shared" si="5"/>
        <v>Option B</v>
      </c>
      <c r="M207" s="32" t="s">
        <v>468</v>
      </c>
      <c r="N207" s="32" t="str">
        <f t="shared" si="6"/>
        <v>Option C</v>
      </c>
      <c r="O207" s="32" t="s">
        <v>459</v>
      </c>
      <c r="P207" s="32" t="str">
        <f t="shared" si="7"/>
        <v>Option C</v>
      </c>
      <c r="Q207" s="32" t="s">
        <v>473</v>
      </c>
      <c r="R207" s="32" t="str">
        <f t="shared" si="8"/>
        <v>Option B</v>
      </c>
      <c r="S207" s="32" t="s">
        <v>448</v>
      </c>
      <c r="T207" s="32" t="str">
        <f t="shared" si="9"/>
        <v>Option A</v>
      </c>
      <c r="U207" s="32" t="s">
        <v>472</v>
      </c>
      <c r="V207" s="32" t="str">
        <f t="shared" si="10"/>
        <v>Option A</v>
      </c>
      <c r="W207" s="32" t="s">
        <v>346</v>
      </c>
      <c r="X207" s="41" t="str">
        <f t="array" ref="X207">XLOOKUP(W:W,My_Basic!M:M, My_Basic!M:M, 0)</f>
        <v>Vinodhini S</v>
      </c>
      <c r="Y207" s="59"/>
      <c r="Z207" s="32">
        <f>VLOOKUP(C:C,'My_Advanced Key'!$C$5:$D$8,2,FALSE)</f>
        <v>1</v>
      </c>
      <c r="AA207" s="32">
        <f>VLOOKUP(E:E,'My_Advanced Key'!$C$10:$D$13,2,FALSE)</f>
        <v>0</v>
      </c>
      <c r="AB207" s="32">
        <f>VLOOKUP(G:G,'My_Advanced Key'!$C$15:$D$18,2,FALSE)</f>
        <v>0</v>
      </c>
      <c r="AC207" s="32">
        <f>VLOOKUP(I:I,'My_Advanced Key'!$C$20:$D$23,2,FALSE)</f>
        <v>0</v>
      </c>
      <c r="AD207" s="32">
        <f>VLOOKUP(K:K,'My_Advanced Key'!$C$25:$D$28,2,FALSE)</f>
        <v>1</v>
      </c>
      <c r="AE207" s="32">
        <f>VLOOKUP(M:M,'My_Advanced Key'!$C$30:$D$33,2,FALSE)</f>
        <v>-1</v>
      </c>
      <c r="AF207" s="32">
        <f>VLOOKUP(O:O,'My_Advanced Key'!$C$35:$D$38,2,TRUE)</f>
        <v>-1</v>
      </c>
      <c r="AG207" s="32">
        <f>VLOOKUP(Q:Q,'My_Advanced Key'!$C$40:$D$43,2,TRUE)</f>
        <v>1</v>
      </c>
      <c r="AH207" s="32">
        <f>VLOOKUP(S:S,'My_Advanced Key'!$C$45:$D$48,2,TRUE)</f>
        <v>1</v>
      </c>
      <c r="AI207" s="32">
        <f>VLOOKUP(U:U,'My_Advanced Key'!$C$50:$D$53,2,TRUE)</f>
        <v>2</v>
      </c>
      <c r="AJ207" s="32">
        <f t="shared" si="11"/>
        <v>4</v>
      </c>
    </row>
    <row r="208">
      <c r="A208" s="40">
        <v>45520.40719599537</v>
      </c>
      <c r="B208" s="41"/>
      <c r="C208" s="32" t="s">
        <v>441</v>
      </c>
      <c r="D208" s="32" t="str">
        <f t="shared" si="1"/>
        <v>Option D</v>
      </c>
      <c r="E208" s="32" t="s">
        <v>466</v>
      </c>
      <c r="F208" s="32" t="str">
        <f t="shared" si="2"/>
        <v>Option C</v>
      </c>
      <c r="G208" s="32" t="s">
        <v>443</v>
      </c>
      <c r="H208" s="32" t="str">
        <f t="shared" si="3"/>
        <v>Option D</v>
      </c>
      <c r="I208" s="32" t="s">
        <v>457</v>
      </c>
      <c r="J208" s="32" t="str">
        <f t="shared" si="4"/>
        <v>Option D</v>
      </c>
      <c r="K208" s="32" t="s">
        <v>467</v>
      </c>
      <c r="L208" s="32" t="str">
        <f t="shared" si="5"/>
        <v>Option B</v>
      </c>
      <c r="M208" s="32" t="s">
        <v>446</v>
      </c>
      <c r="N208" s="32" t="str">
        <f t="shared" si="6"/>
        <v>Option D</v>
      </c>
      <c r="O208" s="32" t="s">
        <v>447</v>
      </c>
      <c r="P208" s="32" t="str">
        <f t="shared" si="7"/>
        <v>Option B</v>
      </c>
      <c r="Q208" s="32" t="s">
        <v>473</v>
      </c>
      <c r="R208" s="32" t="str">
        <f t="shared" si="8"/>
        <v>Option B</v>
      </c>
      <c r="S208" s="32" t="s">
        <v>448</v>
      </c>
      <c r="T208" s="32" t="str">
        <f t="shared" si="9"/>
        <v>Option A</v>
      </c>
      <c r="U208" s="32" t="s">
        <v>449</v>
      </c>
      <c r="V208" s="32" t="str">
        <f t="shared" si="10"/>
        <v>Option D</v>
      </c>
      <c r="W208" s="32" t="s">
        <v>489</v>
      </c>
      <c r="X208" s="41" t="str">
        <f t="array" ref="X208">XLOOKUP(W:W,My_Basic!M:M, My_Basic!M:M, 0)</f>
        <v>kuheli sen</v>
      </c>
      <c r="Y208" s="59"/>
      <c r="Z208" s="32">
        <f>VLOOKUP(C:C,'My_Advanced Key'!$C$5:$D$8,2,FALSE)</f>
        <v>-1</v>
      </c>
      <c r="AA208" s="32">
        <f>VLOOKUP(E:E,'My_Advanced Key'!$C$10:$D$13,2,FALSE)</f>
        <v>1</v>
      </c>
      <c r="AB208" s="32">
        <f>VLOOKUP(G:G,'My_Advanced Key'!$C$15:$D$18,2,FALSE)</f>
        <v>0</v>
      </c>
      <c r="AC208" s="32">
        <f>VLOOKUP(I:I,'My_Advanced Key'!$C$20:$D$23,2,FALSE)</f>
        <v>0</v>
      </c>
      <c r="AD208" s="32">
        <f>VLOOKUP(K:K,'My_Advanced Key'!$C$25:$D$28,2,FALSE)</f>
        <v>1</v>
      </c>
      <c r="AE208" s="32">
        <f>VLOOKUP(M:M,'My_Advanced Key'!$C$30:$D$33,2,FALSE)</f>
        <v>0</v>
      </c>
      <c r="AF208" s="32">
        <f>VLOOKUP(O:O,'My_Advanced Key'!$C$35:$D$38,2,TRUE)</f>
        <v>1</v>
      </c>
      <c r="AG208" s="32">
        <f>VLOOKUP(Q:Q,'My_Advanced Key'!$C$40:$D$43,2,TRUE)</f>
        <v>1</v>
      </c>
      <c r="AH208" s="32">
        <f>VLOOKUP(S:S,'My_Advanced Key'!$C$45:$D$48,2,TRUE)</f>
        <v>1</v>
      </c>
      <c r="AI208" s="32">
        <f>VLOOKUP(U:U,'My_Advanced Key'!$C$50:$D$53,2,TRUE)</f>
        <v>0</v>
      </c>
      <c r="AJ208" s="32">
        <f t="shared" si="11"/>
        <v>4</v>
      </c>
    </row>
    <row r="209">
      <c r="A209" s="40">
        <v>45520.42285752315</v>
      </c>
      <c r="B209" s="41"/>
      <c r="C209" s="32" t="s">
        <v>465</v>
      </c>
      <c r="D209" s="32" t="str">
        <f t="shared" si="1"/>
        <v>Option B</v>
      </c>
      <c r="E209" s="32" t="s">
        <v>442</v>
      </c>
      <c r="F209" s="32" t="str">
        <f t="shared" si="2"/>
        <v>Option B</v>
      </c>
      <c r="G209" s="32" t="s">
        <v>451</v>
      </c>
      <c r="H209" s="32" t="str">
        <f t="shared" si="3"/>
        <v>Option A</v>
      </c>
      <c r="I209" s="32" t="s">
        <v>444</v>
      </c>
      <c r="J209" s="32" t="str">
        <f t="shared" si="4"/>
        <v>Option C</v>
      </c>
      <c r="K209" s="32" t="s">
        <v>458</v>
      </c>
      <c r="L209" s="32" t="str">
        <f t="shared" si="5"/>
        <v>Option A</v>
      </c>
      <c r="M209" s="32" t="s">
        <v>446</v>
      </c>
      <c r="N209" s="32" t="str">
        <f t="shared" si="6"/>
        <v>Option D</v>
      </c>
      <c r="O209" s="32" t="s">
        <v>463</v>
      </c>
      <c r="P209" s="32" t="str">
        <f t="shared" si="7"/>
        <v>Option A</v>
      </c>
      <c r="Q209" s="32" t="s">
        <v>473</v>
      </c>
      <c r="R209" s="32" t="str">
        <f t="shared" si="8"/>
        <v>Option B</v>
      </c>
      <c r="S209" s="32" t="s">
        <v>469</v>
      </c>
      <c r="T209" s="32" t="str">
        <f t="shared" si="9"/>
        <v>Option D</v>
      </c>
      <c r="U209" s="32" t="s">
        <v>449</v>
      </c>
      <c r="V209" s="32" t="str">
        <f t="shared" si="10"/>
        <v>Option D</v>
      </c>
      <c r="W209" s="32" t="s">
        <v>348</v>
      </c>
      <c r="X209" s="41" t="str">
        <f t="array" ref="X209">XLOOKUP(W:W,My_Basic!M:M, My_Basic!M:M, 0)</f>
        <v>Ibrahim Bhaila</v>
      </c>
      <c r="Y209" s="59"/>
      <c r="Z209" s="32">
        <f>VLOOKUP(C:C,'My_Advanced Key'!$C$5:$D$8,2,FALSE)</f>
        <v>1</v>
      </c>
      <c r="AA209" s="32">
        <f>VLOOKUP(E:E,'My_Advanced Key'!$C$10:$D$13,2,FALSE)</f>
        <v>2</v>
      </c>
      <c r="AB209" s="32">
        <f>VLOOKUP(G:G,'My_Advanced Key'!$C$15:$D$18,2,FALSE)</f>
        <v>2</v>
      </c>
      <c r="AC209" s="32">
        <f>VLOOKUP(I:I,'My_Advanced Key'!$C$20:$D$23,2,FALSE)</f>
        <v>-1</v>
      </c>
      <c r="AD209" s="32">
        <f>VLOOKUP(K:K,'My_Advanced Key'!$C$25:$D$28,2,FALSE)</f>
        <v>2</v>
      </c>
      <c r="AE209" s="32">
        <f>VLOOKUP(M:M,'My_Advanced Key'!$C$30:$D$33,2,FALSE)</f>
        <v>0</v>
      </c>
      <c r="AF209" s="32">
        <f>VLOOKUP(O:O,'My_Advanced Key'!$C$35:$D$38,2,TRUE)</f>
        <v>2</v>
      </c>
      <c r="AG209" s="32">
        <f>VLOOKUP(Q:Q,'My_Advanced Key'!$C$40:$D$43,2,TRUE)</f>
        <v>1</v>
      </c>
      <c r="AH209" s="32">
        <f>VLOOKUP(S:S,'My_Advanced Key'!$C$45:$D$48,2,TRUE)</f>
        <v>0</v>
      </c>
      <c r="AI209" s="32">
        <f>VLOOKUP(U:U,'My_Advanced Key'!$C$50:$D$53,2,TRUE)</f>
        <v>0</v>
      </c>
      <c r="AJ209" s="32">
        <f t="shared" si="11"/>
        <v>9</v>
      </c>
    </row>
    <row r="210">
      <c r="A210" s="40">
        <v>45520.48103734954</v>
      </c>
      <c r="B210" s="41"/>
      <c r="C210" s="32" t="s">
        <v>441</v>
      </c>
      <c r="D210" s="32" t="str">
        <f t="shared" si="1"/>
        <v>Option D</v>
      </c>
      <c r="E210" s="32" t="s">
        <v>456</v>
      </c>
      <c r="F210" s="32" t="str">
        <f t="shared" si="2"/>
        <v>Option D</v>
      </c>
      <c r="G210" s="32" t="s">
        <v>471</v>
      </c>
      <c r="H210" s="32" t="str">
        <f t="shared" si="3"/>
        <v>Option C</v>
      </c>
      <c r="I210" s="32" t="s">
        <v>444</v>
      </c>
      <c r="J210" s="32" t="str">
        <f t="shared" si="4"/>
        <v>Option C</v>
      </c>
      <c r="K210" s="32" t="s">
        <v>467</v>
      </c>
      <c r="L210" s="32" t="str">
        <f t="shared" si="5"/>
        <v>Option B</v>
      </c>
      <c r="M210" s="32" t="s">
        <v>468</v>
      </c>
      <c r="N210" s="32" t="str">
        <f t="shared" si="6"/>
        <v>Option C</v>
      </c>
      <c r="O210" s="32" t="s">
        <v>447</v>
      </c>
      <c r="P210" s="32" t="str">
        <f t="shared" si="7"/>
        <v>Option B</v>
      </c>
      <c r="Q210" s="32" t="s">
        <v>473</v>
      </c>
      <c r="R210" s="32" t="str">
        <f t="shared" si="8"/>
        <v>Option B</v>
      </c>
      <c r="S210" s="32" t="s">
        <v>460</v>
      </c>
      <c r="T210" s="32" t="str">
        <f t="shared" si="9"/>
        <v>Option B</v>
      </c>
      <c r="U210" s="32" t="s">
        <v>464</v>
      </c>
      <c r="V210" s="32" t="str">
        <f t="shared" si="10"/>
        <v>Option B</v>
      </c>
      <c r="W210" s="32" t="s">
        <v>349</v>
      </c>
      <c r="X210" s="41" t="str">
        <f t="array" ref="X210">XLOOKUP(W:W,My_Basic!M:M, My_Basic!M:M, 0)</f>
        <v>Dhruv Bhut</v>
      </c>
      <c r="Y210" s="59"/>
      <c r="Z210" s="32">
        <f>VLOOKUP(C:C,'My_Advanced Key'!$C$5:$D$8,2,FALSE)</f>
        <v>-1</v>
      </c>
      <c r="AA210" s="32">
        <f>VLOOKUP(E:E,'My_Advanced Key'!$C$10:$D$13,2,FALSE)</f>
        <v>0</v>
      </c>
      <c r="AB210" s="32">
        <f>VLOOKUP(G:G,'My_Advanced Key'!$C$15:$D$18,2,FALSE)</f>
        <v>-1</v>
      </c>
      <c r="AC210" s="32">
        <f>VLOOKUP(I:I,'My_Advanced Key'!$C$20:$D$23,2,FALSE)</f>
        <v>-1</v>
      </c>
      <c r="AD210" s="32">
        <f>VLOOKUP(K:K,'My_Advanced Key'!$C$25:$D$28,2,FALSE)</f>
        <v>1</v>
      </c>
      <c r="AE210" s="32">
        <f>VLOOKUP(M:M,'My_Advanced Key'!$C$30:$D$33,2,FALSE)</f>
        <v>-1</v>
      </c>
      <c r="AF210" s="32">
        <f>VLOOKUP(O:O,'My_Advanced Key'!$C$35:$D$38,2,TRUE)</f>
        <v>1</v>
      </c>
      <c r="AG210" s="32">
        <f>VLOOKUP(Q:Q,'My_Advanced Key'!$C$40:$D$43,2,TRUE)</f>
        <v>1</v>
      </c>
      <c r="AH210" s="32">
        <f>VLOOKUP(S:S,'My_Advanced Key'!$C$45:$D$48,2,TRUE)</f>
        <v>-1</v>
      </c>
      <c r="AI210" s="32">
        <f>VLOOKUP(U:U,'My_Advanced Key'!$C$50:$D$53,2,TRUE)</f>
        <v>-1</v>
      </c>
      <c r="AJ210" s="32">
        <f t="shared" si="11"/>
        <v>-3</v>
      </c>
    </row>
    <row r="211">
      <c r="A211" s="40">
        <v>45520.50962182871</v>
      </c>
      <c r="B211" s="41"/>
      <c r="C211" s="32" t="s">
        <v>441</v>
      </c>
      <c r="D211" s="32" t="str">
        <f t="shared" si="1"/>
        <v>Option D</v>
      </c>
      <c r="E211" s="32" t="s">
        <v>450</v>
      </c>
      <c r="F211" s="32" t="str">
        <f t="shared" si="2"/>
        <v>Option A</v>
      </c>
      <c r="G211" s="32" t="s">
        <v>443</v>
      </c>
      <c r="H211" s="32" t="str">
        <f t="shared" si="3"/>
        <v>Option D</v>
      </c>
      <c r="I211" s="32" t="s">
        <v>444</v>
      </c>
      <c r="J211" s="32" t="str">
        <f t="shared" si="4"/>
        <v>Option C</v>
      </c>
      <c r="K211" s="32" t="s">
        <v>467</v>
      </c>
      <c r="L211" s="32" t="str">
        <f t="shared" si="5"/>
        <v>Option B</v>
      </c>
      <c r="M211" s="32" t="s">
        <v>446</v>
      </c>
      <c r="N211" s="32" t="str">
        <f t="shared" si="6"/>
        <v>Option D</v>
      </c>
      <c r="O211" s="32" t="s">
        <v>454</v>
      </c>
      <c r="P211" s="32" t="str">
        <f t="shared" si="7"/>
        <v>Option D</v>
      </c>
      <c r="Q211" s="32" t="s">
        <v>474</v>
      </c>
      <c r="R211" s="32" t="str">
        <f t="shared" si="8"/>
        <v>Option C</v>
      </c>
      <c r="S211" s="32" t="s">
        <v>469</v>
      </c>
      <c r="T211" s="32" t="str">
        <f t="shared" si="9"/>
        <v>Option D</v>
      </c>
      <c r="U211" s="32" t="s">
        <v>449</v>
      </c>
      <c r="V211" s="32" t="str">
        <f t="shared" si="10"/>
        <v>Option D</v>
      </c>
      <c r="W211" s="32" t="s">
        <v>350</v>
      </c>
      <c r="X211" s="41" t="str">
        <f t="array" ref="X211">XLOOKUP(W:W,My_Basic!M:M, My_Basic!M:M, 0)</f>
        <v>Deepak kushwaha</v>
      </c>
      <c r="Y211" s="59"/>
      <c r="Z211" s="32">
        <f>VLOOKUP(C:C,'My_Advanced Key'!$C$5:$D$8,2,FALSE)</f>
        <v>-1</v>
      </c>
      <c r="AA211" s="32">
        <f>VLOOKUP(E:E,'My_Advanced Key'!$C$10:$D$13,2,FALSE)</f>
        <v>-1</v>
      </c>
      <c r="AB211" s="32">
        <f>VLOOKUP(G:G,'My_Advanced Key'!$C$15:$D$18,2,FALSE)</f>
        <v>0</v>
      </c>
      <c r="AC211" s="32">
        <f>VLOOKUP(I:I,'My_Advanced Key'!$C$20:$D$23,2,FALSE)</f>
        <v>-1</v>
      </c>
      <c r="AD211" s="32">
        <f>VLOOKUP(K:K,'My_Advanced Key'!$C$25:$D$28,2,FALSE)</f>
        <v>1</v>
      </c>
      <c r="AE211" s="32">
        <f>VLOOKUP(M:M,'My_Advanced Key'!$C$30:$D$33,2,FALSE)</f>
        <v>0</v>
      </c>
      <c r="AF211" s="32">
        <f>VLOOKUP(O:O,'My_Advanced Key'!$C$35:$D$38,2,TRUE)</f>
        <v>0</v>
      </c>
      <c r="AG211" s="32">
        <f>VLOOKUP(Q:Q,'My_Advanced Key'!$C$40:$D$43,2,TRUE)</f>
        <v>-1</v>
      </c>
      <c r="AH211" s="32">
        <f>VLOOKUP(S:S,'My_Advanced Key'!$C$45:$D$48,2,TRUE)</f>
        <v>0</v>
      </c>
      <c r="AI211" s="32">
        <f>VLOOKUP(U:U,'My_Advanced Key'!$C$50:$D$53,2,TRUE)</f>
        <v>0</v>
      </c>
      <c r="AJ211" s="32">
        <f t="shared" si="11"/>
        <v>-3</v>
      </c>
    </row>
    <row r="212">
      <c r="A212" s="40">
        <v>45520.539990613426</v>
      </c>
      <c r="B212" s="41"/>
      <c r="C212" s="32" t="s">
        <v>441</v>
      </c>
      <c r="D212" s="32" t="str">
        <f t="shared" si="1"/>
        <v>Option D</v>
      </c>
      <c r="E212" s="32" t="s">
        <v>442</v>
      </c>
      <c r="F212" s="32" t="str">
        <f t="shared" si="2"/>
        <v>Option B</v>
      </c>
      <c r="G212" s="32" t="s">
        <v>443</v>
      </c>
      <c r="H212" s="32" t="str">
        <f t="shared" si="3"/>
        <v>Option D</v>
      </c>
      <c r="I212" s="32" t="s">
        <v>444</v>
      </c>
      <c r="J212" s="32" t="str">
        <f t="shared" si="4"/>
        <v>Option C</v>
      </c>
      <c r="K212" s="32" t="s">
        <v>453</v>
      </c>
      <c r="L212" s="32" t="str">
        <f t="shared" si="5"/>
        <v>Option D</v>
      </c>
      <c r="M212" s="32" t="s">
        <v>468</v>
      </c>
      <c r="N212" s="32" t="str">
        <f t="shared" si="6"/>
        <v>Option C</v>
      </c>
      <c r="O212" s="32" t="s">
        <v>459</v>
      </c>
      <c r="P212" s="32" t="str">
        <f t="shared" si="7"/>
        <v>Option C</v>
      </c>
      <c r="Q212" s="32" t="s">
        <v>474</v>
      </c>
      <c r="R212" s="32" t="str">
        <f t="shared" si="8"/>
        <v>Option C</v>
      </c>
      <c r="S212" s="32" t="s">
        <v>469</v>
      </c>
      <c r="T212" s="32" t="str">
        <f t="shared" si="9"/>
        <v>Option D</v>
      </c>
      <c r="U212" s="32" t="s">
        <v>461</v>
      </c>
      <c r="V212" s="32" t="str">
        <f t="shared" si="10"/>
        <v>Option C</v>
      </c>
      <c r="W212" s="32" t="s">
        <v>351</v>
      </c>
      <c r="X212" s="41" t="str">
        <f t="array" ref="X212">XLOOKUP(W:W,My_Basic!M:M, My_Basic!M:M, 0)</f>
        <v>Rimpi Saikia</v>
      </c>
      <c r="Y212" s="59"/>
      <c r="Z212" s="32">
        <f>VLOOKUP(C:C,'My_Advanced Key'!$C$5:$D$8,2,FALSE)</f>
        <v>-1</v>
      </c>
      <c r="AA212" s="32">
        <f>VLOOKUP(E:E,'My_Advanced Key'!$C$10:$D$13,2,FALSE)</f>
        <v>2</v>
      </c>
      <c r="AB212" s="32">
        <f>VLOOKUP(G:G,'My_Advanced Key'!$C$15:$D$18,2,FALSE)</f>
        <v>0</v>
      </c>
      <c r="AC212" s="32">
        <f>VLOOKUP(I:I,'My_Advanced Key'!$C$20:$D$23,2,FALSE)</f>
        <v>-1</v>
      </c>
      <c r="AD212" s="32">
        <f>VLOOKUP(K:K,'My_Advanced Key'!$C$25:$D$28,2,FALSE)</f>
        <v>0</v>
      </c>
      <c r="AE212" s="32">
        <f>VLOOKUP(M:M,'My_Advanced Key'!$C$30:$D$33,2,FALSE)</f>
        <v>-1</v>
      </c>
      <c r="AF212" s="32">
        <f>VLOOKUP(O:O,'My_Advanced Key'!$C$35:$D$38,2,TRUE)</f>
        <v>-1</v>
      </c>
      <c r="AG212" s="32">
        <f>VLOOKUP(Q:Q,'My_Advanced Key'!$C$40:$D$43,2,TRUE)</f>
        <v>-1</v>
      </c>
      <c r="AH212" s="32">
        <f>VLOOKUP(S:S,'My_Advanced Key'!$C$45:$D$48,2,TRUE)</f>
        <v>0</v>
      </c>
      <c r="AI212" s="32">
        <f>VLOOKUP(U:U,'My_Advanced Key'!$C$50:$D$53,2,TRUE)</f>
        <v>1</v>
      </c>
      <c r="AJ212" s="32">
        <f t="shared" si="11"/>
        <v>-2</v>
      </c>
    </row>
    <row r="213">
      <c r="A213" s="40">
        <v>45520.548973993056</v>
      </c>
      <c r="B213" s="41"/>
      <c r="C213" s="32" t="s">
        <v>441</v>
      </c>
      <c r="D213" s="32" t="str">
        <f t="shared" si="1"/>
        <v>Option D</v>
      </c>
      <c r="E213" s="32" t="s">
        <v>456</v>
      </c>
      <c r="F213" s="32" t="str">
        <f t="shared" si="2"/>
        <v>Option D</v>
      </c>
      <c r="G213" s="32" t="s">
        <v>443</v>
      </c>
      <c r="H213" s="32" t="str">
        <f t="shared" si="3"/>
        <v>Option D</v>
      </c>
      <c r="I213" s="32" t="s">
        <v>444</v>
      </c>
      <c r="J213" s="32" t="str">
        <f t="shared" si="4"/>
        <v>Option C</v>
      </c>
      <c r="K213" s="32" t="s">
        <v>467</v>
      </c>
      <c r="L213" s="32" t="str">
        <f t="shared" si="5"/>
        <v>Option B</v>
      </c>
      <c r="M213" s="32" t="s">
        <v>468</v>
      </c>
      <c r="N213" s="32" t="str">
        <f t="shared" si="6"/>
        <v>Option C</v>
      </c>
      <c r="O213" s="32" t="s">
        <v>459</v>
      </c>
      <c r="P213" s="32" t="str">
        <f t="shared" si="7"/>
        <v>Option C</v>
      </c>
      <c r="Q213" s="32" t="s">
        <v>473</v>
      </c>
      <c r="R213" s="32" t="str">
        <f t="shared" si="8"/>
        <v>Option B</v>
      </c>
      <c r="S213" s="32" t="s">
        <v>469</v>
      </c>
      <c r="T213" s="32" t="str">
        <f t="shared" si="9"/>
        <v>Option D</v>
      </c>
      <c r="U213" s="32" t="s">
        <v>461</v>
      </c>
      <c r="V213" s="32" t="str">
        <f t="shared" si="10"/>
        <v>Option C</v>
      </c>
      <c r="W213" s="32" t="s">
        <v>352</v>
      </c>
      <c r="X213" s="41" t="str">
        <f t="array" ref="X213">XLOOKUP(W:W,My_Basic!M:M, My_Basic!M:M, 0)</f>
        <v>Pranav Matkar </v>
      </c>
      <c r="Y213" s="59"/>
      <c r="Z213" s="32">
        <f>VLOOKUP(C:C,'My_Advanced Key'!$C$5:$D$8,2,FALSE)</f>
        <v>-1</v>
      </c>
      <c r="AA213" s="32">
        <f>VLOOKUP(E:E,'My_Advanced Key'!$C$10:$D$13,2,FALSE)</f>
        <v>0</v>
      </c>
      <c r="AB213" s="32">
        <f>VLOOKUP(G:G,'My_Advanced Key'!$C$15:$D$18,2,FALSE)</f>
        <v>0</v>
      </c>
      <c r="AC213" s="32">
        <f>VLOOKUP(I:I,'My_Advanced Key'!$C$20:$D$23,2,FALSE)</f>
        <v>-1</v>
      </c>
      <c r="AD213" s="32">
        <f>VLOOKUP(K:K,'My_Advanced Key'!$C$25:$D$28,2,FALSE)</f>
        <v>1</v>
      </c>
      <c r="AE213" s="32">
        <f>VLOOKUP(M:M,'My_Advanced Key'!$C$30:$D$33,2,FALSE)</f>
        <v>-1</v>
      </c>
      <c r="AF213" s="32">
        <f>VLOOKUP(O:O,'My_Advanced Key'!$C$35:$D$38,2,TRUE)</f>
        <v>-1</v>
      </c>
      <c r="AG213" s="32">
        <f>VLOOKUP(Q:Q,'My_Advanced Key'!$C$40:$D$43,2,TRUE)</f>
        <v>1</v>
      </c>
      <c r="AH213" s="32">
        <f>VLOOKUP(S:S,'My_Advanced Key'!$C$45:$D$48,2,TRUE)</f>
        <v>0</v>
      </c>
      <c r="AI213" s="32">
        <f>VLOOKUP(U:U,'My_Advanced Key'!$C$50:$D$53,2,TRUE)</f>
        <v>1</v>
      </c>
      <c r="AJ213" s="32">
        <f t="shared" si="11"/>
        <v>-1</v>
      </c>
    </row>
    <row r="214">
      <c r="A214" s="40">
        <v>45520.63278788194</v>
      </c>
      <c r="B214" s="41"/>
      <c r="C214" s="32" t="s">
        <v>465</v>
      </c>
      <c r="D214" s="32" t="str">
        <f t="shared" si="1"/>
        <v>Option B</v>
      </c>
      <c r="E214" s="32" t="s">
        <v>450</v>
      </c>
      <c r="F214" s="32" t="str">
        <f t="shared" si="2"/>
        <v>Option A</v>
      </c>
      <c r="G214" s="32" t="s">
        <v>452</v>
      </c>
      <c r="H214" s="32" t="str">
        <f t="shared" si="3"/>
        <v>Option B</v>
      </c>
      <c r="I214" s="32" t="s">
        <v>452</v>
      </c>
      <c r="J214" s="32" t="str">
        <f t="shared" si="4"/>
        <v>Option B</v>
      </c>
      <c r="K214" s="32" t="s">
        <v>453</v>
      </c>
      <c r="L214" s="32" t="str">
        <f t="shared" si="5"/>
        <v>Option D</v>
      </c>
      <c r="M214" s="32" t="s">
        <v>468</v>
      </c>
      <c r="N214" s="32" t="str">
        <f t="shared" si="6"/>
        <v>Option C</v>
      </c>
      <c r="O214" s="32" t="s">
        <v>447</v>
      </c>
      <c r="P214" s="32" t="str">
        <f t="shared" si="7"/>
        <v>Option B</v>
      </c>
      <c r="Q214" s="32" t="s">
        <v>475</v>
      </c>
      <c r="R214" s="32" t="str">
        <f t="shared" si="8"/>
        <v>Option A</v>
      </c>
      <c r="S214" s="32" t="s">
        <v>448</v>
      </c>
      <c r="T214" s="32" t="str">
        <f t="shared" si="9"/>
        <v>Option A</v>
      </c>
      <c r="U214" s="32" t="s">
        <v>449</v>
      </c>
      <c r="V214" s="32" t="str">
        <f t="shared" si="10"/>
        <v>Option D</v>
      </c>
      <c r="W214" s="32" t="s">
        <v>353</v>
      </c>
      <c r="X214" s="41" t="str">
        <f t="array" ref="X214">XLOOKUP(W:W,My_Basic!M:M, My_Basic!M:M, 0)</f>
        <v>Deva Rugved </v>
      </c>
      <c r="Y214" s="59"/>
      <c r="Z214" s="32">
        <f>VLOOKUP(C:C,'My_Advanced Key'!$C$5:$D$8,2,FALSE)</f>
        <v>1</v>
      </c>
      <c r="AA214" s="32">
        <f>VLOOKUP(E:E,'My_Advanced Key'!$C$10:$D$13,2,FALSE)</f>
        <v>-1</v>
      </c>
      <c r="AB214" s="32">
        <f>VLOOKUP(G:G,'My_Advanced Key'!$C$15:$D$18,2,FALSE)</f>
        <v>1</v>
      </c>
      <c r="AC214" s="32">
        <f>VLOOKUP(I:I,'My_Advanced Key'!$C$20:$D$23,2,FALSE)</f>
        <v>1</v>
      </c>
      <c r="AD214" s="32">
        <f>VLOOKUP(K:K,'My_Advanced Key'!$C$25:$D$28,2,FALSE)</f>
        <v>0</v>
      </c>
      <c r="AE214" s="32">
        <f>VLOOKUP(M:M,'My_Advanced Key'!$C$30:$D$33,2,FALSE)</f>
        <v>-1</v>
      </c>
      <c r="AF214" s="32">
        <f>VLOOKUP(O:O,'My_Advanced Key'!$C$35:$D$38,2,TRUE)</f>
        <v>1</v>
      </c>
      <c r="AG214" s="32">
        <f>VLOOKUP(Q:Q,'My_Advanced Key'!$C$40:$D$43,2,TRUE)</f>
        <v>2</v>
      </c>
      <c r="AH214" s="32">
        <f>VLOOKUP(S:S,'My_Advanced Key'!$C$45:$D$48,2,TRUE)</f>
        <v>1</v>
      </c>
      <c r="AI214" s="32">
        <f>VLOOKUP(U:U,'My_Advanced Key'!$C$50:$D$53,2,TRUE)</f>
        <v>0</v>
      </c>
      <c r="AJ214" s="32">
        <f t="shared" si="11"/>
        <v>5</v>
      </c>
    </row>
    <row r="215">
      <c r="A215" s="40">
        <v>45520.644472430555</v>
      </c>
      <c r="B215" s="41"/>
      <c r="C215" s="32" t="s">
        <v>455</v>
      </c>
      <c r="D215" s="32" t="str">
        <f t="shared" si="1"/>
        <v>Option C</v>
      </c>
      <c r="E215" s="32" t="s">
        <v>450</v>
      </c>
      <c r="F215" s="32" t="str">
        <f t="shared" si="2"/>
        <v>Option A</v>
      </c>
      <c r="G215" s="32" t="s">
        <v>443</v>
      </c>
      <c r="H215" s="32" t="str">
        <f t="shared" si="3"/>
        <v>Option D</v>
      </c>
      <c r="I215" s="32" t="s">
        <v>476</v>
      </c>
      <c r="J215" s="32" t="str">
        <f t="shared" si="4"/>
        <v>Option A</v>
      </c>
      <c r="K215" s="32" t="s">
        <v>458</v>
      </c>
      <c r="L215" s="32" t="str">
        <f t="shared" si="5"/>
        <v>Option A</v>
      </c>
      <c r="M215" s="32" t="s">
        <v>468</v>
      </c>
      <c r="N215" s="32" t="str">
        <f t="shared" si="6"/>
        <v>Option C</v>
      </c>
      <c r="O215" s="32" t="s">
        <v>454</v>
      </c>
      <c r="P215" s="32" t="str">
        <f t="shared" si="7"/>
        <v>Option D</v>
      </c>
      <c r="Q215" s="32" t="s">
        <v>475</v>
      </c>
      <c r="R215" s="32" t="str">
        <f t="shared" si="8"/>
        <v>Option A</v>
      </c>
      <c r="S215" s="32" t="s">
        <v>448</v>
      </c>
      <c r="T215" s="32" t="str">
        <f t="shared" si="9"/>
        <v>Option A</v>
      </c>
      <c r="U215" s="32" t="s">
        <v>449</v>
      </c>
      <c r="V215" s="32" t="str">
        <f t="shared" si="10"/>
        <v>Option D</v>
      </c>
      <c r="W215" s="32" t="s">
        <v>354</v>
      </c>
      <c r="X215" s="41" t="str">
        <f t="array" ref="X215">XLOOKUP(W:W,My_Basic!M:M, My_Basic!M:M, 0)</f>
        <v>Anchal Dubey</v>
      </c>
      <c r="Y215" s="59"/>
      <c r="Z215" s="32">
        <f>VLOOKUP(C:C,'My_Advanced Key'!$C$5:$D$8,2,FALSE)</f>
        <v>2</v>
      </c>
      <c r="AA215" s="32">
        <f>VLOOKUP(E:E,'My_Advanced Key'!$C$10:$D$13,2,FALSE)</f>
        <v>-1</v>
      </c>
      <c r="AB215" s="32">
        <f>VLOOKUP(G:G,'My_Advanced Key'!$C$15:$D$18,2,FALSE)</f>
        <v>0</v>
      </c>
      <c r="AC215" s="32">
        <f>VLOOKUP(I:I,'My_Advanced Key'!$C$20:$D$23,2,FALSE)</f>
        <v>2</v>
      </c>
      <c r="AD215" s="32">
        <f>VLOOKUP(K:K,'My_Advanced Key'!$C$25:$D$28,2,FALSE)</f>
        <v>2</v>
      </c>
      <c r="AE215" s="32">
        <f>VLOOKUP(M:M,'My_Advanced Key'!$C$30:$D$33,2,FALSE)</f>
        <v>-1</v>
      </c>
      <c r="AF215" s="32">
        <f>VLOOKUP(O:O,'My_Advanced Key'!$C$35:$D$38,2,TRUE)</f>
        <v>0</v>
      </c>
      <c r="AG215" s="32">
        <f>VLOOKUP(Q:Q,'My_Advanced Key'!$C$40:$D$43,2,TRUE)</f>
        <v>2</v>
      </c>
      <c r="AH215" s="32">
        <f>VLOOKUP(S:S,'My_Advanced Key'!$C$45:$D$48,2,TRUE)</f>
        <v>1</v>
      </c>
      <c r="AI215" s="32">
        <f>VLOOKUP(U:U,'My_Advanced Key'!$C$50:$D$53,2,TRUE)</f>
        <v>0</v>
      </c>
      <c r="AJ215" s="32">
        <f t="shared" si="11"/>
        <v>7</v>
      </c>
    </row>
    <row r="216">
      <c r="A216" s="40">
        <v>45520.65741915509</v>
      </c>
      <c r="B216" s="41"/>
      <c r="C216" s="32" t="s">
        <v>441</v>
      </c>
      <c r="D216" s="32" t="str">
        <f t="shared" si="1"/>
        <v>Option D</v>
      </c>
      <c r="E216" s="32" t="s">
        <v>456</v>
      </c>
      <c r="F216" s="32" t="str">
        <f t="shared" si="2"/>
        <v>Option D</v>
      </c>
      <c r="G216" s="32" t="s">
        <v>451</v>
      </c>
      <c r="H216" s="32" t="str">
        <f t="shared" si="3"/>
        <v>Option A</v>
      </c>
      <c r="I216" s="32" t="s">
        <v>444</v>
      </c>
      <c r="J216" s="32" t="str">
        <f t="shared" si="4"/>
        <v>Option C</v>
      </c>
      <c r="K216" s="32" t="s">
        <v>467</v>
      </c>
      <c r="L216" s="32" t="str">
        <f t="shared" si="5"/>
        <v>Option B</v>
      </c>
      <c r="M216" s="32" t="s">
        <v>446</v>
      </c>
      <c r="N216" s="32" t="str">
        <f t="shared" si="6"/>
        <v>Option D</v>
      </c>
      <c r="O216" s="32" t="s">
        <v>459</v>
      </c>
      <c r="P216" s="32" t="str">
        <f t="shared" si="7"/>
        <v>Option C</v>
      </c>
      <c r="Q216" s="32" t="s">
        <v>473</v>
      </c>
      <c r="R216" s="32" t="str">
        <f t="shared" si="8"/>
        <v>Option B</v>
      </c>
      <c r="S216" s="32" t="s">
        <v>469</v>
      </c>
      <c r="T216" s="32" t="str">
        <f t="shared" si="9"/>
        <v>Option D</v>
      </c>
      <c r="U216" s="32" t="s">
        <v>449</v>
      </c>
      <c r="V216" s="32" t="str">
        <f t="shared" si="10"/>
        <v>Option D</v>
      </c>
      <c r="W216" s="32" t="s">
        <v>355</v>
      </c>
      <c r="X216" s="41" t="str">
        <f t="array" ref="X216">XLOOKUP(W:W,My_Basic!M:M, My_Basic!M:M, 0)</f>
        <v>ADARSH  T</v>
      </c>
      <c r="Y216" s="59"/>
      <c r="Z216" s="32">
        <f>VLOOKUP(C:C,'My_Advanced Key'!$C$5:$D$8,2,FALSE)</f>
        <v>-1</v>
      </c>
      <c r="AA216" s="32">
        <f>VLOOKUP(E:E,'My_Advanced Key'!$C$10:$D$13,2,FALSE)</f>
        <v>0</v>
      </c>
      <c r="AB216" s="32">
        <f>VLOOKUP(G:G,'My_Advanced Key'!$C$15:$D$18,2,FALSE)</f>
        <v>2</v>
      </c>
      <c r="AC216" s="32">
        <f>VLOOKUP(I:I,'My_Advanced Key'!$C$20:$D$23,2,FALSE)</f>
        <v>-1</v>
      </c>
      <c r="AD216" s="32">
        <f>VLOOKUP(K:K,'My_Advanced Key'!$C$25:$D$28,2,FALSE)</f>
        <v>1</v>
      </c>
      <c r="AE216" s="32">
        <f>VLOOKUP(M:M,'My_Advanced Key'!$C$30:$D$33,2,FALSE)</f>
        <v>0</v>
      </c>
      <c r="AF216" s="32">
        <f>VLOOKUP(O:O,'My_Advanced Key'!$C$35:$D$38,2,TRUE)</f>
        <v>-1</v>
      </c>
      <c r="AG216" s="32">
        <f>VLOOKUP(Q:Q,'My_Advanced Key'!$C$40:$D$43,2,TRUE)</f>
        <v>1</v>
      </c>
      <c r="AH216" s="32">
        <f>VLOOKUP(S:S,'My_Advanced Key'!$C$45:$D$48,2,TRUE)</f>
        <v>0</v>
      </c>
      <c r="AI216" s="32">
        <f>VLOOKUP(U:U,'My_Advanced Key'!$C$50:$D$53,2,TRUE)</f>
        <v>0</v>
      </c>
      <c r="AJ216" s="32">
        <f t="shared" si="11"/>
        <v>1</v>
      </c>
    </row>
    <row r="217">
      <c r="A217" s="40">
        <v>45520.67835956019</v>
      </c>
      <c r="B217" s="41"/>
      <c r="C217" s="32" t="s">
        <v>441</v>
      </c>
      <c r="D217" s="32" t="str">
        <f t="shared" si="1"/>
        <v>Option D</v>
      </c>
      <c r="E217" s="32" t="s">
        <v>450</v>
      </c>
      <c r="F217" s="32" t="str">
        <f t="shared" si="2"/>
        <v>Option A</v>
      </c>
      <c r="G217" s="32" t="s">
        <v>451</v>
      </c>
      <c r="H217" s="32" t="str">
        <f t="shared" si="3"/>
        <v>Option A</v>
      </c>
      <c r="I217" s="32" t="s">
        <v>444</v>
      </c>
      <c r="J217" s="32" t="str">
        <f t="shared" si="4"/>
        <v>Option C</v>
      </c>
      <c r="K217" s="32" t="s">
        <v>467</v>
      </c>
      <c r="L217" s="32" t="str">
        <f t="shared" si="5"/>
        <v>Option B</v>
      </c>
      <c r="M217" s="32" t="s">
        <v>468</v>
      </c>
      <c r="N217" s="32" t="str">
        <f t="shared" si="6"/>
        <v>Option C</v>
      </c>
      <c r="O217" s="32" t="s">
        <v>459</v>
      </c>
      <c r="P217" s="32" t="str">
        <f t="shared" si="7"/>
        <v>Option C</v>
      </c>
      <c r="Q217" s="32" t="s">
        <v>473</v>
      </c>
      <c r="R217" s="32" t="str">
        <f t="shared" si="8"/>
        <v>Option B</v>
      </c>
      <c r="S217" s="32" t="s">
        <v>460</v>
      </c>
      <c r="T217" s="32" t="str">
        <f t="shared" si="9"/>
        <v>Option B</v>
      </c>
      <c r="U217" s="32" t="s">
        <v>461</v>
      </c>
      <c r="V217" s="32" t="str">
        <f t="shared" si="10"/>
        <v>Option C</v>
      </c>
      <c r="W217" s="32" t="s">
        <v>356</v>
      </c>
      <c r="X217" s="41" t="str">
        <f t="array" ref="X217">XLOOKUP(W:W,My_Basic!M:M, My_Basic!M:M, 0)</f>
        <v>Gayatri Choudhary </v>
      </c>
      <c r="Y217" s="59"/>
      <c r="Z217" s="32">
        <f>VLOOKUP(C:C,'My_Advanced Key'!$C$5:$D$8,2,FALSE)</f>
        <v>-1</v>
      </c>
      <c r="AA217" s="32">
        <f>VLOOKUP(E:E,'My_Advanced Key'!$C$10:$D$13,2,FALSE)</f>
        <v>-1</v>
      </c>
      <c r="AB217" s="32">
        <f>VLOOKUP(G:G,'My_Advanced Key'!$C$15:$D$18,2,FALSE)</f>
        <v>2</v>
      </c>
      <c r="AC217" s="32">
        <f>VLOOKUP(I:I,'My_Advanced Key'!$C$20:$D$23,2,FALSE)</f>
        <v>-1</v>
      </c>
      <c r="AD217" s="32">
        <f>VLOOKUP(K:K,'My_Advanced Key'!$C$25:$D$28,2,FALSE)</f>
        <v>1</v>
      </c>
      <c r="AE217" s="32">
        <f>VLOOKUP(M:M,'My_Advanced Key'!$C$30:$D$33,2,FALSE)</f>
        <v>-1</v>
      </c>
      <c r="AF217" s="32">
        <f>VLOOKUP(O:O,'My_Advanced Key'!$C$35:$D$38,2,TRUE)</f>
        <v>-1</v>
      </c>
      <c r="AG217" s="32">
        <f>VLOOKUP(Q:Q,'My_Advanced Key'!$C$40:$D$43,2,TRUE)</f>
        <v>1</v>
      </c>
      <c r="AH217" s="32">
        <f>VLOOKUP(S:S,'My_Advanced Key'!$C$45:$D$48,2,TRUE)</f>
        <v>-1</v>
      </c>
      <c r="AI217" s="32">
        <f>VLOOKUP(U:U,'My_Advanced Key'!$C$50:$D$53,2,TRUE)</f>
        <v>1</v>
      </c>
      <c r="AJ217" s="32">
        <f t="shared" si="11"/>
        <v>-1</v>
      </c>
    </row>
    <row r="218">
      <c r="A218" s="40">
        <v>45520.733309710646</v>
      </c>
      <c r="B218" s="41"/>
      <c r="C218" s="32" t="s">
        <v>441</v>
      </c>
      <c r="D218" s="32" t="str">
        <f t="shared" si="1"/>
        <v>Option D</v>
      </c>
      <c r="E218" s="32" t="s">
        <v>450</v>
      </c>
      <c r="F218" s="32" t="str">
        <f t="shared" si="2"/>
        <v>Option A</v>
      </c>
      <c r="G218" s="32" t="s">
        <v>443</v>
      </c>
      <c r="H218" s="32" t="str">
        <f t="shared" si="3"/>
        <v>Option D</v>
      </c>
      <c r="I218" s="32" t="s">
        <v>444</v>
      </c>
      <c r="J218" s="32" t="str">
        <f t="shared" si="4"/>
        <v>Option C</v>
      </c>
      <c r="K218" s="32" t="s">
        <v>453</v>
      </c>
      <c r="L218" s="32" t="str">
        <f t="shared" si="5"/>
        <v>Option D</v>
      </c>
      <c r="M218" s="32" t="s">
        <v>468</v>
      </c>
      <c r="N218" s="32" t="str">
        <f t="shared" si="6"/>
        <v>Option C</v>
      </c>
      <c r="O218" s="32" t="s">
        <v>454</v>
      </c>
      <c r="P218" s="32" t="str">
        <f t="shared" si="7"/>
        <v>Option D</v>
      </c>
      <c r="Q218" s="32" t="s">
        <v>474</v>
      </c>
      <c r="R218" s="32" t="str">
        <f t="shared" si="8"/>
        <v>Option C</v>
      </c>
      <c r="S218" s="32" t="s">
        <v>469</v>
      </c>
      <c r="T218" s="32" t="str">
        <f t="shared" si="9"/>
        <v>Option D</v>
      </c>
      <c r="U218" s="32" t="s">
        <v>461</v>
      </c>
      <c r="V218" s="32" t="str">
        <f t="shared" si="10"/>
        <v>Option C</v>
      </c>
      <c r="W218" s="32" t="s">
        <v>358</v>
      </c>
      <c r="X218" s="41" t="str">
        <f t="array" ref="X218">XLOOKUP(W:W,My_Basic!M:M, My_Basic!M:M, 0)</f>
        <v>Bhoomika aggarwal </v>
      </c>
      <c r="Y218" s="59"/>
      <c r="Z218" s="32">
        <f>VLOOKUP(C:C,'My_Advanced Key'!$C$5:$D$8,2,FALSE)</f>
        <v>-1</v>
      </c>
      <c r="AA218" s="32">
        <f>VLOOKUP(E:E,'My_Advanced Key'!$C$10:$D$13,2,FALSE)</f>
        <v>-1</v>
      </c>
      <c r="AB218" s="32">
        <f>VLOOKUP(G:G,'My_Advanced Key'!$C$15:$D$18,2,FALSE)</f>
        <v>0</v>
      </c>
      <c r="AC218" s="32">
        <f>VLOOKUP(I:I,'My_Advanced Key'!$C$20:$D$23,2,FALSE)</f>
        <v>-1</v>
      </c>
      <c r="AD218" s="32">
        <f>VLOOKUP(K:K,'My_Advanced Key'!$C$25:$D$28,2,FALSE)</f>
        <v>0</v>
      </c>
      <c r="AE218" s="32">
        <f>VLOOKUP(M:M,'My_Advanced Key'!$C$30:$D$33,2,FALSE)</f>
        <v>-1</v>
      </c>
      <c r="AF218" s="32">
        <f>VLOOKUP(O:O,'My_Advanced Key'!$C$35:$D$38,2,TRUE)</f>
        <v>0</v>
      </c>
      <c r="AG218" s="32">
        <f>VLOOKUP(Q:Q,'My_Advanced Key'!$C$40:$D$43,2,TRUE)</f>
        <v>-1</v>
      </c>
      <c r="AH218" s="32">
        <f>VLOOKUP(S:S,'My_Advanced Key'!$C$45:$D$48,2,TRUE)</f>
        <v>0</v>
      </c>
      <c r="AI218" s="32">
        <f>VLOOKUP(U:U,'My_Advanced Key'!$C$50:$D$53,2,TRUE)</f>
        <v>1</v>
      </c>
      <c r="AJ218" s="32">
        <f t="shared" si="11"/>
        <v>-4</v>
      </c>
    </row>
    <row r="219">
      <c r="A219" s="40">
        <v>45520.740746261574</v>
      </c>
      <c r="B219" s="41"/>
      <c r="C219" s="32" t="s">
        <v>441</v>
      </c>
      <c r="D219" s="32" t="str">
        <f t="shared" si="1"/>
        <v>Option D</v>
      </c>
      <c r="E219" s="32" t="s">
        <v>456</v>
      </c>
      <c r="F219" s="32" t="str">
        <f t="shared" si="2"/>
        <v>Option D</v>
      </c>
      <c r="G219" s="32" t="s">
        <v>443</v>
      </c>
      <c r="H219" s="32" t="str">
        <f t="shared" si="3"/>
        <v>Option D</v>
      </c>
      <c r="I219" s="32" t="s">
        <v>444</v>
      </c>
      <c r="J219" s="32" t="str">
        <f t="shared" si="4"/>
        <v>Option C</v>
      </c>
      <c r="K219" s="32" t="s">
        <v>467</v>
      </c>
      <c r="L219" s="32" t="str">
        <f t="shared" si="5"/>
        <v>Option B</v>
      </c>
      <c r="M219" s="32" t="s">
        <v>468</v>
      </c>
      <c r="N219" s="32" t="str">
        <f t="shared" si="6"/>
        <v>Option C</v>
      </c>
      <c r="O219" s="32" t="s">
        <v>459</v>
      </c>
      <c r="P219" s="32" t="str">
        <f t="shared" si="7"/>
        <v>Option C</v>
      </c>
      <c r="Q219" s="32" t="s">
        <v>473</v>
      </c>
      <c r="R219" s="32" t="str">
        <f t="shared" si="8"/>
        <v>Option B</v>
      </c>
      <c r="S219" s="32" t="s">
        <v>448</v>
      </c>
      <c r="T219" s="32" t="str">
        <f t="shared" si="9"/>
        <v>Option A</v>
      </c>
      <c r="U219" s="32" t="s">
        <v>461</v>
      </c>
      <c r="V219" s="32" t="str">
        <f t="shared" si="10"/>
        <v>Option C</v>
      </c>
      <c r="W219" s="32" t="s">
        <v>357</v>
      </c>
      <c r="X219" s="41" t="str">
        <f t="array" ref="X219">XLOOKUP(W:W,My_Basic!M:M, My_Basic!M:M, 0)</f>
        <v>Shashi Kumar</v>
      </c>
      <c r="Y219" s="59"/>
      <c r="Z219" s="32">
        <f>VLOOKUP(C:C,'My_Advanced Key'!$C$5:$D$8,2,FALSE)</f>
        <v>-1</v>
      </c>
      <c r="AA219" s="32">
        <f>VLOOKUP(E:E,'My_Advanced Key'!$C$10:$D$13,2,FALSE)</f>
        <v>0</v>
      </c>
      <c r="AB219" s="32">
        <f>VLOOKUP(G:G,'My_Advanced Key'!$C$15:$D$18,2,FALSE)</f>
        <v>0</v>
      </c>
      <c r="AC219" s="32">
        <f>VLOOKUP(I:I,'My_Advanced Key'!$C$20:$D$23,2,FALSE)</f>
        <v>-1</v>
      </c>
      <c r="AD219" s="32">
        <f>VLOOKUP(K:K,'My_Advanced Key'!$C$25:$D$28,2,FALSE)</f>
        <v>1</v>
      </c>
      <c r="AE219" s="32">
        <f>VLOOKUP(M:M,'My_Advanced Key'!$C$30:$D$33,2,FALSE)</f>
        <v>-1</v>
      </c>
      <c r="AF219" s="32">
        <f>VLOOKUP(O:O,'My_Advanced Key'!$C$35:$D$38,2,TRUE)</f>
        <v>-1</v>
      </c>
      <c r="AG219" s="32">
        <f>VLOOKUP(Q:Q,'My_Advanced Key'!$C$40:$D$43,2,TRUE)</f>
        <v>1</v>
      </c>
      <c r="AH219" s="32">
        <f>VLOOKUP(S:S,'My_Advanced Key'!$C$45:$D$48,2,TRUE)</f>
        <v>1</v>
      </c>
      <c r="AI219" s="32">
        <f>VLOOKUP(U:U,'My_Advanced Key'!$C$50:$D$53,2,TRUE)</f>
        <v>1</v>
      </c>
      <c r="AJ219" s="32">
        <f t="shared" si="11"/>
        <v>0</v>
      </c>
    </row>
    <row r="220">
      <c r="A220" s="40">
        <v>45520.794370613425</v>
      </c>
      <c r="B220" s="41"/>
      <c r="C220" s="32" t="s">
        <v>455</v>
      </c>
      <c r="D220" s="32" t="str">
        <f t="shared" si="1"/>
        <v>Option C</v>
      </c>
      <c r="E220" s="32" t="s">
        <v>450</v>
      </c>
      <c r="F220" s="32" t="str">
        <f t="shared" si="2"/>
        <v>Option A</v>
      </c>
      <c r="G220" s="32" t="s">
        <v>443</v>
      </c>
      <c r="H220" s="32" t="str">
        <f t="shared" si="3"/>
        <v>Option D</v>
      </c>
      <c r="I220" s="32" t="s">
        <v>452</v>
      </c>
      <c r="J220" s="32" t="str">
        <f t="shared" si="4"/>
        <v>Option B</v>
      </c>
      <c r="K220" s="32" t="s">
        <v>467</v>
      </c>
      <c r="L220" s="32" t="str">
        <f t="shared" si="5"/>
        <v>Option B</v>
      </c>
      <c r="M220" s="32" t="s">
        <v>462</v>
      </c>
      <c r="N220" s="32" t="str">
        <f t="shared" si="6"/>
        <v>Option A</v>
      </c>
      <c r="O220" s="32" t="s">
        <v>463</v>
      </c>
      <c r="P220" s="32" t="str">
        <f t="shared" si="7"/>
        <v>Option A</v>
      </c>
      <c r="Q220" s="32" t="s">
        <v>473</v>
      </c>
      <c r="R220" s="32" t="str">
        <f t="shared" si="8"/>
        <v>Option B</v>
      </c>
      <c r="S220" s="32" t="s">
        <v>448</v>
      </c>
      <c r="T220" s="32" t="str">
        <f t="shared" si="9"/>
        <v>Option A</v>
      </c>
      <c r="U220" s="32" t="s">
        <v>449</v>
      </c>
      <c r="V220" s="32" t="str">
        <f t="shared" si="10"/>
        <v>Option D</v>
      </c>
      <c r="W220" s="32" t="s">
        <v>359</v>
      </c>
      <c r="X220" s="41" t="str">
        <f t="array" ref="X220">XLOOKUP(W:W,My_Basic!M:M, My_Basic!M:M, 0)</f>
        <v>Gurudayal Maurya </v>
      </c>
      <c r="Y220" s="59"/>
      <c r="Z220" s="32">
        <f>VLOOKUP(C:C,'My_Advanced Key'!$C$5:$D$8,2,FALSE)</f>
        <v>2</v>
      </c>
      <c r="AA220" s="32">
        <f>VLOOKUP(E:E,'My_Advanced Key'!$C$10:$D$13,2,FALSE)</f>
        <v>-1</v>
      </c>
      <c r="AB220" s="32">
        <f>VLOOKUP(G:G,'My_Advanced Key'!$C$15:$D$18,2,FALSE)</f>
        <v>0</v>
      </c>
      <c r="AC220" s="32">
        <f>VLOOKUP(I:I,'My_Advanced Key'!$C$20:$D$23,2,FALSE)</f>
        <v>1</v>
      </c>
      <c r="AD220" s="32">
        <f>VLOOKUP(K:K,'My_Advanced Key'!$C$25:$D$28,2,FALSE)</f>
        <v>1</v>
      </c>
      <c r="AE220" s="32">
        <f>VLOOKUP(M:M,'My_Advanced Key'!$C$30:$D$33,2,FALSE)</f>
        <v>2</v>
      </c>
      <c r="AF220" s="32">
        <f>VLOOKUP(O:O,'My_Advanced Key'!$C$35:$D$38,2,TRUE)</f>
        <v>2</v>
      </c>
      <c r="AG220" s="32">
        <f>VLOOKUP(Q:Q,'My_Advanced Key'!$C$40:$D$43,2,TRUE)</f>
        <v>1</v>
      </c>
      <c r="AH220" s="32">
        <f>VLOOKUP(S:S,'My_Advanced Key'!$C$45:$D$48,2,TRUE)</f>
        <v>1</v>
      </c>
      <c r="AI220" s="32">
        <f>VLOOKUP(U:U,'My_Advanced Key'!$C$50:$D$53,2,TRUE)</f>
        <v>0</v>
      </c>
      <c r="AJ220" s="32">
        <f t="shared" si="11"/>
        <v>9</v>
      </c>
    </row>
    <row r="221">
      <c r="A221" s="40">
        <v>45521.56985274305</v>
      </c>
      <c r="B221" s="41"/>
      <c r="C221" s="32" t="s">
        <v>441</v>
      </c>
      <c r="D221" s="32" t="str">
        <f t="shared" si="1"/>
        <v>Option D</v>
      </c>
      <c r="E221" s="32" t="s">
        <v>466</v>
      </c>
      <c r="F221" s="32" t="str">
        <f t="shared" si="2"/>
        <v>Option C</v>
      </c>
      <c r="G221" s="32" t="s">
        <v>451</v>
      </c>
      <c r="H221" s="32" t="str">
        <f t="shared" si="3"/>
        <v>Option A</v>
      </c>
      <c r="I221" s="32" t="s">
        <v>444</v>
      </c>
      <c r="J221" s="32" t="str">
        <f t="shared" si="4"/>
        <v>Option C</v>
      </c>
      <c r="K221" s="32" t="s">
        <v>445</v>
      </c>
      <c r="L221" s="32" t="str">
        <f t="shared" si="5"/>
        <v>Option C</v>
      </c>
      <c r="M221" s="32" t="s">
        <v>446</v>
      </c>
      <c r="N221" s="32" t="str">
        <f t="shared" si="6"/>
        <v>Option D</v>
      </c>
      <c r="O221" s="32" t="s">
        <v>459</v>
      </c>
      <c r="P221" s="32" t="str">
        <f t="shared" si="7"/>
        <v>Option C</v>
      </c>
      <c r="Q221" s="32" t="s">
        <v>474</v>
      </c>
      <c r="R221" s="32" t="str">
        <f t="shared" si="8"/>
        <v>Option C</v>
      </c>
      <c r="S221" s="32" t="s">
        <v>469</v>
      </c>
      <c r="T221" s="32" t="str">
        <f t="shared" si="9"/>
        <v>Option D</v>
      </c>
      <c r="U221" s="32" t="s">
        <v>461</v>
      </c>
      <c r="V221" s="32" t="str">
        <f t="shared" si="10"/>
        <v>Option C</v>
      </c>
      <c r="W221" s="32" t="s">
        <v>361</v>
      </c>
      <c r="X221" s="41" t="str">
        <f t="array" ref="X221">XLOOKUP(W:W,My_Basic!M:M, My_Basic!M:M, 0)</f>
        <v>Fadeela Naqash</v>
      </c>
      <c r="Y221" s="59"/>
      <c r="Z221" s="32">
        <f>VLOOKUP(C:C,'My_Advanced Key'!$C$5:$D$8,2,FALSE)</f>
        <v>-1</v>
      </c>
      <c r="AA221" s="32">
        <f>VLOOKUP(E:E,'My_Advanced Key'!$C$10:$D$13,2,FALSE)</f>
        <v>1</v>
      </c>
      <c r="AB221" s="32">
        <f>VLOOKUP(G:G,'My_Advanced Key'!$C$15:$D$18,2,FALSE)</f>
        <v>2</v>
      </c>
      <c r="AC221" s="32">
        <f>VLOOKUP(I:I,'My_Advanced Key'!$C$20:$D$23,2,FALSE)</f>
        <v>-1</v>
      </c>
      <c r="AD221" s="32">
        <f>VLOOKUP(K:K,'My_Advanced Key'!$C$25:$D$28,2,FALSE)</f>
        <v>-1</v>
      </c>
      <c r="AE221" s="32">
        <f>VLOOKUP(M:M,'My_Advanced Key'!$C$30:$D$33,2,FALSE)</f>
        <v>0</v>
      </c>
      <c r="AF221" s="32">
        <f>VLOOKUP(O:O,'My_Advanced Key'!$C$35:$D$38,2,TRUE)</f>
        <v>-1</v>
      </c>
      <c r="AG221" s="32">
        <f>VLOOKUP(Q:Q,'My_Advanced Key'!$C$40:$D$43,2,TRUE)</f>
        <v>-1</v>
      </c>
      <c r="AH221" s="32">
        <f>VLOOKUP(S:S,'My_Advanced Key'!$C$45:$D$48,2,TRUE)</f>
        <v>0</v>
      </c>
      <c r="AI221" s="32">
        <f>VLOOKUP(U:U,'My_Advanced Key'!$C$50:$D$53,2,TRUE)</f>
        <v>1</v>
      </c>
      <c r="AJ221" s="32">
        <f t="shared" si="11"/>
        <v>-1</v>
      </c>
    </row>
    <row r="222">
      <c r="A222" s="40">
        <v>45521.576236608795</v>
      </c>
      <c r="B222" s="41"/>
      <c r="C222" s="32" t="s">
        <v>455</v>
      </c>
      <c r="D222" s="32" t="str">
        <f t="shared" si="1"/>
        <v>Option C</v>
      </c>
      <c r="E222" s="32" t="s">
        <v>456</v>
      </c>
      <c r="F222" s="32" t="str">
        <f t="shared" si="2"/>
        <v>Option D</v>
      </c>
      <c r="G222" s="32" t="s">
        <v>443</v>
      </c>
      <c r="H222" s="32" t="str">
        <f t="shared" si="3"/>
        <v>Option D</v>
      </c>
      <c r="I222" s="32" t="s">
        <v>444</v>
      </c>
      <c r="J222" s="32" t="str">
        <f t="shared" si="4"/>
        <v>Option C</v>
      </c>
      <c r="K222" s="32" t="s">
        <v>467</v>
      </c>
      <c r="L222" s="32" t="str">
        <f t="shared" si="5"/>
        <v>Option B</v>
      </c>
      <c r="M222" s="32" t="s">
        <v>468</v>
      </c>
      <c r="N222" s="32" t="str">
        <f t="shared" si="6"/>
        <v>Option C</v>
      </c>
      <c r="O222" s="32" t="s">
        <v>459</v>
      </c>
      <c r="P222" s="32" t="str">
        <f t="shared" si="7"/>
        <v>Option C</v>
      </c>
      <c r="Q222" s="32" t="s">
        <v>473</v>
      </c>
      <c r="R222" s="32" t="str">
        <f t="shared" si="8"/>
        <v>Option B</v>
      </c>
      <c r="S222" s="32" t="s">
        <v>448</v>
      </c>
      <c r="T222" s="32" t="str">
        <f t="shared" si="9"/>
        <v>Option A</v>
      </c>
      <c r="U222" s="32" t="s">
        <v>449</v>
      </c>
      <c r="V222" s="32" t="str">
        <f t="shared" si="10"/>
        <v>Option D</v>
      </c>
      <c r="W222" s="32" t="s">
        <v>360</v>
      </c>
      <c r="X222" s="41" t="str">
        <f t="array" ref="X222">XLOOKUP(W:W,My_Basic!M:M, My_Basic!M:M, 0)</f>
        <v>Sourajit Deb </v>
      </c>
      <c r="Y222" s="59"/>
      <c r="Z222" s="32">
        <f>VLOOKUP(C:C,'My_Advanced Key'!$C$5:$D$8,2,FALSE)</f>
        <v>2</v>
      </c>
      <c r="AA222" s="32">
        <f>VLOOKUP(E:E,'My_Advanced Key'!$C$10:$D$13,2,FALSE)</f>
        <v>0</v>
      </c>
      <c r="AB222" s="32">
        <f>VLOOKUP(G:G,'My_Advanced Key'!$C$15:$D$18,2,FALSE)</f>
        <v>0</v>
      </c>
      <c r="AC222" s="32">
        <f>VLOOKUP(I:I,'My_Advanced Key'!$C$20:$D$23,2,FALSE)</f>
        <v>-1</v>
      </c>
      <c r="AD222" s="32">
        <f>VLOOKUP(K:K,'My_Advanced Key'!$C$25:$D$28,2,FALSE)</f>
        <v>1</v>
      </c>
      <c r="AE222" s="32">
        <f>VLOOKUP(M:M,'My_Advanced Key'!$C$30:$D$33,2,FALSE)</f>
        <v>-1</v>
      </c>
      <c r="AF222" s="32">
        <f>VLOOKUP(O:O,'My_Advanced Key'!$C$35:$D$38,2,TRUE)</f>
        <v>-1</v>
      </c>
      <c r="AG222" s="32">
        <f>VLOOKUP(Q:Q,'My_Advanced Key'!$C$40:$D$43,2,TRUE)</f>
        <v>1</v>
      </c>
      <c r="AH222" s="32">
        <f>VLOOKUP(S:S,'My_Advanced Key'!$C$45:$D$48,2,TRUE)</f>
        <v>1</v>
      </c>
      <c r="AI222" s="32">
        <f>VLOOKUP(U:U,'My_Advanced Key'!$C$50:$D$53,2,TRUE)</f>
        <v>0</v>
      </c>
      <c r="AJ222" s="32">
        <f t="shared" si="11"/>
        <v>2</v>
      </c>
    </row>
    <row r="223">
      <c r="A223" s="40">
        <v>45521.605304282406</v>
      </c>
      <c r="B223" s="41"/>
      <c r="C223" s="32" t="s">
        <v>455</v>
      </c>
      <c r="D223" s="32" t="str">
        <f t="shared" si="1"/>
        <v>Option C</v>
      </c>
      <c r="E223" s="32" t="s">
        <v>456</v>
      </c>
      <c r="F223" s="32" t="str">
        <f t="shared" si="2"/>
        <v>Option D</v>
      </c>
      <c r="G223" s="32" t="s">
        <v>443</v>
      </c>
      <c r="H223" s="32" t="str">
        <f t="shared" si="3"/>
        <v>Option D</v>
      </c>
      <c r="I223" s="32" t="s">
        <v>452</v>
      </c>
      <c r="J223" s="32" t="str">
        <f t="shared" si="4"/>
        <v>Option B</v>
      </c>
      <c r="K223" s="32" t="s">
        <v>467</v>
      </c>
      <c r="L223" s="32" t="str">
        <f t="shared" si="5"/>
        <v>Option B</v>
      </c>
      <c r="M223" s="32" t="s">
        <v>468</v>
      </c>
      <c r="N223" s="32" t="str">
        <f t="shared" si="6"/>
        <v>Option C</v>
      </c>
      <c r="O223" s="32" t="s">
        <v>454</v>
      </c>
      <c r="P223" s="32" t="str">
        <f t="shared" si="7"/>
        <v>Option D</v>
      </c>
      <c r="Q223" s="32" t="s">
        <v>473</v>
      </c>
      <c r="R223" s="32" t="str">
        <f t="shared" si="8"/>
        <v>Option B</v>
      </c>
      <c r="S223" s="32" t="s">
        <v>460</v>
      </c>
      <c r="T223" s="32" t="str">
        <f t="shared" si="9"/>
        <v>Option B</v>
      </c>
      <c r="U223" s="32" t="s">
        <v>461</v>
      </c>
      <c r="V223" s="32" t="str">
        <f t="shared" si="10"/>
        <v>Option C</v>
      </c>
      <c r="W223" s="32" t="s">
        <v>362</v>
      </c>
      <c r="X223" s="41" t="str">
        <f t="array" ref="X223">XLOOKUP(W:W,My_Basic!M:M, My_Basic!M:M, 0)</f>
        <v>Nimanpreet Kaur</v>
      </c>
      <c r="Y223" s="59"/>
      <c r="Z223" s="32">
        <f>VLOOKUP(C:C,'My_Advanced Key'!$C$5:$D$8,2,FALSE)</f>
        <v>2</v>
      </c>
      <c r="AA223" s="32">
        <f>VLOOKUP(E:E,'My_Advanced Key'!$C$10:$D$13,2,FALSE)</f>
        <v>0</v>
      </c>
      <c r="AB223" s="32">
        <f>VLOOKUP(G:G,'My_Advanced Key'!$C$15:$D$18,2,FALSE)</f>
        <v>0</v>
      </c>
      <c r="AC223" s="32">
        <f>VLOOKUP(I:I,'My_Advanced Key'!$C$20:$D$23,2,FALSE)</f>
        <v>1</v>
      </c>
      <c r="AD223" s="32">
        <f>VLOOKUP(K:K,'My_Advanced Key'!$C$25:$D$28,2,FALSE)</f>
        <v>1</v>
      </c>
      <c r="AE223" s="32">
        <f>VLOOKUP(M:M,'My_Advanced Key'!$C$30:$D$33,2,FALSE)</f>
        <v>-1</v>
      </c>
      <c r="AF223" s="32">
        <f>VLOOKUP(O:O,'My_Advanced Key'!$C$35:$D$38,2,TRUE)</f>
        <v>0</v>
      </c>
      <c r="AG223" s="32">
        <f>VLOOKUP(Q:Q,'My_Advanced Key'!$C$40:$D$43,2,TRUE)</f>
        <v>1</v>
      </c>
      <c r="AH223" s="32">
        <f>VLOOKUP(S:S,'My_Advanced Key'!$C$45:$D$48,2,TRUE)</f>
        <v>-1</v>
      </c>
      <c r="AI223" s="32">
        <f>VLOOKUP(U:U,'My_Advanced Key'!$C$50:$D$53,2,TRUE)</f>
        <v>1</v>
      </c>
      <c r="AJ223" s="32">
        <f t="shared" si="11"/>
        <v>4</v>
      </c>
    </row>
    <row r="224">
      <c r="A224" s="40">
        <v>45521.62159729167</v>
      </c>
      <c r="B224" s="41"/>
      <c r="C224" s="32" t="s">
        <v>441</v>
      </c>
      <c r="D224" s="32" t="str">
        <f t="shared" si="1"/>
        <v>Option D</v>
      </c>
      <c r="E224" s="32" t="s">
        <v>450</v>
      </c>
      <c r="F224" s="32" t="str">
        <f t="shared" si="2"/>
        <v>Option A</v>
      </c>
      <c r="G224" s="32" t="s">
        <v>451</v>
      </c>
      <c r="H224" s="32" t="str">
        <f t="shared" si="3"/>
        <v>Option A</v>
      </c>
      <c r="I224" s="32" t="s">
        <v>444</v>
      </c>
      <c r="J224" s="32" t="str">
        <f t="shared" si="4"/>
        <v>Option C</v>
      </c>
      <c r="K224" s="32" t="s">
        <v>467</v>
      </c>
      <c r="L224" s="32" t="str">
        <f t="shared" si="5"/>
        <v>Option B</v>
      </c>
      <c r="M224" s="32" t="s">
        <v>446</v>
      </c>
      <c r="N224" s="32" t="str">
        <f t="shared" si="6"/>
        <v>Option D</v>
      </c>
      <c r="O224" s="32" t="s">
        <v>447</v>
      </c>
      <c r="P224" s="32" t="str">
        <f t="shared" si="7"/>
        <v>Option B</v>
      </c>
      <c r="Q224" s="32" t="s">
        <v>473</v>
      </c>
      <c r="R224" s="32" t="str">
        <f t="shared" si="8"/>
        <v>Option B</v>
      </c>
      <c r="S224" s="32" t="s">
        <v>448</v>
      </c>
      <c r="T224" s="32" t="str">
        <f t="shared" si="9"/>
        <v>Option A</v>
      </c>
      <c r="U224" s="32" t="s">
        <v>449</v>
      </c>
      <c r="V224" s="32" t="str">
        <f t="shared" si="10"/>
        <v>Option D</v>
      </c>
      <c r="W224" s="32" t="s">
        <v>363</v>
      </c>
      <c r="X224" s="41" t="str">
        <f t="array" ref="X224">XLOOKUP(W:W,My_Basic!M:M, My_Basic!M:M, 0)</f>
        <v>Aryan Khare</v>
      </c>
      <c r="Y224" s="59"/>
      <c r="Z224" s="32">
        <f>VLOOKUP(C:C,'My_Advanced Key'!$C$5:$D$8,2,FALSE)</f>
        <v>-1</v>
      </c>
      <c r="AA224" s="32">
        <f>VLOOKUP(E:E,'My_Advanced Key'!$C$10:$D$13,2,FALSE)</f>
        <v>-1</v>
      </c>
      <c r="AB224" s="32">
        <f>VLOOKUP(G:G,'My_Advanced Key'!$C$15:$D$18,2,FALSE)</f>
        <v>2</v>
      </c>
      <c r="AC224" s="32">
        <f>VLOOKUP(I:I,'My_Advanced Key'!$C$20:$D$23,2,FALSE)</f>
        <v>-1</v>
      </c>
      <c r="AD224" s="32">
        <f>VLOOKUP(K:K,'My_Advanced Key'!$C$25:$D$28,2,FALSE)</f>
        <v>1</v>
      </c>
      <c r="AE224" s="32">
        <f>VLOOKUP(M:M,'My_Advanced Key'!$C$30:$D$33,2,FALSE)</f>
        <v>0</v>
      </c>
      <c r="AF224" s="32">
        <f>VLOOKUP(O:O,'My_Advanced Key'!$C$35:$D$38,2,TRUE)</f>
        <v>1</v>
      </c>
      <c r="AG224" s="32">
        <f>VLOOKUP(Q:Q,'My_Advanced Key'!$C$40:$D$43,2,TRUE)</f>
        <v>1</v>
      </c>
      <c r="AH224" s="32">
        <f>VLOOKUP(S:S,'My_Advanced Key'!$C$45:$D$48,2,TRUE)</f>
        <v>1</v>
      </c>
      <c r="AI224" s="32">
        <f>VLOOKUP(U:U,'My_Advanced Key'!$C$50:$D$53,2,TRUE)</f>
        <v>0</v>
      </c>
      <c r="AJ224" s="32">
        <f t="shared" si="11"/>
        <v>3</v>
      </c>
    </row>
    <row r="225">
      <c r="A225" s="40">
        <v>45521.63853300926</v>
      </c>
      <c r="B225" s="41"/>
      <c r="C225" s="32" t="s">
        <v>455</v>
      </c>
      <c r="D225" s="32" t="str">
        <f t="shared" si="1"/>
        <v>Option C</v>
      </c>
      <c r="E225" s="32" t="s">
        <v>450</v>
      </c>
      <c r="F225" s="32" t="str">
        <f t="shared" si="2"/>
        <v>Option A</v>
      </c>
      <c r="G225" s="32" t="s">
        <v>443</v>
      </c>
      <c r="H225" s="32" t="str">
        <f t="shared" si="3"/>
        <v>Option D</v>
      </c>
      <c r="I225" s="32" t="s">
        <v>444</v>
      </c>
      <c r="J225" s="32" t="str">
        <f t="shared" si="4"/>
        <v>Option C</v>
      </c>
      <c r="K225" s="32" t="s">
        <v>453</v>
      </c>
      <c r="L225" s="32" t="str">
        <f t="shared" si="5"/>
        <v>Option D</v>
      </c>
      <c r="M225" s="32" t="s">
        <v>462</v>
      </c>
      <c r="N225" s="32" t="str">
        <f t="shared" si="6"/>
        <v>Option A</v>
      </c>
      <c r="O225" s="32" t="s">
        <v>463</v>
      </c>
      <c r="P225" s="32" t="str">
        <f t="shared" si="7"/>
        <v>Option A</v>
      </c>
      <c r="Q225" s="32" t="s">
        <v>474</v>
      </c>
      <c r="R225" s="32" t="str">
        <f t="shared" si="8"/>
        <v>Option C</v>
      </c>
      <c r="S225" s="32" t="s">
        <v>460</v>
      </c>
      <c r="T225" s="32" t="str">
        <f t="shared" si="9"/>
        <v>Option B</v>
      </c>
      <c r="U225" s="32" t="s">
        <v>472</v>
      </c>
      <c r="V225" s="32" t="str">
        <f t="shared" si="10"/>
        <v>Option A</v>
      </c>
      <c r="W225" s="32" t="s">
        <v>364</v>
      </c>
      <c r="X225" s="41" t="str">
        <f t="array" ref="X225">XLOOKUP(W:W,My_Basic!M:M, My_Basic!M:M, 0)</f>
        <v>Nithya sree B</v>
      </c>
      <c r="Y225" s="59"/>
      <c r="Z225" s="32">
        <f>VLOOKUP(C:C,'My_Advanced Key'!$C$5:$D$8,2,FALSE)</f>
        <v>2</v>
      </c>
      <c r="AA225" s="32">
        <f>VLOOKUP(E:E,'My_Advanced Key'!$C$10:$D$13,2,FALSE)</f>
        <v>-1</v>
      </c>
      <c r="AB225" s="32">
        <f>VLOOKUP(G:G,'My_Advanced Key'!$C$15:$D$18,2,FALSE)</f>
        <v>0</v>
      </c>
      <c r="AC225" s="32">
        <f>VLOOKUP(I:I,'My_Advanced Key'!$C$20:$D$23,2,FALSE)</f>
        <v>-1</v>
      </c>
      <c r="AD225" s="32">
        <f>VLOOKUP(K:K,'My_Advanced Key'!$C$25:$D$28,2,FALSE)</f>
        <v>0</v>
      </c>
      <c r="AE225" s="32">
        <f>VLOOKUP(M:M,'My_Advanced Key'!$C$30:$D$33,2,FALSE)</f>
        <v>2</v>
      </c>
      <c r="AF225" s="32">
        <f>VLOOKUP(O:O,'My_Advanced Key'!$C$35:$D$38,2,TRUE)</f>
        <v>2</v>
      </c>
      <c r="AG225" s="32">
        <f>VLOOKUP(Q:Q,'My_Advanced Key'!$C$40:$D$43,2,TRUE)</f>
        <v>-1</v>
      </c>
      <c r="AH225" s="32">
        <f>VLOOKUP(S:S,'My_Advanced Key'!$C$45:$D$48,2,TRUE)</f>
        <v>-1</v>
      </c>
      <c r="AI225" s="32">
        <f>VLOOKUP(U:U,'My_Advanced Key'!$C$50:$D$53,2,TRUE)</f>
        <v>2</v>
      </c>
      <c r="AJ225" s="32">
        <f t="shared" si="11"/>
        <v>4</v>
      </c>
    </row>
    <row r="226">
      <c r="A226" s="40">
        <v>45523.33662607639</v>
      </c>
      <c r="B226" s="41"/>
      <c r="C226" s="32" t="s">
        <v>441</v>
      </c>
      <c r="D226" s="32" t="str">
        <f t="shared" si="1"/>
        <v>Option D</v>
      </c>
      <c r="E226" s="32" t="s">
        <v>450</v>
      </c>
      <c r="F226" s="32" t="str">
        <f t="shared" si="2"/>
        <v>Option A</v>
      </c>
      <c r="G226" s="32" t="s">
        <v>451</v>
      </c>
      <c r="H226" s="32" t="str">
        <f t="shared" si="3"/>
        <v>Option A</v>
      </c>
      <c r="I226" s="32" t="s">
        <v>457</v>
      </c>
      <c r="J226" s="32" t="str">
        <f t="shared" si="4"/>
        <v>Option D</v>
      </c>
      <c r="K226" s="32" t="s">
        <v>453</v>
      </c>
      <c r="L226" s="32" t="str">
        <f t="shared" si="5"/>
        <v>Option D</v>
      </c>
      <c r="M226" s="32" t="s">
        <v>468</v>
      </c>
      <c r="N226" s="32" t="str">
        <f t="shared" si="6"/>
        <v>Option C</v>
      </c>
      <c r="O226" s="32" t="s">
        <v>459</v>
      </c>
      <c r="P226" s="32" t="str">
        <f t="shared" si="7"/>
        <v>Option C</v>
      </c>
      <c r="Q226" s="32" t="s">
        <v>473</v>
      </c>
      <c r="R226" s="32" t="str">
        <f t="shared" si="8"/>
        <v>Option B</v>
      </c>
      <c r="S226" s="32" t="s">
        <v>469</v>
      </c>
      <c r="T226" s="32" t="str">
        <f t="shared" si="9"/>
        <v>Option D</v>
      </c>
      <c r="U226" s="32" t="s">
        <v>449</v>
      </c>
      <c r="V226" s="32" t="str">
        <f t="shared" si="10"/>
        <v>Option D</v>
      </c>
      <c r="W226" s="32" t="s">
        <v>365</v>
      </c>
      <c r="X226" s="41" t="str">
        <f t="array" ref="X226">XLOOKUP(W:W,My_Basic!M:M, My_Basic!M:M, 0)</f>
        <v>Akshay Kumar </v>
      </c>
      <c r="Y226" s="59"/>
      <c r="Z226" s="32">
        <f>VLOOKUP(C:C,'My_Advanced Key'!$C$5:$D$8,2,FALSE)</f>
        <v>-1</v>
      </c>
      <c r="AA226" s="32">
        <f>VLOOKUP(E:E,'My_Advanced Key'!$C$10:$D$13,2,FALSE)</f>
        <v>-1</v>
      </c>
      <c r="AB226" s="32">
        <f>VLOOKUP(G:G,'My_Advanced Key'!$C$15:$D$18,2,FALSE)</f>
        <v>2</v>
      </c>
      <c r="AC226" s="32">
        <f>VLOOKUP(I:I,'My_Advanced Key'!$C$20:$D$23,2,FALSE)</f>
        <v>0</v>
      </c>
      <c r="AD226" s="32">
        <f>VLOOKUP(K:K,'My_Advanced Key'!$C$25:$D$28,2,FALSE)</f>
        <v>0</v>
      </c>
      <c r="AE226" s="32">
        <f>VLOOKUP(M:M,'My_Advanced Key'!$C$30:$D$33,2,FALSE)</f>
        <v>-1</v>
      </c>
      <c r="AF226" s="32">
        <f>VLOOKUP(O:O,'My_Advanced Key'!$C$35:$D$38,2,TRUE)</f>
        <v>-1</v>
      </c>
      <c r="AG226" s="32">
        <f>VLOOKUP(Q:Q,'My_Advanced Key'!$C$40:$D$43,2,TRUE)</f>
        <v>1</v>
      </c>
      <c r="AH226" s="32">
        <f>VLOOKUP(S:S,'My_Advanced Key'!$C$45:$D$48,2,TRUE)</f>
        <v>0</v>
      </c>
      <c r="AI226" s="32">
        <f>VLOOKUP(U:U,'My_Advanced Key'!$C$50:$D$53,2,TRUE)</f>
        <v>0</v>
      </c>
      <c r="AJ226" s="32">
        <f t="shared" si="11"/>
        <v>-1</v>
      </c>
    </row>
    <row r="227">
      <c r="A227" s="40">
        <v>45523.96608496528</v>
      </c>
      <c r="B227" s="41"/>
      <c r="C227" s="32" t="s">
        <v>455</v>
      </c>
      <c r="D227" s="32" t="str">
        <f t="shared" si="1"/>
        <v>Option C</v>
      </c>
      <c r="E227" s="32" t="s">
        <v>456</v>
      </c>
      <c r="F227" s="32" t="str">
        <f t="shared" si="2"/>
        <v>Option D</v>
      </c>
      <c r="G227" s="32" t="s">
        <v>452</v>
      </c>
      <c r="H227" s="32" t="str">
        <f t="shared" si="3"/>
        <v>Option B</v>
      </c>
      <c r="I227" s="32" t="s">
        <v>452</v>
      </c>
      <c r="J227" s="32" t="str">
        <f t="shared" si="4"/>
        <v>Option B</v>
      </c>
      <c r="K227" s="32" t="s">
        <v>467</v>
      </c>
      <c r="L227" s="32" t="str">
        <f t="shared" si="5"/>
        <v>Option B</v>
      </c>
      <c r="M227" s="32" t="s">
        <v>477</v>
      </c>
      <c r="N227" s="32" t="str">
        <f t="shared" si="6"/>
        <v>Option B</v>
      </c>
      <c r="O227" s="32" t="s">
        <v>447</v>
      </c>
      <c r="P227" s="32" t="str">
        <f t="shared" si="7"/>
        <v>Option B</v>
      </c>
      <c r="Q227" s="32" t="s">
        <v>473</v>
      </c>
      <c r="R227" s="32" t="str">
        <f t="shared" si="8"/>
        <v>Option B</v>
      </c>
      <c r="S227" s="32" t="s">
        <v>469</v>
      </c>
      <c r="T227" s="32" t="str">
        <f t="shared" si="9"/>
        <v>Option D</v>
      </c>
      <c r="U227" s="32" t="s">
        <v>461</v>
      </c>
      <c r="V227" s="32" t="str">
        <f t="shared" si="10"/>
        <v>Option C</v>
      </c>
      <c r="W227" s="32" t="s">
        <v>366</v>
      </c>
      <c r="X227" s="41" t="str">
        <f t="array" ref="X227">XLOOKUP(W:W,My_Basic!M:M, My_Basic!M:M, 0)</f>
        <v>Mani sathwik Barigela</v>
      </c>
      <c r="Y227" s="59"/>
      <c r="Z227" s="32">
        <f>VLOOKUP(C:C,'My_Advanced Key'!$C$5:$D$8,2,FALSE)</f>
        <v>2</v>
      </c>
      <c r="AA227" s="32">
        <f>VLOOKUP(E:E,'My_Advanced Key'!$C$10:$D$13,2,FALSE)</f>
        <v>0</v>
      </c>
      <c r="AB227" s="32">
        <f>VLOOKUP(G:G,'My_Advanced Key'!$C$15:$D$18,2,FALSE)</f>
        <v>1</v>
      </c>
      <c r="AC227" s="32">
        <f>VLOOKUP(I:I,'My_Advanced Key'!$C$20:$D$23,2,FALSE)</f>
        <v>1</v>
      </c>
      <c r="AD227" s="32">
        <f>VLOOKUP(K:K,'My_Advanced Key'!$C$25:$D$28,2,FALSE)</f>
        <v>1</v>
      </c>
      <c r="AE227" s="32">
        <f>VLOOKUP(M:M,'My_Advanced Key'!$C$30:$D$33,2,FALSE)</f>
        <v>1</v>
      </c>
      <c r="AF227" s="32">
        <f>VLOOKUP(O:O,'My_Advanced Key'!$C$35:$D$38,2,TRUE)</f>
        <v>1</v>
      </c>
      <c r="AG227" s="32">
        <f>VLOOKUP(Q:Q,'My_Advanced Key'!$C$40:$D$43,2,TRUE)</f>
        <v>1</v>
      </c>
      <c r="AH227" s="32">
        <f>VLOOKUP(S:S,'My_Advanced Key'!$C$45:$D$48,2,TRUE)</f>
        <v>0</v>
      </c>
      <c r="AI227" s="32">
        <f>VLOOKUP(U:U,'My_Advanced Key'!$C$50:$D$53,2,TRUE)</f>
        <v>1</v>
      </c>
      <c r="AJ227" s="32">
        <f t="shared" si="11"/>
        <v>9</v>
      </c>
    </row>
    <row r="228">
      <c r="A228" s="40">
        <v>45525.39720790509</v>
      </c>
      <c r="B228" s="41"/>
      <c r="C228" s="32" t="s">
        <v>455</v>
      </c>
      <c r="D228" s="32" t="str">
        <f t="shared" si="1"/>
        <v>Option C</v>
      </c>
      <c r="E228" s="32" t="s">
        <v>450</v>
      </c>
      <c r="F228" s="32" t="str">
        <f t="shared" si="2"/>
        <v>Option A</v>
      </c>
      <c r="G228" s="32" t="s">
        <v>451</v>
      </c>
      <c r="H228" s="32" t="str">
        <f t="shared" si="3"/>
        <v>Option A</v>
      </c>
      <c r="I228" s="32" t="s">
        <v>444</v>
      </c>
      <c r="J228" s="32" t="str">
        <f t="shared" si="4"/>
        <v>Option C</v>
      </c>
      <c r="K228" s="32" t="s">
        <v>467</v>
      </c>
      <c r="L228" s="32" t="str">
        <f t="shared" si="5"/>
        <v>Option B</v>
      </c>
      <c r="M228" s="32" t="s">
        <v>468</v>
      </c>
      <c r="N228" s="32" t="str">
        <f t="shared" si="6"/>
        <v>Option C</v>
      </c>
      <c r="O228" s="32" t="s">
        <v>463</v>
      </c>
      <c r="P228" s="32" t="str">
        <f t="shared" si="7"/>
        <v>Option A</v>
      </c>
      <c r="Q228" s="32" t="s">
        <v>473</v>
      </c>
      <c r="R228" s="32" t="str">
        <f t="shared" si="8"/>
        <v>Option B</v>
      </c>
      <c r="S228" s="32" t="s">
        <v>448</v>
      </c>
      <c r="T228" s="32" t="str">
        <f t="shared" si="9"/>
        <v>Option A</v>
      </c>
      <c r="U228" s="32" t="s">
        <v>464</v>
      </c>
      <c r="V228" s="32" t="str">
        <f t="shared" si="10"/>
        <v>Option B</v>
      </c>
      <c r="W228" s="32" t="s">
        <v>369</v>
      </c>
      <c r="X228" s="41" t="str">
        <f t="array" ref="X228">XLOOKUP(W:W,My_Basic!M:M, My_Basic!M:M, 0)</f>
        <v>Kamble Rutik</v>
      </c>
      <c r="Y228" s="59"/>
      <c r="Z228" s="32">
        <f>VLOOKUP(C:C,'My_Advanced Key'!$C$5:$D$8,2,FALSE)</f>
        <v>2</v>
      </c>
      <c r="AA228" s="32">
        <f>VLOOKUP(E:E,'My_Advanced Key'!$C$10:$D$13,2,FALSE)</f>
        <v>-1</v>
      </c>
      <c r="AB228" s="32">
        <f>VLOOKUP(G:G,'My_Advanced Key'!$C$15:$D$18,2,FALSE)</f>
        <v>2</v>
      </c>
      <c r="AC228" s="32">
        <f>VLOOKUP(I:I,'My_Advanced Key'!$C$20:$D$23,2,FALSE)</f>
        <v>-1</v>
      </c>
      <c r="AD228" s="32">
        <f>VLOOKUP(K:K,'My_Advanced Key'!$C$25:$D$28,2,FALSE)</f>
        <v>1</v>
      </c>
      <c r="AE228" s="32">
        <f>VLOOKUP(M:M,'My_Advanced Key'!$C$30:$D$33,2,FALSE)</f>
        <v>-1</v>
      </c>
      <c r="AF228" s="32">
        <f>VLOOKUP(O:O,'My_Advanced Key'!$C$35:$D$38,2,TRUE)</f>
        <v>2</v>
      </c>
      <c r="AG228" s="32">
        <f>VLOOKUP(Q:Q,'My_Advanced Key'!$C$40:$D$43,2,TRUE)</f>
        <v>1</v>
      </c>
      <c r="AH228" s="32">
        <f>VLOOKUP(S:S,'My_Advanced Key'!$C$45:$D$48,2,TRUE)</f>
        <v>1</v>
      </c>
      <c r="AI228" s="32">
        <f>VLOOKUP(U:U,'My_Advanced Key'!$C$50:$D$53,2,TRUE)</f>
        <v>-1</v>
      </c>
      <c r="AJ228" s="32">
        <f t="shared" si="11"/>
        <v>5</v>
      </c>
    </row>
    <row r="229">
      <c r="A229" s="40">
        <v>45525.39796798611</v>
      </c>
      <c r="B229" s="41"/>
      <c r="C229" s="32" t="s">
        <v>441</v>
      </c>
      <c r="D229" s="32" t="str">
        <f t="shared" si="1"/>
        <v>Option D</v>
      </c>
      <c r="E229" s="32" t="s">
        <v>450</v>
      </c>
      <c r="F229" s="32" t="str">
        <f t="shared" si="2"/>
        <v>Option A</v>
      </c>
      <c r="G229" s="32" t="s">
        <v>443</v>
      </c>
      <c r="H229" s="32" t="str">
        <f t="shared" si="3"/>
        <v>Option D</v>
      </c>
      <c r="I229" s="32" t="s">
        <v>444</v>
      </c>
      <c r="J229" s="32" t="str">
        <f t="shared" si="4"/>
        <v>Option C</v>
      </c>
      <c r="K229" s="32" t="s">
        <v>467</v>
      </c>
      <c r="L229" s="32" t="str">
        <f t="shared" si="5"/>
        <v>Option B</v>
      </c>
      <c r="M229" s="32" t="s">
        <v>446</v>
      </c>
      <c r="N229" s="32" t="str">
        <f t="shared" si="6"/>
        <v>Option D</v>
      </c>
      <c r="O229" s="32" t="s">
        <v>454</v>
      </c>
      <c r="P229" s="32" t="str">
        <f t="shared" si="7"/>
        <v>Option D</v>
      </c>
      <c r="Q229" s="32" t="s">
        <v>474</v>
      </c>
      <c r="R229" s="32" t="str">
        <f t="shared" si="8"/>
        <v>Option C</v>
      </c>
      <c r="S229" s="32" t="s">
        <v>469</v>
      </c>
      <c r="T229" s="32" t="str">
        <f t="shared" si="9"/>
        <v>Option D</v>
      </c>
      <c r="U229" s="32" t="s">
        <v>449</v>
      </c>
      <c r="V229" s="32" t="str">
        <f t="shared" si="10"/>
        <v>Option D</v>
      </c>
      <c r="W229" s="32" t="s">
        <v>367</v>
      </c>
      <c r="X229" s="41" t="str">
        <f t="array" ref="X229">XLOOKUP(W:W,My_Basic!M:M, My_Basic!M:M, 0)</f>
        <v>Kunal Pal </v>
      </c>
      <c r="Y229" s="59"/>
      <c r="Z229" s="32">
        <f>VLOOKUP(C:C,'My_Advanced Key'!$C$5:$D$8,2,FALSE)</f>
        <v>-1</v>
      </c>
      <c r="AA229" s="32">
        <f>VLOOKUP(E:E,'My_Advanced Key'!$C$10:$D$13,2,FALSE)</f>
        <v>-1</v>
      </c>
      <c r="AB229" s="32">
        <f>VLOOKUP(G:G,'My_Advanced Key'!$C$15:$D$18,2,FALSE)</f>
        <v>0</v>
      </c>
      <c r="AC229" s="32">
        <f>VLOOKUP(I:I,'My_Advanced Key'!$C$20:$D$23,2,FALSE)</f>
        <v>-1</v>
      </c>
      <c r="AD229" s="32">
        <f>VLOOKUP(K:K,'My_Advanced Key'!$C$25:$D$28,2,FALSE)</f>
        <v>1</v>
      </c>
      <c r="AE229" s="32">
        <f>VLOOKUP(M:M,'My_Advanced Key'!$C$30:$D$33,2,FALSE)</f>
        <v>0</v>
      </c>
      <c r="AF229" s="32">
        <f>VLOOKUP(O:O,'My_Advanced Key'!$C$35:$D$38,2,TRUE)</f>
        <v>0</v>
      </c>
      <c r="AG229" s="32">
        <f>VLOOKUP(Q:Q,'My_Advanced Key'!$C$40:$D$43,2,TRUE)</f>
        <v>-1</v>
      </c>
      <c r="AH229" s="32">
        <f>VLOOKUP(S:S,'My_Advanced Key'!$C$45:$D$48,2,TRUE)</f>
        <v>0</v>
      </c>
      <c r="AI229" s="32">
        <f>VLOOKUP(U:U,'My_Advanced Key'!$C$50:$D$53,2,TRUE)</f>
        <v>0</v>
      </c>
      <c r="AJ229" s="32">
        <f t="shared" si="11"/>
        <v>-3</v>
      </c>
    </row>
    <row r="230">
      <c r="A230" s="40">
        <v>45525.404813472225</v>
      </c>
      <c r="B230" s="41"/>
      <c r="C230" s="32" t="s">
        <v>455</v>
      </c>
      <c r="D230" s="32" t="str">
        <f t="shared" si="1"/>
        <v>Option C</v>
      </c>
      <c r="E230" s="32" t="s">
        <v>456</v>
      </c>
      <c r="F230" s="32" t="str">
        <f t="shared" si="2"/>
        <v>Option D</v>
      </c>
      <c r="G230" s="32" t="s">
        <v>451</v>
      </c>
      <c r="H230" s="32" t="str">
        <f t="shared" si="3"/>
        <v>Option A</v>
      </c>
      <c r="I230" s="32" t="s">
        <v>444</v>
      </c>
      <c r="J230" s="32" t="str">
        <f t="shared" si="4"/>
        <v>Option C</v>
      </c>
      <c r="K230" s="32" t="s">
        <v>467</v>
      </c>
      <c r="L230" s="32" t="str">
        <f t="shared" si="5"/>
        <v>Option B</v>
      </c>
      <c r="M230" s="32" t="s">
        <v>468</v>
      </c>
      <c r="N230" s="32" t="str">
        <f t="shared" si="6"/>
        <v>Option C</v>
      </c>
      <c r="O230" s="32" t="s">
        <v>459</v>
      </c>
      <c r="P230" s="32" t="str">
        <f t="shared" si="7"/>
        <v>Option C</v>
      </c>
      <c r="Q230" s="32" t="s">
        <v>474</v>
      </c>
      <c r="R230" s="32" t="str">
        <f t="shared" si="8"/>
        <v>Option C</v>
      </c>
      <c r="S230" s="32" t="s">
        <v>448</v>
      </c>
      <c r="T230" s="32" t="str">
        <f t="shared" si="9"/>
        <v>Option A</v>
      </c>
      <c r="U230" s="32" t="s">
        <v>461</v>
      </c>
      <c r="V230" s="32" t="str">
        <f t="shared" si="10"/>
        <v>Option C</v>
      </c>
      <c r="W230" s="32" t="s">
        <v>370</v>
      </c>
      <c r="X230" s="41" t="str">
        <f t="array" ref="X230">XLOOKUP(W:W,My_Basic!M:M, My_Basic!M:M, 0)</f>
        <v>Humma Irshad</v>
      </c>
      <c r="Y230" s="59"/>
      <c r="Z230" s="32">
        <f>VLOOKUP(C:C,'My_Advanced Key'!$C$5:$D$8,2,FALSE)</f>
        <v>2</v>
      </c>
      <c r="AA230" s="32">
        <f>VLOOKUP(E:E,'My_Advanced Key'!$C$10:$D$13,2,FALSE)</f>
        <v>0</v>
      </c>
      <c r="AB230" s="32">
        <f>VLOOKUP(G:G,'My_Advanced Key'!$C$15:$D$18,2,FALSE)</f>
        <v>2</v>
      </c>
      <c r="AC230" s="32">
        <f>VLOOKUP(I:I,'My_Advanced Key'!$C$20:$D$23,2,FALSE)</f>
        <v>-1</v>
      </c>
      <c r="AD230" s="32">
        <f>VLOOKUP(K:K,'My_Advanced Key'!$C$25:$D$28,2,FALSE)</f>
        <v>1</v>
      </c>
      <c r="AE230" s="32">
        <f>VLOOKUP(M:M,'My_Advanced Key'!$C$30:$D$33,2,FALSE)</f>
        <v>-1</v>
      </c>
      <c r="AF230" s="32">
        <f>VLOOKUP(O:O,'My_Advanced Key'!$C$35:$D$38,2,TRUE)</f>
        <v>-1</v>
      </c>
      <c r="AG230" s="32">
        <f>VLOOKUP(Q:Q,'My_Advanced Key'!$C$40:$D$43,2,TRUE)</f>
        <v>-1</v>
      </c>
      <c r="AH230" s="32">
        <f>VLOOKUP(S:S,'My_Advanced Key'!$C$45:$D$48,2,TRUE)</f>
        <v>1</v>
      </c>
      <c r="AI230" s="32">
        <f>VLOOKUP(U:U,'My_Advanced Key'!$C$50:$D$53,2,TRUE)</f>
        <v>1</v>
      </c>
      <c r="AJ230" s="32">
        <f t="shared" si="11"/>
        <v>3</v>
      </c>
    </row>
    <row r="231">
      <c r="A231" s="40">
        <v>45525.412108715274</v>
      </c>
      <c r="B231" s="41"/>
      <c r="C231" s="32" t="s">
        <v>441</v>
      </c>
      <c r="D231" s="32" t="str">
        <f t="shared" si="1"/>
        <v>Option D</v>
      </c>
      <c r="E231" s="32" t="s">
        <v>466</v>
      </c>
      <c r="F231" s="32" t="str">
        <f t="shared" si="2"/>
        <v>Option C</v>
      </c>
      <c r="G231" s="32" t="s">
        <v>443</v>
      </c>
      <c r="H231" s="32" t="str">
        <f t="shared" si="3"/>
        <v>Option D</v>
      </c>
      <c r="I231" s="32" t="s">
        <v>452</v>
      </c>
      <c r="J231" s="32" t="str">
        <f t="shared" si="4"/>
        <v>Option B</v>
      </c>
      <c r="K231" s="32" t="s">
        <v>453</v>
      </c>
      <c r="L231" s="32" t="str">
        <f t="shared" si="5"/>
        <v>Option D</v>
      </c>
      <c r="M231" s="32" t="s">
        <v>468</v>
      </c>
      <c r="N231" s="32" t="str">
        <f t="shared" si="6"/>
        <v>Option C</v>
      </c>
      <c r="O231" s="32" t="s">
        <v>447</v>
      </c>
      <c r="P231" s="32" t="str">
        <f t="shared" si="7"/>
        <v>Option B</v>
      </c>
      <c r="Q231" s="32" t="s">
        <v>475</v>
      </c>
      <c r="R231" s="32" t="str">
        <f t="shared" si="8"/>
        <v>Option A</v>
      </c>
      <c r="S231" s="32" t="s">
        <v>448</v>
      </c>
      <c r="T231" s="32" t="str">
        <f t="shared" si="9"/>
        <v>Option A</v>
      </c>
      <c r="U231" s="32" t="s">
        <v>449</v>
      </c>
      <c r="V231" s="32" t="str">
        <f t="shared" si="10"/>
        <v>Option D</v>
      </c>
      <c r="W231" s="32" t="s">
        <v>368</v>
      </c>
      <c r="X231" s="41" t="str">
        <f t="array" ref="X231">XLOOKUP(W:W,My_Basic!M:M, My_Basic!M:M, 0)</f>
        <v>Bhavik Vimal Prajapati</v>
      </c>
      <c r="Y231" s="59"/>
      <c r="Z231" s="32">
        <f>VLOOKUP(C:C,'My_Advanced Key'!$C$5:$D$8,2,FALSE)</f>
        <v>-1</v>
      </c>
      <c r="AA231" s="32">
        <f>VLOOKUP(E:E,'My_Advanced Key'!$C$10:$D$13,2,FALSE)</f>
        <v>1</v>
      </c>
      <c r="AB231" s="32">
        <f>VLOOKUP(G:G,'My_Advanced Key'!$C$15:$D$18,2,FALSE)</f>
        <v>0</v>
      </c>
      <c r="AC231" s="32">
        <f>VLOOKUP(I:I,'My_Advanced Key'!$C$20:$D$23,2,FALSE)</f>
        <v>1</v>
      </c>
      <c r="AD231" s="32">
        <f>VLOOKUP(K:K,'My_Advanced Key'!$C$25:$D$28,2,FALSE)</f>
        <v>0</v>
      </c>
      <c r="AE231" s="32">
        <f>VLOOKUP(M:M,'My_Advanced Key'!$C$30:$D$33,2,FALSE)</f>
        <v>-1</v>
      </c>
      <c r="AF231" s="32">
        <f>VLOOKUP(O:O,'My_Advanced Key'!$C$35:$D$38,2,TRUE)</f>
        <v>1</v>
      </c>
      <c r="AG231" s="32">
        <f>VLOOKUP(Q:Q,'My_Advanced Key'!$C$40:$D$43,2,TRUE)</f>
        <v>2</v>
      </c>
      <c r="AH231" s="32">
        <f>VLOOKUP(S:S,'My_Advanced Key'!$C$45:$D$48,2,TRUE)</f>
        <v>1</v>
      </c>
      <c r="AI231" s="32">
        <f>VLOOKUP(U:U,'My_Advanced Key'!$C$50:$D$53,2,TRUE)</f>
        <v>0</v>
      </c>
      <c r="AJ231" s="32">
        <f t="shared" si="11"/>
        <v>4</v>
      </c>
    </row>
    <row r="232">
      <c r="A232" s="40">
        <v>45525.42351581018</v>
      </c>
      <c r="B232" s="41"/>
      <c r="C232" s="32" t="s">
        <v>441</v>
      </c>
      <c r="D232" s="32" t="str">
        <f t="shared" si="1"/>
        <v>Option D</v>
      </c>
      <c r="E232" s="32" t="s">
        <v>442</v>
      </c>
      <c r="F232" s="32" t="str">
        <f t="shared" si="2"/>
        <v>Option B</v>
      </c>
      <c r="G232" s="32" t="s">
        <v>471</v>
      </c>
      <c r="H232" s="32" t="str">
        <f t="shared" si="3"/>
        <v>Option C</v>
      </c>
      <c r="I232" s="32" t="s">
        <v>444</v>
      </c>
      <c r="J232" s="32" t="str">
        <f t="shared" si="4"/>
        <v>Option C</v>
      </c>
      <c r="K232" s="32" t="s">
        <v>445</v>
      </c>
      <c r="L232" s="32" t="str">
        <f t="shared" si="5"/>
        <v>Option C</v>
      </c>
      <c r="M232" s="32" t="s">
        <v>446</v>
      </c>
      <c r="N232" s="32" t="str">
        <f t="shared" si="6"/>
        <v>Option D</v>
      </c>
      <c r="O232" s="32" t="s">
        <v>454</v>
      </c>
      <c r="P232" s="32" t="str">
        <f t="shared" si="7"/>
        <v>Option D</v>
      </c>
      <c r="Q232" s="32" t="s">
        <v>473</v>
      </c>
      <c r="R232" s="32" t="str">
        <f t="shared" si="8"/>
        <v>Option B</v>
      </c>
      <c r="S232" s="32" t="s">
        <v>460</v>
      </c>
      <c r="T232" s="32" t="str">
        <f t="shared" si="9"/>
        <v>Option B</v>
      </c>
      <c r="U232" s="32" t="s">
        <v>449</v>
      </c>
      <c r="V232" s="32" t="str">
        <f t="shared" si="10"/>
        <v>Option D</v>
      </c>
      <c r="W232" s="32" t="s">
        <v>371</v>
      </c>
      <c r="X232" s="41" t="str">
        <f t="array" ref="X232">XLOOKUP(W:W,My_Basic!M:M, My_Basic!M:M, 0)</f>
        <v>Ayush Ajay Singh</v>
      </c>
      <c r="Y232" s="59"/>
      <c r="Z232" s="32">
        <f>VLOOKUP(C:C,'My_Advanced Key'!$C$5:$D$8,2,FALSE)</f>
        <v>-1</v>
      </c>
      <c r="AA232" s="32">
        <f>VLOOKUP(E:E,'My_Advanced Key'!$C$10:$D$13,2,FALSE)</f>
        <v>2</v>
      </c>
      <c r="AB232" s="32">
        <f>VLOOKUP(G:G,'My_Advanced Key'!$C$15:$D$18,2,FALSE)</f>
        <v>-1</v>
      </c>
      <c r="AC232" s="32">
        <f>VLOOKUP(I:I,'My_Advanced Key'!$C$20:$D$23,2,FALSE)</f>
        <v>-1</v>
      </c>
      <c r="AD232" s="32">
        <f>VLOOKUP(K:K,'My_Advanced Key'!$C$25:$D$28,2,FALSE)</f>
        <v>-1</v>
      </c>
      <c r="AE232" s="32">
        <f>VLOOKUP(M:M,'My_Advanced Key'!$C$30:$D$33,2,FALSE)</f>
        <v>0</v>
      </c>
      <c r="AF232" s="32">
        <f>VLOOKUP(O:O,'My_Advanced Key'!$C$35:$D$38,2,TRUE)</f>
        <v>0</v>
      </c>
      <c r="AG232" s="32">
        <f>VLOOKUP(Q:Q,'My_Advanced Key'!$C$40:$D$43,2,TRUE)</f>
        <v>1</v>
      </c>
      <c r="AH232" s="32">
        <f>VLOOKUP(S:S,'My_Advanced Key'!$C$45:$D$48,2,TRUE)</f>
        <v>-1</v>
      </c>
      <c r="AI232" s="32">
        <f>VLOOKUP(U:U,'My_Advanced Key'!$C$50:$D$53,2,TRUE)</f>
        <v>0</v>
      </c>
      <c r="AJ232" s="32">
        <f t="shared" si="11"/>
        <v>-2</v>
      </c>
    </row>
    <row r="233">
      <c r="A233" s="40">
        <v>45525.423925613424</v>
      </c>
      <c r="B233" s="41"/>
      <c r="C233" s="32" t="s">
        <v>441</v>
      </c>
      <c r="D233" s="32" t="str">
        <f t="shared" si="1"/>
        <v>Option D</v>
      </c>
      <c r="E233" s="32" t="s">
        <v>450</v>
      </c>
      <c r="F233" s="32" t="str">
        <f t="shared" si="2"/>
        <v>Option A</v>
      </c>
      <c r="G233" s="32" t="s">
        <v>443</v>
      </c>
      <c r="H233" s="32" t="str">
        <f t="shared" si="3"/>
        <v>Option D</v>
      </c>
      <c r="I233" s="32" t="s">
        <v>444</v>
      </c>
      <c r="J233" s="32" t="str">
        <f t="shared" si="4"/>
        <v>Option C</v>
      </c>
      <c r="K233" s="32" t="s">
        <v>453</v>
      </c>
      <c r="L233" s="32" t="str">
        <f t="shared" si="5"/>
        <v>Option D</v>
      </c>
      <c r="M233" s="32" t="s">
        <v>462</v>
      </c>
      <c r="N233" s="32" t="str">
        <f t="shared" si="6"/>
        <v>Option A</v>
      </c>
      <c r="O233" s="32" t="s">
        <v>459</v>
      </c>
      <c r="P233" s="32" t="str">
        <f t="shared" si="7"/>
        <v>Option C</v>
      </c>
      <c r="Q233" s="32" t="s">
        <v>473</v>
      </c>
      <c r="R233" s="32" t="str">
        <f t="shared" si="8"/>
        <v>Option B</v>
      </c>
      <c r="S233" s="32" t="s">
        <v>469</v>
      </c>
      <c r="T233" s="32" t="str">
        <f t="shared" si="9"/>
        <v>Option D</v>
      </c>
      <c r="U233" s="32" t="s">
        <v>461</v>
      </c>
      <c r="V233" s="32" t="str">
        <f t="shared" si="10"/>
        <v>Option C</v>
      </c>
      <c r="W233" s="32" t="s">
        <v>372</v>
      </c>
      <c r="X233" s="41" t="str">
        <f t="array" ref="X233">XLOOKUP(W:W,My_Basic!M:M, My_Basic!M:M, 0)</f>
        <v>Shireen Samir Momin</v>
      </c>
      <c r="Y233" s="59"/>
      <c r="Z233" s="32">
        <f>VLOOKUP(C:C,'My_Advanced Key'!$C$5:$D$8,2,FALSE)</f>
        <v>-1</v>
      </c>
      <c r="AA233" s="32">
        <f>VLOOKUP(E:E,'My_Advanced Key'!$C$10:$D$13,2,FALSE)</f>
        <v>-1</v>
      </c>
      <c r="AB233" s="32">
        <f>VLOOKUP(G:G,'My_Advanced Key'!$C$15:$D$18,2,FALSE)</f>
        <v>0</v>
      </c>
      <c r="AC233" s="32">
        <f>VLOOKUP(I:I,'My_Advanced Key'!$C$20:$D$23,2,FALSE)</f>
        <v>-1</v>
      </c>
      <c r="AD233" s="32">
        <f>VLOOKUP(K:K,'My_Advanced Key'!$C$25:$D$28,2,FALSE)</f>
        <v>0</v>
      </c>
      <c r="AE233" s="32">
        <f>VLOOKUP(M:M,'My_Advanced Key'!$C$30:$D$33,2,FALSE)</f>
        <v>2</v>
      </c>
      <c r="AF233" s="32">
        <f>VLOOKUP(O:O,'My_Advanced Key'!$C$35:$D$38,2,TRUE)</f>
        <v>-1</v>
      </c>
      <c r="AG233" s="32">
        <f>VLOOKUP(Q:Q,'My_Advanced Key'!$C$40:$D$43,2,TRUE)</f>
        <v>1</v>
      </c>
      <c r="AH233" s="32">
        <f>VLOOKUP(S:S,'My_Advanced Key'!$C$45:$D$48,2,TRUE)</f>
        <v>0</v>
      </c>
      <c r="AI233" s="32">
        <f>VLOOKUP(U:U,'My_Advanced Key'!$C$50:$D$53,2,TRUE)</f>
        <v>1</v>
      </c>
      <c r="AJ233" s="32">
        <f t="shared" si="11"/>
        <v>0</v>
      </c>
    </row>
    <row r="234">
      <c r="A234" s="40">
        <v>45525.431703622686</v>
      </c>
      <c r="B234" s="41"/>
      <c r="C234" s="32" t="s">
        <v>441</v>
      </c>
      <c r="D234" s="32" t="str">
        <f t="shared" si="1"/>
        <v>Option D</v>
      </c>
      <c r="E234" s="32" t="s">
        <v>456</v>
      </c>
      <c r="F234" s="32" t="str">
        <f t="shared" si="2"/>
        <v>Option D</v>
      </c>
      <c r="G234" s="32" t="s">
        <v>443</v>
      </c>
      <c r="H234" s="32" t="str">
        <f t="shared" si="3"/>
        <v>Option D</v>
      </c>
      <c r="I234" s="32" t="s">
        <v>444</v>
      </c>
      <c r="J234" s="32" t="str">
        <f t="shared" si="4"/>
        <v>Option C</v>
      </c>
      <c r="K234" s="32" t="s">
        <v>467</v>
      </c>
      <c r="L234" s="32" t="str">
        <f t="shared" si="5"/>
        <v>Option B</v>
      </c>
      <c r="M234" s="32" t="s">
        <v>468</v>
      </c>
      <c r="N234" s="32" t="str">
        <f t="shared" si="6"/>
        <v>Option C</v>
      </c>
      <c r="O234" s="32" t="s">
        <v>447</v>
      </c>
      <c r="P234" s="32" t="str">
        <f t="shared" si="7"/>
        <v>Option B</v>
      </c>
      <c r="Q234" s="32" t="s">
        <v>473</v>
      </c>
      <c r="R234" s="32" t="str">
        <f t="shared" si="8"/>
        <v>Option B</v>
      </c>
      <c r="S234" s="32" t="s">
        <v>469</v>
      </c>
      <c r="T234" s="32" t="str">
        <f t="shared" si="9"/>
        <v>Option D</v>
      </c>
      <c r="U234" s="32" t="s">
        <v>461</v>
      </c>
      <c r="V234" s="32" t="str">
        <f t="shared" si="10"/>
        <v>Option C</v>
      </c>
      <c r="W234" s="32" t="s">
        <v>374</v>
      </c>
      <c r="X234" s="41" t="str">
        <f t="array" ref="X234">XLOOKUP(W:W,My_Basic!M:M, My_Basic!M:M, 0)</f>
        <v>Yamini Singh </v>
      </c>
      <c r="Y234" s="59"/>
      <c r="Z234" s="32">
        <f>VLOOKUP(C:C,'My_Advanced Key'!$C$5:$D$8,2,FALSE)</f>
        <v>-1</v>
      </c>
      <c r="AA234" s="32">
        <f>VLOOKUP(E:E,'My_Advanced Key'!$C$10:$D$13,2,FALSE)</f>
        <v>0</v>
      </c>
      <c r="AB234" s="32">
        <f>VLOOKUP(G:G,'My_Advanced Key'!$C$15:$D$18,2,FALSE)</f>
        <v>0</v>
      </c>
      <c r="AC234" s="32">
        <f>VLOOKUP(I:I,'My_Advanced Key'!$C$20:$D$23,2,FALSE)</f>
        <v>-1</v>
      </c>
      <c r="AD234" s="32">
        <f>VLOOKUP(K:K,'My_Advanced Key'!$C$25:$D$28,2,FALSE)</f>
        <v>1</v>
      </c>
      <c r="AE234" s="32">
        <f>VLOOKUP(M:M,'My_Advanced Key'!$C$30:$D$33,2,FALSE)</f>
        <v>-1</v>
      </c>
      <c r="AF234" s="32">
        <f>VLOOKUP(O:O,'My_Advanced Key'!$C$35:$D$38,2,TRUE)</f>
        <v>1</v>
      </c>
      <c r="AG234" s="32">
        <f>VLOOKUP(Q:Q,'My_Advanced Key'!$C$40:$D$43,2,TRUE)</f>
        <v>1</v>
      </c>
      <c r="AH234" s="32">
        <f>VLOOKUP(S:S,'My_Advanced Key'!$C$45:$D$48,2,TRUE)</f>
        <v>0</v>
      </c>
      <c r="AI234" s="32">
        <f>VLOOKUP(U:U,'My_Advanced Key'!$C$50:$D$53,2,TRUE)</f>
        <v>1</v>
      </c>
      <c r="AJ234" s="32">
        <f t="shared" si="11"/>
        <v>1</v>
      </c>
    </row>
    <row r="235">
      <c r="A235" s="40">
        <v>45525.44139165509</v>
      </c>
      <c r="B235" s="41"/>
      <c r="C235" s="32" t="s">
        <v>465</v>
      </c>
      <c r="D235" s="32" t="str">
        <f t="shared" si="1"/>
        <v>Option B</v>
      </c>
      <c r="E235" s="32" t="s">
        <v>456</v>
      </c>
      <c r="F235" s="32" t="str">
        <f t="shared" si="2"/>
        <v>Option D</v>
      </c>
      <c r="G235" s="32" t="s">
        <v>452</v>
      </c>
      <c r="H235" s="32" t="str">
        <f t="shared" si="3"/>
        <v>Option B</v>
      </c>
      <c r="I235" s="32" t="s">
        <v>444</v>
      </c>
      <c r="J235" s="32" t="str">
        <f t="shared" si="4"/>
        <v>Option C</v>
      </c>
      <c r="K235" s="32" t="s">
        <v>467</v>
      </c>
      <c r="L235" s="32" t="str">
        <f t="shared" si="5"/>
        <v>Option B</v>
      </c>
      <c r="M235" s="32" t="s">
        <v>468</v>
      </c>
      <c r="N235" s="32" t="str">
        <f t="shared" si="6"/>
        <v>Option C</v>
      </c>
      <c r="O235" s="32" t="s">
        <v>459</v>
      </c>
      <c r="P235" s="32" t="str">
        <f t="shared" si="7"/>
        <v>Option C</v>
      </c>
      <c r="Q235" s="32" t="s">
        <v>475</v>
      </c>
      <c r="R235" s="32" t="str">
        <f t="shared" si="8"/>
        <v>Option A</v>
      </c>
      <c r="S235" s="32" t="s">
        <v>448</v>
      </c>
      <c r="T235" s="32" t="str">
        <f t="shared" si="9"/>
        <v>Option A</v>
      </c>
      <c r="U235" s="32" t="s">
        <v>461</v>
      </c>
      <c r="V235" s="32" t="str">
        <f t="shared" si="10"/>
        <v>Option C</v>
      </c>
      <c r="W235" s="32" t="s">
        <v>375</v>
      </c>
      <c r="X235" s="41" t="str">
        <f t="array" ref="X235">XLOOKUP(W:W,My_Basic!M:M, My_Basic!M:M, 0)</f>
        <v>Anuj Kumar Tiwari</v>
      </c>
      <c r="Y235" s="59"/>
      <c r="Z235" s="32">
        <f>VLOOKUP(C:C,'My_Advanced Key'!$C$5:$D$8,2,FALSE)</f>
        <v>1</v>
      </c>
      <c r="AA235" s="32">
        <f>VLOOKUP(E:E,'My_Advanced Key'!$C$10:$D$13,2,FALSE)</f>
        <v>0</v>
      </c>
      <c r="AB235" s="32">
        <f>VLOOKUP(G:G,'My_Advanced Key'!$C$15:$D$18,2,FALSE)</f>
        <v>1</v>
      </c>
      <c r="AC235" s="32">
        <f>VLOOKUP(I:I,'My_Advanced Key'!$C$20:$D$23,2,FALSE)</f>
        <v>-1</v>
      </c>
      <c r="AD235" s="32">
        <f>VLOOKUP(K:K,'My_Advanced Key'!$C$25:$D$28,2,FALSE)</f>
        <v>1</v>
      </c>
      <c r="AE235" s="32">
        <f>VLOOKUP(M:M,'My_Advanced Key'!$C$30:$D$33,2,FALSE)</f>
        <v>-1</v>
      </c>
      <c r="AF235" s="32">
        <f>VLOOKUP(O:O,'My_Advanced Key'!$C$35:$D$38,2,TRUE)</f>
        <v>-1</v>
      </c>
      <c r="AG235" s="32">
        <f>VLOOKUP(Q:Q,'My_Advanced Key'!$C$40:$D$43,2,TRUE)</f>
        <v>2</v>
      </c>
      <c r="AH235" s="32">
        <f>VLOOKUP(S:S,'My_Advanced Key'!$C$45:$D$48,2,TRUE)</f>
        <v>1</v>
      </c>
      <c r="AI235" s="32">
        <f>VLOOKUP(U:U,'My_Advanced Key'!$C$50:$D$53,2,TRUE)</f>
        <v>1</v>
      </c>
      <c r="AJ235" s="32">
        <f t="shared" si="11"/>
        <v>4</v>
      </c>
    </row>
    <row r="236">
      <c r="A236" s="40">
        <v>45525.46740475694</v>
      </c>
      <c r="B236" s="41"/>
      <c r="C236" s="32" t="s">
        <v>441</v>
      </c>
      <c r="D236" s="32" t="str">
        <f t="shared" si="1"/>
        <v>Option D</v>
      </c>
      <c r="E236" s="32" t="s">
        <v>450</v>
      </c>
      <c r="F236" s="32" t="str">
        <f t="shared" si="2"/>
        <v>Option A</v>
      </c>
      <c r="G236" s="32" t="s">
        <v>471</v>
      </c>
      <c r="H236" s="32" t="str">
        <f t="shared" si="3"/>
        <v>Option C</v>
      </c>
      <c r="I236" s="32" t="s">
        <v>452</v>
      </c>
      <c r="J236" s="32" t="str">
        <f t="shared" si="4"/>
        <v>Option B</v>
      </c>
      <c r="K236" s="32" t="s">
        <v>453</v>
      </c>
      <c r="L236" s="32" t="str">
        <f t="shared" si="5"/>
        <v>Option D</v>
      </c>
      <c r="M236" s="32" t="s">
        <v>446</v>
      </c>
      <c r="N236" s="32" t="str">
        <f t="shared" si="6"/>
        <v>Option D</v>
      </c>
      <c r="O236" s="32" t="s">
        <v>459</v>
      </c>
      <c r="P236" s="32" t="str">
        <f t="shared" si="7"/>
        <v>Option C</v>
      </c>
      <c r="Q236" s="32" t="s">
        <v>473</v>
      </c>
      <c r="R236" s="32" t="str">
        <f t="shared" si="8"/>
        <v>Option B</v>
      </c>
      <c r="S236" s="32" t="s">
        <v>469</v>
      </c>
      <c r="T236" s="32" t="str">
        <f t="shared" si="9"/>
        <v>Option D</v>
      </c>
      <c r="U236" s="32" t="s">
        <v>449</v>
      </c>
      <c r="V236" s="32" t="str">
        <f t="shared" si="10"/>
        <v>Option D</v>
      </c>
      <c r="W236" s="32" t="s">
        <v>377</v>
      </c>
      <c r="X236" s="41" t="str">
        <f t="array" ref="X236">XLOOKUP(W:W,My_Basic!M:M, My_Basic!M:M, 0)</f>
        <v>RUDRA KAUSHIK</v>
      </c>
      <c r="Y236" s="59"/>
      <c r="Z236" s="32">
        <f>VLOOKUP(C:C,'My_Advanced Key'!$C$5:$D$8,2,FALSE)</f>
        <v>-1</v>
      </c>
      <c r="AA236" s="32">
        <f>VLOOKUP(E:E,'My_Advanced Key'!$C$10:$D$13,2,FALSE)</f>
        <v>-1</v>
      </c>
      <c r="AB236" s="32">
        <f>VLOOKUP(G:G,'My_Advanced Key'!$C$15:$D$18,2,FALSE)</f>
        <v>-1</v>
      </c>
      <c r="AC236" s="32">
        <f>VLOOKUP(I:I,'My_Advanced Key'!$C$20:$D$23,2,FALSE)</f>
        <v>1</v>
      </c>
      <c r="AD236" s="32">
        <f>VLOOKUP(K:K,'My_Advanced Key'!$C$25:$D$28,2,FALSE)</f>
        <v>0</v>
      </c>
      <c r="AE236" s="32">
        <f>VLOOKUP(M:M,'My_Advanced Key'!$C$30:$D$33,2,FALSE)</f>
        <v>0</v>
      </c>
      <c r="AF236" s="32">
        <f>VLOOKUP(O:O,'My_Advanced Key'!$C$35:$D$38,2,TRUE)</f>
        <v>-1</v>
      </c>
      <c r="AG236" s="32">
        <f>VLOOKUP(Q:Q,'My_Advanced Key'!$C$40:$D$43,2,TRUE)</f>
        <v>1</v>
      </c>
      <c r="AH236" s="32">
        <f>VLOOKUP(S:S,'My_Advanced Key'!$C$45:$D$48,2,TRUE)</f>
        <v>0</v>
      </c>
      <c r="AI236" s="32">
        <f>VLOOKUP(U:U,'My_Advanced Key'!$C$50:$D$53,2,TRUE)</f>
        <v>0</v>
      </c>
      <c r="AJ236" s="32">
        <f t="shared" si="11"/>
        <v>-2</v>
      </c>
    </row>
    <row r="237">
      <c r="A237" s="40">
        <v>45525.47999366898</v>
      </c>
      <c r="B237" s="41"/>
      <c r="C237" s="32" t="s">
        <v>441</v>
      </c>
      <c r="D237" s="32" t="str">
        <f t="shared" si="1"/>
        <v>Option D</v>
      </c>
      <c r="E237" s="32" t="s">
        <v>450</v>
      </c>
      <c r="F237" s="32" t="str">
        <f t="shared" si="2"/>
        <v>Option A</v>
      </c>
      <c r="G237" s="32" t="s">
        <v>443</v>
      </c>
      <c r="H237" s="32" t="str">
        <f t="shared" si="3"/>
        <v>Option D</v>
      </c>
      <c r="I237" s="32" t="s">
        <v>444</v>
      </c>
      <c r="J237" s="32" t="str">
        <f t="shared" si="4"/>
        <v>Option C</v>
      </c>
      <c r="K237" s="32" t="s">
        <v>467</v>
      </c>
      <c r="L237" s="32" t="str">
        <f t="shared" si="5"/>
        <v>Option B</v>
      </c>
      <c r="M237" s="32" t="s">
        <v>446</v>
      </c>
      <c r="N237" s="32" t="str">
        <f t="shared" si="6"/>
        <v>Option D</v>
      </c>
      <c r="O237" s="32" t="s">
        <v>454</v>
      </c>
      <c r="P237" s="32" t="str">
        <f t="shared" si="7"/>
        <v>Option D</v>
      </c>
      <c r="Q237" s="32" t="s">
        <v>474</v>
      </c>
      <c r="R237" s="32" t="str">
        <f t="shared" si="8"/>
        <v>Option C</v>
      </c>
      <c r="S237" s="32" t="s">
        <v>460</v>
      </c>
      <c r="T237" s="32" t="str">
        <f t="shared" si="9"/>
        <v>Option B</v>
      </c>
      <c r="U237" s="32" t="s">
        <v>472</v>
      </c>
      <c r="V237" s="32" t="str">
        <f t="shared" si="10"/>
        <v>Option A</v>
      </c>
      <c r="W237" s="32" t="s">
        <v>379</v>
      </c>
      <c r="X237" s="41" t="str">
        <f t="array" ref="X237">XLOOKUP(W:W,My_Basic!M:M, My_Basic!M:M, 0)</f>
        <v>Srikumar sahoo </v>
      </c>
      <c r="Y237" s="59"/>
      <c r="Z237" s="32">
        <f>VLOOKUP(C:C,'My_Advanced Key'!$C$5:$D$8,2,FALSE)</f>
        <v>-1</v>
      </c>
      <c r="AA237" s="32">
        <f>VLOOKUP(E:E,'My_Advanced Key'!$C$10:$D$13,2,FALSE)</f>
        <v>-1</v>
      </c>
      <c r="AB237" s="32">
        <f>VLOOKUP(G:G,'My_Advanced Key'!$C$15:$D$18,2,FALSE)</f>
        <v>0</v>
      </c>
      <c r="AC237" s="32">
        <f>VLOOKUP(I:I,'My_Advanced Key'!$C$20:$D$23,2,FALSE)</f>
        <v>-1</v>
      </c>
      <c r="AD237" s="32">
        <f>VLOOKUP(K:K,'My_Advanced Key'!$C$25:$D$28,2,FALSE)</f>
        <v>1</v>
      </c>
      <c r="AE237" s="32">
        <f>VLOOKUP(M:M,'My_Advanced Key'!$C$30:$D$33,2,FALSE)</f>
        <v>0</v>
      </c>
      <c r="AF237" s="32">
        <f>VLOOKUP(O:O,'My_Advanced Key'!$C$35:$D$38,2,TRUE)</f>
        <v>0</v>
      </c>
      <c r="AG237" s="32">
        <f>VLOOKUP(Q:Q,'My_Advanced Key'!$C$40:$D$43,2,TRUE)</f>
        <v>-1</v>
      </c>
      <c r="AH237" s="32">
        <f>VLOOKUP(S:S,'My_Advanced Key'!$C$45:$D$48,2,TRUE)</f>
        <v>-1</v>
      </c>
      <c r="AI237" s="32">
        <f>VLOOKUP(U:U,'My_Advanced Key'!$C$50:$D$53,2,TRUE)</f>
        <v>2</v>
      </c>
      <c r="AJ237" s="32">
        <f t="shared" si="11"/>
        <v>-2</v>
      </c>
    </row>
    <row r="238">
      <c r="A238" s="40">
        <v>45525.4901784838</v>
      </c>
      <c r="B238" s="41"/>
      <c r="C238" s="32" t="s">
        <v>441</v>
      </c>
      <c r="D238" s="32" t="str">
        <f t="shared" si="1"/>
        <v>Option D</v>
      </c>
      <c r="E238" s="32" t="s">
        <v>456</v>
      </c>
      <c r="F238" s="32" t="str">
        <f t="shared" si="2"/>
        <v>Option D</v>
      </c>
      <c r="G238" s="32" t="s">
        <v>451</v>
      </c>
      <c r="H238" s="32" t="str">
        <f t="shared" si="3"/>
        <v>Option A</v>
      </c>
      <c r="I238" s="32" t="s">
        <v>452</v>
      </c>
      <c r="J238" s="32" t="str">
        <f t="shared" si="4"/>
        <v>Option B</v>
      </c>
      <c r="K238" s="32" t="s">
        <v>445</v>
      </c>
      <c r="L238" s="32" t="str">
        <f t="shared" si="5"/>
        <v>Option C</v>
      </c>
      <c r="M238" s="32" t="s">
        <v>468</v>
      </c>
      <c r="N238" s="32" t="str">
        <f t="shared" si="6"/>
        <v>Option C</v>
      </c>
      <c r="O238" s="32" t="s">
        <v>454</v>
      </c>
      <c r="P238" s="32" t="str">
        <f t="shared" si="7"/>
        <v>Option D</v>
      </c>
      <c r="Q238" s="32" t="s">
        <v>473</v>
      </c>
      <c r="R238" s="32" t="str">
        <f t="shared" si="8"/>
        <v>Option B</v>
      </c>
      <c r="S238" s="32" t="s">
        <v>448</v>
      </c>
      <c r="T238" s="32" t="str">
        <f t="shared" si="9"/>
        <v>Option A</v>
      </c>
      <c r="U238" s="32" t="s">
        <v>472</v>
      </c>
      <c r="V238" s="32" t="str">
        <f t="shared" si="10"/>
        <v>Option A</v>
      </c>
      <c r="W238" s="32" t="s">
        <v>380</v>
      </c>
      <c r="X238" s="41" t="str">
        <f t="array" ref="X238">XLOOKUP(W:W,My_Basic!M:M, My_Basic!M:M, 0)</f>
        <v>KANDULA V UMADEEKSHITH REDDY </v>
      </c>
      <c r="Y238" s="59"/>
      <c r="Z238" s="32">
        <f>VLOOKUP(C:C,'My_Advanced Key'!$C$5:$D$8,2,FALSE)</f>
        <v>-1</v>
      </c>
      <c r="AA238" s="32">
        <f>VLOOKUP(E:E,'My_Advanced Key'!$C$10:$D$13,2,FALSE)</f>
        <v>0</v>
      </c>
      <c r="AB238" s="32">
        <f>VLOOKUP(G:G,'My_Advanced Key'!$C$15:$D$18,2,FALSE)</f>
        <v>2</v>
      </c>
      <c r="AC238" s="32">
        <f>VLOOKUP(I:I,'My_Advanced Key'!$C$20:$D$23,2,FALSE)</f>
        <v>1</v>
      </c>
      <c r="AD238" s="32">
        <f>VLOOKUP(K:K,'My_Advanced Key'!$C$25:$D$28,2,FALSE)</f>
        <v>-1</v>
      </c>
      <c r="AE238" s="32">
        <f>VLOOKUP(M:M,'My_Advanced Key'!$C$30:$D$33,2,FALSE)</f>
        <v>-1</v>
      </c>
      <c r="AF238" s="32">
        <f>VLOOKUP(O:O,'My_Advanced Key'!$C$35:$D$38,2,TRUE)</f>
        <v>0</v>
      </c>
      <c r="AG238" s="32">
        <f>VLOOKUP(Q:Q,'My_Advanced Key'!$C$40:$D$43,2,TRUE)</f>
        <v>1</v>
      </c>
      <c r="AH238" s="32">
        <f>VLOOKUP(S:S,'My_Advanced Key'!$C$45:$D$48,2,TRUE)</f>
        <v>1</v>
      </c>
      <c r="AI238" s="32">
        <f>VLOOKUP(U:U,'My_Advanced Key'!$C$50:$D$53,2,TRUE)</f>
        <v>2</v>
      </c>
      <c r="AJ238" s="32">
        <f t="shared" si="11"/>
        <v>4</v>
      </c>
    </row>
    <row r="239">
      <c r="A239" s="40">
        <v>45525.497404803245</v>
      </c>
      <c r="B239" s="41"/>
      <c r="C239" s="32" t="s">
        <v>441</v>
      </c>
      <c r="D239" s="32" t="str">
        <f t="shared" si="1"/>
        <v>Option D</v>
      </c>
      <c r="E239" s="32" t="s">
        <v>456</v>
      </c>
      <c r="F239" s="32" t="str">
        <f t="shared" si="2"/>
        <v>Option D</v>
      </c>
      <c r="G239" s="32" t="s">
        <v>471</v>
      </c>
      <c r="H239" s="32" t="str">
        <f t="shared" si="3"/>
        <v>Option C</v>
      </c>
      <c r="I239" s="32" t="s">
        <v>452</v>
      </c>
      <c r="J239" s="32" t="str">
        <f t="shared" si="4"/>
        <v>Option B</v>
      </c>
      <c r="K239" s="32" t="s">
        <v>467</v>
      </c>
      <c r="L239" s="32" t="str">
        <f t="shared" si="5"/>
        <v>Option B</v>
      </c>
      <c r="M239" s="32" t="s">
        <v>468</v>
      </c>
      <c r="N239" s="32" t="str">
        <f t="shared" si="6"/>
        <v>Option C</v>
      </c>
      <c r="O239" s="32" t="s">
        <v>447</v>
      </c>
      <c r="P239" s="32" t="str">
        <f t="shared" si="7"/>
        <v>Option B</v>
      </c>
      <c r="Q239" s="32" t="s">
        <v>473</v>
      </c>
      <c r="R239" s="32" t="str">
        <f t="shared" si="8"/>
        <v>Option B</v>
      </c>
      <c r="S239" s="32" t="s">
        <v>448</v>
      </c>
      <c r="T239" s="32" t="str">
        <f t="shared" si="9"/>
        <v>Option A</v>
      </c>
      <c r="U239" s="32" t="s">
        <v>461</v>
      </c>
      <c r="V239" s="32" t="str">
        <f t="shared" si="10"/>
        <v>Option C</v>
      </c>
      <c r="W239" s="32" t="s">
        <v>378</v>
      </c>
      <c r="X239" s="41" t="str">
        <f t="array" ref="X239">XLOOKUP(W:W,My_Basic!M:M, My_Basic!M:M, 0)</f>
        <v>Athinamilagi A Vignesh K </v>
      </c>
      <c r="Y239" s="59"/>
      <c r="Z239" s="32">
        <f>VLOOKUP(C:C,'My_Advanced Key'!$C$5:$D$8,2,FALSE)</f>
        <v>-1</v>
      </c>
      <c r="AA239" s="32">
        <f>VLOOKUP(E:E,'My_Advanced Key'!$C$10:$D$13,2,FALSE)</f>
        <v>0</v>
      </c>
      <c r="AB239" s="32">
        <f>VLOOKUP(G:G,'My_Advanced Key'!$C$15:$D$18,2,FALSE)</f>
        <v>-1</v>
      </c>
      <c r="AC239" s="32">
        <f>VLOOKUP(I:I,'My_Advanced Key'!$C$20:$D$23,2,FALSE)</f>
        <v>1</v>
      </c>
      <c r="AD239" s="32">
        <f>VLOOKUP(K:K,'My_Advanced Key'!$C$25:$D$28,2,FALSE)</f>
        <v>1</v>
      </c>
      <c r="AE239" s="32">
        <f>VLOOKUP(M:M,'My_Advanced Key'!$C$30:$D$33,2,FALSE)</f>
        <v>-1</v>
      </c>
      <c r="AF239" s="32">
        <f>VLOOKUP(O:O,'My_Advanced Key'!$C$35:$D$38,2,TRUE)</f>
        <v>1</v>
      </c>
      <c r="AG239" s="32">
        <f>VLOOKUP(Q:Q,'My_Advanced Key'!$C$40:$D$43,2,TRUE)</f>
        <v>1</v>
      </c>
      <c r="AH239" s="32">
        <f>VLOOKUP(S:S,'My_Advanced Key'!$C$45:$D$48,2,TRUE)</f>
        <v>1</v>
      </c>
      <c r="AI239" s="32">
        <f>VLOOKUP(U:U,'My_Advanced Key'!$C$50:$D$53,2,TRUE)</f>
        <v>1</v>
      </c>
      <c r="AJ239" s="32">
        <f t="shared" si="11"/>
        <v>3</v>
      </c>
    </row>
    <row r="240">
      <c r="A240" s="40">
        <v>45525.51285416666</v>
      </c>
      <c r="B240" s="41"/>
      <c r="C240" s="32" t="s">
        <v>441</v>
      </c>
      <c r="D240" s="32" t="str">
        <f t="shared" si="1"/>
        <v>Option D</v>
      </c>
      <c r="E240" s="32" t="s">
        <v>456</v>
      </c>
      <c r="F240" s="32" t="str">
        <f t="shared" si="2"/>
        <v>Option D</v>
      </c>
      <c r="G240" s="32" t="s">
        <v>443</v>
      </c>
      <c r="H240" s="32" t="str">
        <f t="shared" si="3"/>
        <v>Option D</v>
      </c>
      <c r="I240" s="32" t="s">
        <v>444</v>
      </c>
      <c r="J240" s="32" t="str">
        <f t="shared" si="4"/>
        <v>Option C</v>
      </c>
      <c r="K240" s="32" t="s">
        <v>445</v>
      </c>
      <c r="L240" s="32" t="str">
        <f t="shared" si="5"/>
        <v>Option C</v>
      </c>
      <c r="M240" s="32" t="s">
        <v>446</v>
      </c>
      <c r="N240" s="32" t="str">
        <f t="shared" si="6"/>
        <v>Option D</v>
      </c>
      <c r="O240" s="32" t="s">
        <v>459</v>
      </c>
      <c r="P240" s="32" t="str">
        <f t="shared" si="7"/>
        <v>Option C</v>
      </c>
      <c r="Q240" s="32" t="s">
        <v>473</v>
      </c>
      <c r="R240" s="32" t="str">
        <f t="shared" si="8"/>
        <v>Option B</v>
      </c>
      <c r="S240" s="32" t="s">
        <v>448</v>
      </c>
      <c r="T240" s="32" t="str">
        <f t="shared" si="9"/>
        <v>Option A</v>
      </c>
      <c r="U240" s="32" t="s">
        <v>461</v>
      </c>
      <c r="V240" s="32" t="str">
        <f t="shared" si="10"/>
        <v>Option C</v>
      </c>
      <c r="W240" s="32" t="s">
        <v>381</v>
      </c>
      <c r="X240" s="41" t="str">
        <f t="array" ref="X240">XLOOKUP(W:W,My_Basic!M:M, My_Basic!M:M, 0)</f>
        <v>Younus Md</v>
      </c>
      <c r="Y240" s="59"/>
      <c r="Z240" s="32">
        <f>VLOOKUP(C:C,'My_Advanced Key'!$C$5:$D$8,2,FALSE)</f>
        <v>-1</v>
      </c>
      <c r="AA240" s="32">
        <f>VLOOKUP(E:E,'My_Advanced Key'!$C$10:$D$13,2,FALSE)</f>
        <v>0</v>
      </c>
      <c r="AB240" s="32">
        <f>VLOOKUP(G:G,'My_Advanced Key'!$C$15:$D$18,2,FALSE)</f>
        <v>0</v>
      </c>
      <c r="AC240" s="32">
        <f>VLOOKUP(I:I,'My_Advanced Key'!$C$20:$D$23,2,FALSE)</f>
        <v>-1</v>
      </c>
      <c r="AD240" s="32">
        <f>VLOOKUP(K:K,'My_Advanced Key'!$C$25:$D$28,2,FALSE)</f>
        <v>-1</v>
      </c>
      <c r="AE240" s="32">
        <f>VLOOKUP(M:M,'My_Advanced Key'!$C$30:$D$33,2,FALSE)</f>
        <v>0</v>
      </c>
      <c r="AF240" s="32">
        <f>VLOOKUP(O:O,'My_Advanced Key'!$C$35:$D$38,2,TRUE)</f>
        <v>-1</v>
      </c>
      <c r="AG240" s="32">
        <f>VLOOKUP(Q:Q,'My_Advanced Key'!$C$40:$D$43,2,TRUE)</f>
        <v>1</v>
      </c>
      <c r="AH240" s="32">
        <f>VLOOKUP(S:S,'My_Advanced Key'!$C$45:$D$48,2,TRUE)</f>
        <v>1</v>
      </c>
      <c r="AI240" s="32">
        <f>VLOOKUP(U:U,'My_Advanced Key'!$C$50:$D$53,2,TRUE)</f>
        <v>1</v>
      </c>
      <c r="AJ240" s="32">
        <f t="shared" si="11"/>
        <v>-1</v>
      </c>
    </row>
    <row r="241">
      <c r="A241" s="40">
        <v>45525.578088229166</v>
      </c>
      <c r="B241" s="41"/>
      <c r="C241" s="32" t="s">
        <v>441</v>
      </c>
      <c r="D241" s="32" t="str">
        <f t="shared" si="1"/>
        <v>Option D</v>
      </c>
      <c r="E241" s="32" t="s">
        <v>450</v>
      </c>
      <c r="F241" s="32" t="str">
        <f t="shared" si="2"/>
        <v>Option A</v>
      </c>
      <c r="G241" s="32" t="s">
        <v>443</v>
      </c>
      <c r="H241" s="32" t="str">
        <f t="shared" si="3"/>
        <v>Option D</v>
      </c>
      <c r="I241" s="32" t="s">
        <v>444</v>
      </c>
      <c r="J241" s="32" t="str">
        <f t="shared" si="4"/>
        <v>Option C</v>
      </c>
      <c r="K241" s="32" t="s">
        <v>467</v>
      </c>
      <c r="L241" s="32" t="str">
        <f t="shared" si="5"/>
        <v>Option B</v>
      </c>
      <c r="M241" s="32" t="s">
        <v>468</v>
      </c>
      <c r="N241" s="32" t="str">
        <f t="shared" si="6"/>
        <v>Option C</v>
      </c>
      <c r="O241" s="32" t="s">
        <v>459</v>
      </c>
      <c r="P241" s="32" t="str">
        <f t="shared" si="7"/>
        <v>Option C</v>
      </c>
      <c r="Q241" s="32" t="s">
        <v>473</v>
      </c>
      <c r="R241" s="32" t="str">
        <f t="shared" si="8"/>
        <v>Option B</v>
      </c>
      <c r="S241" s="32" t="s">
        <v>448</v>
      </c>
      <c r="T241" s="32" t="str">
        <f t="shared" si="9"/>
        <v>Option A</v>
      </c>
      <c r="U241" s="32" t="s">
        <v>449</v>
      </c>
      <c r="V241" s="32" t="str">
        <f t="shared" si="10"/>
        <v>Option D</v>
      </c>
      <c r="W241" s="32" t="s">
        <v>373</v>
      </c>
      <c r="X241" s="41" t="str">
        <f t="array" ref="X241">XLOOKUP(W:W,My_Basic!M:M, My_Basic!M:M, 0)</f>
        <v>Abdul Al Islam </v>
      </c>
      <c r="Y241" s="59"/>
      <c r="Z241" s="32">
        <f>VLOOKUP(C:C,'My_Advanced Key'!$C$5:$D$8,2,FALSE)</f>
        <v>-1</v>
      </c>
      <c r="AA241" s="32">
        <f>VLOOKUP(E:E,'My_Advanced Key'!$C$10:$D$13,2,FALSE)</f>
        <v>-1</v>
      </c>
      <c r="AB241" s="32">
        <f>VLOOKUP(G:G,'My_Advanced Key'!$C$15:$D$18,2,FALSE)</f>
        <v>0</v>
      </c>
      <c r="AC241" s="32">
        <f>VLOOKUP(I:I,'My_Advanced Key'!$C$20:$D$23,2,FALSE)</f>
        <v>-1</v>
      </c>
      <c r="AD241" s="32">
        <f>VLOOKUP(K:K,'My_Advanced Key'!$C$25:$D$28,2,FALSE)</f>
        <v>1</v>
      </c>
      <c r="AE241" s="32">
        <f>VLOOKUP(M:M,'My_Advanced Key'!$C$30:$D$33,2,FALSE)</f>
        <v>-1</v>
      </c>
      <c r="AF241" s="32">
        <f>VLOOKUP(O:O,'My_Advanced Key'!$C$35:$D$38,2,TRUE)</f>
        <v>-1</v>
      </c>
      <c r="AG241" s="32">
        <f>VLOOKUP(Q:Q,'My_Advanced Key'!$C$40:$D$43,2,TRUE)</f>
        <v>1</v>
      </c>
      <c r="AH241" s="32">
        <f>VLOOKUP(S:S,'My_Advanced Key'!$C$45:$D$48,2,TRUE)</f>
        <v>1</v>
      </c>
      <c r="AI241" s="32">
        <f>VLOOKUP(U:U,'My_Advanced Key'!$C$50:$D$53,2,TRUE)</f>
        <v>0</v>
      </c>
      <c r="AJ241" s="32">
        <f t="shared" si="11"/>
        <v>-2</v>
      </c>
    </row>
    <row r="242">
      <c r="A242" s="40">
        <v>45525.626042731485</v>
      </c>
      <c r="B242" s="41"/>
      <c r="C242" s="32" t="s">
        <v>465</v>
      </c>
      <c r="D242" s="32" t="str">
        <f t="shared" si="1"/>
        <v>Option B</v>
      </c>
      <c r="E242" s="32" t="s">
        <v>466</v>
      </c>
      <c r="F242" s="32" t="str">
        <f t="shared" si="2"/>
        <v>Option C</v>
      </c>
      <c r="G242" s="32" t="s">
        <v>443</v>
      </c>
      <c r="H242" s="32" t="str">
        <f t="shared" si="3"/>
        <v>Option D</v>
      </c>
      <c r="I242" s="32" t="s">
        <v>444</v>
      </c>
      <c r="J242" s="32" t="str">
        <f t="shared" si="4"/>
        <v>Option C</v>
      </c>
      <c r="K242" s="32" t="s">
        <v>453</v>
      </c>
      <c r="L242" s="32" t="str">
        <f t="shared" si="5"/>
        <v>Option D</v>
      </c>
      <c r="M242" s="32" t="s">
        <v>462</v>
      </c>
      <c r="N242" s="32" t="str">
        <f t="shared" si="6"/>
        <v>Option A</v>
      </c>
      <c r="O242" s="32" t="s">
        <v>454</v>
      </c>
      <c r="P242" s="32" t="str">
        <f t="shared" si="7"/>
        <v>Option D</v>
      </c>
      <c r="Q242" s="32" t="s">
        <v>475</v>
      </c>
      <c r="R242" s="32" t="str">
        <f t="shared" si="8"/>
        <v>Option A</v>
      </c>
      <c r="S242" s="32" t="s">
        <v>469</v>
      </c>
      <c r="T242" s="32" t="str">
        <f t="shared" si="9"/>
        <v>Option D</v>
      </c>
      <c r="U242" s="32" t="s">
        <v>461</v>
      </c>
      <c r="V242" s="32" t="str">
        <f t="shared" si="10"/>
        <v>Option C</v>
      </c>
      <c r="W242" s="32" t="s">
        <v>382</v>
      </c>
      <c r="X242" s="41" t="str">
        <f t="array" ref="X242">XLOOKUP(W:W,My_Basic!M:M, My_Basic!M:M, 0)</f>
        <v>Vaibhav Agrahari </v>
      </c>
      <c r="Y242" s="59"/>
      <c r="Z242" s="32">
        <f>VLOOKUP(C:C,'My_Advanced Key'!$C$5:$D$8,2,FALSE)</f>
        <v>1</v>
      </c>
      <c r="AA242" s="32">
        <f>VLOOKUP(E:E,'My_Advanced Key'!$C$10:$D$13,2,FALSE)</f>
        <v>1</v>
      </c>
      <c r="AB242" s="32">
        <f>VLOOKUP(G:G,'My_Advanced Key'!$C$15:$D$18,2,FALSE)</f>
        <v>0</v>
      </c>
      <c r="AC242" s="32">
        <f>VLOOKUP(I:I,'My_Advanced Key'!$C$20:$D$23,2,FALSE)</f>
        <v>-1</v>
      </c>
      <c r="AD242" s="32">
        <f>VLOOKUP(K:K,'My_Advanced Key'!$C$25:$D$28,2,FALSE)</f>
        <v>0</v>
      </c>
      <c r="AE242" s="32">
        <f>VLOOKUP(M:M,'My_Advanced Key'!$C$30:$D$33,2,FALSE)</f>
        <v>2</v>
      </c>
      <c r="AF242" s="32">
        <f>VLOOKUP(O:O,'My_Advanced Key'!$C$35:$D$38,2,TRUE)</f>
        <v>0</v>
      </c>
      <c r="AG242" s="32">
        <f>VLOOKUP(Q:Q,'My_Advanced Key'!$C$40:$D$43,2,TRUE)</f>
        <v>2</v>
      </c>
      <c r="AH242" s="32">
        <f>VLOOKUP(S:S,'My_Advanced Key'!$C$45:$D$48,2,TRUE)</f>
        <v>0</v>
      </c>
      <c r="AI242" s="32">
        <f>VLOOKUP(U:U,'My_Advanced Key'!$C$50:$D$53,2,TRUE)</f>
        <v>1</v>
      </c>
      <c r="AJ242" s="32">
        <f t="shared" si="11"/>
        <v>6</v>
      </c>
    </row>
    <row r="243">
      <c r="A243" s="40">
        <v>45525.684709953704</v>
      </c>
      <c r="B243" s="41"/>
      <c r="C243" s="32" t="s">
        <v>441</v>
      </c>
      <c r="D243" s="32" t="str">
        <f t="shared" si="1"/>
        <v>Option D</v>
      </c>
      <c r="E243" s="32" t="s">
        <v>456</v>
      </c>
      <c r="F243" s="32" t="str">
        <f t="shared" si="2"/>
        <v>Option D</v>
      </c>
      <c r="G243" s="32" t="s">
        <v>443</v>
      </c>
      <c r="H243" s="32" t="str">
        <f t="shared" si="3"/>
        <v>Option D</v>
      </c>
      <c r="I243" s="32" t="s">
        <v>457</v>
      </c>
      <c r="J243" s="32" t="str">
        <f t="shared" si="4"/>
        <v>Option D</v>
      </c>
      <c r="K243" s="32" t="s">
        <v>467</v>
      </c>
      <c r="L243" s="32" t="str">
        <f t="shared" si="5"/>
        <v>Option B</v>
      </c>
      <c r="M243" s="32" t="s">
        <v>446</v>
      </c>
      <c r="N243" s="32" t="str">
        <f t="shared" si="6"/>
        <v>Option D</v>
      </c>
      <c r="O243" s="32" t="s">
        <v>459</v>
      </c>
      <c r="P243" s="32" t="str">
        <f t="shared" si="7"/>
        <v>Option C</v>
      </c>
      <c r="Q243" s="32" t="s">
        <v>473</v>
      </c>
      <c r="R243" s="32" t="str">
        <f t="shared" si="8"/>
        <v>Option B</v>
      </c>
      <c r="S243" s="32" t="s">
        <v>448</v>
      </c>
      <c r="T243" s="32" t="str">
        <f t="shared" si="9"/>
        <v>Option A</v>
      </c>
      <c r="U243" s="32" t="s">
        <v>461</v>
      </c>
      <c r="V243" s="32" t="str">
        <f t="shared" si="10"/>
        <v>Option C</v>
      </c>
      <c r="W243" s="32" t="s">
        <v>383</v>
      </c>
      <c r="X243" s="41" t="str">
        <f t="array" ref="X243">XLOOKUP(W:W,My_Basic!M:M, My_Basic!M:M, 0)</f>
        <v>Khushi Raj</v>
      </c>
      <c r="Y243" s="59"/>
      <c r="Z243" s="32">
        <f>VLOOKUP(C:C,'My_Advanced Key'!$C$5:$D$8,2,FALSE)</f>
        <v>-1</v>
      </c>
      <c r="AA243" s="32">
        <f>VLOOKUP(E:E,'My_Advanced Key'!$C$10:$D$13,2,FALSE)</f>
        <v>0</v>
      </c>
      <c r="AB243" s="32">
        <f>VLOOKUP(G:G,'My_Advanced Key'!$C$15:$D$18,2,FALSE)</f>
        <v>0</v>
      </c>
      <c r="AC243" s="32">
        <f>VLOOKUP(I:I,'My_Advanced Key'!$C$20:$D$23,2,FALSE)</f>
        <v>0</v>
      </c>
      <c r="AD243" s="32">
        <f>VLOOKUP(K:K,'My_Advanced Key'!$C$25:$D$28,2,FALSE)</f>
        <v>1</v>
      </c>
      <c r="AE243" s="32">
        <f>VLOOKUP(M:M,'My_Advanced Key'!$C$30:$D$33,2,FALSE)</f>
        <v>0</v>
      </c>
      <c r="AF243" s="32">
        <f>VLOOKUP(O:O,'My_Advanced Key'!$C$35:$D$38,2,TRUE)</f>
        <v>-1</v>
      </c>
      <c r="AG243" s="32">
        <f>VLOOKUP(Q:Q,'My_Advanced Key'!$C$40:$D$43,2,TRUE)</f>
        <v>1</v>
      </c>
      <c r="AH243" s="32">
        <f>VLOOKUP(S:S,'My_Advanced Key'!$C$45:$D$48,2,TRUE)</f>
        <v>1</v>
      </c>
      <c r="AI243" s="32">
        <f>VLOOKUP(U:U,'My_Advanced Key'!$C$50:$D$53,2,TRUE)</f>
        <v>1</v>
      </c>
      <c r="AJ243" s="32">
        <f t="shared" si="11"/>
        <v>2</v>
      </c>
    </row>
    <row r="244">
      <c r="A244" s="40">
        <v>45525.70465857639</v>
      </c>
      <c r="B244" s="41"/>
      <c r="C244" s="32" t="s">
        <v>455</v>
      </c>
      <c r="D244" s="32" t="str">
        <f t="shared" si="1"/>
        <v>Option C</v>
      </c>
      <c r="E244" s="32" t="s">
        <v>450</v>
      </c>
      <c r="F244" s="32" t="str">
        <f t="shared" si="2"/>
        <v>Option A</v>
      </c>
      <c r="G244" s="32" t="s">
        <v>443</v>
      </c>
      <c r="H244" s="32" t="str">
        <f t="shared" si="3"/>
        <v>Option D</v>
      </c>
      <c r="I244" s="32" t="s">
        <v>457</v>
      </c>
      <c r="J244" s="32" t="str">
        <f t="shared" si="4"/>
        <v>Option D</v>
      </c>
      <c r="K244" s="32" t="s">
        <v>467</v>
      </c>
      <c r="L244" s="32" t="str">
        <f t="shared" si="5"/>
        <v>Option B</v>
      </c>
      <c r="M244" s="32" t="s">
        <v>446</v>
      </c>
      <c r="N244" s="32" t="str">
        <f t="shared" si="6"/>
        <v>Option D</v>
      </c>
      <c r="O244" s="32" t="s">
        <v>447</v>
      </c>
      <c r="P244" s="32" t="str">
        <f t="shared" si="7"/>
        <v>Option B</v>
      </c>
      <c r="Q244" s="32" t="s">
        <v>473</v>
      </c>
      <c r="R244" s="32" t="str">
        <f t="shared" si="8"/>
        <v>Option B</v>
      </c>
      <c r="S244" s="32" t="s">
        <v>460</v>
      </c>
      <c r="T244" s="32" t="str">
        <f t="shared" si="9"/>
        <v>Option B</v>
      </c>
      <c r="U244" s="32" t="s">
        <v>461</v>
      </c>
      <c r="V244" s="32" t="str">
        <f t="shared" si="10"/>
        <v>Option C</v>
      </c>
      <c r="W244" s="32" t="s">
        <v>376</v>
      </c>
      <c r="X244" s="41" t="str">
        <f t="array" ref="X244">XLOOKUP(W:W,My_Basic!M:M, My_Basic!M:M, 0)</f>
        <v>Narendrakumar Kumawat</v>
      </c>
      <c r="Y244" s="59"/>
      <c r="Z244" s="32">
        <f>VLOOKUP(C:C,'My_Advanced Key'!$C$5:$D$8,2,FALSE)</f>
        <v>2</v>
      </c>
      <c r="AA244" s="32">
        <f>VLOOKUP(E:E,'My_Advanced Key'!$C$10:$D$13,2,FALSE)</f>
        <v>-1</v>
      </c>
      <c r="AB244" s="32">
        <f>VLOOKUP(G:G,'My_Advanced Key'!$C$15:$D$18,2,FALSE)</f>
        <v>0</v>
      </c>
      <c r="AC244" s="32">
        <f>VLOOKUP(I:I,'My_Advanced Key'!$C$20:$D$23,2,FALSE)</f>
        <v>0</v>
      </c>
      <c r="AD244" s="32">
        <f>VLOOKUP(K:K,'My_Advanced Key'!$C$25:$D$28,2,FALSE)</f>
        <v>1</v>
      </c>
      <c r="AE244" s="32">
        <f>VLOOKUP(M:M,'My_Advanced Key'!$C$30:$D$33,2,FALSE)</f>
        <v>0</v>
      </c>
      <c r="AF244" s="32">
        <f>VLOOKUP(O:O,'My_Advanced Key'!$C$35:$D$38,2,TRUE)</f>
        <v>1</v>
      </c>
      <c r="AG244" s="32">
        <f>VLOOKUP(Q:Q,'My_Advanced Key'!$C$40:$D$43,2,TRUE)</f>
        <v>1</v>
      </c>
      <c r="AH244" s="32">
        <f>VLOOKUP(S:S,'My_Advanced Key'!$C$45:$D$48,2,TRUE)</f>
        <v>-1</v>
      </c>
      <c r="AI244" s="32">
        <f>VLOOKUP(U:U,'My_Advanced Key'!$C$50:$D$53,2,TRUE)</f>
        <v>1</v>
      </c>
      <c r="AJ244" s="32">
        <f t="shared" si="11"/>
        <v>4</v>
      </c>
    </row>
    <row r="245">
      <c r="A245" s="40">
        <v>45526.53239414352</v>
      </c>
      <c r="B245" s="41"/>
      <c r="C245" s="32" t="s">
        <v>441</v>
      </c>
      <c r="D245" s="32" t="str">
        <f t="shared" si="1"/>
        <v>Option D</v>
      </c>
      <c r="E245" s="32" t="s">
        <v>456</v>
      </c>
      <c r="F245" s="32" t="str">
        <f t="shared" si="2"/>
        <v>Option D</v>
      </c>
      <c r="G245" s="32" t="s">
        <v>443</v>
      </c>
      <c r="H245" s="32" t="str">
        <f t="shared" si="3"/>
        <v>Option D</v>
      </c>
      <c r="I245" s="32" t="s">
        <v>444</v>
      </c>
      <c r="J245" s="32" t="str">
        <f t="shared" si="4"/>
        <v>Option C</v>
      </c>
      <c r="K245" s="32" t="s">
        <v>467</v>
      </c>
      <c r="L245" s="32" t="str">
        <f t="shared" si="5"/>
        <v>Option B</v>
      </c>
      <c r="M245" s="32" t="s">
        <v>468</v>
      </c>
      <c r="N245" s="32" t="str">
        <f t="shared" si="6"/>
        <v>Option C</v>
      </c>
      <c r="O245" s="32" t="s">
        <v>459</v>
      </c>
      <c r="P245" s="32" t="str">
        <f t="shared" si="7"/>
        <v>Option C</v>
      </c>
      <c r="Q245" s="32" t="s">
        <v>473</v>
      </c>
      <c r="R245" s="32" t="str">
        <f t="shared" si="8"/>
        <v>Option B</v>
      </c>
      <c r="S245" s="32" t="s">
        <v>469</v>
      </c>
      <c r="T245" s="32" t="str">
        <f t="shared" si="9"/>
        <v>Option D</v>
      </c>
      <c r="U245" s="32" t="s">
        <v>461</v>
      </c>
      <c r="V245" s="32" t="str">
        <f t="shared" si="10"/>
        <v>Option C</v>
      </c>
      <c r="W245" s="32" t="s">
        <v>385</v>
      </c>
      <c r="X245" s="41" t="str">
        <f t="array" ref="X245">XLOOKUP(W:W,My_Basic!M:M, My_Basic!M:M, 0)</f>
        <v>Jayeta Nandi </v>
      </c>
      <c r="Y245" s="59"/>
      <c r="Z245" s="32">
        <f>VLOOKUP(C:C,'My_Advanced Key'!$C$5:$D$8,2,FALSE)</f>
        <v>-1</v>
      </c>
      <c r="AA245" s="32">
        <f>VLOOKUP(E:E,'My_Advanced Key'!$C$10:$D$13,2,FALSE)</f>
        <v>0</v>
      </c>
      <c r="AB245" s="32">
        <f>VLOOKUP(G:G,'My_Advanced Key'!$C$15:$D$18,2,FALSE)</f>
        <v>0</v>
      </c>
      <c r="AC245" s="32">
        <f>VLOOKUP(I:I,'My_Advanced Key'!$C$20:$D$23,2,FALSE)</f>
        <v>-1</v>
      </c>
      <c r="AD245" s="32">
        <f>VLOOKUP(K:K,'My_Advanced Key'!$C$25:$D$28,2,FALSE)</f>
        <v>1</v>
      </c>
      <c r="AE245" s="32">
        <f>VLOOKUP(M:M,'My_Advanced Key'!$C$30:$D$33,2,FALSE)</f>
        <v>-1</v>
      </c>
      <c r="AF245" s="32">
        <f>VLOOKUP(O:O,'My_Advanced Key'!$C$35:$D$38,2,TRUE)</f>
        <v>-1</v>
      </c>
      <c r="AG245" s="32">
        <f>VLOOKUP(Q:Q,'My_Advanced Key'!$C$40:$D$43,2,TRUE)</f>
        <v>1</v>
      </c>
      <c r="AH245" s="32">
        <f>VLOOKUP(S:S,'My_Advanced Key'!$C$45:$D$48,2,TRUE)</f>
        <v>0</v>
      </c>
      <c r="AI245" s="32">
        <f>VLOOKUP(U:U,'My_Advanced Key'!$C$50:$D$53,2,TRUE)</f>
        <v>1</v>
      </c>
      <c r="AJ245" s="32">
        <f t="shared" si="11"/>
        <v>-1</v>
      </c>
    </row>
    <row r="246">
      <c r="A246" s="40">
        <v>45526.60880460648</v>
      </c>
      <c r="B246" s="41"/>
      <c r="C246" s="32" t="s">
        <v>465</v>
      </c>
      <c r="D246" s="32" t="str">
        <f t="shared" si="1"/>
        <v>Option B</v>
      </c>
      <c r="E246" s="32" t="s">
        <v>450</v>
      </c>
      <c r="F246" s="32" t="str">
        <f t="shared" si="2"/>
        <v>Option A</v>
      </c>
      <c r="G246" s="32" t="s">
        <v>443</v>
      </c>
      <c r="H246" s="32" t="str">
        <f t="shared" si="3"/>
        <v>Option D</v>
      </c>
      <c r="I246" s="32" t="s">
        <v>457</v>
      </c>
      <c r="J246" s="32" t="str">
        <f t="shared" si="4"/>
        <v>Option D</v>
      </c>
      <c r="K246" s="32" t="s">
        <v>467</v>
      </c>
      <c r="L246" s="32" t="str">
        <f t="shared" si="5"/>
        <v>Option B</v>
      </c>
      <c r="M246" s="32" t="s">
        <v>446</v>
      </c>
      <c r="N246" s="32" t="str">
        <f t="shared" si="6"/>
        <v>Option D</v>
      </c>
      <c r="O246" s="32" t="s">
        <v>454</v>
      </c>
      <c r="P246" s="32" t="str">
        <f t="shared" si="7"/>
        <v>Option D</v>
      </c>
      <c r="Q246" s="32" t="s">
        <v>473</v>
      </c>
      <c r="R246" s="32" t="str">
        <f t="shared" si="8"/>
        <v>Option B</v>
      </c>
      <c r="S246" s="32" t="s">
        <v>469</v>
      </c>
      <c r="T246" s="32" t="str">
        <f t="shared" si="9"/>
        <v>Option D</v>
      </c>
      <c r="U246" s="32" t="s">
        <v>449</v>
      </c>
      <c r="V246" s="32" t="str">
        <f t="shared" si="10"/>
        <v>Option D</v>
      </c>
      <c r="W246" s="32" t="s">
        <v>386</v>
      </c>
      <c r="X246" s="41" t="str">
        <f t="array" ref="X246">XLOOKUP(W:W,My_Basic!M:M, My_Basic!M:M, 0)</f>
        <v>R.Vijay Vikas</v>
      </c>
      <c r="Y246" s="59"/>
      <c r="Z246" s="32">
        <f>VLOOKUP(C:C,'My_Advanced Key'!$C$5:$D$8,2,FALSE)</f>
        <v>1</v>
      </c>
      <c r="AA246" s="32">
        <f>VLOOKUP(E:E,'My_Advanced Key'!$C$10:$D$13,2,FALSE)</f>
        <v>-1</v>
      </c>
      <c r="AB246" s="32">
        <f>VLOOKUP(G:G,'My_Advanced Key'!$C$15:$D$18,2,FALSE)</f>
        <v>0</v>
      </c>
      <c r="AC246" s="32">
        <f>VLOOKUP(I:I,'My_Advanced Key'!$C$20:$D$23,2,FALSE)</f>
        <v>0</v>
      </c>
      <c r="AD246" s="32">
        <f>VLOOKUP(K:K,'My_Advanced Key'!$C$25:$D$28,2,FALSE)</f>
        <v>1</v>
      </c>
      <c r="AE246" s="32">
        <f>VLOOKUP(M:M,'My_Advanced Key'!$C$30:$D$33,2,FALSE)</f>
        <v>0</v>
      </c>
      <c r="AF246" s="32">
        <f>VLOOKUP(O:O,'My_Advanced Key'!$C$35:$D$38,2,TRUE)</f>
        <v>0</v>
      </c>
      <c r="AG246" s="32">
        <f>VLOOKUP(Q:Q,'My_Advanced Key'!$C$40:$D$43,2,TRUE)</f>
        <v>1</v>
      </c>
      <c r="AH246" s="32">
        <f>VLOOKUP(S:S,'My_Advanced Key'!$C$45:$D$48,2,TRUE)</f>
        <v>0</v>
      </c>
      <c r="AI246" s="32">
        <f>VLOOKUP(U:U,'My_Advanced Key'!$C$50:$D$53,2,TRUE)</f>
        <v>0</v>
      </c>
      <c r="AJ246" s="32">
        <f t="shared" si="11"/>
        <v>2</v>
      </c>
    </row>
    <row r="247">
      <c r="A247" s="40">
        <v>45527.46320359954</v>
      </c>
      <c r="B247" s="41"/>
      <c r="C247" s="32" t="s">
        <v>465</v>
      </c>
      <c r="D247" s="32" t="str">
        <f t="shared" si="1"/>
        <v>Option B</v>
      </c>
      <c r="E247" s="32" t="s">
        <v>456</v>
      </c>
      <c r="F247" s="32" t="str">
        <f t="shared" si="2"/>
        <v>Option D</v>
      </c>
      <c r="G247" s="32" t="s">
        <v>443</v>
      </c>
      <c r="H247" s="32" t="str">
        <f t="shared" si="3"/>
        <v>Option D</v>
      </c>
      <c r="I247" s="32" t="s">
        <v>444</v>
      </c>
      <c r="J247" s="32" t="str">
        <f t="shared" si="4"/>
        <v>Option C</v>
      </c>
      <c r="K247" s="32" t="s">
        <v>467</v>
      </c>
      <c r="L247" s="32" t="str">
        <f t="shared" si="5"/>
        <v>Option B</v>
      </c>
      <c r="M247" s="32" t="s">
        <v>468</v>
      </c>
      <c r="N247" s="32" t="str">
        <f t="shared" si="6"/>
        <v>Option C</v>
      </c>
      <c r="O247" s="32" t="s">
        <v>459</v>
      </c>
      <c r="P247" s="32" t="str">
        <f t="shared" si="7"/>
        <v>Option C</v>
      </c>
      <c r="Q247" s="32" t="s">
        <v>473</v>
      </c>
      <c r="R247" s="32" t="str">
        <f t="shared" si="8"/>
        <v>Option B</v>
      </c>
      <c r="S247" s="32" t="s">
        <v>448</v>
      </c>
      <c r="T247" s="32" t="str">
        <f t="shared" si="9"/>
        <v>Option A</v>
      </c>
      <c r="U247" s="32" t="s">
        <v>472</v>
      </c>
      <c r="V247" s="32" t="str">
        <f t="shared" si="10"/>
        <v>Option A</v>
      </c>
      <c r="W247" s="32" t="s">
        <v>216</v>
      </c>
      <c r="X247" s="41" t="str">
        <f t="array" ref="X247">XLOOKUP(W:W,My_Basic!M:M, My_Basic!M:M, 0)</f>
        <v>Sanjeet Kumar</v>
      </c>
      <c r="Y247" s="59"/>
      <c r="Z247" s="32">
        <f>VLOOKUP(C:C,'My_Advanced Key'!$C$5:$D$8,2,FALSE)</f>
        <v>1</v>
      </c>
      <c r="AA247" s="32">
        <f>VLOOKUP(E:E,'My_Advanced Key'!$C$10:$D$13,2,FALSE)</f>
        <v>0</v>
      </c>
      <c r="AB247" s="32">
        <f>VLOOKUP(G:G,'My_Advanced Key'!$C$15:$D$18,2,FALSE)</f>
        <v>0</v>
      </c>
      <c r="AC247" s="32">
        <f>VLOOKUP(I:I,'My_Advanced Key'!$C$20:$D$23,2,FALSE)</f>
        <v>-1</v>
      </c>
      <c r="AD247" s="32">
        <f>VLOOKUP(K:K,'My_Advanced Key'!$C$25:$D$28,2,FALSE)</f>
        <v>1</v>
      </c>
      <c r="AE247" s="32">
        <f>VLOOKUP(M:M,'My_Advanced Key'!$C$30:$D$33,2,FALSE)</f>
        <v>-1</v>
      </c>
      <c r="AF247" s="32">
        <f>VLOOKUP(O:O,'My_Advanced Key'!$C$35:$D$38,2,TRUE)</f>
        <v>-1</v>
      </c>
      <c r="AG247" s="32">
        <f>VLOOKUP(Q:Q,'My_Advanced Key'!$C$40:$D$43,2,TRUE)</f>
        <v>1</v>
      </c>
      <c r="AH247" s="32">
        <f>VLOOKUP(S:S,'My_Advanced Key'!$C$45:$D$48,2,TRUE)</f>
        <v>1</v>
      </c>
      <c r="AI247" s="32">
        <f>VLOOKUP(U:U,'My_Advanced Key'!$C$50:$D$53,2,TRUE)</f>
        <v>2</v>
      </c>
      <c r="AJ247" s="32">
        <f t="shared" si="11"/>
        <v>3</v>
      </c>
    </row>
    <row r="248">
      <c r="A248" s="40">
        <v>45527.46981741898</v>
      </c>
      <c r="B248" s="41"/>
      <c r="C248" s="32" t="s">
        <v>465</v>
      </c>
      <c r="D248" s="32" t="str">
        <f t="shared" si="1"/>
        <v>Option B</v>
      </c>
      <c r="E248" s="32" t="s">
        <v>456</v>
      </c>
      <c r="F248" s="32" t="str">
        <f t="shared" si="2"/>
        <v>Option D</v>
      </c>
      <c r="G248" s="32" t="s">
        <v>443</v>
      </c>
      <c r="H248" s="32" t="str">
        <f t="shared" si="3"/>
        <v>Option D</v>
      </c>
      <c r="I248" s="32" t="s">
        <v>444</v>
      </c>
      <c r="J248" s="32" t="str">
        <f t="shared" si="4"/>
        <v>Option C</v>
      </c>
      <c r="K248" s="32" t="s">
        <v>467</v>
      </c>
      <c r="L248" s="32" t="str">
        <f t="shared" si="5"/>
        <v>Option B</v>
      </c>
      <c r="M248" s="32" t="s">
        <v>468</v>
      </c>
      <c r="N248" s="32" t="str">
        <f t="shared" si="6"/>
        <v>Option C</v>
      </c>
      <c r="O248" s="32" t="s">
        <v>459</v>
      </c>
      <c r="P248" s="32" t="str">
        <f t="shared" si="7"/>
        <v>Option C</v>
      </c>
      <c r="Q248" s="32" t="s">
        <v>473</v>
      </c>
      <c r="R248" s="32" t="str">
        <f t="shared" si="8"/>
        <v>Option B</v>
      </c>
      <c r="S248" s="32" t="s">
        <v>469</v>
      </c>
      <c r="T248" s="32" t="str">
        <f t="shared" si="9"/>
        <v>Option D</v>
      </c>
      <c r="U248" s="32" t="s">
        <v>461</v>
      </c>
      <c r="V248" s="32" t="str">
        <f t="shared" si="10"/>
        <v>Option C</v>
      </c>
      <c r="W248" s="32" t="s">
        <v>387</v>
      </c>
      <c r="X248" s="41" t="str">
        <f t="array" ref="X248">XLOOKUP(W:W,My_Basic!M:M, My_Basic!M:M, 0)</f>
        <v>Aishwarya Kande</v>
      </c>
      <c r="Y248" s="59"/>
      <c r="Z248" s="32">
        <f>VLOOKUP(C:C,'My_Advanced Key'!$C$5:$D$8,2,FALSE)</f>
        <v>1</v>
      </c>
      <c r="AA248" s="32">
        <f>VLOOKUP(E:E,'My_Advanced Key'!$C$10:$D$13,2,FALSE)</f>
        <v>0</v>
      </c>
      <c r="AB248" s="32">
        <f>VLOOKUP(G:G,'My_Advanced Key'!$C$15:$D$18,2,FALSE)</f>
        <v>0</v>
      </c>
      <c r="AC248" s="32">
        <f>VLOOKUP(I:I,'My_Advanced Key'!$C$20:$D$23,2,FALSE)</f>
        <v>-1</v>
      </c>
      <c r="AD248" s="32">
        <f>VLOOKUP(K:K,'My_Advanced Key'!$C$25:$D$28,2,FALSE)</f>
        <v>1</v>
      </c>
      <c r="AE248" s="32">
        <f>VLOOKUP(M:M,'My_Advanced Key'!$C$30:$D$33,2,FALSE)</f>
        <v>-1</v>
      </c>
      <c r="AF248" s="32">
        <f>VLOOKUP(O:O,'My_Advanced Key'!$C$35:$D$38,2,TRUE)</f>
        <v>-1</v>
      </c>
      <c r="AG248" s="32">
        <f>VLOOKUP(Q:Q,'My_Advanced Key'!$C$40:$D$43,2,TRUE)</f>
        <v>1</v>
      </c>
      <c r="AH248" s="32">
        <f>VLOOKUP(S:S,'My_Advanced Key'!$C$45:$D$48,2,TRUE)</f>
        <v>0</v>
      </c>
      <c r="AI248" s="32">
        <f>VLOOKUP(U:U,'My_Advanced Key'!$C$50:$D$53,2,TRUE)</f>
        <v>1</v>
      </c>
      <c r="AJ248" s="32">
        <f t="shared" si="11"/>
        <v>1</v>
      </c>
    </row>
    <row r="249">
      <c r="A249" s="40">
        <v>45527.48328655092</v>
      </c>
      <c r="B249" s="41"/>
      <c r="C249" s="32" t="s">
        <v>455</v>
      </c>
      <c r="D249" s="32" t="str">
        <f t="shared" si="1"/>
        <v>Option C</v>
      </c>
      <c r="E249" s="32" t="s">
        <v>466</v>
      </c>
      <c r="F249" s="32" t="str">
        <f t="shared" si="2"/>
        <v>Option C</v>
      </c>
      <c r="G249" s="32" t="s">
        <v>443</v>
      </c>
      <c r="H249" s="32" t="str">
        <f t="shared" si="3"/>
        <v>Option D</v>
      </c>
      <c r="I249" s="32" t="s">
        <v>452</v>
      </c>
      <c r="J249" s="32" t="str">
        <f t="shared" si="4"/>
        <v>Option B</v>
      </c>
      <c r="K249" s="32" t="s">
        <v>453</v>
      </c>
      <c r="L249" s="32" t="str">
        <f t="shared" si="5"/>
        <v>Option D</v>
      </c>
      <c r="M249" s="32" t="s">
        <v>468</v>
      </c>
      <c r="N249" s="32" t="str">
        <f t="shared" si="6"/>
        <v>Option C</v>
      </c>
      <c r="O249" s="32" t="s">
        <v>459</v>
      </c>
      <c r="P249" s="32" t="str">
        <f t="shared" si="7"/>
        <v>Option C</v>
      </c>
      <c r="Q249" s="32" t="s">
        <v>473</v>
      </c>
      <c r="R249" s="32" t="str">
        <f t="shared" si="8"/>
        <v>Option B</v>
      </c>
      <c r="S249" s="32" t="s">
        <v>469</v>
      </c>
      <c r="T249" s="32" t="str">
        <f t="shared" si="9"/>
        <v>Option D</v>
      </c>
      <c r="U249" s="32" t="s">
        <v>461</v>
      </c>
      <c r="V249" s="32" t="str">
        <f t="shared" si="10"/>
        <v>Option C</v>
      </c>
      <c r="W249" s="32" t="s">
        <v>388</v>
      </c>
      <c r="X249" s="41" t="str">
        <f t="array" ref="X249">XLOOKUP(W:W,My_Basic!M:M, My_Basic!M:M, 0)</f>
        <v>Sundaram Singh</v>
      </c>
      <c r="Y249" s="59"/>
      <c r="Z249" s="32">
        <f>VLOOKUP(C:C,'My_Advanced Key'!$C$5:$D$8,2,FALSE)</f>
        <v>2</v>
      </c>
      <c r="AA249" s="32">
        <f>VLOOKUP(E:E,'My_Advanced Key'!$C$10:$D$13,2,FALSE)</f>
        <v>1</v>
      </c>
      <c r="AB249" s="32">
        <f>VLOOKUP(G:G,'My_Advanced Key'!$C$15:$D$18,2,FALSE)</f>
        <v>0</v>
      </c>
      <c r="AC249" s="32">
        <f>VLOOKUP(I:I,'My_Advanced Key'!$C$20:$D$23,2,FALSE)</f>
        <v>1</v>
      </c>
      <c r="AD249" s="32">
        <f>VLOOKUP(K:K,'My_Advanced Key'!$C$25:$D$28,2,FALSE)</f>
        <v>0</v>
      </c>
      <c r="AE249" s="32">
        <f>VLOOKUP(M:M,'My_Advanced Key'!$C$30:$D$33,2,FALSE)</f>
        <v>-1</v>
      </c>
      <c r="AF249" s="32">
        <f>VLOOKUP(O:O,'My_Advanced Key'!$C$35:$D$38,2,TRUE)</f>
        <v>-1</v>
      </c>
      <c r="AG249" s="32">
        <f>VLOOKUP(Q:Q,'My_Advanced Key'!$C$40:$D$43,2,TRUE)</f>
        <v>1</v>
      </c>
      <c r="AH249" s="32">
        <f>VLOOKUP(S:S,'My_Advanced Key'!$C$45:$D$48,2,TRUE)</f>
        <v>0</v>
      </c>
      <c r="AI249" s="32">
        <f>VLOOKUP(U:U,'My_Advanced Key'!$C$50:$D$53,2,TRUE)</f>
        <v>1</v>
      </c>
      <c r="AJ249" s="32">
        <f t="shared" si="11"/>
        <v>4</v>
      </c>
    </row>
    <row r="250">
      <c r="A250" s="40">
        <v>45527.57966054398</v>
      </c>
      <c r="B250" s="41"/>
      <c r="C250" s="32" t="s">
        <v>441</v>
      </c>
      <c r="D250" s="32" t="str">
        <f t="shared" si="1"/>
        <v>Option D</v>
      </c>
      <c r="E250" s="32" t="s">
        <v>456</v>
      </c>
      <c r="F250" s="32" t="str">
        <f t="shared" si="2"/>
        <v>Option D</v>
      </c>
      <c r="G250" s="32" t="s">
        <v>443</v>
      </c>
      <c r="H250" s="32" t="str">
        <f t="shared" si="3"/>
        <v>Option D</v>
      </c>
      <c r="I250" s="32" t="s">
        <v>444</v>
      </c>
      <c r="J250" s="32" t="str">
        <f t="shared" si="4"/>
        <v>Option C</v>
      </c>
      <c r="K250" s="32" t="s">
        <v>467</v>
      </c>
      <c r="L250" s="32" t="str">
        <f t="shared" si="5"/>
        <v>Option B</v>
      </c>
      <c r="M250" s="32" t="s">
        <v>468</v>
      </c>
      <c r="N250" s="32" t="str">
        <f t="shared" si="6"/>
        <v>Option C</v>
      </c>
      <c r="O250" s="32" t="s">
        <v>459</v>
      </c>
      <c r="P250" s="32" t="str">
        <f t="shared" si="7"/>
        <v>Option C</v>
      </c>
      <c r="Q250" s="32" t="s">
        <v>473</v>
      </c>
      <c r="R250" s="32" t="str">
        <f t="shared" si="8"/>
        <v>Option B</v>
      </c>
      <c r="S250" s="32" t="s">
        <v>469</v>
      </c>
      <c r="T250" s="32" t="str">
        <f t="shared" si="9"/>
        <v>Option D</v>
      </c>
      <c r="U250" s="32" t="s">
        <v>461</v>
      </c>
      <c r="V250" s="32" t="str">
        <f t="shared" si="10"/>
        <v>Option C</v>
      </c>
      <c r="W250" s="32" t="s">
        <v>389</v>
      </c>
      <c r="X250" s="41" t="str">
        <f t="array" ref="X250">XLOOKUP(W:W,My_Basic!M:M, My_Basic!M:M, 0)</f>
        <v>Yash Bodade</v>
      </c>
      <c r="Y250" s="59"/>
      <c r="Z250" s="32">
        <f>VLOOKUP(C:C,'My_Advanced Key'!$C$5:$D$8,2,FALSE)</f>
        <v>-1</v>
      </c>
      <c r="AA250" s="32">
        <f>VLOOKUP(E:E,'My_Advanced Key'!$C$10:$D$13,2,FALSE)</f>
        <v>0</v>
      </c>
      <c r="AB250" s="32">
        <f>VLOOKUP(G:G,'My_Advanced Key'!$C$15:$D$18,2,FALSE)</f>
        <v>0</v>
      </c>
      <c r="AC250" s="32">
        <f>VLOOKUP(I:I,'My_Advanced Key'!$C$20:$D$23,2,FALSE)</f>
        <v>-1</v>
      </c>
      <c r="AD250" s="32">
        <f>VLOOKUP(K:K,'My_Advanced Key'!$C$25:$D$28,2,FALSE)</f>
        <v>1</v>
      </c>
      <c r="AE250" s="32">
        <f>VLOOKUP(M:M,'My_Advanced Key'!$C$30:$D$33,2,FALSE)</f>
        <v>-1</v>
      </c>
      <c r="AF250" s="32">
        <f>VLOOKUP(O:O,'My_Advanced Key'!$C$35:$D$38,2,TRUE)</f>
        <v>-1</v>
      </c>
      <c r="AG250" s="32">
        <f>VLOOKUP(Q:Q,'My_Advanced Key'!$C$40:$D$43,2,TRUE)</f>
        <v>1</v>
      </c>
      <c r="AH250" s="32">
        <f>VLOOKUP(S:S,'My_Advanced Key'!$C$45:$D$48,2,TRUE)</f>
        <v>0</v>
      </c>
      <c r="AI250" s="32">
        <f>VLOOKUP(U:U,'My_Advanced Key'!$C$50:$D$53,2,TRUE)</f>
        <v>1</v>
      </c>
      <c r="AJ250" s="32">
        <f t="shared" si="11"/>
        <v>-1</v>
      </c>
    </row>
    <row r="251">
      <c r="A251" s="40">
        <v>45527.58550997685</v>
      </c>
      <c r="B251" s="41"/>
      <c r="C251" s="32" t="s">
        <v>455</v>
      </c>
      <c r="D251" s="32" t="str">
        <f t="shared" si="1"/>
        <v>Option C</v>
      </c>
      <c r="E251" s="32" t="s">
        <v>450</v>
      </c>
      <c r="F251" s="32" t="str">
        <f t="shared" si="2"/>
        <v>Option A</v>
      </c>
      <c r="G251" s="32" t="s">
        <v>451</v>
      </c>
      <c r="H251" s="32" t="str">
        <f t="shared" si="3"/>
        <v>Option A</v>
      </c>
      <c r="I251" s="32" t="s">
        <v>457</v>
      </c>
      <c r="J251" s="32" t="str">
        <f t="shared" si="4"/>
        <v>Option D</v>
      </c>
      <c r="K251" s="32" t="s">
        <v>445</v>
      </c>
      <c r="L251" s="32" t="str">
        <f t="shared" si="5"/>
        <v>Option C</v>
      </c>
      <c r="M251" s="32" t="s">
        <v>462</v>
      </c>
      <c r="N251" s="32" t="str">
        <f t="shared" si="6"/>
        <v>Option A</v>
      </c>
      <c r="O251" s="32" t="s">
        <v>454</v>
      </c>
      <c r="P251" s="32" t="str">
        <f t="shared" si="7"/>
        <v>Option D</v>
      </c>
      <c r="Q251" s="32" t="s">
        <v>474</v>
      </c>
      <c r="R251" s="32" t="str">
        <f t="shared" si="8"/>
        <v>Option C</v>
      </c>
      <c r="S251" s="32" t="s">
        <v>469</v>
      </c>
      <c r="T251" s="32" t="str">
        <f t="shared" si="9"/>
        <v>Option D</v>
      </c>
      <c r="U251" s="32" t="s">
        <v>461</v>
      </c>
      <c r="V251" s="32" t="str">
        <f t="shared" si="10"/>
        <v>Option C</v>
      </c>
      <c r="W251" s="32" t="s">
        <v>390</v>
      </c>
      <c r="X251" s="41" t="str">
        <f t="array" ref="X251">XLOOKUP(W:W,My_Basic!M:M, My_Basic!M:M, 0)</f>
        <v>Sweta Maurya</v>
      </c>
      <c r="Y251" s="59"/>
      <c r="Z251" s="32">
        <f>VLOOKUP(C:C,'My_Advanced Key'!$C$5:$D$8,2,FALSE)</f>
        <v>2</v>
      </c>
      <c r="AA251" s="32">
        <f>VLOOKUP(E:E,'My_Advanced Key'!$C$10:$D$13,2,FALSE)</f>
        <v>-1</v>
      </c>
      <c r="AB251" s="32">
        <f>VLOOKUP(G:G,'My_Advanced Key'!$C$15:$D$18,2,FALSE)</f>
        <v>2</v>
      </c>
      <c r="AC251" s="32">
        <f>VLOOKUP(I:I,'My_Advanced Key'!$C$20:$D$23,2,FALSE)</f>
        <v>0</v>
      </c>
      <c r="AD251" s="32">
        <f>VLOOKUP(K:K,'My_Advanced Key'!$C$25:$D$28,2,FALSE)</f>
        <v>-1</v>
      </c>
      <c r="AE251" s="32">
        <f>VLOOKUP(M:M,'My_Advanced Key'!$C$30:$D$33,2,FALSE)</f>
        <v>2</v>
      </c>
      <c r="AF251" s="32">
        <f>VLOOKUP(O:O,'My_Advanced Key'!$C$35:$D$38,2,TRUE)</f>
        <v>0</v>
      </c>
      <c r="AG251" s="32">
        <f>VLOOKUP(Q:Q,'My_Advanced Key'!$C$40:$D$43,2,TRUE)</f>
        <v>-1</v>
      </c>
      <c r="AH251" s="32">
        <f>VLOOKUP(S:S,'My_Advanced Key'!$C$45:$D$48,2,TRUE)</f>
        <v>0</v>
      </c>
      <c r="AI251" s="32">
        <f>VLOOKUP(U:U,'My_Advanced Key'!$C$50:$D$53,2,TRUE)</f>
        <v>1</v>
      </c>
      <c r="AJ251" s="32">
        <f t="shared" si="11"/>
        <v>4</v>
      </c>
    </row>
    <row r="252">
      <c r="A252" s="40">
        <v>45527.598439849535</v>
      </c>
      <c r="B252" s="41"/>
      <c r="C252" s="32" t="s">
        <v>465</v>
      </c>
      <c r="D252" s="32" t="str">
        <f t="shared" si="1"/>
        <v>Option B</v>
      </c>
      <c r="E252" s="32" t="s">
        <v>456</v>
      </c>
      <c r="F252" s="32" t="str">
        <f t="shared" si="2"/>
        <v>Option D</v>
      </c>
      <c r="G252" s="32" t="s">
        <v>471</v>
      </c>
      <c r="H252" s="32" t="str">
        <f t="shared" si="3"/>
        <v>Option C</v>
      </c>
      <c r="I252" s="32" t="s">
        <v>444</v>
      </c>
      <c r="J252" s="32" t="str">
        <f t="shared" si="4"/>
        <v>Option C</v>
      </c>
      <c r="K252" s="32" t="s">
        <v>467</v>
      </c>
      <c r="L252" s="32" t="str">
        <f t="shared" si="5"/>
        <v>Option B</v>
      </c>
      <c r="M252" s="32" t="s">
        <v>446</v>
      </c>
      <c r="N252" s="32" t="str">
        <f t="shared" si="6"/>
        <v>Option D</v>
      </c>
      <c r="O252" s="32" t="s">
        <v>447</v>
      </c>
      <c r="P252" s="32" t="str">
        <f t="shared" si="7"/>
        <v>Option B</v>
      </c>
      <c r="Q252" s="32" t="s">
        <v>473</v>
      </c>
      <c r="R252" s="32" t="str">
        <f t="shared" si="8"/>
        <v>Option B</v>
      </c>
      <c r="S252" s="32" t="s">
        <v>469</v>
      </c>
      <c r="T252" s="32" t="str">
        <f t="shared" si="9"/>
        <v>Option D</v>
      </c>
      <c r="U252" s="32" t="s">
        <v>472</v>
      </c>
      <c r="V252" s="32" t="str">
        <f t="shared" si="10"/>
        <v>Option A</v>
      </c>
      <c r="W252" s="32" t="s">
        <v>391</v>
      </c>
      <c r="X252" s="41" t="str">
        <f t="array" ref="X252">XLOOKUP(W:W,My_Basic!M:M, My_Basic!M:M, 0)</f>
        <v>Laukik sanjay Kande </v>
      </c>
      <c r="Y252" s="59"/>
      <c r="Z252" s="32">
        <f>VLOOKUP(C:C,'My_Advanced Key'!$C$5:$D$8,2,FALSE)</f>
        <v>1</v>
      </c>
      <c r="AA252" s="32">
        <f>VLOOKUP(E:E,'My_Advanced Key'!$C$10:$D$13,2,FALSE)</f>
        <v>0</v>
      </c>
      <c r="AB252" s="32">
        <f>VLOOKUP(G:G,'My_Advanced Key'!$C$15:$D$18,2,FALSE)</f>
        <v>-1</v>
      </c>
      <c r="AC252" s="32">
        <f>VLOOKUP(I:I,'My_Advanced Key'!$C$20:$D$23,2,FALSE)</f>
        <v>-1</v>
      </c>
      <c r="AD252" s="32">
        <f>VLOOKUP(K:K,'My_Advanced Key'!$C$25:$D$28,2,FALSE)</f>
        <v>1</v>
      </c>
      <c r="AE252" s="32">
        <f>VLOOKUP(M:M,'My_Advanced Key'!$C$30:$D$33,2,FALSE)</f>
        <v>0</v>
      </c>
      <c r="AF252" s="32">
        <f>VLOOKUP(O:O,'My_Advanced Key'!$C$35:$D$38,2,TRUE)</f>
        <v>1</v>
      </c>
      <c r="AG252" s="32">
        <f>VLOOKUP(Q:Q,'My_Advanced Key'!$C$40:$D$43,2,TRUE)</f>
        <v>1</v>
      </c>
      <c r="AH252" s="32">
        <f>VLOOKUP(S:S,'My_Advanced Key'!$C$45:$D$48,2,TRUE)</f>
        <v>0</v>
      </c>
      <c r="AI252" s="32">
        <f>VLOOKUP(U:U,'My_Advanced Key'!$C$50:$D$53,2,TRUE)</f>
        <v>2</v>
      </c>
      <c r="AJ252" s="32">
        <f t="shared" si="11"/>
        <v>4</v>
      </c>
    </row>
    <row r="253">
      <c r="A253" s="40">
        <v>45527.61544335648</v>
      </c>
      <c r="B253" s="41"/>
      <c r="C253" s="32" t="s">
        <v>441</v>
      </c>
      <c r="D253" s="32" t="str">
        <f t="shared" si="1"/>
        <v>Option D</v>
      </c>
      <c r="E253" s="32" t="s">
        <v>456</v>
      </c>
      <c r="F253" s="32" t="str">
        <f t="shared" si="2"/>
        <v>Option D</v>
      </c>
      <c r="G253" s="32" t="s">
        <v>443</v>
      </c>
      <c r="H253" s="32" t="str">
        <f t="shared" si="3"/>
        <v>Option D</v>
      </c>
      <c r="I253" s="32" t="s">
        <v>457</v>
      </c>
      <c r="J253" s="32" t="str">
        <f t="shared" si="4"/>
        <v>Option D</v>
      </c>
      <c r="K253" s="32" t="s">
        <v>467</v>
      </c>
      <c r="L253" s="32" t="str">
        <f t="shared" si="5"/>
        <v>Option B</v>
      </c>
      <c r="M253" s="32" t="s">
        <v>468</v>
      </c>
      <c r="N253" s="32" t="str">
        <f t="shared" si="6"/>
        <v>Option C</v>
      </c>
      <c r="O253" s="32" t="s">
        <v>459</v>
      </c>
      <c r="P253" s="32" t="str">
        <f t="shared" si="7"/>
        <v>Option C</v>
      </c>
      <c r="Q253" s="32" t="s">
        <v>473</v>
      </c>
      <c r="R253" s="32" t="str">
        <f t="shared" si="8"/>
        <v>Option B</v>
      </c>
      <c r="S253" s="32" t="s">
        <v>448</v>
      </c>
      <c r="T253" s="32" t="str">
        <f t="shared" si="9"/>
        <v>Option A</v>
      </c>
      <c r="U253" s="32" t="s">
        <v>461</v>
      </c>
      <c r="V253" s="32" t="str">
        <f t="shared" si="10"/>
        <v>Option C</v>
      </c>
      <c r="W253" s="32" t="s">
        <v>392</v>
      </c>
      <c r="X253" s="41" t="str">
        <f t="array" ref="X253">XLOOKUP(W:W,My_Basic!M:M, My_Basic!M:M, 0)</f>
        <v>Tanisha Dhasmana</v>
      </c>
      <c r="Y253" s="59"/>
      <c r="Z253" s="32">
        <f>VLOOKUP(C:C,'My_Advanced Key'!$C$5:$D$8,2,FALSE)</f>
        <v>-1</v>
      </c>
      <c r="AA253" s="32">
        <f>VLOOKUP(E:E,'My_Advanced Key'!$C$10:$D$13,2,FALSE)</f>
        <v>0</v>
      </c>
      <c r="AB253" s="32">
        <f>VLOOKUP(G:G,'My_Advanced Key'!$C$15:$D$18,2,FALSE)</f>
        <v>0</v>
      </c>
      <c r="AC253" s="32">
        <f>VLOOKUP(I:I,'My_Advanced Key'!$C$20:$D$23,2,FALSE)</f>
        <v>0</v>
      </c>
      <c r="AD253" s="32">
        <f>VLOOKUP(K:K,'My_Advanced Key'!$C$25:$D$28,2,FALSE)</f>
        <v>1</v>
      </c>
      <c r="AE253" s="32">
        <f>VLOOKUP(M:M,'My_Advanced Key'!$C$30:$D$33,2,FALSE)</f>
        <v>-1</v>
      </c>
      <c r="AF253" s="32">
        <f>VLOOKUP(O:O,'My_Advanced Key'!$C$35:$D$38,2,TRUE)</f>
        <v>-1</v>
      </c>
      <c r="AG253" s="32">
        <f>VLOOKUP(Q:Q,'My_Advanced Key'!$C$40:$D$43,2,TRUE)</f>
        <v>1</v>
      </c>
      <c r="AH253" s="32">
        <f>VLOOKUP(S:S,'My_Advanced Key'!$C$45:$D$48,2,TRUE)</f>
        <v>1</v>
      </c>
      <c r="AI253" s="32">
        <f>VLOOKUP(U:U,'My_Advanced Key'!$C$50:$D$53,2,TRUE)</f>
        <v>1</v>
      </c>
      <c r="AJ253" s="32">
        <f t="shared" si="11"/>
        <v>1</v>
      </c>
    </row>
    <row r="254">
      <c r="A254" s="40">
        <v>45527.63049555555</v>
      </c>
      <c r="B254" s="41"/>
      <c r="C254" s="32" t="s">
        <v>465</v>
      </c>
      <c r="D254" s="32" t="str">
        <f t="shared" si="1"/>
        <v>Option B</v>
      </c>
      <c r="E254" s="32" t="s">
        <v>456</v>
      </c>
      <c r="F254" s="32" t="str">
        <f t="shared" si="2"/>
        <v>Option D</v>
      </c>
      <c r="G254" s="32" t="s">
        <v>443</v>
      </c>
      <c r="H254" s="32" t="str">
        <f t="shared" si="3"/>
        <v>Option D</v>
      </c>
      <c r="I254" s="32" t="s">
        <v>444</v>
      </c>
      <c r="J254" s="32" t="str">
        <f t="shared" si="4"/>
        <v>Option C</v>
      </c>
      <c r="K254" s="32" t="s">
        <v>467</v>
      </c>
      <c r="L254" s="32" t="str">
        <f t="shared" si="5"/>
        <v>Option B</v>
      </c>
      <c r="M254" s="32" t="s">
        <v>462</v>
      </c>
      <c r="N254" s="32" t="str">
        <f t="shared" si="6"/>
        <v>Option A</v>
      </c>
      <c r="O254" s="32" t="s">
        <v>459</v>
      </c>
      <c r="P254" s="32" t="str">
        <f t="shared" si="7"/>
        <v>Option C</v>
      </c>
      <c r="Q254" s="32" t="s">
        <v>473</v>
      </c>
      <c r="R254" s="32" t="str">
        <f t="shared" si="8"/>
        <v>Option B</v>
      </c>
      <c r="S254" s="32" t="s">
        <v>448</v>
      </c>
      <c r="T254" s="32" t="str">
        <f t="shared" si="9"/>
        <v>Option A</v>
      </c>
      <c r="U254" s="32" t="s">
        <v>461</v>
      </c>
      <c r="V254" s="32" t="str">
        <f t="shared" si="10"/>
        <v>Option C</v>
      </c>
      <c r="W254" s="32" t="s">
        <v>393</v>
      </c>
      <c r="X254" s="41" t="str">
        <f t="array" ref="X254">XLOOKUP(W:W,My_Basic!M:M, My_Basic!M:M, 0)</f>
        <v>Venkata Gopi Gowravarapu </v>
      </c>
      <c r="Y254" s="59"/>
      <c r="Z254" s="32">
        <f>VLOOKUP(C:C,'My_Advanced Key'!$C$5:$D$8,2,FALSE)</f>
        <v>1</v>
      </c>
      <c r="AA254" s="32">
        <f>VLOOKUP(E:E,'My_Advanced Key'!$C$10:$D$13,2,FALSE)</f>
        <v>0</v>
      </c>
      <c r="AB254" s="32">
        <f>VLOOKUP(G:G,'My_Advanced Key'!$C$15:$D$18,2,FALSE)</f>
        <v>0</v>
      </c>
      <c r="AC254" s="32">
        <f>VLOOKUP(I:I,'My_Advanced Key'!$C$20:$D$23,2,FALSE)</f>
        <v>-1</v>
      </c>
      <c r="AD254" s="32">
        <f>VLOOKUP(K:K,'My_Advanced Key'!$C$25:$D$28,2,FALSE)</f>
        <v>1</v>
      </c>
      <c r="AE254" s="32">
        <f>VLOOKUP(M:M,'My_Advanced Key'!$C$30:$D$33,2,FALSE)</f>
        <v>2</v>
      </c>
      <c r="AF254" s="32">
        <f>VLOOKUP(O:O,'My_Advanced Key'!$C$35:$D$38,2,TRUE)</f>
        <v>-1</v>
      </c>
      <c r="AG254" s="32">
        <f>VLOOKUP(Q:Q,'My_Advanced Key'!$C$40:$D$43,2,TRUE)</f>
        <v>1</v>
      </c>
      <c r="AH254" s="32">
        <f>VLOOKUP(S:S,'My_Advanced Key'!$C$45:$D$48,2,TRUE)</f>
        <v>1</v>
      </c>
      <c r="AI254" s="32">
        <f>VLOOKUP(U:U,'My_Advanced Key'!$C$50:$D$53,2,TRUE)</f>
        <v>1</v>
      </c>
      <c r="AJ254" s="32">
        <f t="shared" si="11"/>
        <v>5</v>
      </c>
    </row>
    <row r="255">
      <c r="A255" s="40">
        <v>45527.72139157407</v>
      </c>
      <c r="B255" s="41"/>
      <c r="C255" s="32" t="s">
        <v>441</v>
      </c>
      <c r="D255" s="32" t="str">
        <f t="shared" si="1"/>
        <v>Option D</v>
      </c>
      <c r="E255" s="32" t="s">
        <v>456</v>
      </c>
      <c r="F255" s="32" t="str">
        <f t="shared" si="2"/>
        <v>Option D</v>
      </c>
      <c r="G255" s="32" t="s">
        <v>443</v>
      </c>
      <c r="H255" s="32" t="str">
        <f t="shared" si="3"/>
        <v>Option D</v>
      </c>
      <c r="I255" s="32" t="s">
        <v>444</v>
      </c>
      <c r="J255" s="32" t="str">
        <f t="shared" si="4"/>
        <v>Option C</v>
      </c>
      <c r="K255" s="32" t="s">
        <v>467</v>
      </c>
      <c r="L255" s="32" t="str">
        <f t="shared" si="5"/>
        <v>Option B</v>
      </c>
      <c r="M255" s="32" t="s">
        <v>468</v>
      </c>
      <c r="N255" s="32" t="str">
        <f t="shared" si="6"/>
        <v>Option C</v>
      </c>
      <c r="O255" s="32" t="s">
        <v>459</v>
      </c>
      <c r="P255" s="32" t="str">
        <f t="shared" si="7"/>
        <v>Option C</v>
      </c>
      <c r="Q255" s="32" t="s">
        <v>473</v>
      </c>
      <c r="R255" s="32" t="str">
        <f t="shared" si="8"/>
        <v>Option B</v>
      </c>
      <c r="S255" s="32" t="s">
        <v>469</v>
      </c>
      <c r="T255" s="32" t="str">
        <f t="shared" si="9"/>
        <v>Option D</v>
      </c>
      <c r="U255" s="32" t="s">
        <v>461</v>
      </c>
      <c r="V255" s="32" t="str">
        <f t="shared" si="10"/>
        <v>Option C</v>
      </c>
      <c r="W255" s="32" t="s">
        <v>395</v>
      </c>
      <c r="X255" s="41" t="str">
        <f t="array" ref="X255">XLOOKUP(W:W,My_Basic!M:M, My_Basic!M:M, 0)</f>
        <v>P.R.POOJA</v>
      </c>
      <c r="Y255" s="32" t="s">
        <v>491</v>
      </c>
      <c r="Z255" s="32">
        <f>VLOOKUP(C:C,'My_Advanced Key'!$C$5:$D$8,2,FALSE)</f>
        <v>-1</v>
      </c>
      <c r="AA255" s="32">
        <f>VLOOKUP(E:E,'My_Advanced Key'!$C$10:$D$13,2,FALSE)</f>
        <v>0</v>
      </c>
      <c r="AB255" s="32">
        <f>VLOOKUP(G:G,'My_Advanced Key'!$C$15:$D$18,2,FALSE)</f>
        <v>0</v>
      </c>
      <c r="AC255" s="32">
        <f>VLOOKUP(I:I,'My_Advanced Key'!$C$20:$D$23,2,FALSE)</f>
        <v>-1</v>
      </c>
      <c r="AD255" s="32">
        <f>VLOOKUP(K:K,'My_Advanced Key'!$C$25:$D$28,2,FALSE)</f>
        <v>1</v>
      </c>
      <c r="AE255" s="32">
        <f>VLOOKUP(M:M,'My_Advanced Key'!$C$30:$D$33,2,FALSE)</f>
        <v>-1</v>
      </c>
      <c r="AF255" s="32">
        <f>VLOOKUP(O:O,'My_Advanced Key'!$C$35:$D$38,2,TRUE)</f>
        <v>-1</v>
      </c>
      <c r="AG255" s="32">
        <f>VLOOKUP(Q:Q,'My_Advanced Key'!$C$40:$D$43,2,TRUE)</f>
        <v>1</v>
      </c>
      <c r="AH255" s="32">
        <f>VLOOKUP(S:S,'My_Advanced Key'!$C$45:$D$48,2,TRUE)</f>
        <v>0</v>
      </c>
      <c r="AI255" s="32">
        <f>VLOOKUP(U:U,'My_Advanced Key'!$C$50:$D$53,2,TRUE)</f>
        <v>1</v>
      </c>
      <c r="AJ255" s="32">
        <f t="shared" si="11"/>
        <v>-1</v>
      </c>
    </row>
    <row r="256">
      <c r="A256" s="40">
        <v>45527.75535799768</v>
      </c>
      <c r="B256" s="41"/>
      <c r="C256" s="32" t="s">
        <v>441</v>
      </c>
      <c r="D256" s="32" t="str">
        <f t="shared" si="1"/>
        <v>Option D</v>
      </c>
      <c r="E256" s="32" t="s">
        <v>456</v>
      </c>
      <c r="F256" s="32" t="str">
        <f t="shared" si="2"/>
        <v>Option D</v>
      </c>
      <c r="G256" s="32" t="s">
        <v>443</v>
      </c>
      <c r="H256" s="32" t="str">
        <f t="shared" si="3"/>
        <v>Option D</v>
      </c>
      <c r="I256" s="32" t="s">
        <v>444</v>
      </c>
      <c r="J256" s="32" t="str">
        <f t="shared" si="4"/>
        <v>Option C</v>
      </c>
      <c r="K256" s="32" t="s">
        <v>445</v>
      </c>
      <c r="L256" s="32" t="str">
        <f t="shared" si="5"/>
        <v>Option C</v>
      </c>
      <c r="M256" s="32" t="s">
        <v>446</v>
      </c>
      <c r="N256" s="32" t="str">
        <f t="shared" si="6"/>
        <v>Option D</v>
      </c>
      <c r="O256" s="32" t="s">
        <v>459</v>
      </c>
      <c r="P256" s="32" t="str">
        <f t="shared" si="7"/>
        <v>Option C</v>
      </c>
      <c r="Q256" s="32" t="s">
        <v>473</v>
      </c>
      <c r="R256" s="32" t="str">
        <f t="shared" si="8"/>
        <v>Option B</v>
      </c>
      <c r="S256" s="32" t="s">
        <v>469</v>
      </c>
      <c r="T256" s="32" t="str">
        <f t="shared" si="9"/>
        <v>Option D</v>
      </c>
      <c r="U256" s="32" t="s">
        <v>449</v>
      </c>
      <c r="V256" s="32" t="str">
        <f t="shared" si="10"/>
        <v>Option D</v>
      </c>
      <c r="W256" s="32" t="s">
        <v>492</v>
      </c>
      <c r="X256" s="41" t="str">
        <f t="array" ref="X256">XLOOKUP(W:W,My_Basic!M:M, My_Basic!M:M, 0)</f>
        <v>Suhana yadav</v>
      </c>
      <c r="Y256" s="32" t="s">
        <v>493</v>
      </c>
      <c r="Z256" s="32">
        <f>VLOOKUP(C:C,'My_Advanced Key'!$C$5:$D$8,2,FALSE)</f>
        <v>-1</v>
      </c>
      <c r="AA256" s="32">
        <f>VLOOKUP(E:E,'My_Advanced Key'!$C$10:$D$13,2,FALSE)</f>
        <v>0</v>
      </c>
      <c r="AB256" s="32">
        <f>VLOOKUP(G:G,'My_Advanced Key'!$C$15:$D$18,2,FALSE)</f>
        <v>0</v>
      </c>
      <c r="AC256" s="32">
        <f>VLOOKUP(I:I,'My_Advanced Key'!$C$20:$D$23,2,FALSE)</f>
        <v>-1</v>
      </c>
      <c r="AD256" s="32">
        <f>VLOOKUP(K:K,'My_Advanced Key'!$C$25:$D$28,2,FALSE)</f>
        <v>-1</v>
      </c>
      <c r="AE256" s="32">
        <f>VLOOKUP(M:M,'My_Advanced Key'!$C$30:$D$33,2,FALSE)</f>
        <v>0</v>
      </c>
      <c r="AF256" s="32">
        <f>VLOOKUP(O:O,'My_Advanced Key'!$C$35:$D$38,2,TRUE)</f>
        <v>-1</v>
      </c>
      <c r="AG256" s="32">
        <f>VLOOKUP(Q:Q,'My_Advanced Key'!$C$40:$D$43,2,TRUE)</f>
        <v>1</v>
      </c>
      <c r="AH256" s="32">
        <f>VLOOKUP(S:S,'My_Advanced Key'!$C$45:$D$48,2,TRUE)</f>
        <v>0</v>
      </c>
      <c r="AI256" s="32">
        <f>VLOOKUP(U:U,'My_Advanced Key'!$C$50:$D$53,2,TRUE)</f>
        <v>0</v>
      </c>
      <c r="AJ256" s="32">
        <f t="shared" si="11"/>
        <v>-3</v>
      </c>
    </row>
    <row r="257">
      <c r="A257" s="40">
        <v>45527.765541307876</v>
      </c>
      <c r="B257" s="41"/>
      <c r="C257" s="32" t="s">
        <v>441</v>
      </c>
      <c r="D257" s="32" t="str">
        <f t="shared" si="1"/>
        <v>Option D</v>
      </c>
      <c r="E257" s="32" t="s">
        <v>450</v>
      </c>
      <c r="F257" s="32" t="str">
        <f t="shared" si="2"/>
        <v>Option A</v>
      </c>
      <c r="G257" s="32" t="s">
        <v>451</v>
      </c>
      <c r="H257" s="32" t="str">
        <f t="shared" si="3"/>
        <v>Option A</v>
      </c>
      <c r="I257" s="32" t="s">
        <v>452</v>
      </c>
      <c r="J257" s="32" t="str">
        <f t="shared" si="4"/>
        <v>Option B</v>
      </c>
      <c r="K257" s="32" t="s">
        <v>453</v>
      </c>
      <c r="L257" s="32" t="str">
        <f t="shared" si="5"/>
        <v>Option D</v>
      </c>
      <c r="M257" s="32" t="s">
        <v>468</v>
      </c>
      <c r="N257" s="32" t="str">
        <f t="shared" si="6"/>
        <v>Option C</v>
      </c>
      <c r="O257" s="32" t="s">
        <v>459</v>
      </c>
      <c r="P257" s="32" t="str">
        <f t="shared" si="7"/>
        <v>Option C</v>
      </c>
      <c r="Q257" s="32" t="s">
        <v>473</v>
      </c>
      <c r="R257" s="32" t="str">
        <f t="shared" si="8"/>
        <v>Option B</v>
      </c>
      <c r="S257" s="32" t="s">
        <v>469</v>
      </c>
      <c r="T257" s="32" t="str">
        <f t="shared" si="9"/>
        <v>Option D</v>
      </c>
      <c r="U257" s="32" t="s">
        <v>461</v>
      </c>
      <c r="V257" s="32" t="str">
        <f t="shared" si="10"/>
        <v>Option C</v>
      </c>
      <c r="W257" s="32" t="s">
        <v>397</v>
      </c>
      <c r="X257" s="41" t="str">
        <f t="array" ref="X257">XLOOKUP(W:W,My_Basic!M:M, My_Basic!M:M, 0)</f>
        <v>K.Kaviya</v>
      </c>
      <c r="Y257" s="32" t="s">
        <v>491</v>
      </c>
      <c r="Z257" s="32">
        <f>VLOOKUP(C:C,'My_Advanced Key'!$C$5:$D$8,2,FALSE)</f>
        <v>-1</v>
      </c>
      <c r="AA257" s="32">
        <f>VLOOKUP(E:E,'My_Advanced Key'!$C$10:$D$13,2,FALSE)</f>
        <v>-1</v>
      </c>
      <c r="AB257" s="32">
        <f>VLOOKUP(G:G,'My_Advanced Key'!$C$15:$D$18,2,FALSE)</f>
        <v>2</v>
      </c>
      <c r="AC257" s="32">
        <f>VLOOKUP(I:I,'My_Advanced Key'!$C$20:$D$23,2,FALSE)</f>
        <v>1</v>
      </c>
      <c r="AD257" s="32">
        <f>VLOOKUP(K:K,'My_Advanced Key'!$C$25:$D$28,2,FALSE)</f>
        <v>0</v>
      </c>
      <c r="AE257" s="32">
        <f>VLOOKUP(M:M,'My_Advanced Key'!$C$30:$D$33,2,FALSE)</f>
        <v>-1</v>
      </c>
      <c r="AF257" s="32">
        <f>VLOOKUP(O:O,'My_Advanced Key'!$C$35:$D$38,2,TRUE)</f>
        <v>-1</v>
      </c>
      <c r="AG257" s="32">
        <f>VLOOKUP(Q:Q,'My_Advanced Key'!$C$40:$D$43,2,TRUE)</f>
        <v>1</v>
      </c>
      <c r="AH257" s="32">
        <f>VLOOKUP(S:S,'My_Advanced Key'!$C$45:$D$48,2,TRUE)</f>
        <v>0</v>
      </c>
      <c r="AI257" s="32">
        <f>VLOOKUP(U:U,'My_Advanced Key'!$C$50:$D$53,2,TRUE)</f>
        <v>1</v>
      </c>
      <c r="AJ257" s="32">
        <f t="shared" si="11"/>
        <v>1</v>
      </c>
    </row>
    <row r="258">
      <c r="A258" s="40">
        <v>45527.827416782406</v>
      </c>
      <c r="B258" s="41"/>
      <c r="C258" s="32" t="s">
        <v>465</v>
      </c>
      <c r="D258" s="32" t="str">
        <f t="shared" si="1"/>
        <v>Option B</v>
      </c>
      <c r="E258" s="32" t="s">
        <v>450</v>
      </c>
      <c r="F258" s="32" t="str">
        <f t="shared" si="2"/>
        <v>Option A</v>
      </c>
      <c r="G258" s="32" t="s">
        <v>443</v>
      </c>
      <c r="H258" s="32" t="str">
        <f t="shared" si="3"/>
        <v>Option D</v>
      </c>
      <c r="I258" s="32" t="s">
        <v>457</v>
      </c>
      <c r="J258" s="32" t="str">
        <f t="shared" si="4"/>
        <v>Option D</v>
      </c>
      <c r="K258" s="32" t="s">
        <v>467</v>
      </c>
      <c r="L258" s="32" t="str">
        <f t="shared" si="5"/>
        <v>Option B</v>
      </c>
      <c r="M258" s="32" t="s">
        <v>468</v>
      </c>
      <c r="N258" s="32" t="str">
        <f t="shared" si="6"/>
        <v>Option C</v>
      </c>
      <c r="O258" s="32" t="s">
        <v>454</v>
      </c>
      <c r="P258" s="32" t="str">
        <f t="shared" si="7"/>
        <v>Option D</v>
      </c>
      <c r="Q258" s="32" t="s">
        <v>473</v>
      </c>
      <c r="R258" s="32" t="str">
        <f t="shared" si="8"/>
        <v>Option B</v>
      </c>
      <c r="S258" s="32" t="s">
        <v>448</v>
      </c>
      <c r="T258" s="32" t="str">
        <f t="shared" si="9"/>
        <v>Option A</v>
      </c>
      <c r="U258" s="32" t="s">
        <v>461</v>
      </c>
      <c r="V258" s="32" t="str">
        <f t="shared" si="10"/>
        <v>Option C</v>
      </c>
      <c r="W258" s="32" t="s">
        <v>399</v>
      </c>
      <c r="X258" s="41" t="str">
        <f t="array" ref="X258">XLOOKUP(W:W,My_Basic!M:M, My_Basic!M:M, 0)</f>
        <v>Anu Somy</v>
      </c>
      <c r="Y258" s="32" t="s">
        <v>494</v>
      </c>
      <c r="Z258" s="32">
        <f>VLOOKUP(C:C,'My_Advanced Key'!$C$5:$D$8,2,FALSE)</f>
        <v>1</v>
      </c>
      <c r="AA258" s="32">
        <f>VLOOKUP(E:E,'My_Advanced Key'!$C$10:$D$13,2,FALSE)</f>
        <v>-1</v>
      </c>
      <c r="AB258" s="32">
        <f>VLOOKUP(G:G,'My_Advanced Key'!$C$15:$D$18,2,FALSE)</f>
        <v>0</v>
      </c>
      <c r="AC258" s="32">
        <f>VLOOKUP(I:I,'My_Advanced Key'!$C$20:$D$23,2,FALSE)</f>
        <v>0</v>
      </c>
      <c r="AD258" s="32">
        <f>VLOOKUP(K:K,'My_Advanced Key'!$C$25:$D$28,2,FALSE)</f>
        <v>1</v>
      </c>
      <c r="AE258" s="32">
        <f>VLOOKUP(M:M,'My_Advanced Key'!$C$30:$D$33,2,FALSE)</f>
        <v>-1</v>
      </c>
      <c r="AF258" s="32">
        <f>VLOOKUP(O:O,'My_Advanced Key'!$C$35:$D$38,2,TRUE)</f>
        <v>0</v>
      </c>
      <c r="AG258" s="32">
        <f>VLOOKUP(Q:Q,'My_Advanced Key'!$C$40:$D$43,2,TRUE)</f>
        <v>1</v>
      </c>
      <c r="AH258" s="32">
        <f>VLOOKUP(S:S,'My_Advanced Key'!$C$45:$D$48,2,TRUE)</f>
        <v>1</v>
      </c>
      <c r="AI258" s="32">
        <f>VLOOKUP(U:U,'My_Advanced Key'!$C$50:$D$53,2,TRUE)</f>
        <v>1</v>
      </c>
      <c r="AJ258" s="32">
        <f t="shared" si="11"/>
        <v>3</v>
      </c>
    </row>
    <row r="259">
      <c r="A259" s="40">
        <v>45527.899560254635</v>
      </c>
      <c r="B259" s="41"/>
      <c r="C259" s="32" t="s">
        <v>441</v>
      </c>
      <c r="D259" s="32" t="str">
        <f t="shared" si="1"/>
        <v>Option D</v>
      </c>
      <c r="E259" s="32" t="s">
        <v>450</v>
      </c>
      <c r="F259" s="32" t="str">
        <f t="shared" si="2"/>
        <v>Option A</v>
      </c>
      <c r="G259" s="32" t="s">
        <v>443</v>
      </c>
      <c r="H259" s="32" t="str">
        <f t="shared" si="3"/>
        <v>Option D</v>
      </c>
      <c r="I259" s="32" t="s">
        <v>452</v>
      </c>
      <c r="J259" s="32" t="str">
        <f t="shared" si="4"/>
        <v>Option B</v>
      </c>
      <c r="K259" s="32" t="s">
        <v>467</v>
      </c>
      <c r="L259" s="32" t="str">
        <f t="shared" si="5"/>
        <v>Option B</v>
      </c>
      <c r="M259" s="32" t="s">
        <v>446</v>
      </c>
      <c r="N259" s="32" t="str">
        <f t="shared" si="6"/>
        <v>Option D</v>
      </c>
      <c r="O259" s="32" t="s">
        <v>454</v>
      </c>
      <c r="P259" s="32" t="str">
        <f t="shared" si="7"/>
        <v>Option D</v>
      </c>
      <c r="Q259" s="32" t="s">
        <v>481</v>
      </c>
      <c r="R259" s="32" t="str">
        <f t="shared" si="8"/>
        <v>Option D</v>
      </c>
      <c r="S259" s="32" t="s">
        <v>469</v>
      </c>
      <c r="T259" s="32" t="str">
        <f t="shared" si="9"/>
        <v>Option D</v>
      </c>
      <c r="U259" s="32" t="s">
        <v>449</v>
      </c>
      <c r="V259" s="32" t="str">
        <f t="shared" si="10"/>
        <v>Option D</v>
      </c>
      <c r="W259" s="32" t="s">
        <v>398</v>
      </c>
      <c r="X259" s="41" t="str">
        <f t="array" ref="X259">XLOOKUP(W:W,My_Basic!M:M, My_Basic!M:M, 0)</f>
        <v>Raju chitte </v>
      </c>
      <c r="Y259" s="32" t="s">
        <v>494</v>
      </c>
      <c r="Z259" s="32">
        <f>VLOOKUP(C:C,'My_Advanced Key'!$C$5:$D$8,2,FALSE)</f>
        <v>-1</v>
      </c>
      <c r="AA259" s="32">
        <f>VLOOKUP(E:E,'My_Advanced Key'!$C$10:$D$13,2,FALSE)</f>
        <v>-1</v>
      </c>
      <c r="AB259" s="32">
        <f>VLOOKUP(G:G,'My_Advanced Key'!$C$15:$D$18,2,FALSE)</f>
        <v>0</v>
      </c>
      <c r="AC259" s="32">
        <f>VLOOKUP(I:I,'My_Advanced Key'!$C$20:$D$23,2,FALSE)</f>
        <v>1</v>
      </c>
      <c r="AD259" s="32">
        <f>VLOOKUP(K:K,'My_Advanced Key'!$C$25:$D$28,2,FALSE)</f>
        <v>1</v>
      </c>
      <c r="AE259" s="32">
        <f>VLOOKUP(M:M,'My_Advanced Key'!$C$30:$D$33,2,FALSE)</f>
        <v>0</v>
      </c>
      <c r="AF259" s="32">
        <f>VLOOKUP(O:O,'My_Advanced Key'!$C$35:$D$38,2,TRUE)</f>
        <v>0</v>
      </c>
      <c r="AG259" s="32">
        <f>VLOOKUP(Q:Q,'My_Advanced Key'!$C$40:$D$43,2,TRUE)</f>
        <v>0</v>
      </c>
      <c r="AH259" s="32">
        <f>VLOOKUP(S:S,'My_Advanced Key'!$C$45:$D$48,2,TRUE)</f>
        <v>0</v>
      </c>
      <c r="AI259" s="32">
        <f>VLOOKUP(U:U,'My_Advanced Key'!$C$50:$D$53,2,TRUE)</f>
        <v>0</v>
      </c>
      <c r="AJ259" s="32">
        <f t="shared" si="11"/>
        <v>0</v>
      </c>
    </row>
    <row r="260">
      <c r="A260" s="40">
        <v>45527.90560762731</v>
      </c>
      <c r="B260" s="41"/>
      <c r="C260" s="32" t="s">
        <v>465</v>
      </c>
      <c r="D260" s="32" t="str">
        <f t="shared" si="1"/>
        <v>Option B</v>
      </c>
      <c r="E260" s="32" t="s">
        <v>456</v>
      </c>
      <c r="F260" s="32" t="str">
        <f t="shared" si="2"/>
        <v>Option D</v>
      </c>
      <c r="G260" s="32" t="s">
        <v>443</v>
      </c>
      <c r="H260" s="32" t="str">
        <f t="shared" si="3"/>
        <v>Option D</v>
      </c>
      <c r="I260" s="32" t="s">
        <v>457</v>
      </c>
      <c r="J260" s="32" t="str">
        <f t="shared" si="4"/>
        <v>Option D</v>
      </c>
      <c r="K260" s="32" t="s">
        <v>467</v>
      </c>
      <c r="L260" s="32" t="str">
        <f t="shared" si="5"/>
        <v>Option B</v>
      </c>
      <c r="M260" s="32" t="s">
        <v>468</v>
      </c>
      <c r="N260" s="32" t="str">
        <f t="shared" si="6"/>
        <v>Option C</v>
      </c>
      <c r="O260" s="32" t="s">
        <v>459</v>
      </c>
      <c r="P260" s="32" t="str">
        <f t="shared" si="7"/>
        <v>Option C</v>
      </c>
      <c r="Q260" s="32" t="s">
        <v>473</v>
      </c>
      <c r="R260" s="32" t="str">
        <f t="shared" si="8"/>
        <v>Option B</v>
      </c>
      <c r="S260" s="32" t="s">
        <v>448</v>
      </c>
      <c r="T260" s="32" t="str">
        <f t="shared" si="9"/>
        <v>Option A</v>
      </c>
      <c r="U260" s="32" t="s">
        <v>472</v>
      </c>
      <c r="V260" s="32" t="str">
        <f t="shared" si="10"/>
        <v>Option A</v>
      </c>
      <c r="W260" s="32" t="s">
        <v>400</v>
      </c>
      <c r="X260" s="41" t="str">
        <f t="array" ref="X260">XLOOKUP(W:W,My_Basic!M:M, My_Basic!M:M, 0)</f>
        <v>Poornima Gadipati </v>
      </c>
      <c r="Y260" s="32" t="s">
        <v>495</v>
      </c>
      <c r="Z260" s="32">
        <f>VLOOKUP(C:C,'My_Advanced Key'!$C$5:$D$8,2,FALSE)</f>
        <v>1</v>
      </c>
      <c r="AA260" s="32">
        <f>VLOOKUP(E:E,'My_Advanced Key'!$C$10:$D$13,2,FALSE)</f>
        <v>0</v>
      </c>
      <c r="AB260" s="32">
        <f>VLOOKUP(G:G,'My_Advanced Key'!$C$15:$D$18,2,FALSE)</f>
        <v>0</v>
      </c>
      <c r="AC260" s="32">
        <f>VLOOKUP(I:I,'My_Advanced Key'!$C$20:$D$23,2,FALSE)</f>
        <v>0</v>
      </c>
      <c r="AD260" s="32">
        <f>VLOOKUP(K:K,'My_Advanced Key'!$C$25:$D$28,2,FALSE)</f>
        <v>1</v>
      </c>
      <c r="AE260" s="32">
        <f>VLOOKUP(M:M,'My_Advanced Key'!$C$30:$D$33,2,FALSE)</f>
        <v>-1</v>
      </c>
      <c r="AF260" s="32">
        <f>VLOOKUP(O:O,'My_Advanced Key'!$C$35:$D$38,2,TRUE)</f>
        <v>-1</v>
      </c>
      <c r="AG260" s="32">
        <f>VLOOKUP(Q:Q,'My_Advanced Key'!$C$40:$D$43,2,TRUE)</f>
        <v>1</v>
      </c>
      <c r="AH260" s="32">
        <f>VLOOKUP(S:S,'My_Advanced Key'!$C$45:$D$48,2,TRUE)</f>
        <v>1</v>
      </c>
      <c r="AI260" s="32">
        <f>VLOOKUP(U:U,'My_Advanced Key'!$C$50:$D$53,2,TRUE)</f>
        <v>2</v>
      </c>
      <c r="AJ260" s="32">
        <f t="shared" si="11"/>
        <v>4</v>
      </c>
    </row>
    <row r="261">
      <c r="A261" s="40">
        <v>45527.97256228009</v>
      </c>
      <c r="B261" s="41"/>
      <c r="C261" s="32" t="s">
        <v>441</v>
      </c>
      <c r="D261" s="32" t="str">
        <f t="shared" si="1"/>
        <v>Option D</v>
      </c>
      <c r="E261" s="32" t="s">
        <v>450</v>
      </c>
      <c r="F261" s="32" t="str">
        <f t="shared" si="2"/>
        <v>Option A</v>
      </c>
      <c r="G261" s="32" t="s">
        <v>443</v>
      </c>
      <c r="H261" s="32" t="str">
        <f t="shared" si="3"/>
        <v>Option D</v>
      </c>
      <c r="I261" s="32" t="s">
        <v>444</v>
      </c>
      <c r="J261" s="32" t="str">
        <f t="shared" si="4"/>
        <v>Option C</v>
      </c>
      <c r="K261" s="32" t="s">
        <v>467</v>
      </c>
      <c r="L261" s="32" t="str">
        <f t="shared" si="5"/>
        <v>Option B</v>
      </c>
      <c r="M261" s="32" t="s">
        <v>446</v>
      </c>
      <c r="N261" s="32" t="str">
        <f t="shared" si="6"/>
        <v>Option D</v>
      </c>
      <c r="O261" s="32" t="s">
        <v>447</v>
      </c>
      <c r="P261" s="32" t="str">
        <f t="shared" si="7"/>
        <v>Option B</v>
      </c>
      <c r="Q261" s="32" t="s">
        <v>473</v>
      </c>
      <c r="R261" s="32" t="str">
        <f t="shared" si="8"/>
        <v>Option B</v>
      </c>
      <c r="S261" s="32" t="s">
        <v>469</v>
      </c>
      <c r="T261" s="32" t="str">
        <f t="shared" si="9"/>
        <v>Option D</v>
      </c>
      <c r="U261" s="32" t="s">
        <v>449</v>
      </c>
      <c r="V261" s="32" t="str">
        <f t="shared" si="10"/>
        <v>Option D</v>
      </c>
      <c r="W261" s="32" t="s">
        <v>401</v>
      </c>
      <c r="X261" s="41" t="str">
        <f t="array" ref="X261">XLOOKUP(W:W,My_Basic!M:M, My_Basic!M:M, 0)</f>
        <v>Shubham</v>
      </c>
      <c r="Y261" s="32" t="s">
        <v>496</v>
      </c>
      <c r="Z261" s="32">
        <f>VLOOKUP(C:C,'My_Advanced Key'!$C$5:$D$8,2,FALSE)</f>
        <v>-1</v>
      </c>
      <c r="AA261" s="32">
        <f>VLOOKUP(E:E,'My_Advanced Key'!$C$10:$D$13,2,FALSE)</f>
        <v>-1</v>
      </c>
      <c r="AB261" s="32">
        <f>VLOOKUP(G:G,'My_Advanced Key'!$C$15:$D$18,2,FALSE)</f>
        <v>0</v>
      </c>
      <c r="AC261" s="32">
        <f>VLOOKUP(I:I,'My_Advanced Key'!$C$20:$D$23,2,FALSE)</f>
        <v>-1</v>
      </c>
      <c r="AD261" s="32">
        <f>VLOOKUP(K:K,'My_Advanced Key'!$C$25:$D$28,2,FALSE)</f>
        <v>1</v>
      </c>
      <c r="AE261" s="32">
        <f>VLOOKUP(M:M,'My_Advanced Key'!$C$30:$D$33,2,FALSE)</f>
        <v>0</v>
      </c>
      <c r="AF261" s="32">
        <f>VLOOKUP(O:O,'My_Advanced Key'!$C$35:$D$38,2,TRUE)</f>
        <v>1</v>
      </c>
      <c r="AG261" s="32">
        <f>VLOOKUP(Q:Q,'My_Advanced Key'!$C$40:$D$43,2,TRUE)</f>
        <v>1</v>
      </c>
      <c r="AH261" s="32">
        <f>VLOOKUP(S:S,'My_Advanced Key'!$C$45:$D$48,2,TRUE)</f>
        <v>0</v>
      </c>
      <c r="AI261" s="32">
        <f>VLOOKUP(U:U,'My_Advanced Key'!$C$50:$D$53,2,TRUE)</f>
        <v>0</v>
      </c>
      <c r="AJ261" s="32">
        <f t="shared" si="11"/>
        <v>0</v>
      </c>
    </row>
    <row r="262">
      <c r="A262" s="40">
        <v>45527.98881900463</v>
      </c>
      <c r="B262" s="41"/>
      <c r="C262" s="32" t="s">
        <v>455</v>
      </c>
      <c r="D262" s="32" t="str">
        <f t="shared" si="1"/>
        <v>Option C</v>
      </c>
      <c r="E262" s="32" t="s">
        <v>450</v>
      </c>
      <c r="F262" s="32" t="str">
        <f t="shared" si="2"/>
        <v>Option A</v>
      </c>
      <c r="G262" s="32" t="s">
        <v>443</v>
      </c>
      <c r="H262" s="32" t="str">
        <f t="shared" si="3"/>
        <v>Option D</v>
      </c>
      <c r="I262" s="32" t="s">
        <v>444</v>
      </c>
      <c r="J262" s="32" t="str">
        <f t="shared" si="4"/>
        <v>Option C</v>
      </c>
      <c r="K262" s="32" t="s">
        <v>467</v>
      </c>
      <c r="L262" s="32" t="str">
        <f t="shared" si="5"/>
        <v>Option B</v>
      </c>
      <c r="M262" s="32" t="s">
        <v>468</v>
      </c>
      <c r="N262" s="32" t="str">
        <f t="shared" si="6"/>
        <v>Option C</v>
      </c>
      <c r="O262" s="32" t="s">
        <v>447</v>
      </c>
      <c r="P262" s="32" t="str">
        <f t="shared" si="7"/>
        <v>Option B</v>
      </c>
      <c r="Q262" s="32" t="s">
        <v>474</v>
      </c>
      <c r="R262" s="32" t="str">
        <f t="shared" si="8"/>
        <v>Option C</v>
      </c>
      <c r="S262" s="32" t="s">
        <v>486</v>
      </c>
      <c r="T262" s="32" t="str">
        <f t="shared" si="9"/>
        <v>Option C</v>
      </c>
      <c r="U262" s="32" t="s">
        <v>461</v>
      </c>
      <c r="V262" s="32" t="str">
        <f t="shared" si="10"/>
        <v>Option C</v>
      </c>
      <c r="W262" s="32" t="s">
        <v>394</v>
      </c>
      <c r="X262" s="41" t="str">
        <f t="array" ref="X262">XLOOKUP(W:W,My_Basic!M:M, My_Basic!M:M, 0)</f>
        <v>Fatima Shafique </v>
      </c>
      <c r="Y262" s="32" t="s">
        <v>493</v>
      </c>
      <c r="Z262" s="32">
        <f>VLOOKUP(C:C,'My_Advanced Key'!$C$5:$D$8,2,FALSE)</f>
        <v>2</v>
      </c>
      <c r="AA262" s="32">
        <f>VLOOKUP(E:E,'My_Advanced Key'!$C$10:$D$13,2,FALSE)</f>
        <v>-1</v>
      </c>
      <c r="AB262" s="32">
        <f>VLOOKUP(G:G,'My_Advanced Key'!$C$15:$D$18,2,FALSE)</f>
        <v>0</v>
      </c>
      <c r="AC262" s="32">
        <f>VLOOKUP(I:I,'My_Advanced Key'!$C$20:$D$23,2,FALSE)</f>
        <v>-1</v>
      </c>
      <c r="AD262" s="32">
        <f>VLOOKUP(K:K,'My_Advanced Key'!$C$25:$D$28,2,FALSE)</f>
        <v>1</v>
      </c>
      <c r="AE262" s="32">
        <f>VLOOKUP(M:M,'My_Advanced Key'!$C$30:$D$33,2,FALSE)</f>
        <v>-1</v>
      </c>
      <c r="AF262" s="32">
        <f>VLOOKUP(O:O,'My_Advanced Key'!$C$35:$D$38,2,TRUE)</f>
        <v>1</v>
      </c>
      <c r="AG262" s="32">
        <f>VLOOKUP(Q:Q,'My_Advanced Key'!$C$40:$D$43,2,TRUE)</f>
        <v>-1</v>
      </c>
      <c r="AH262" s="32">
        <f>VLOOKUP(S:S,'My_Advanced Key'!$C$45:$D$48,2,TRUE)</f>
        <v>2</v>
      </c>
      <c r="AI262" s="32">
        <f>VLOOKUP(U:U,'My_Advanced Key'!$C$50:$D$53,2,TRUE)</f>
        <v>1</v>
      </c>
      <c r="AJ262" s="32">
        <f t="shared" si="11"/>
        <v>3</v>
      </c>
    </row>
    <row r="263">
      <c r="A263" s="40">
        <v>45528.00587502315</v>
      </c>
      <c r="B263" s="41"/>
      <c r="C263" s="32" t="s">
        <v>465</v>
      </c>
      <c r="D263" s="32" t="str">
        <f t="shared" si="1"/>
        <v>Option B</v>
      </c>
      <c r="E263" s="32" t="s">
        <v>456</v>
      </c>
      <c r="F263" s="32" t="str">
        <f t="shared" si="2"/>
        <v>Option D</v>
      </c>
      <c r="G263" s="32" t="s">
        <v>443</v>
      </c>
      <c r="H263" s="32" t="str">
        <f t="shared" si="3"/>
        <v>Option D</v>
      </c>
      <c r="I263" s="32" t="s">
        <v>444</v>
      </c>
      <c r="J263" s="32" t="str">
        <f t="shared" si="4"/>
        <v>Option C</v>
      </c>
      <c r="K263" s="32" t="s">
        <v>467</v>
      </c>
      <c r="L263" s="32" t="str">
        <f t="shared" si="5"/>
        <v>Option B</v>
      </c>
      <c r="M263" s="32" t="s">
        <v>446</v>
      </c>
      <c r="N263" s="32" t="str">
        <f t="shared" si="6"/>
        <v>Option D</v>
      </c>
      <c r="O263" s="32" t="s">
        <v>447</v>
      </c>
      <c r="P263" s="32" t="str">
        <f t="shared" si="7"/>
        <v>Option B</v>
      </c>
      <c r="Q263" s="32" t="s">
        <v>473</v>
      </c>
      <c r="R263" s="32" t="str">
        <f t="shared" si="8"/>
        <v>Option B</v>
      </c>
      <c r="S263" s="32" t="s">
        <v>469</v>
      </c>
      <c r="T263" s="32" t="str">
        <f t="shared" si="9"/>
        <v>Option D</v>
      </c>
      <c r="U263" s="32" t="s">
        <v>472</v>
      </c>
      <c r="V263" s="32" t="str">
        <f t="shared" si="10"/>
        <v>Option A</v>
      </c>
      <c r="W263" s="32" t="s">
        <v>402</v>
      </c>
      <c r="X263" s="41" t="str">
        <f t="array" ref="X263">XLOOKUP(W:W,My_Basic!M:M, My_Basic!M:M, 0)</f>
        <v>Aditya Pattnaik </v>
      </c>
      <c r="Y263" s="32" t="s">
        <v>494</v>
      </c>
      <c r="Z263" s="32">
        <f>VLOOKUP(C:C,'My_Advanced Key'!$C$5:$D$8,2,FALSE)</f>
        <v>1</v>
      </c>
      <c r="AA263" s="32">
        <f>VLOOKUP(E:E,'My_Advanced Key'!$C$10:$D$13,2,FALSE)</f>
        <v>0</v>
      </c>
      <c r="AB263" s="32">
        <f>VLOOKUP(G:G,'My_Advanced Key'!$C$15:$D$18,2,FALSE)</f>
        <v>0</v>
      </c>
      <c r="AC263" s="32">
        <f>VLOOKUP(I:I,'My_Advanced Key'!$C$20:$D$23,2,FALSE)</f>
        <v>-1</v>
      </c>
      <c r="AD263" s="32">
        <f>VLOOKUP(K:K,'My_Advanced Key'!$C$25:$D$28,2,FALSE)</f>
        <v>1</v>
      </c>
      <c r="AE263" s="32">
        <f>VLOOKUP(M:M,'My_Advanced Key'!$C$30:$D$33,2,FALSE)</f>
        <v>0</v>
      </c>
      <c r="AF263" s="32">
        <f>VLOOKUP(O:O,'My_Advanced Key'!$C$35:$D$38,2,TRUE)</f>
        <v>1</v>
      </c>
      <c r="AG263" s="32">
        <f>VLOOKUP(Q:Q,'My_Advanced Key'!$C$40:$D$43,2,TRUE)</f>
        <v>1</v>
      </c>
      <c r="AH263" s="32">
        <f>VLOOKUP(S:S,'My_Advanced Key'!$C$45:$D$48,2,TRUE)</f>
        <v>0</v>
      </c>
      <c r="AI263" s="32">
        <f>VLOOKUP(U:U,'My_Advanced Key'!$C$50:$D$53,2,TRUE)</f>
        <v>2</v>
      </c>
      <c r="AJ263" s="32">
        <f t="shared" si="11"/>
        <v>5</v>
      </c>
    </row>
    <row r="264">
      <c r="A264" s="40">
        <v>45528.030368287036</v>
      </c>
      <c r="B264" s="41"/>
      <c r="C264" s="32" t="s">
        <v>465</v>
      </c>
      <c r="D264" s="32" t="str">
        <f t="shared" si="1"/>
        <v>Option B</v>
      </c>
      <c r="E264" s="32" t="s">
        <v>450</v>
      </c>
      <c r="F264" s="32" t="str">
        <f t="shared" si="2"/>
        <v>Option A</v>
      </c>
      <c r="G264" s="32" t="s">
        <v>451</v>
      </c>
      <c r="H264" s="32" t="str">
        <f t="shared" si="3"/>
        <v>Option A</v>
      </c>
      <c r="I264" s="32" t="s">
        <v>476</v>
      </c>
      <c r="J264" s="32" t="str">
        <f t="shared" si="4"/>
        <v>Option A</v>
      </c>
      <c r="K264" s="32" t="s">
        <v>467</v>
      </c>
      <c r="L264" s="32" t="str">
        <f t="shared" si="5"/>
        <v>Option B</v>
      </c>
      <c r="M264" s="32" t="s">
        <v>468</v>
      </c>
      <c r="N264" s="32" t="str">
        <f t="shared" si="6"/>
        <v>Option C</v>
      </c>
      <c r="O264" s="32" t="s">
        <v>463</v>
      </c>
      <c r="P264" s="32" t="str">
        <f t="shared" si="7"/>
        <v>Option A</v>
      </c>
      <c r="Q264" s="32" t="s">
        <v>473</v>
      </c>
      <c r="R264" s="32" t="str">
        <f t="shared" si="8"/>
        <v>Option B</v>
      </c>
      <c r="S264" s="32" t="s">
        <v>486</v>
      </c>
      <c r="T264" s="32" t="str">
        <f t="shared" si="9"/>
        <v>Option C</v>
      </c>
      <c r="U264" s="32" t="s">
        <v>461</v>
      </c>
      <c r="V264" s="32" t="str">
        <f t="shared" si="10"/>
        <v>Option C</v>
      </c>
      <c r="W264" s="32" t="s">
        <v>403</v>
      </c>
      <c r="X264" s="41" t="str">
        <f t="array" ref="X264">XLOOKUP(W:W,My_Basic!M:M, My_Basic!M:M, 0)</f>
        <v>Achu Abraham</v>
      </c>
      <c r="Y264" s="32" t="s">
        <v>494</v>
      </c>
      <c r="Z264" s="32">
        <f>VLOOKUP(C:C,'My_Advanced Key'!$C$5:$D$8,2,FALSE)</f>
        <v>1</v>
      </c>
      <c r="AA264" s="32">
        <f>VLOOKUP(E:E,'My_Advanced Key'!$C$10:$D$13,2,FALSE)</f>
        <v>-1</v>
      </c>
      <c r="AB264" s="32">
        <f>VLOOKUP(G:G,'My_Advanced Key'!$C$15:$D$18,2,FALSE)</f>
        <v>2</v>
      </c>
      <c r="AC264" s="32">
        <f>VLOOKUP(I:I,'My_Advanced Key'!$C$20:$D$23,2,FALSE)</f>
        <v>2</v>
      </c>
      <c r="AD264" s="32">
        <f>VLOOKUP(K:K,'My_Advanced Key'!$C$25:$D$28,2,FALSE)</f>
        <v>1</v>
      </c>
      <c r="AE264" s="32">
        <f>VLOOKUP(M:M,'My_Advanced Key'!$C$30:$D$33,2,FALSE)</f>
        <v>-1</v>
      </c>
      <c r="AF264" s="32">
        <f>VLOOKUP(O:O,'My_Advanced Key'!$C$35:$D$38,2,TRUE)</f>
        <v>2</v>
      </c>
      <c r="AG264" s="32">
        <f>VLOOKUP(Q:Q,'My_Advanced Key'!$C$40:$D$43,2,TRUE)</f>
        <v>1</v>
      </c>
      <c r="AH264" s="32">
        <f>VLOOKUP(S:S,'My_Advanced Key'!$C$45:$D$48,2,TRUE)</f>
        <v>2</v>
      </c>
      <c r="AI264" s="32">
        <f>VLOOKUP(U:U,'My_Advanced Key'!$C$50:$D$53,2,TRUE)</f>
        <v>1</v>
      </c>
      <c r="AJ264" s="32">
        <f t="shared" si="11"/>
        <v>10</v>
      </c>
    </row>
    <row r="265">
      <c r="A265" s="40">
        <v>45528.41226527777</v>
      </c>
      <c r="B265" s="41"/>
      <c r="C265" s="32" t="s">
        <v>465</v>
      </c>
      <c r="D265" s="32" t="str">
        <f t="shared" si="1"/>
        <v>Option B</v>
      </c>
      <c r="E265" s="32" t="s">
        <v>450</v>
      </c>
      <c r="F265" s="32" t="str">
        <f t="shared" si="2"/>
        <v>Option A</v>
      </c>
      <c r="G265" s="32" t="s">
        <v>451</v>
      </c>
      <c r="H265" s="32" t="str">
        <f t="shared" si="3"/>
        <v>Option A</v>
      </c>
      <c r="I265" s="32" t="s">
        <v>444</v>
      </c>
      <c r="J265" s="32" t="str">
        <f t="shared" si="4"/>
        <v>Option C</v>
      </c>
      <c r="K265" s="32" t="s">
        <v>453</v>
      </c>
      <c r="L265" s="32" t="str">
        <f t="shared" si="5"/>
        <v>Option D</v>
      </c>
      <c r="M265" s="32" t="s">
        <v>477</v>
      </c>
      <c r="N265" s="32" t="str">
        <f t="shared" si="6"/>
        <v>Option B</v>
      </c>
      <c r="O265" s="32" t="s">
        <v>454</v>
      </c>
      <c r="P265" s="32" t="str">
        <f t="shared" si="7"/>
        <v>Option D</v>
      </c>
      <c r="Q265" s="32" t="s">
        <v>473</v>
      </c>
      <c r="R265" s="32" t="str">
        <f t="shared" si="8"/>
        <v>Option B</v>
      </c>
      <c r="S265" s="32" t="s">
        <v>460</v>
      </c>
      <c r="T265" s="32" t="str">
        <f t="shared" si="9"/>
        <v>Option B</v>
      </c>
      <c r="U265" s="32" t="s">
        <v>464</v>
      </c>
      <c r="V265" s="32" t="str">
        <f t="shared" si="10"/>
        <v>Option B</v>
      </c>
      <c r="W265" s="32" t="s">
        <v>404</v>
      </c>
      <c r="X265" s="41" t="str">
        <f t="array" ref="X265">XLOOKUP(W:W,My_Basic!M:M, My_Basic!M:M, 0)</f>
        <v>Boini sushmitha </v>
      </c>
      <c r="Y265" s="32" t="s">
        <v>494</v>
      </c>
      <c r="Z265" s="32">
        <f>VLOOKUP(C:C,'My_Advanced Key'!$C$5:$D$8,2,FALSE)</f>
        <v>1</v>
      </c>
      <c r="AA265" s="32">
        <f>VLOOKUP(E:E,'My_Advanced Key'!$C$10:$D$13,2,FALSE)</f>
        <v>-1</v>
      </c>
      <c r="AB265" s="32">
        <f>VLOOKUP(G:G,'My_Advanced Key'!$C$15:$D$18,2,FALSE)</f>
        <v>2</v>
      </c>
      <c r="AC265" s="32">
        <f>VLOOKUP(I:I,'My_Advanced Key'!$C$20:$D$23,2,FALSE)</f>
        <v>-1</v>
      </c>
      <c r="AD265" s="32">
        <f>VLOOKUP(K:K,'My_Advanced Key'!$C$25:$D$28,2,FALSE)</f>
        <v>0</v>
      </c>
      <c r="AE265" s="32">
        <f>VLOOKUP(M:M,'My_Advanced Key'!$C$30:$D$33,2,FALSE)</f>
        <v>1</v>
      </c>
      <c r="AF265" s="32">
        <f>VLOOKUP(O:O,'My_Advanced Key'!$C$35:$D$38,2,TRUE)</f>
        <v>0</v>
      </c>
      <c r="AG265" s="32">
        <f>VLOOKUP(Q:Q,'My_Advanced Key'!$C$40:$D$43,2,TRUE)</f>
        <v>1</v>
      </c>
      <c r="AH265" s="32">
        <f>VLOOKUP(S:S,'My_Advanced Key'!$C$45:$D$48,2,TRUE)</f>
        <v>-1</v>
      </c>
      <c r="AI265" s="32">
        <f>VLOOKUP(U:U,'My_Advanced Key'!$C$50:$D$53,2,TRUE)</f>
        <v>-1</v>
      </c>
      <c r="AJ265" s="32">
        <f t="shared" si="11"/>
        <v>1</v>
      </c>
    </row>
    <row r="266">
      <c r="A266" s="40">
        <v>45528.61103565972</v>
      </c>
      <c r="B266" s="41"/>
      <c r="C266" s="32" t="s">
        <v>441</v>
      </c>
      <c r="D266" s="32" t="str">
        <f t="shared" si="1"/>
        <v>Option D</v>
      </c>
      <c r="E266" s="32" t="s">
        <v>450</v>
      </c>
      <c r="F266" s="32" t="str">
        <f t="shared" si="2"/>
        <v>Option A</v>
      </c>
      <c r="G266" s="32" t="s">
        <v>451</v>
      </c>
      <c r="H266" s="32" t="str">
        <f t="shared" si="3"/>
        <v>Option A</v>
      </c>
      <c r="I266" s="32" t="s">
        <v>444</v>
      </c>
      <c r="J266" s="32" t="str">
        <f t="shared" si="4"/>
        <v>Option C</v>
      </c>
      <c r="K266" s="32" t="s">
        <v>467</v>
      </c>
      <c r="L266" s="32" t="str">
        <f t="shared" si="5"/>
        <v>Option B</v>
      </c>
      <c r="M266" s="32" t="s">
        <v>477</v>
      </c>
      <c r="N266" s="32" t="str">
        <f t="shared" si="6"/>
        <v>Option B</v>
      </c>
      <c r="O266" s="32" t="s">
        <v>463</v>
      </c>
      <c r="P266" s="32" t="str">
        <f t="shared" si="7"/>
        <v>Option A</v>
      </c>
      <c r="Q266" s="32" t="s">
        <v>475</v>
      </c>
      <c r="R266" s="32" t="str">
        <f t="shared" si="8"/>
        <v>Option A</v>
      </c>
      <c r="S266" s="32" t="s">
        <v>448</v>
      </c>
      <c r="T266" s="32" t="str">
        <f t="shared" si="9"/>
        <v>Option A</v>
      </c>
      <c r="U266" s="32" t="s">
        <v>472</v>
      </c>
      <c r="V266" s="32" t="str">
        <f t="shared" si="10"/>
        <v>Option A</v>
      </c>
      <c r="W266" s="32" t="s">
        <v>497</v>
      </c>
      <c r="X266" s="41" t="str">
        <f t="array" ref="X266">XLOOKUP(W:W,My_Basic!M:M, My_Basic!M:M, 0)</f>
        <v>Pandiri Chaitanya Prakash</v>
      </c>
      <c r="Y266" s="32" t="s">
        <v>495</v>
      </c>
      <c r="Z266" s="32">
        <f>VLOOKUP(C:C,'My_Advanced Key'!$C$5:$D$8,2,FALSE)</f>
        <v>-1</v>
      </c>
      <c r="AA266" s="32">
        <f>VLOOKUP(E:E,'My_Advanced Key'!$C$10:$D$13,2,FALSE)</f>
        <v>-1</v>
      </c>
      <c r="AB266" s="32">
        <f>VLOOKUP(G:G,'My_Advanced Key'!$C$15:$D$18,2,FALSE)</f>
        <v>2</v>
      </c>
      <c r="AC266" s="32">
        <f>VLOOKUP(I:I,'My_Advanced Key'!$C$20:$D$23,2,FALSE)</f>
        <v>-1</v>
      </c>
      <c r="AD266" s="32">
        <f>VLOOKUP(K:K,'My_Advanced Key'!$C$25:$D$28,2,FALSE)</f>
        <v>1</v>
      </c>
      <c r="AE266" s="32">
        <f>VLOOKUP(M:M,'My_Advanced Key'!$C$30:$D$33,2,FALSE)</f>
        <v>1</v>
      </c>
      <c r="AF266" s="32">
        <f>VLOOKUP(O:O,'My_Advanced Key'!$C$35:$D$38,2,TRUE)</f>
        <v>2</v>
      </c>
      <c r="AG266" s="32">
        <f>VLOOKUP(Q:Q,'My_Advanced Key'!$C$40:$D$43,2,TRUE)</f>
        <v>2</v>
      </c>
      <c r="AH266" s="32">
        <f>VLOOKUP(S:S,'My_Advanced Key'!$C$45:$D$48,2,TRUE)</f>
        <v>1</v>
      </c>
      <c r="AI266" s="32">
        <f>VLOOKUP(U:U,'My_Advanced Key'!$C$50:$D$53,2,TRUE)</f>
        <v>2</v>
      </c>
      <c r="AJ266" s="32">
        <f t="shared" si="11"/>
        <v>8</v>
      </c>
    </row>
    <row r="267">
      <c r="A267" s="40">
        <v>45528.61152738426</v>
      </c>
      <c r="B267" s="41"/>
      <c r="C267" s="32" t="s">
        <v>455</v>
      </c>
      <c r="D267" s="32" t="str">
        <f t="shared" si="1"/>
        <v>Option C</v>
      </c>
      <c r="E267" s="32" t="s">
        <v>450</v>
      </c>
      <c r="F267" s="32" t="str">
        <f t="shared" si="2"/>
        <v>Option A</v>
      </c>
      <c r="G267" s="32" t="s">
        <v>451</v>
      </c>
      <c r="H267" s="32" t="str">
        <f t="shared" si="3"/>
        <v>Option A</v>
      </c>
      <c r="I267" s="32" t="s">
        <v>452</v>
      </c>
      <c r="J267" s="32" t="str">
        <f t="shared" si="4"/>
        <v>Option B</v>
      </c>
      <c r="K267" s="32" t="s">
        <v>467</v>
      </c>
      <c r="L267" s="32" t="str">
        <f t="shared" si="5"/>
        <v>Option B</v>
      </c>
      <c r="M267" s="32" t="s">
        <v>468</v>
      </c>
      <c r="N267" s="32" t="str">
        <f t="shared" si="6"/>
        <v>Option C</v>
      </c>
      <c r="O267" s="32" t="s">
        <v>447</v>
      </c>
      <c r="P267" s="32" t="str">
        <f t="shared" si="7"/>
        <v>Option B</v>
      </c>
      <c r="Q267" s="32" t="s">
        <v>473</v>
      </c>
      <c r="R267" s="32" t="str">
        <f t="shared" si="8"/>
        <v>Option B</v>
      </c>
      <c r="S267" s="32" t="s">
        <v>469</v>
      </c>
      <c r="T267" s="32" t="str">
        <f t="shared" si="9"/>
        <v>Option D</v>
      </c>
      <c r="U267" s="32" t="s">
        <v>461</v>
      </c>
      <c r="V267" s="32" t="str">
        <f t="shared" si="10"/>
        <v>Option C</v>
      </c>
      <c r="W267" s="32" t="s">
        <v>405</v>
      </c>
      <c r="X267" s="41" t="str">
        <f t="array" ref="X267">XLOOKUP(W:W,My_Basic!M:M, My_Basic!M:M, 0)</f>
        <v>Thejas Bhat P</v>
      </c>
      <c r="Y267" s="32" t="s">
        <v>495</v>
      </c>
      <c r="Z267" s="32">
        <f>VLOOKUP(C:C,'My_Advanced Key'!$C$5:$D$8,2,FALSE)</f>
        <v>2</v>
      </c>
      <c r="AA267" s="32">
        <f>VLOOKUP(E:E,'My_Advanced Key'!$C$10:$D$13,2,FALSE)</f>
        <v>-1</v>
      </c>
      <c r="AB267" s="32">
        <f>VLOOKUP(G:G,'My_Advanced Key'!$C$15:$D$18,2,FALSE)</f>
        <v>2</v>
      </c>
      <c r="AC267" s="32">
        <f>VLOOKUP(I:I,'My_Advanced Key'!$C$20:$D$23,2,FALSE)</f>
        <v>1</v>
      </c>
      <c r="AD267" s="32">
        <f>VLOOKUP(K:K,'My_Advanced Key'!$C$25:$D$28,2,FALSE)</f>
        <v>1</v>
      </c>
      <c r="AE267" s="32">
        <f>VLOOKUP(M:M,'My_Advanced Key'!$C$30:$D$33,2,FALSE)</f>
        <v>-1</v>
      </c>
      <c r="AF267" s="32">
        <f>VLOOKUP(O:O,'My_Advanced Key'!$C$35:$D$38,2,TRUE)</f>
        <v>1</v>
      </c>
      <c r="AG267" s="32">
        <f>VLOOKUP(Q:Q,'My_Advanced Key'!$C$40:$D$43,2,TRUE)</f>
        <v>1</v>
      </c>
      <c r="AH267" s="32">
        <f>VLOOKUP(S:S,'My_Advanced Key'!$C$45:$D$48,2,TRUE)</f>
        <v>0</v>
      </c>
      <c r="AI267" s="32">
        <f>VLOOKUP(U:U,'My_Advanced Key'!$C$50:$D$53,2,TRUE)</f>
        <v>1</v>
      </c>
      <c r="AJ267" s="32">
        <f t="shared" si="11"/>
        <v>7</v>
      </c>
    </row>
    <row r="268">
      <c r="A268" s="40">
        <v>45528.623424641206</v>
      </c>
      <c r="B268" s="41"/>
      <c r="C268" s="32" t="s">
        <v>441</v>
      </c>
      <c r="D268" s="32" t="str">
        <f t="shared" si="1"/>
        <v>Option D</v>
      </c>
      <c r="E268" s="32" t="s">
        <v>450</v>
      </c>
      <c r="F268" s="32" t="str">
        <f t="shared" si="2"/>
        <v>Option A</v>
      </c>
      <c r="G268" s="32" t="s">
        <v>443</v>
      </c>
      <c r="H268" s="32" t="str">
        <f t="shared" si="3"/>
        <v>Option D</v>
      </c>
      <c r="I268" s="32" t="s">
        <v>452</v>
      </c>
      <c r="J268" s="32" t="str">
        <f t="shared" si="4"/>
        <v>Option B</v>
      </c>
      <c r="K268" s="32" t="s">
        <v>467</v>
      </c>
      <c r="L268" s="32" t="str">
        <f t="shared" si="5"/>
        <v>Option B</v>
      </c>
      <c r="M268" s="32" t="s">
        <v>468</v>
      </c>
      <c r="N268" s="32" t="str">
        <f t="shared" si="6"/>
        <v>Option C</v>
      </c>
      <c r="O268" s="32" t="s">
        <v>454</v>
      </c>
      <c r="P268" s="32" t="str">
        <f t="shared" si="7"/>
        <v>Option D</v>
      </c>
      <c r="Q268" s="32" t="s">
        <v>473</v>
      </c>
      <c r="R268" s="32" t="str">
        <f t="shared" si="8"/>
        <v>Option B</v>
      </c>
      <c r="S268" s="32" t="s">
        <v>448</v>
      </c>
      <c r="T268" s="32" t="str">
        <f t="shared" si="9"/>
        <v>Option A</v>
      </c>
      <c r="U268" s="32" t="s">
        <v>461</v>
      </c>
      <c r="V268" s="32" t="str">
        <f t="shared" si="10"/>
        <v>Option C</v>
      </c>
      <c r="W268" s="32" t="s">
        <v>407</v>
      </c>
      <c r="X268" s="41" t="str">
        <f t="array" ref="X268">XLOOKUP(W:W,My_Basic!M:M, My_Basic!M:M, 0)</f>
        <v>Bhumika Tiwari</v>
      </c>
      <c r="Y268" s="32" t="s">
        <v>491</v>
      </c>
      <c r="Z268" s="32">
        <f>VLOOKUP(C:C,'My_Advanced Key'!$C$5:$D$8,2,FALSE)</f>
        <v>-1</v>
      </c>
      <c r="AA268" s="32">
        <f>VLOOKUP(E:E,'My_Advanced Key'!$C$10:$D$13,2,FALSE)</f>
        <v>-1</v>
      </c>
      <c r="AB268" s="32">
        <f>VLOOKUP(G:G,'My_Advanced Key'!$C$15:$D$18,2,FALSE)</f>
        <v>0</v>
      </c>
      <c r="AC268" s="32">
        <f>VLOOKUP(I:I,'My_Advanced Key'!$C$20:$D$23,2,FALSE)</f>
        <v>1</v>
      </c>
      <c r="AD268" s="32">
        <f>VLOOKUP(K:K,'My_Advanced Key'!$C$25:$D$28,2,FALSE)</f>
        <v>1</v>
      </c>
      <c r="AE268" s="32">
        <f>VLOOKUP(M:M,'My_Advanced Key'!$C$30:$D$33,2,FALSE)</f>
        <v>-1</v>
      </c>
      <c r="AF268" s="32">
        <f>VLOOKUP(O:O,'My_Advanced Key'!$C$35:$D$38,2,TRUE)</f>
        <v>0</v>
      </c>
      <c r="AG268" s="32">
        <f>VLOOKUP(Q:Q,'My_Advanced Key'!$C$40:$D$43,2,TRUE)</f>
        <v>1</v>
      </c>
      <c r="AH268" s="32">
        <f>VLOOKUP(S:S,'My_Advanced Key'!$C$45:$D$48,2,TRUE)</f>
        <v>1</v>
      </c>
      <c r="AI268" s="32">
        <f>VLOOKUP(U:U,'My_Advanced Key'!$C$50:$D$53,2,TRUE)</f>
        <v>1</v>
      </c>
      <c r="AJ268" s="32">
        <f t="shared" si="11"/>
        <v>2</v>
      </c>
    </row>
    <row r="269">
      <c r="A269" s="40">
        <v>45528.77601008102</v>
      </c>
      <c r="B269" s="41"/>
      <c r="C269" s="32" t="s">
        <v>455</v>
      </c>
      <c r="D269" s="32" t="str">
        <f t="shared" si="1"/>
        <v>Option C</v>
      </c>
      <c r="E269" s="32" t="s">
        <v>456</v>
      </c>
      <c r="F269" s="32" t="str">
        <f t="shared" si="2"/>
        <v>Option D</v>
      </c>
      <c r="G269" s="32" t="s">
        <v>452</v>
      </c>
      <c r="H269" s="32" t="str">
        <f t="shared" si="3"/>
        <v>Option B</v>
      </c>
      <c r="I269" s="32" t="s">
        <v>452</v>
      </c>
      <c r="J269" s="32" t="str">
        <f t="shared" si="4"/>
        <v>Option B</v>
      </c>
      <c r="K269" s="32" t="s">
        <v>467</v>
      </c>
      <c r="L269" s="32" t="str">
        <f t="shared" si="5"/>
        <v>Option B</v>
      </c>
      <c r="M269" s="32" t="s">
        <v>446</v>
      </c>
      <c r="N269" s="32" t="str">
        <f t="shared" si="6"/>
        <v>Option D</v>
      </c>
      <c r="O269" s="32" t="s">
        <v>459</v>
      </c>
      <c r="P269" s="32" t="str">
        <f t="shared" si="7"/>
        <v>Option C</v>
      </c>
      <c r="Q269" s="32" t="s">
        <v>474</v>
      </c>
      <c r="R269" s="32" t="str">
        <f t="shared" si="8"/>
        <v>Option C</v>
      </c>
      <c r="S269" s="32" t="s">
        <v>469</v>
      </c>
      <c r="T269" s="32" t="str">
        <f t="shared" si="9"/>
        <v>Option D</v>
      </c>
      <c r="U269" s="32" t="s">
        <v>461</v>
      </c>
      <c r="V269" s="32" t="str">
        <f t="shared" si="10"/>
        <v>Option C</v>
      </c>
      <c r="W269" s="32" t="s">
        <v>408</v>
      </c>
      <c r="X269" s="41" t="str">
        <f t="array" ref="X269">XLOOKUP(W:W,My_Basic!M:M, My_Basic!M:M, 0)</f>
        <v>Abhishek Kumar Srivastava</v>
      </c>
      <c r="Y269" s="32" t="s">
        <v>495</v>
      </c>
      <c r="Z269" s="32">
        <f>VLOOKUP(C:C,'My_Advanced Key'!$C$5:$D$8,2,FALSE)</f>
        <v>2</v>
      </c>
      <c r="AA269" s="32">
        <f>VLOOKUP(E:E,'My_Advanced Key'!$C$10:$D$13,2,FALSE)</f>
        <v>0</v>
      </c>
      <c r="AB269" s="32">
        <f>VLOOKUP(G:G,'My_Advanced Key'!$C$15:$D$18,2,FALSE)</f>
        <v>1</v>
      </c>
      <c r="AC269" s="32">
        <f>VLOOKUP(I:I,'My_Advanced Key'!$C$20:$D$23,2,FALSE)</f>
        <v>1</v>
      </c>
      <c r="AD269" s="32">
        <f>VLOOKUP(K:K,'My_Advanced Key'!$C$25:$D$28,2,FALSE)</f>
        <v>1</v>
      </c>
      <c r="AE269" s="32">
        <f>VLOOKUP(M:M,'My_Advanced Key'!$C$30:$D$33,2,FALSE)</f>
        <v>0</v>
      </c>
      <c r="AF269" s="32">
        <f>VLOOKUP(O:O,'My_Advanced Key'!$C$35:$D$38,2,TRUE)</f>
        <v>-1</v>
      </c>
      <c r="AG269" s="32">
        <f>VLOOKUP(Q:Q,'My_Advanced Key'!$C$40:$D$43,2,TRUE)</f>
        <v>-1</v>
      </c>
      <c r="AH269" s="32">
        <f>VLOOKUP(S:S,'My_Advanced Key'!$C$45:$D$48,2,TRUE)</f>
        <v>0</v>
      </c>
      <c r="AI269" s="32">
        <f>VLOOKUP(U:U,'My_Advanced Key'!$C$50:$D$53,2,TRUE)</f>
        <v>1</v>
      </c>
      <c r="AJ269" s="32">
        <f t="shared" si="11"/>
        <v>4</v>
      </c>
    </row>
    <row r="270">
      <c r="A270" s="40">
        <v>45529.50111111111</v>
      </c>
      <c r="B270" s="41"/>
      <c r="C270" s="32" t="s">
        <v>441</v>
      </c>
      <c r="D270" s="32" t="str">
        <f t="shared" si="1"/>
        <v>Option D</v>
      </c>
      <c r="E270" s="32" t="s">
        <v>450</v>
      </c>
      <c r="F270" s="32" t="str">
        <f t="shared" si="2"/>
        <v>Option A</v>
      </c>
      <c r="G270" s="32" t="s">
        <v>443</v>
      </c>
      <c r="H270" s="32" t="str">
        <f t="shared" si="3"/>
        <v>Option D</v>
      </c>
      <c r="I270" s="32" t="s">
        <v>444</v>
      </c>
      <c r="J270" s="32" t="str">
        <f t="shared" si="4"/>
        <v>Option C</v>
      </c>
      <c r="K270" s="32" t="s">
        <v>445</v>
      </c>
      <c r="L270" s="32" t="str">
        <f t="shared" si="5"/>
        <v>Option C</v>
      </c>
      <c r="M270" s="32" t="s">
        <v>468</v>
      </c>
      <c r="N270" s="32" t="str">
        <f t="shared" si="6"/>
        <v>Option C</v>
      </c>
      <c r="O270" s="32" t="s">
        <v>459</v>
      </c>
      <c r="P270" s="32" t="str">
        <f t="shared" si="7"/>
        <v>Option C</v>
      </c>
      <c r="Q270" s="32" t="s">
        <v>474</v>
      </c>
      <c r="R270" s="32" t="str">
        <f t="shared" si="8"/>
        <v>Option C</v>
      </c>
      <c r="S270" s="32" t="s">
        <v>448</v>
      </c>
      <c r="T270" s="32" t="str">
        <f t="shared" si="9"/>
        <v>Option A</v>
      </c>
      <c r="U270" s="32" t="s">
        <v>461</v>
      </c>
      <c r="V270" s="32" t="str">
        <f t="shared" si="10"/>
        <v>Option C</v>
      </c>
      <c r="W270" s="32" t="s">
        <v>410</v>
      </c>
      <c r="X270" s="41" t="str">
        <f t="array" ref="X270">XLOOKUP(W:W,My_Basic!M:M, My_Basic!M:M, 0)</f>
        <v>Vishnu S Menon</v>
      </c>
      <c r="Y270" s="32" t="s">
        <v>495</v>
      </c>
      <c r="Z270" s="32">
        <f>VLOOKUP(C:C,'My_Advanced Key'!$C$5:$D$8,2,FALSE)</f>
        <v>-1</v>
      </c>
      <c r="AA270" s="32">
        <f>VLOOKUP(E:E,'My_Advanced Key'!$C$10:$D$13,2,FALSE)</f>
        <v>-1</v>
      </c>
      <c r="AB270" s="32">
        <f>VLOOKUP(G:G,'My_Advanced Key'!$C$15:$D$18,2,FALSE)</f>
        <v>0</v>
      </c>
      <c r="AC270" s="32">
        <f>VLOOKUP(I:I,'My_Advanced Key'!$C$20:$D$23,2,FALSE)</f>
        <v>-1</v>
      </c>
      <c r="AD270" s="32">
        <f>VLOOKUP(K:K,'My_Advanced Key'!$C$25:$D$28,2,FALSE)</f>
        <v>-1</v>
      </c>
      <c r="AE270" s="32">
        <f>VLOOKUP(M:M,'My_Advanced Key'!$C$30:$D$33,2,FALSE)</f>
        <v>-1</v>
      </c>
      <c r="AF270" s="32">
        <f>VLOOKUP(O:O,'My_Advanced Key'!$C$35:$D$38,2,TRUE)</f>
        <v>-1</v>
      </c>
      <c r="AG270" s="32">
        <f>VLOOKUP(Q:Q,'My_Advanced Key'!$C$40:$D$43,2,TRUE)</f>
        <v>-1</v>
      </c>
      <c r="AH270" s="32">
        <f>VLOOKUP(S:S,'My_Advanced Key'!$C$45:$D$48,2,TRUE)</f>
        <v>1</v>
      </c>
      <c r="AI270" s="32">
        <f>VLOOKUP(U:U,'My_Advanced Key'!$C$50:$D$53,2,TRUE)</f>
        <v>1</v>
      </c>
      <c r="AJ270" s="32">
        <f t="shared" si="11"/>
        <v>-5</v>
      </c>
    </row>
    <row r="271">
      <c r="A271" s="40">
        <v>45529.69521081018</v>
      </c>
      <c r="B271" s="41"/>
      <c r="C271" s="32" t="s">
        <v>465</v>
      </c>
      <c r="D271" s="32" t="str">
        <f t="shared" si="1"/>
        <v>Option B</v>
      </c>
      <c r="E271" s="32" t="s">
        <v>450</v>
      </c>
      <c r="F271" s="32" t="str">
        <f t="shared" si="2"/>
        <v>Option A</v>
      </c>
      <c r="G271" s="32" t="s">
        <v>452</v>
      </c>
      <c r="H271" s="32" t="str">
        <f t="shared" si="3"/>
        <v>Option B</v>
      </c>
      <c r="I271" s="32" t="s">
        <v>452</v>
      </c>
      <c r="J271" s="32" t="str">
        <f t="shared" si="4"/>
        <v>Option B</v>
      </c>
      <c r="K271" s="32" t="s">
        <v>453</v>
      </c>
      <c r="L271" s="32" t="str">
        <f t="shared" si="5"/>
        <v>Option D</v>
      </c>
      <c r="M271" s="32" t="s">
        <v>468</v>
      </c>
      <c r="N271" s="32" t="str">
        <f t="shared" si="6"/>
        <v>Option C</v>
      </c>
      <c r="O271" s="32" t="s">
        <v>463</v>
      </c>
      <c r="P271" s="32" t="str">
        <f t="shared" si="7"/>
        <v>Option A</v>
      </c>
      <c r="Q271" s="32" t="s">
        <v>475</v>
      </c>
      <c r="R271" s="32" t="str">
        <f t="shared" si="8"/>
        <v>Option A</v>
      </c>
      <c r="S271" s="32" t="s">
        <v>448</v>
      </c>
      <c r="T271" s="32" t="str">
        <f t="shared" si="9"/>
        <v>Option A</v>
      </c>
      <c r="U271" s="32" t="s">
        <v>464</v>
      </c>
      <c r="V271" s="32" t="str">
        <f t="shared" si="10"/>
        <v>Option B</v>
      </c>
      <c r="W271" s="32" t="s">
        <v>409</v>
      </c>
      <c r="X271" s="41" t="str">
        <f t="array" ref="X271">XLOOKUP(W:W,My_Basic!M:M, My_Basic!M:M, 0)</f>
        <v>Manoj</v>
      </c>
      <c r="Y271" s="32" t="s">
        <v>494</v>
      </c>
      <c r="Z271" s="32">
        <f>VLOOKUP(C:C,'My_Advanced Key'!$C$5:$D$8,2,FALSE)</f>
        <v>1</v>
      </c>
      <c r="AA271" s="32">
        <f>VLOOKUP(E:E,'My_Advanced Key'!$C$10:$D$13,2,FALSE)</f>
        <v>-1</v>
      </c>
      <c r="AB271" s="32">
        <f>VLOOKUP(G:G,'My_Advanced Key'!$C$15:$D$18,2,FALSE)</f>
        <v>1</v>
      </c>
      <c r="AC271" s="32">
        <f>VLOOKUP(I:I,'My_Advanced Key'!$C$20:$D$23,2,FALSE)</f>
        <v>1</v>
      </c>
      <c r="AD271" s="32">
        <f>VLOOKUP(K:K,'My_Advanced Key'!$C$25:$D$28,2,FALSE)</f>
        <v>0</v>
      </c>
      <c r="AE271" s="32">
        <f>VLOOKUP(M:M,'My_Advanced Key'!$C$30:$D$33,2,FALSE)</f>
        <v>-1</v>
      </c>
      <c r="AF271" s="32">
        <f>VLOOKUP(O:O,'My_Advanced Key'!$C$35:$D$38,2,TRUE)</f>
        <v>2</v>
      </c>
      <c r="AG271" s="32">
        <f>VLOOKUP(Q:Q,'My_Advanced Key'!$C$40:$D$43,2,TRUE)</f>
        <v>2</v>
      </c>
      <c r="AH271" s="32">
        <f>VLOOKUP(S:S,'My_Advanced Key'!$C$45:$D$48,2,TRUE)</f>
        <v>1</v>
      </c>
      <c r="AI271" s="32">
        <f>VLOOKUP(U:U,'My_Advanced Key'!$C$50:$D$53,2,TRUE)</f>
        <v>-1</v>
      </c>
      <c r="AJ271" s="32">
        <f t="shared" si="11"/>
        <v>5</v>
      </c>
    </row>
    <row r="272">
      <c r="A272" s="40">
        <v>45529.737406643515</v>
      </c>
      <c r="B272" s="41"/>
      <c r="C272" s="32" t="s">
        <v>441</v>
      </c>
      <c r="D272" s="32" t="str">
        <f t="shared" si="1"/>
        <v>Option D</v>
      </c>
      <c r="E272" s="32" t="s">
        <v>456</v>
      </c>
      <c r="F272" s="32" t="str">
        <f t="shared" si="2"/>
        <v>Option D</v>
      </c>
      <c r="G272" s="32" t="s">
        <v>443</v>
      </c>
      <c r="H272" s="32" t="str">
        <f t="shared" si="3"/>
        <v>Option D</v>
      </c>
      <c r="I272" s="32" t="s">
        <v>457</v>
      </c>
      <c r="J272" s="32" t="str">
        <f t="shared" si="4"/>
        <v>Option D</v>
      </c>
      <c r="K272" s="32" t="s">
        <v>453</v>
      </c>
      <c r="L272" s="32" t="str">
        <f t="shared" si="5"/>
        <v>Option D</v>
      </c>
      <c r="M272" s="32" t="s">
        <v>468</v>
      </c>
      <c r="N272" s="32" t="str">
        <f t="shared" si="6"/>
        <v>Option C</v>
      </c>
      <c r="O272" s="32" t="s">
        <v>459</v>
      </c>
      <c r="P272" s="32" t="str">
        <f t="shared" si="7"/>
        <v>Option C</v>
      </c>
      <c r="Q272" s="32" t="s">
        <v>473</v>
      </c>
      <c r="R272" s="32" t="str">
        <f t="shared" si="8"/>
        <v>Option B</v>
      </c>
      <c r="S272" s="32" t="s">
        <v>469</v>
      </c>
      <c r="T272" s="32" t="str">
        <f t="shared" si="9"/>
        <v>Option D</v>
      </c>
      <c r="U272" s="32" t="s">
        <v>461</v>
      </c>
      <c r="V272" s="32" t="str">
        <f t="shared" si="10"/>
        <v>Option C</v>
      </c>
      <c r="W272" s="32" t="s">
        <v>411</v>
      </c>
      <c r="X272" s="41" t="str">
        <f t="array" ref="X272">XLOOKUP(W:W,My_Basic!M:M, My_Basic!M:M, 0)</f>
        <v>Anamitra Bagchi</v>
      </c>
      <c r="Y272" s="32" t="s">
        <v>494</v>
      </c>
      <c r="Z272" s="32">
        <f>VLOOKUP(C:C,'My_Advanced Key'!$C$5:$D$8,2,FALSE)</f>
        <v>-1</v>
      </c>
      <c r="AA272" s="32">
        <f>VLOOKUP(E:E,'My_Advanced Key'!$C$10:$D$13,2,FALSE)</f>
        <v>0</v>
      </c>
      <c r="AB272" s="32">
        <f>VLOOKUP(G:G,'My_Advanced Key'!$C$15:$D$18,2,FALSE)</f>
        <v>0</v>
      </c>
      <c r="AC272" s="32">
        <f>VLOOKUP(I:I,'My_Advanced Key'!$C$20:$D$23,2,FALSE)</f>
        <v>0</v>
      </c>
      <c r="AD272" s="32">
        <f>VLOOKUP(K:K,'My_Advanced Key'!$C$25:$D$28,2,FALSE)</f>
        <v>0</v>
      </c>
      <c r="AE272" s="32">
        <f>VLOOKUP(M:M,'My_Advanced Key'!$C$30:$D$33,2,FALSE)</f>
        <v>-1</v>
      </c>
      <c r="AF272" s="32">
        <f>VLOOKUP(O:O,'My_Advanced Key'!$C$35:$D$38,2,TRUE)</f>
        <v>-1</v>
      </c>
      <c r="AG272" s="32">
        <f>VLOOKUP(Q:Q,'My_Advanced Key'!$C$40:$D$43,2,TRUE)</f>
        <v>1</v>
      </c>
      <c r="AH272" s="32">
        <f>VLOOKUP(S:S,'My_Advanced Key'!$C$45:$D$48,2,TRUE)</f>
        <v>0</v>
      </c>
      <c r="AI272" s="32">
        <f>VLOOKUP(U:U,'My_Advanced Key'!$C$50:$D$53,2,TRUE)</f>
        <v>1</v>
      </c>
      <c r="AJ272" s="32">
        <f t="shared" si="11"/>
        <v>-1</v>
      </c>
    </row>
    <row r="273">
      <c r="A273" s="40">
        <v>45530.652366469905</v>
      </c>
      <c r="B273" s="41"/>
      <c r="C273" s="32" t="s">
        <v>465</v>
      </c>
      <c r="D273" s="32" t="str">
        <f t="shared" si="1"/>
        <v>Option B</v>
      </c>
      <c r="E273" s="32" t="s">
        <v>450</v>
      </c>
      <c r="F273" s="32" t="str">
        <f t="shared" si="2"/>
        <v>Option A</v>
      </c>
      <c r="G273" s="32" t="s">
        <v>452</v>
      </c>
      <c r="H273" s="32" t="str">
        <f t="shared" si="3"/>
        <v>Option B</v>
      </c>
      <c r="I273" s="32" t="s">
        <v>452</v>
      </c>
      <c r="J273" s="32" t="str">
        <f t="shared" si="4"/>
        <v>Option B</v>
      </c>
      <c r="K273" s="32" t="s">
        <v>458</v>
      </c>
      <c r="L273" s="32" t="str">
        <f t="shared" si="5"/>
        <v>Option A</v>
      </c>
      <c r="M273" s="32" t="s">
        <v>468</v>
      </c>
      <c r="N273" s="32" t="str">
        <f t="shared" si="6"/>
        <v>Option C</v>
      </c>
      <c r="O273" s="32" t="s">
        <v>459</v>
      </c>
      <c r="P273" s="32" t="str">
        <f t="shared" si="7"/>
        <v>Option C</v>
      </c>
      <c r="Q273" s="32" t="s">
        <v>473</v>
      </c>
      <c r="R273" s="32" t="str">
        <f t="shared" si="8"/>
        <v>Option B</v>
      </c>
      <c r="S273" s="32" t="s">
        <v>448</v>
      </c>
      <c r="T273" s="32" t="str">
        <f t="shared" si="9"/>
        <v>Option A</v>
      </c>
      <c r="U273" s="32" t="s">
        <v>449</v>
      </c>
      <c r="V273" s="32" t="str">
        <f t="shared" si="10"/>
        <v>Option D</v>
      </c>
      <c r="W273" s="32" t="s">
        <v>412</v>
      </c>
      <c r="X273" s="41" t="str">
        <f t="array" ref="X273">XLOOKUP(W:W,My_Basic!M:M, My_Basic!M:M, 0)</f>
        <v>Nimmarasi Rahul Yadav </v>
      </c>
      <c r="Y273" s="32" t="s">
        <v>494</v>
      </c>
      <c r="Z273" s="32">
        <f>VLOOKUP(C:C,'My_Advanced Key'!$C$5:$D$8,2,FALSE)</f>
        <v>1</v>
      </c>
      <c r="AA273" s="32">
        <f>VLOOKUP(E:E,'My_Advanced Key'!$C$10:$D$13,2,FALSE)</f>
        <v>-1</v>
      </c>
      <c r="AB273" s="32">
        <f>VLOOKUP(G:G,'My_Advanced Key'!$C$15:$D$18,2,FALSE)</f>
        <v>1</v>
      </c>
      <c r="AC273" s="32">
        <f>VLOOKUP(I:I,'My_Advanced Key'!$C$20:$D$23,2,FALSE)</f>
        <v>1</v>
      </c>
      <c r="AD273" s="32">
        <f>VLOOKUP(K:K,'My_Advanced Key'!$C$25:$D$28,2,FALSE)</f>
        <v>2</v>
      </c>
      <c r="AE273" s="32">
        <f>VLOOKUP(M:M,'My_Advanced Key'!$C$30:$D$33,2,FALSE)</f>
        <v>-1</v>
      </c>
      <c r="AF273" s="32">
        <f>VLOOKUP(O:O,'My_Advanced Key'!$C$35:$D$38,2,TRUE)</f>
        <v>-1</v>
      </c>
      <c r="AG273" s="32">
        <f>VLOOKUP(Q:Q,'My_Advanced Key'!$C$40:$D$43,2,TRUE)</f>
        <v>1</v>
      </c>
      <c r="AH273" s="32">
        <f>VLOOKUP(S:S,'My_Advanced Key'!$C$45:$D$48,2,TRUE)</f>
        <v>1</v>
      </c>
      <c r="AI273" s="32">
        <f>VLOOKUP(U:U,'My_Advanced Key'!$C$50:$D$53,2,TRUE)</f>
        <v>0</v>
      </c>
      <c r="AJ273" s="32">
        <f t="shared" si="11"/>
        <v>4</v>
      </c>
    </row>
    <row r="274">
      <c r="A274" s="40">
        <v>45531.294235381945</v>
      </c>
      <c r="B274" s="41"/>
      <c r="C274" s="32" t="s">
        <v>441</v>
      </c>
      <c r="D274" s="32" t="str">
        <f t="shared" si="1"/>
        <v>Option D</v>
      </c>
      <c r="E274" s="32" t="s">
        <v>456</v>
      </c>
      <c r="F274" s="32" t="str">
        <f t="shared" si="2"/>
        <v>Option D</v>
      </c>
      <c r="G274" s="32" t="s">
        <v>443</v>
      </c>
      <c r="H274" s="32" t="str">
        <f t="shared" si="3"/>
        <v>Option D</v>
      </c>
      <c r="I274" s="32" t="s">
        <v>444</v>
      </c>
      <c r="J274" s="32" t="str">
        <f t="shared" si="4"/>
        <v>Option C</v>
      </c>
      <c r="K274" s="32" t="s">
        <v>467</v>
      </c>
      <c r="L274" s="32" t="str">
        <f t="shared" si="5"/>
        <v>Option B</v>
      </c>
      <c r="M274" s="32" t="s">
        <v>468</v>
      </c>
      <c r="N274" s="32" t="str">
        <f t="shared" si="6"/>
        <v>Option C</v>
      </c>
      <c r="O274" s="32" t="s">
        <v>459</v>
      </c>
      <c r="P274" s="32" t="str">
        <f t="shared" si="7"/>
        <v>Option C</v>
      </c>
      <c r="Q274" s="32" t="s">
        <v>473</v>
      </c>
      <c r="R274" s="32" t="str">
        <f t="shared" si="8"/>
        <v>Option B</v>
      </c>
      <c r="S274" s="32" t="s">
        <v>469</v>
      </c>
      <c r="T274" s="32" t="str">
        <f t="shared" si="9"/>
        <v>Option D</v>
      </c>
      <c r="U274" s="32" t="s">
        <v>461</v>
      </c>
      <c r="V274" s="32" t="str">
        <f t="shared" si="10"/>
        <v>Option C</v>
      </c>
      <c r="W274" s="32" t="s">
        <v>413</v>
      </c>
      <c r="X274" s="41" t="str">
        <f t="array" ref="X274">XLOOKUP(W:W,My_Basic!M:M, My_Basic!M:M, 0)</f>
        <v>Palakuri Akshay goud </v>
      </c>
      <c r="Y274" s="32" t="s">
        <v>494</v>
      </c>
      <c r="Z274" s="32">
        <f>VLOOKUP(C:C,'My_Advanced Key'!$C$5:$D$8,2,FALSE)</f>
        <v>-1</v>
      </c>
      <c r="AA274" s="32">
        <f>VLOOKUP(E:E,'My_Advanced Key'!$C$10:$D$13,2,FALSE)</f>
        <v>0</v>
      </c>
      <c r="AB274" s="32">
        <f>VLOOKUP(G:G,'My_Advanced Key'!$C$15:$D$18,2,FALSE)</f>
        <v>0</v>
      </c>
      <c r="AC274" s="32">
        <f>VLOOKUP(I:I,'My_Advanced Key'!$C$20:$D$23,2,FALSE)</f>
        <v>-1</v>
      </c>
      <c r="AD274" s="32">
        <f>VLOOKUP(K:K,'My_Advanced Key'!$C$25:$D$28,2,FALSE)</f>
        <v>1</v>
      </c>
      <c r="AE274" s="32">
        <f>VLOOKUP(M:M,'My_Advanced Key'!$C$30:$D$33,2,FALSE)</f>
        <v>-1</v>
      </c>
      <c r="AF274" s="32">
        <f>VLOOKUP(O:O,'My_Advanced Key'!$C$35:$D$38,2,TRUE)</f>
        <v>-1</v>
      </c>
      <c r="AG274" s="32">
        <f>VLOOKUP(Q:Q,'My_Advanced Key'!$C$40:$D$43,2,TRUE)</f>
        <v>1</v>
      </c>
      <c r="AH274" s="32">
        <f>VLOOKUP(S:S,'My_Advanced Key'!$C$45:$D$48,2,TRUE)</f>
        <v>0</v>
      </c>
      <c r="AI274" s="32">
        <f>VLOOKUP(U:U,'My_Advanced Key'!$C$50:$D$53,2,TRUE)</f>
        <v>1</v>
      </c>
      <c r="AJ274" s="32">
        <f t="shared" si="11"/>
        <v>-1</v>
      </c>
    </row>
    <row r="275">
      <c r="A275" s="40">
        <v>45531.35962809028</v>
      </c>
      <c r="B275" s="41"/>
      <c r="C275" s="32" t="s">
        <v>455</v>
      </c>
      <c r="D275" s="32" t="str">
        <f t="shared" si="1"/>
        <v>Option C</v>
      </c>
      <c r="E275" s="32" t="s">
        <v>466</v>
      </c>
      <c r="F275" s="32" t="str">
        <f t="shared" si="2"/>
        <v>Option C</v>
      </c>
      <c r="G275" s="32" t="s">
        <v>451</v>
      </c>
      <c r="H275" s="32" t="str">
        <f t="shared" si="3"/>
        <v>Option A</v>
      </c>
      <c r="I275" s="32" t="s">
        <v>444</v>
      </c>
      <c r="J275" s="32" t="str">
        <f t="shared" si="4"/>
        <v>Option C</v>
      </c>
      <c r="K275" s="32" t="s">
        <v>453</v>
      </c>
      <c r="L275" s="32" t="str">
        <f t="shared" si="5"/>
        <v>Option D</v>
      </c>
      <c r="M275" s="32" t="s">
        <v>462</v>
      </c>
      <c r="N275" s="32" t="str">
        <f t="shared" si="6"/>
        <v>Option A</v>
      </c>
      <c r="O275" s="32" t="s">
        <v>454</v>
      </c>
      <c r="P275" s="32" t="str">
        <f t="shared" si="7"/>
        <v>Option D</v>
      </c>
      <c r="Q275" s="32" t="s">
        <v>474</v>
      </c>
      <c r="R275" s="32" t="str">
        <f t="shared" si="8"/>
        <v>Option C</v>
      </c>
      <c r="S275" s="32" t="s">
        <v>469</v>
      </c>
      <c r="T275" s="32" t="str">
        <f t="shared" si="9"/>
        <v>Option D</v>
      </c>
      <c r="U275" s="32" t="s">
        <v>449</v>
      </c>
      <c r="V275" s="32" t="str">
        <f t="shared" si="10"/>
        <v>Option D</v>
      </c>
      <c r="W275" s="32" t="s">
        <v>414</v>
      </c>
      <c r="X275" s="41" t="str">
        <f t="array" ref="X275">XLOOKUP(W:W,My_Basic!M:M, My_Basic!M:M, 0)</f>
        <v>Himavamshi</v>
      </c>
      <c r="Y275" s="32" t="s">
        <v>495</v>
      </c>
      <c r="Z275" s="32">
        <f>VLOOKUP(C:C,'My_Advanced Key'!$C$5:$D$8,2,FALSE)</f>
        <v>2</v>
      </c>
      <c r="AA275" s="32">
        <f>VLOOKUP(E:E,'My_Advanced Key'!$C$10:$D$13,2,FALSE)</f>
        <v>1</v>
      </c>
      <c r="AB275" s="32">
        <f>VLOOKUP(G:G,'My_Advanced Key'!$C$15:$D$18,2,FALSE)</f>
        <v>2</v>
      </c>
      <c r="AC275" s="32">
        <f>VLOOKUP(I:I,'My_Advanced Key'!$C$20:$D$23,2,FALSE)</f>
        <v>-1</v>
      </c>
      <c r="AD275" s="32">
        <f>VLOOKUP(K:K,'My_Advanced Key'!$C$25:$D$28,2,FALSE)</f>
        <v>0</v>
      </c>
      <c r="AE275" s="32">
        <f>VLOOKUP(M:M,'My_Advanced Key'!$C$30:$D$33,2,FALSE)</f>
        <v>2</v>
      </c>
      <c r="AF275" s="32">
        <f>VLOOKUP(O:O,'My_Advanced Key'!$C$35:$D$38,2,TRUE)</f>
        <v>0</v>
      </c>
      <c r="AG275" s="32">
        <f>VLOOKUP(Q:Q,'My_Advanced Key'!$C$40:$D$43,2,TRUE)</f>
        <v>-1</v>
      </c>
      <c r="AH275" s="32">
        <f>VLOOKUP(S:S,'My_Advanced Key'!$C$45:$D$48,2,TRUE)</f>
        <v>0</v>
      </c>
      <c r="AI275" s="32">
        <f>VLOOKUP(U:U,'My_Advanced Key'!$C$50:$D$53,2,TRUE)</f>
        <v>0</v>
      </c>
      <c r="AJ275" s="32">
        <f t="shared" si="11"/>
        <v>5</v>
      </c>
    </row>
    <row r="276">
      <c r="A276" s="40">
        <v>45531.3628581713</v>
      </c>
      <c r="B276" s="41"/>
      <c r="C276" s="32" t="s">
        <v>455</v>
      </c>
      <c r="D276" s="32" t="str">
        <f t="shared" si="1"/>
        <v>Option C</v>
      </c>
      <c r="E276" s="32" t="s">
        <v>456</v>
      </c>
      <c r="F276" s="32" t="str">
        <f t="shared" si="2"/>
        <v>Option D</v>
      </c>
      <c r="G276" s="32" t="s">
        <v>443</v>
      </c>
      <c r="H276" s="32" t="str">
        <f t="shared" si="3"/>
        <v>Option D</v>
      </c>
      <c r="I276" s="32" t="s">
        <v>444</v>
      </c>
      <c r="J276" s="32" t="str">
        <f t="shared" si="4"/>
        <v>Option C</v>
      </c>
      <c r="K276" s="32" t="s">
        <v>467</v>
      </c>
      <c r="L276" s="32" t="str">
        <f t="shared" si="5"/>
        <v>Option B</v>
      </c>
      <c r="M276" s="32" t="s">
        <v>468</v>
      </c>
      <c r="N276" s="32" t="str">
        <f t="shared" si="6"/>
        <v>Option C</v>
      </c>
      <c r="O276" s="32" t="s">
        <v>459</v>
      </c>
      <c r="P276" s="32" t="str">
        <f t="shared" si="7"/>
        <v>Option C</v>
      </c>
      <c r="Q276" s="32" t="s">
        <v>474</v>
      </c>
      <c r="R276" s="32" t="str">
        <f t="shared" si="8"/>
        <v>Option C</v>
      </c>
      <c r="S276" s="32" t="s">
        <v>469</v>
      </c>
      <c r="T276" s="32" t="str">
        <f t="shared" si="9"/>
        <v>Option D</v>
      </c>
      <c r="U276" s="32" t="s">
        <v>449</v>
      </c>
      <c r="V276" s="32" t="str">
        <f t="shared" si="10"/>
        <v>Option D</v>
      </c>
      <c r="W276" s="32" t="s">
        <v>415</v>
      </c>
      <c r="X276" s="41" t="str">
        <f t="array" ref="X276">XLOOKUP(W:W,My_Basic!M:M, My_Basic!M:M, 0)</f>
        <v>Batool Amina </v>
      </c>
      <c r="Y276" s="32" t="s">
        <v>491</v>
      </c>
      <c r="Z276" s="32">
        <f>VLOOKUP(C:C,'My_Advanced Key'!$C$5:$D$8,2,FALSE)</f>
        <v>2</v>
      </c>
      <c r="AA276" s="32">
        <f>VLOOKUP(E:E,'My_Advanced Key'!$C$10:$D$13,2,FALSE)</f>
        <v>0</v>
      </c>
      <c r="AB276" s="32">
        <f>VLOOKUP(G:G,'My_Advanced Key'!$C$15:$D$18,2,FALSE)</f>
        <v>0</v>
      </c>
      <c r="AC276" s="32">
        <f>VLOOKUP(I:I,'My_Advanced Key'!$C$20:$D$23,2,FALSE)</f>
        <v>-1</v>
      </c>
      <c r="AD276" s="32">
        <f>VLOOKUP(K:K,'My_Advanced Key'!$C$25:$D$28,2,FALSE)</f>
        <v>1</v>
      </c>
      <c r="AE276" s="32">
        <f>VLOOKUP(M:M,'My_Advanced Key'!$C$30:$D$33,2,FALSE)</f>
        <v>-1</v>
      </c>
      <c r="AF276" s="32">
        <f>VLOOKUP(O:O,'My_Advanced Key'!$C$35:$D$38,2,TRUE)</f>
        <v>-1</v>
      </c>
      <c r="AG276" s="32">
        <f>VLOOKUP(Q:Q,'My_Advanced Key'!$C$40:$D$43,2,TRUE)</f>
        <v>-1</v>
      </c>
      <c r="AH276" s="32">
        <f>VLOOKUP(S:S,'My_Advanced Key'!$C$45:$D$48,2,TRUE)</f>
        <v>0</v>
      </c>
      <c r="AI276" s="32">
        <f>VLOOKUP(U:U,'My_Advanced Key'!$C$50:$D$53,2,TRUE)</f>
        <v>0</v>
      </c>
      <c r="AJ276" s="32">
        <f t="shared" si="11"/>
        <v>-1</v>
      </c>
    </row>
    <row r="277">
      <c r="A277" s="40">
        <v>45531.37333306713</v>
      </c>
      <c r="B277" s="41"/>
      <c r="C277" s="32" t="s">
        <v>441</v>
      </c>
      <c r="D277" s="32" t="str">
        <f t="shared" si="1"/>
        <v>Option D</v>
      </c>
      <c r="E277" s="32" t="s">
        <v>450</v>
      </c>
      <c r="F277" s="32" t="str">
        <f t="shared" si="2"/>
        <v>Option A</v>
      </c>
      <c r="G277" s="32" t="s">
        <v>443</v>
      </c>
      <c r="H277" s="32" t="str">
        <f t="shared" si="3"/>
        <v>Option D</v>
      </c>
      <c r="I277" s="32" t="s">
        <v>444</v>
      </c>
      <c r="J277" s="32" t="str">
        <f t="shared" si="4"/>
        <v>Option C</v>
      </c>
      <c r="K277" s="32" t="s">
        <v>467</v>
      </c>
      <c r="L277" s="32" t="str">
        <f t="shared" si="5"/>
        <v>Option B</v>
      </c>
      <c r="M277" s="32" t="s">
        <v>468</v>
      </c>
      <c r="N277" s="32" t="str">
        <f t="shared" si="6"/>
        <v>Option C</v>
      </c>
      <c r="O277" s="32" t="s">
        <v>459</v>
      </c>
      <c r="P277" s="32" t="str">
        <f t="shared" si="7"/>
        <v>Option C</v>
      </c>
      <c r="Q277" s="32" t="s">
        <v>473</v>
      </c>
      <c r="R277" s="32" t="str">
        <f t="shared" si="8"/>
        <v>Option B</v>
      </c>
      <c r="S277" s="32" t="s">
        <v>469</v>
      </c>
      <c r="T277" s="32" t="str">
        <f t="shared" si="9"/>
        <v>Option D</v>
      </c>
      <c r="U277" s="32" t="s">
        <v>461</v>
      </c>
      <c r="V277" s="32" t="str">
        <f t="shared" si="10"/>
        <v>Option C</v>
      </c>
      <c r="W277" s="32" t="s">
        <v>417</v>
      </c>
      <c r="X277" s="41" t="str">
        <f t="array" ref="X277">XLOOKUP(W:W,My_Basic!M:M, My_Basic!M:M, 0)</f>
        <v>Umang Rupesh Modak </v>
      </c>
      <c r="Y277" s="32" t="s">
        <v>496</v>
      </c>
      <c r="Z277" s="32">
        <f>VLOOKUP(C:C,'My_Advanced Key'!$C$5:$D$8,2,FALSE)</f>
        <v>-1</v>
      </c>
      <c r="AA277" s="32">
        <f>VLOOKUP(E:E,'My_Advanced Key'!$C$10:$D$13,2,FALSE)</f>
        <v>-1</v>
      </c>
      <c r="AB277" s="32">
        <f>VLOOKUP(G:G,'My_Advanced Key'!$C$15:$D$18,2,FALSE)</f>
        <v>0</v>
      </c>
      <c r="AC277" s="32">
        <f>VLOOKUP(I:I,'My_Advanced Key'!$C$20:$D$23,2,FALSE)</f>
        <v>-1</v>
      </c>
      <c r="AD277" s="32">
        <f>VLOOKUP(K:K,'My_Advanced Key'!$C$25:$D$28,2,FALSE)</f>
        <v>1</v>
      </c>
      <c r="AE277" s="32">
        <f>VLOOKUP(M:M,'My_Advanced Key'!$C$30:$D$33,2,FALSE)</f>
        <v>-1</v>
      </c>
      <c r="AF277" s="32">
        <f>VLOOKUP(O:O,'My_Advanced Key'!$C$35:$D$38,2,TRUE)</f>
        <v>-1</v>
      </c>
      <c r="AG277" s="32">
        <f>VLOOKUP(Q:Q,'My_Advanced Key'!$C$40:$D$43,2,TRUE)</f>
        <v>1</v>
      </c>
      <c r="AH277" s="32">
        <f>VLOOKUP(S:S,'My_Advanced Key'!$C$45:$D$48,2,TRUE)</f>
        <v>0</v>
      </c>
      <c r="AI277" s="32">
        <f>VLOOKUP(U:U,'My_Advanced Key'!$C$50:$D$53,2,TRUE)</f>
        <v>1</v>
      </c>
      <c r="AJ277" s="32">
        <f t="shared" si="11"/>
        <v>-2</v>
      </c>
    </row>
    <row r="278">
      <c r="A278" s="40">
        <v>45531.375651574075</v>
      </c>
      <c r="B278" s="41"/>
      <c r="C278" s="32" t="s">
        <v>455</v>
      </c>
      <c r="D278" s="32" t="str">
        <f t="shared" si="1"/>
        <v>Option C</v>
      </c>
      <c r="E278" s="32" t="s">
        <v>456</v>
      </c>
      <c r="F278" s="32" t="str">
        <f t="shared" si="2"/>
        <v>Option D</v>
      </c>
      <c r="G278" s="32" t="s">
        <v>443</v>
      </c>
      <c r="H278" s="32" t="str">
        <f t="shared" si="3"/>
        <v>Option D</v>
      </c>
      <c r="I278" s="32" t="s">
        <v>444</v>
      </c>
      <c r="J278" s="32" t="str">
        <f t="shared" si="4"/>
        <v>Option C</v>
      </c>
      <c r="K278" s="32" t="s">
        <v>458</v>
      </c>
      <c r="L278" s="32" t="str">
        <f t="shared" si="5"/>
        <v>Option A</v>
      </c>
      <c r="M278" s="32" t="s">
        <v>468</v>
      </c>
      <c r="N278" s="32" t="str">
        <f t="shared" si="6"/>
        <v>Option C</v>
      </c>
      <c r="O278" s="32" t="s">
        <v>447</v>
      </c>
      <c r="P278" s="32" t="str">
        <f t="shared" si="7"/>
        <v>Option B</v>
      </c>
      <c r="Q278" s="32" t="s">
        <v>473</v>
      </c>
      <c r="R278" s="32" t="str">
        <f t="shared" si="8"/>
        <v>Option B</v>
      </c>
      <c r="S278" s="32" t="s">
        <v>448</v>
      </c>
      <c r="T278" s="32" t="str">
        <f t="shared" si="9"/>
        <v>Option A</v>
      </c>
      <c r="U278" s="32" t="s">
        <v>461</v>
      </c>
      <c r="V278" s="32" t="str">
        <f t="shared" si="10"/>
        <v>Option C</v>
      </c>
      <c r="W278" s="32" t="s">
        <v>416</v>
      </c>
      <c r="X278" s="41" t="str">
        <f t="array" ref="X278">XLOOKUP(W:W,My_Basic!M:M, My_Basic!M:M, 0)</f>
        <v>Yashpreet Singh Pannu</v>
      </c>
      <c r="Y278" s="32" t="s">
        <v>491</v>
      </c>
      <c r="Z278" s="32">
        <f>VLOOKUP(C:C,'My_Advanced Key'!$C$5:$D$8,2,FALSE)</f>
        <v>2</v>
      </c>
      <c r="AA278" s="32">
        <f>VLOOKUP(E:E,'My_Advanced Key'!$C$10:$D$13,2,FALSE)</f>
        <v>0</v>
      </c>
      <c r="AB278" s="32">
        <f>VLOOKUP(G:G,'My_Advanced Key'!$C$15:$D$18,2,FALSE)</f>
        <v>0</v>
      </c>
      <c r="AC278" s="32">
        <f>VLOOKUP(I:I,'My_Advanced Key'!$C$20:$D$23,2,FALSE)</f>
        <v>-1</v>
      </c>
      <c r="AD278" s="32">
        <f>VLOOKUP(K:K,'My_Advanced Key'!$C$25:$D$28,2,FALSE)</f>
        <v>2</v>
      </c>
      <c r="AE278" s="32">
        <f>VLOOKUP(M:M,'My_Advanced Key'!$C$30:$D$33,2,FALSE)</f>
        <v>-1</v>
      </c>
      <c r="AF278" s="32">
        <f>VLOOKUP(O:O,'My_Advanced Key'!$C$35:$D$38,2,TRUE)</f>
        <v>1</v>
      </c>
      <c r="AG278" s="32">
        <f>VLOOKUP(Q:Q,'My_Advanced Key'!$C$40:$D$43,2,TRUE)</f>
        <v>1</v>
      </c>
      <c r="AH278" s="32">
        <f>VLOOKUP(S:S,'My_Advanced Key'!$C$45:$D$48,2,TRUE)</f>
        <v>1</v>
      </c>
      <c r="AI278" s="32">
        <f>VLOOKUP(U:U,'My_Advanced Key'!$C$50:$D$53,2,TRUE)</f>
        <v>1</v>
      </c>
      <c r="AJ278" s="32">
        <f t="shared" si="11"/>
        <v>6</v>
      </c>
    </row>
    <row r="279">
      <c r="A279" s="40">
        <v>45531.38010172454</v>
      </c>
      <c r="B279" s="41"/>
      <c r="C279" s="32" t="s">
        <v>441</v>
      </c>
      <c r="D279" s="32" t="str">
        <f t="shared" si="1"/>
        <v>Option D</v>
      </c>
      <c r="E279" s="32" t="s">
        <v>456</v>
      </c>
      <c r="F279" s="32" t="str">
        <f t="shared" si="2"/>
        <v>Option D</v>
      </c>
      <c r="G279" s="32" t="s">
        <v>471</v>
      </c>
      <c r="H279" s="32" t="str">
        <f t="shared" si="3"/>
        <v>Option C</v>
      </c>
      <c r="I279" s="32" t="s">
        <v>452</v>
      </c>
      <c r="J279" s="32" t="str">
        <f t="shared" si="4"/>
        <v>Option B</v>
      </c>
      <c r="K279" s="32" t="s">
        <v>453</v>
      </c>
      <c r="L279" s="32" t="str">
        <f t="shared" si="5"/>
        <v>Option D</v>
      </c>
      <c r="M279" s="32" t="s">
        <v>446</v>
      </c>
      <c r="N279" s="32" t="str">
        <f t="shared" si="6"/>
        <v>Option D</v>
      </c>
      <c r="O279" s="32" t="s">
        <v>459</v>
      </c>
      <c r="P279" s="32" t="str">
        <f t="shared" si="7"/>
        <v>Option C</v>
      </c>
      <c r="Q279" s="32" t="s">
        <v>475</v>
      </c>
      <c r="R279" s="32" t="str">
        <f t="shared" si="8"/>
        <v>Option A</v>
      </c>
      <c r="S279" s="32" t="s">
        <v>486</v>
      </c>
      <c r="T279" s="32" t="str">
        <f t="shared" si="9"/>
        <v>Option C</v>
      </c>
      <c r="U279" s="32" t="s">
        <v>464</v>
      </c>
      <c r="V279" s="32" t="str">
        <f t="shared" si="10"/>
        <v>Option B</v>
      </c>
      <c r="W279" s="32" t="s">
        <v>418</v>
      </c>
      <c r="X279" s="41" t="str">
        <f t="array" ref="X279">XLOOKUP(W:W,My_Basic!M:M, My_Basic!M:M, 0)</f>
        <v>Mathesh Sankar K </v>
      </c>
      <c r="Y279" s="32" t="s">
        <v>496</v>
      </c>
      <c r="Z279" s="32">
        <f>VLOOKUP(C:C,'My_Advanced Key'!$C$5:$D$8,2,FALSE)</f>
        <v>-1</v>
      </c>
      <c r="AA279" s="32">
        <f>VLOOKUP(E:E,'My_Advanced Key'!$C$10:$D$13,2,FALSE)</f>
        <v>0</v>
      </c>
      <c r="AB279" s="32">
        <f>VLOOKUP(G:G,'My_Advanced Key'!$C$15:$D$18,2,FALSE)</f>
        <v>-1</v>
      </c>
      <c r="AC279" s="32">
        <f>VLOOKUP(I:I,'My_Advanced Key'!$C$20:$D$23,2,FALSE)</f>
        <v>1</v>
      </c>
      <c r="AD279" s="32">
        <f>VLOOKUP(K:K,'My_Advanced Key'!$C$25:$D$28,2,FALSE)</f>
        <v>0</v>
      </c>
      <c r="AE279" s="32">
        <f>VLOOKUP(M:M,'My_Advanced Key'!$C$30:$D$33,2,FALSE)</f>
        <v>0</v>
      </c>
      <c r="AF279" s="32">
        <f>VLOOKUP(O:O,'My_Advanced Key'!$C$35:$D$38,2,TRUE)</f>
        <v>-1</v>
      </c>
      <c r="AG279" s="32">
        <f>VLOOKUP(Q:Q,'My_Advanced Key'!$C$40:$D$43,2,TRUE)</f>
        <v>2</v>
      </c>
      <c r="AH279" s="32">
        <f>VLOOKUP(S:S,'My_Advanced Key'!$C$45:$D$48,2,TRUE)</f>
        <v>2</v>
      </c>
      <c r="AI279" s="32">
        <f>VLOOKUP(U:U,'My_Advanced Key'!$C$50:$D$53,2,TRUE)</f>
        <v>-1</v>
      </c>
      <c r="AJ279" s="32">
        <f t="shared" si="11"/>
        <v>1</v>
      </c>
    </row>
    <row r="280">
      <c r="A280" s="40">
        <v>45531.39195377315</v>
      </c>
      <c r="B280" s="41"/>
      <c r="C280" s="32" t="s">
        <v>465</v>
      </c>
      <c r="D280" s="32" t="str">
        <f t="shared" si="1"/>
        <v>Option B</v>
      </c>
      <c r="E280" s="32" t="s">
        <v>450</v>
      </c>
      <c r="F280" s="32" t="str">
        <f t="shared" si="2"/>
        <v>Option A</v>
      </c>
      <c r="G280" s="32" t="s">
        <v>451</v>
      </c>
      <c r="H280" s="32" t="str">
        <f t="shared" si="3"/>
        <v>Option A</v>
      </c>
      <c r="I280" s="32" t="s">
        <v>444</v>
      </c>
      <c r="J280" s="32" t="str">
        <f t="shared" si="4"/>
        <v>Option C</v>
      </c>
      <c r="K280" s="32" t="s">
        <v>467</v>
      </c>
      <c r="L280" s="32" t="str">
        <f t="shared" si="5"/>
        <v>Option B</v>
      </c>
      <c r="M280" s="32" t="s">
        <v>468</v>
      </c>
      <c r="N280" s="32" t="str">
        <f t="shared" si="6"/>
        <v>Option C</v>
      </c>
      <c r="O280" s="32" t="s">
        <v>459</v>
      </c>
      <c r="P280" s="32" t="str">
        <f t="shared" si="7"/>
        <v>Option C</v>
      </c>
      <c r="Q280" s="32" t="s">
        <v>473</v>
      </c>
      <c r="R280" s="32" t="str">
        <f t="shared" si="8"/>
        <v>Option B</v>
      </c>
      <c r="S280" s="32" t="s">
        <v>448</v>
      </c>
      <c r="T280" s="32" t="str">
        <f t="shared" si="9"/>
        <v>Option A</v>
      </c>
      <c r="U280" s="32" t="s">
        <v>461</v>
      </c>
      <c r="V280" s="32" t="str">
        <f t="shared" si="10"/>
        <v>Option C</v>
      </c>
      <c r="W280" s="32" t="s">
        <v>419</v>
      </c>
      <c r="X280" s="41" t="str">
        <f t="array" ref="X280">XLOOKUP(W:W,My_Basic!M:M, My_Basic!M:M, 0)</f>
        <v>Abish Kamran</v>
      </c>
      <c r="Y280" s="32" t="s">
        <v>496</v>
      </c>
      <c r="Z280" s="32">
        <f>VLOOKUP(C:C,'My_Advanced Key'!$C$5:$D$8,2,FALSE)</f>
        <v>1</v>
      </c>
      <c r="AA280" s="32">
        <f>VLOOKUP(E:E,'My_Advanced Key'!$C$10:$D$13,2,FALSE)</f>
        <v>-1</v>
      </c>
      <c r="AB280" s="32">
        <f>VLOOKUP(G:G,'My_Advanced Key'!$C$15:$D$18,2,FALSE)</f>
        <v>2</v>
      </c>
      <c r="AC280" s="32">
        <f>VLOOKUP(I:I,'My_Advanced Key'!$C$20:$D$23,2,FALSE)</f>
        <v>-1</v>
      </c>
      <c r="AD280" s="32">
        <f>VLOOKUP(K:K,'My_Advanced Key'!$C$25:$D$28,2,FALSE)</f>
        <v>1</v>
      </c>
      <c r="AE280" s="32">
        <f>VLOOKUP(M:M,'My_Advanced Key'!$C$30:$D$33,2,FALSE)</f>
        <v>-1</v>
      </c>
      <c r="AF280" s="32">
        <f>VLOOKUP(O:O,'My_Advanced Key'!$C$35:$D$38,2,TRUE)</f>
        <v>-1</v>
      </c>
      <c r="AG280" s="32">
        <f>VLOOKUP(Q:Q,'My_Advanced Key'!$C$40:$D$43,2,TRUE)</f>
        <v>1</v>
      </c>
      <c r="AH280" s="32">
        <f>VLOOKUP(S:S,'My_Advanced Key'!$C$45:$D$48,2,TRUE)</f>
        <v>1</v>
      </c>
      <c r="AI280" s="32">
        <f>VLOOKUP(U:U,'My_Advanced Key'!$C$50:$D$53,2,TRUE)</f>
        <v>1</v>
      </c>
      <c r="AJ280" s="32">
        <f t="shared" si="11"/>
        <v>3</v>
      </c>
    </row>
    <row r="281">
      <c r="A281" s="40">
        <v>45531.426512210644</v>
      </c>
      <c r="B281" s="41"/>
      <c r="C281" s="32" t="s">
        <v>441</v>
      </c>
      <c r="D281" s="32" t="str">
        <f t="shared" si="1"/>
        <v>Option D</v>
      </c>
      <c r="E281" s="32" t="s">
        <v>456</v>
      </c>
      <c r="F281" s="32" t="str">
        <f t="shared" si="2"/>
        <v>Option D</v>
      </c>
      <c r="G281" s="32" t="s">
        <v>443</v>
      </c>
      <c r="H281" s="32" t="str">
        <f t="shared" si="3"/>
        <v>Option D</v>
      </c>
      <c r="I281" s="32" t="s">
        <v>444</v>
      </c>
      <c r="J281" s="32" t="str">
        <f t="shared" si="4"/>
        <v>Option C</v>
      </c>
      <c r="K281" s="32" t="s">
        <v>467</v>
      </c>
      <c r="L281" s="32" t="str">
        <f t="shared" si="5"/>
        <v>Option B</v>
      </c>
      <c r="M281" s="32" t="s">
        <v>468</v>
      </c>
      <c r="N281" s="32" t="str">
        <f t="shared" si="6"/>
        <v>Option C</v>
      </c>
      <c r="O281" s="32" t="s">
        <v>447</v>
      </c>
      <c r="P281" s="32" t="str">
        <f t="shared" si="7"/>
        <v>Option B</v>
      </c>
      <c r="Q281" s="32" t="s">
        <v>474</v>
      </c>
      <c r="R281" s="32" t="str">
        <f t="shared" si="8"/>
        <v>Option C</v>
      </c>
      <c r="S281" s="32" t="s">
        <v>469</v>
      </c>
      <c r="T281" s="32" t="str">
        <f t="shared" si="9"/>
        <v>Option D</v>
      </c>
      <c r="U281" s="32" t="s">
        <v>449</v>
      </c>
      <c r="V281" s="32" t="str">
        <f t="shared" si="10"/>
        <v>Option D</v>
      </c>
      <c r="W281" s="32" t="s">
        <v>422</v>
      </c>
      <c r="X281" s="41" t="str">
        <f t="array" ref="X281">XLOOKUP(W:W,My_Basic!M:M, My_Basic!M:M, 0)</f>
        <v>K N Navaneet Singh</v>
      </c>
      <c r="Y281" s="32" t="s">
        <v>491</v>
      </c>
      <c r="Z281" s="32">
        <f>VLOOKUP(C:C,'My_Advanced Key'!$C$5:$D$8,2,FALSE)</f>
        <v>-1</v>
      </c>
      <c r="AA281" s="32">
        <f>VLOOKUP(E:E,'My_Advanced Key'!$C$10:$D$13,2,FALSE)</f>
        <v>0</v>
      </c>
      <c r="AB281" s="32">
        <f>VLOOKUP(G:G,'My_Advanced Key'!$C$15:$D$18,2,FALSE)</f>
        <v>0</v>
      </c>
      <c r="AC281" s="32">
        <f>VLOOKUP(I:I,'My_Advanced Key'!$C$20:$D$23,2,FALSE)</f>
        <v>-1</v>
      </c>
      <c r="AD281" s="32">
        <f>VLOOKUP(K:K,'My_Advanced Key'!$C$25:$D$28,2,FALSE)</f>
        <v>1</v>
      </c>
      <c r="AE281" s="32">
        <f>VLOOKUP(M:M,'My_Advanced Key'!$C$30:$D$33,2,FALSE)</f>
        <v>-1</v>
      </c>
      <c r="AF281" s="32">
        <f>VLOOKUP(O:O,'My_Advanced Key'!$C$35:$D$38,2,TRUE)</f>
        <v>1</v>
      </c>
      <c r="AG281" s="32">
        <f>VLOOKUP(Q:Q,'My_Advanced Key'!$C$40:$D$43,2,TRUE)</f>
        <v>-1</v>
      </c>
      <c r="AH281" s="32">
        <f>VLOOKUP(S:S,'My_Advanced Key'!$C$45:$D$48,2,TRUE)</f>
        <v>0</v>
      </c>
      <c r="AI281" s="32">
        <f>VLOOKUP(U:U,'My_Advanced Key'!$C$50:$D$53,2,TRUE)</f>
        <v>0</v>
      </c>
      <c r="AJ281" s="32">
        <f t="shared" si="11"/>
        <v>-2</v>
      </c>
    </row>
    <row r="282">
      <c r="A282" s="40">
        <v>45531.42800054398</v>
      </c>
      <c r="B282" s="41"/>
      <c r="C282" s="32" t="s">
        <v>455</v>
      </c>
      <c r="D282" s="32" t="str">
        <f t="shared" si="1"/>
        <v>Option C</v>
      </c>
      <c r="E282" s="32" t="s">
        <v>450</v>
      </c>
      <c r="F282" s="32" t="str">
        <f t="shared" si="2"/>
        <v>Option A</v>
      </c>
      <c r="G282" s="32" t="s">
        <v>451</v>
      </c>
      <c r="H282" s="32" t="str">
        <f t="shared" si="3"/>
        <v>Option A</v>
      </c>
      <c r="I282" s="32" t="s">
        <v>444</v>
      </c>
      <c r="J282" s="32" t="str">
        <f t="shared" si="4"/>
        <v>Option C</v>
      </c>
      <c r="K282" s="32" t="s">
        <v>453</v>
      </c>
      <c r="L282" s="32" t="str">
        <f t="shared" si="5"/>
        <v>Option D</v>
      </c>
      <c r="M282" s="32" t="s">
        <v>468</v>
      </c>
      <c r="N282" s="32" t="str">
        <f t="shared" si="6"/>
        <v>Option C</v>
      </c>
      <c r="O282" s="32" t="s">
        <v>459</v>
      </c>
      <c r="P282" s="32" t="str">
        <f t="shared" si="7"/>
        <v>Option C</v>
      </c>
      <c r="Q282" s="32" t="s">
        <v>473</v>
      </c>
      <c r="R282" s="32" t="str">
        <f t="shared" si="8"/>
        <v>Option B</v>
      </c>
      <c r="S282" s="32" t="s">
        <v>448</v>
      </c>
      <c r="T282" s="32" t="str">
        <f t="shared" si="9"/>
        <v>Option A</v>
      </c>
      <c r="U282" s="32" t="s">
        <v>464</v>
      </c>
      <c r="V282" s="32" t="str">
        <f t="shared" si="10"/>
        <v>Option B</v>
      </c>
      <c r="W282" s="32" t="s">
        <v>421</v>
      </c>
      <c r="X282" s="41" t="str">
        <f t="array" ref="X282">XLOOKUP(W:W,My_Basic!M:M, My_Basic!M:M, 0)</f>
        <v>PEDDAKOTLA RAHUL </v>
      </c>
      <c r="Y282" s="32" t="s">
        <v>493</v>
      </c>
      <c r="Z282" s="32">
        <f>VLOOKUP(C:C,'My_Advanced Key'!$C$5:$D$8,2,FALSE)</f>
        <v>2</v>
      </c>
      <c r="AA282" s="32">
        <f>VLOOKUP(E:E,'My_Advanced Key'!$C$10:$D$13,2,FALSE)</f>
        <v>-1</v>
      </c>
      <c r="AB282" s="32">
        <f>VLOOKUP(G:G,'My_Advanced Key'!$C$15:$D$18,2,FALSE)</f>
        <v>2</v>
      </c>
      <c r="AC282" s="32">
        <f>VLOOKUP(I:I,'My_Advanced Key'!$C$20:$D$23,2,FALSE)</f>
        <v>-1</v>
      </c>
      <c r="AD282" s="32">
        <f>VLOOKUP(K:K,'My_Advanced Key'!$C$25:$D$28,2,FALSE)</f>
        <v>0</v>
      </c>
      <c r="AE282" s="32">
        <f>VLOOKUP(M:M,'My_Advanced Key'!$C$30:$D$33,2,FALSE)</f>
        <v>-1</v>
      </c>
      <c r="AF282" s="32">
        <f>VLOOKUP(O:O,'My_Advanced Key'!$C$35:$D$38,2,TRUE)</f>
        <v>-1</v>
      </c>
      <c r="AG282" s="32">
        <f>VLOOKUP(Q:Q,'My_Advanced Key'!$C$40:$D$43,2,TRUE)</f>
        <v>1</v>
      </c>
      <c r="AH282" s="32">
        <f>VLOOKUP(S:S,'My_Advanced Key'!$C$45:$D$48,2,TRUE)</f>
        <v>1</v>
      </c>
      <c r="AI282" s="32">
        <f>VLOOKUP(U:U,'My_Advanced Key'!$C$50:$D$53,2,TRUE)</f>
        <v>-1</v>
      </c>
      <c r="AJ282" s="32">
        <f t="shared" si="11"/>
        <v>1</v>
      </c>
    </row>
    <row r="283">
      <c r="A283" s="40">
        <v>45531.47008219907</v>
      </c>
      <c r="B283" s="41"/>
      <c r="C283" s="32" t="s">
        <v>441</v>
      </c>
      <c r="D283" s="32" t="str">
        <f t="shared" si="1"/>
        <v>Option D</v>
      </c>
      <c r="E283" s="32" t="s">
        <v>450</v>
      </c>
      <c r="F283" s="32" t="str">
        <f t="shared" si="2"/>
        <v>Option A</v>
      </c>
      <c r="G283" s="32" t="s">
        <v>443</v>
      </c>
      <c r="H283" s="32" t="str">
        <f t="shared" si="3"/>
        <v>Option D</v>
      </c>
      <c r="I283" s="32" t="s">
        <v>444</v>
      </c>
      <c r="J283" s="32" t="str">
        <f t="shared" si="4"/>
        <v>Option C</v>
      </c>
      <c r="K283" s="32" t="s">
        <v>453</v>
      </c>
      <c r="L283" s="32" t="str">
        <f t="shared" si="5"/>
        <v>Option D</v>
      </c>
      <c r="M283" s="32" t="s">
        <v>446</v>
      </c>
      <c r="N283" s="32" t="str">
        <f t="shared" si="6"/>
        <v>Option D</v>
      </c>
      <c r="O283" s="32" t="s">
        <v>454</v>
      </c>
      <c r="P283" s="32" t="str">
        <f t="shared" si="7"/>
        <v>Option D</v>
      </c>
      <c r="Q283" s="32" t="s">
        <v>475</v>
      </c>
      <c r="R283" s="32" t="str">
        <f t="shared" si="8"/>
        <v>Option A</v>
      </c>
      <c r="S283" s="32" t="s">
        <v>460</v>
      </c>
      <c r="T283" s="32" t="str">
        <f t="shared" si="9"/>
        <v>Option B</v>
      </c>
      <c r="U283" s="32" t="s">
        <v>449</v>
      </c>
      <c r="V283" s="32" t="str">
        <f t="shared" si="10"/>
        <v>Option D</v>
      </c>
      <c r="W283" s="32" t="s">
        <v>420</v>
      </c>
      <c r="X283" s="41" t="str">
        <f t="array" ref="X283">XLOOKUP(W:W,My_Basic!M:M, My_Basic!M:M, 0)</f>
        <v>Vishal Singh</v>
      </c>
      <c r="Y283" s="32" t="s">
        <v>491</v>
      </c>
      <c r="Z283" s="32">
        <f>VLOOKUP(C:C,'My_Advanced Key'!$C$5:$D$8,2,FALSE)</f>
        <v>-1</v>
      </c>
      <c r="AA283" s="32">
        <f>VLOOKUP(E:E,'My_Advanced Key'!$C$10:$D$13,2,FALSE)</f>
        <v>-1</v>
      </c>
      <c r="AB283" s="32">
        <f>VLOOKUP(G:G,'My_Advanced Key'!$C$15:$D$18,2,FALSE)</f>
        <v>0</v>
      </c>
      <c r="AC283" s="32">
        <f>VLOOKUP(I:I,'My_Advanced Key'!$C$20:$D$23,2,FALSE)</f>
        <v>-1</v>
      </c>
      <c r="AD283" s="32">
        <f>VLOOKUP(K:K,'My_Advanced Key'!$C$25:$D$28,2,FALSE)</f>
        <v>0</v>
      </c>
      <c r="AE283" s="32">
        <f>VLOOKUP(M:M,'My_Advanced Key'!$C$30:$D$33,2,FALSE)</f>
        <v>0</v>
      </c>
      <c r="AF283" s="32">
        <f>VLOOKUP(O:O,'My_Advanced Key'!$C$35:$D$38,2,TRUE)</f>
        <v>0</v>
      </c>
      <c r="AG283" s="32">
        <f>VLOOKUP(Q:Q,'My_Advanced Key'!$C$40:$D$43,2,TRUE)</f>
        <v>2</v>
      </c>
      <c r="AH283" s="32">
        <f>VLOOKUP(S:S,'My_Advanced Key'!$C$45:$D$48,2,TRUE)</f>
        <v>-1</v>
      </c>
      <c r="AI283" s="32">
        <f>VLOOKUP(U:U,'My_Advanced Key'!$C$50:$D$53,2,TRUE)</f>
        <v>0</v>
      </c>
      <c r="AJ283" s="32">
        <f t="shared" si="11"/>
        <v>-2</v>
      </c>
    </row>
    <row r="284">
      <c r="Z284" s="24"/>
      <c r="AB284" s="24"/>
      <c r="AC284" s="24"/>
      <c r="AD284" s="24"/>
      <c r="AE284" s="24"/>
      <c r="AF284" s="24"/>
      <c r="AH284" s="24"/>
      <c r="AI284" s="24"/>
    </row>
    <row r="285">
      <c r="Z285" s="24"/>
      <c r="AB285" s="24"/>
      <c r="AC285" s="24"/>
      <c r="AD285" s="24"/>
      <c r="AE285" s="24"/>
      <c r="AF285" s="24"/>
      <c r="AH285" s="24"/>
      <c r="AI285" s="24"/>
    </row>
    <row r="286">
      <c r="Z286" s="24"/>
      <c r="AB286" s="24"/>
      <c r="AC286" s="24"/>
      <c r="AD286" s="24"/>
      <c r="AE286" s="24"/>
      <c r="AF286" s="24"/>
      <c r="AH286" s="24"/>
      <c r="AI286" s="24"/>
    </row>
    <row r="287">
      <c r="Z287" s="24"/>
      <c r="AB287" s="24"/>
      <c r="AC287" s="24"/>
      <c r="AD287" s="24"/>
      <c r="AE287" s="24"/>
      <c r="AF287" s="24"/>
      <c r="AH287" s="24"/>
      <c r="AI287" s="24"/>
    </row>
    <row r="288">
      <c r="Z288" s="24"/>
      <c r="AB288" s="24"/>
      <c r="AC288" s="24"/>
      <c r="AD288" s="24"/>
      <c r="AE288" s="24"/>
      <c r="AF288" s="24"/>
      <c r="AH288" s="24"/>
      <c r="AI288" s="24"/>
    </row>
    <row r="289">
      <c r="Z289" s="24"/>
      <c r="AB289" s="24"/>
      <c r="AC289" s="24"/>
      <c r="AD289" s="24"/>
      <c r="AE289" s="24"/>
      <c r="AF289" s="24"/>
      <c r="AH289" s="24"/>
      <c r="AI289" s="24"/>
    </row>
    <row r="290">
      <c r="Z290" s="24"/>
      <c r="AB290" s="24"/>
      <c r="AC290" s="24"/>
      <c r="AD290" s="24"/>
      <c r="AE290" s="24"/>
      <c r="AF290" s="24"/>
      <c r="AH290" s="24"/>
      <c r="AI290" s="24"/>
    </row>
    <row r="291">
      <c r="Z291" s="24"/>
      <c r="AB291" s="24"/>
      <c r="AC291" s="24"/>
      <c r="AD291" s="24"/>
      <c r="AE291" s="24"/>
      <c r="AF291" s="24"/>
      <c r="AH291" s="24"/>
      <c r="AI291" s="24"/>
    </row>
    <row r="292">
      <c r="Z292" s="24"/>
      <c r="AB292" s="24"/>
      <c r="AC292" s="24"/>
      <c r="AD292" s="24"/>
      <c r="AE292" s="24"/>
      <c r="AF292" s="24"/>
      <c r="AH292" s="24"/>
      <c r="AI292" s="24"/>
    </row>
    <row r="293">
      <c r="Z293" s="24"/>
      <c r="AB293" s="24"/>
      <c r="AC293" s="24"/>
      <c r="AD293" s="24"/>
      <c r="AE293" s="24"/>
      <c r="AF293" s="24"/>
      <c r="AH293" s="24"/>
      <c r="AI293" s="24"/>
    </row>
    <row r="294">
      <c r="Z294" s="24"/>
      <c r="AB294" s="24"/>
      <c r="AC294" s="24"/>
      <c r="AD294" s="24"/>
      <c r="AE294" s="24"/>
      <c r="AF294" s="24"/>
      <c r="AH294" s="24"/>
      <c r="AI294" s="24"/>
    </row>
    <row r="295">
      <c r="Z295" s="24"/>
      <c r="AB295" s="24"/>
      <c r="AC295" s="24"/>
      <c r="AD295" s="24"/>
      <c r="AE295" s="24"/>
      <c r="AF295" s="24"/>
      <c r="AH295" s="24"/>
      <c r="AI295" s="24"/>
    </row>
    <row r="296">
      <c r="Z296" s="24"/>
      <c r="AB296" s="24"/>
      <c r="AC296" s="24"/>
      <c r="AD296" s="24"/>
      <c r="AE296" s="24"/>
      <c r="AF296" s="24"/>
      <c r="AH296" s="24"/>
      <c r="AI296" s="24"/>
    </row>
    <row r="297">
      <c r="Z297" s="24"/>
      <c r="AB297" s="24"/>
      <c r="AC297" s="24"/>
      <c r="AD297" s="24"/>
      <c r="AE297" s="24"/>
      <c r="AF297" s="24"/>
      <c r="AH297" s="24"/>
      <c r="AI297" s="24"/>
    </row>
    <row r="298">
      <c r="Z298" s="24"/>
      <c r="AB298" s="24"/>
      <c r="AC298" s="24"/>
      <c r="AD298" s="24"/>
      <c r="AE298" s="24"/>
      <c r="AF298" s="24"/>
      <c r="AH298" s="24"/>
      <c r="AI298" s="24"/>
    </row>
    <row r="299">
      <c r="Z299" s="24"/>
      <c r="AB299" s="24"/>
      <c r="AC299" s="24"/>
      <c r="AD299" s="24"/>
      <c r="AE299" s="24"/>
      <c r="AF299" s="24"/>
      <c r="AH299" s="24"/>
      <c r="AI299" s="24"/>
    </row>
    <row r="300">
      <c r="Z300" s="24"/>
      <c r="AB300" s="24"/>
      <c r="AC300" s="24"/>
      <c r="AD300" s="24"/>
      <c r="AE300" s="24"/>
      <c r="AF300" s="24"/>
      <c r="AH300" s="24"/>
      <c r="AI300" s="24"/>
    </row>
    <row r="301">
      <c r="Z301" s="24"/>
      <c r="AB301" s="24"/>
      <c r="AC301" s="24"/>
      <c r="AD301" s="24"/>
      <c r="AE301" s="24"/>
      <c r="AF301" s="24"/>
      <c r="AH301" s="24"/>
      <c r="AI301" s="24"/>
    </row>
    <row r="302">
      <c r="Z302" s="24"/>
      <c r="AB302" s="24"/>
      <c r="AC302" s="24"/>
      <c r="AD302" s="24"/>
      <c r="AE302" s="24"/>
      <c r="AF302" s="24"/>
      <c r="AH302" s="24"/>
      <c r="AI302" s="24"/>
    </row>
    <row r="303">
      <c r="Z303" s="24"/>
      <c r="AB303" s="24"/>
      <c r="AC303" s="24"/>
      <c r="AD303" s="24"/>
      <c r="AE303" s="24"/>
      <c r="AF303" s="24"/>
      <c r="AH303" s="24"/>
      <c r="AI303" s="24"/>
    </row>
    <row r="304">
      <c r="Z304" s="24"/>
      <c r="AB304" s="24"/>
      <c r="AC304" s="24"/>
      <c r="AD304" s="24"/>
      <c r="AE304" s="24"/>
      <c r="AF304" s="24"/>
      <c r="AH304" s="24"/>
      <c r="AI304" s="24"/>
    </row>
    <row r="305">
      <c r="Z305" s="24"/>
      <c r="AB305" s="24"/>
      <c r="AC305" s="24"/>
      <c r="AD305" s="24"/>
      <c r="AE305" s="24"/>
      <c r="AF305" s="24"/>
      <c r="AH305" s="24"/>
      <c r="AI305" s="24"/>
    </row>
    <row r="306">
      <c r="Z306" s="24"/>
      <c r="AB306" s="24"/>
      <c r="AC306" s="24"/>
      <c r="AD306" s="24"/>
      <c r="AE306" s="24"/>
      <c r="AF306" s="24"/>
      <c r="AH306" s="24"/>
      <c r="AI306" s="24"/>
    </row>
    <row r="307">
      <c r="Z307" s="24"/>
      <c r="AB307" s="24"/>
      <c r="AC307" s="24"/>
      <c r="AD307" s="24"/>
      <c r="AE307" s="24"/>
      <c r="AF307" s="24"/>
      <c r="AH307" s="24"/>
      <c r="AI307" s="24"/>
    </row>
    <row r="308">
      <c r="Z308" s="24"/>
      <c r="AB308" s="24"/>
      <c r="AC308" s="24"/>
      <c r="AD308" s="24"/>
      <c r="AE308" s="24"/>
      <c r="AF308" s="24"/>
      <c r="AH308" s="24"/>
      <c r="AI308" s="24"/>
    </row>
    <row r="309">
      <c r="Z309" s="24"/>
      <c r="AB309" s="24"/>
      <c r="AC309" s="24"/>
      <c r="AD309" s="24"/>
      <c r="AE309" s="24"/>
      <c r="AF309" s="24"/>
      <c r="AH309" s="24"/>
      <c r="AI309" s="24"/>
    </row>
    <row r="310">
      <c r="Z310" s="24"/>
      <c r="AB310" s="24"/>
      <c r="AC310" s="24"/>
      <c r="AD310" s="24"/>
      <c r="AE310" s="24"/>
      <c r="AF310" s="24"/>
      <c r="AH310" s="24"/>
      <c r="AI310" s="24"/>
    </row>
    <row r="311">
      <c r="Z311" s="24"/>
      <c r="AB311" s="24"/>
      <c r="AC311" s="24"/>
      <c r="AD311" s="24"/>
      <c r="AE311" s="24"/>
      <c r="AF311" s="24"/>
      <c r="AH311" s="24"/>
      <c r="AI311" s="24"/>
    </row>
    <row r="312">
      <c r="Z312" s="24"/>
      <c r="AB312" s="24"/>
      <c r="AC312" s="24"/>
      <c r="AD312" s="24"/>
      <c r="AE312" s="24"/>
      <c r="AF312" s="24"/>
      <c r="AH312" s="24"/>
      <c r="AI312" s="24"/>
    </row>
    <row r="313">
      <c r="Z313" s="24"/>
      <c r="AB313" s="24"/>
      <c r="AC313" s="24"/>
      <c r="AD313" s="24"/>
      <c r="AE313" s="24"/>
      <c r="AF313" s="24"/>
      <c r="AH313" s="24"/>
      <c r="AI313" s="24"/>
    </row>
    <row r="314">
      <c r="Z314" s="24"/>
      <c r="AB314" s="24"/>
      <c r="AC314" s="24"/>
      <c r="AD314" s="24"/>
      <c r="AE314" s="24"/>
      <c r="AF314" s="24"/>
      <c r="AH314" s="24"/>
      <c r="AI314" s="24"/>
    </row>
    <row r="315">
      <c r="Z315" s="24"/>
      <c r="AB315" s="24"/>
      <c r="AC315" s="24"/>
      <c r="AD315" s="24"/>
      <c r="AE315" s="24"/>
      <c r="AF315" s="24"/>
      <c r="AH315" s="24"/>
      <c r="AI315" s="24"/>
    </row>
    <row r="316">
      <c r="Z316" s="24"/>
      <c r="AB316" s="24"/>
      <c r="AC316" s="24"/>
      <c r="AD316" s="24"/>
      <c r="AE316" s="24"/>
      <c r="AF316" s="24"/>
      <c r="AH316" s="24"/>
      <c r="AI316" s="24"/>
    </row>
    <row r="317">
      <c r="Z317" s="24"/>
      <c r="AB317" s="24"/>
      <c r="AC317" s="24"/>
      <c r="AD317" s="24"/>
      <c r="AE317" s="24"/>
      <c r="AF317" s="24"/>
      <c r="AH317" s="24"/>
      <c r="AI317" s="24"/>
    </row>
    <row r="318">
      <c r="Z318" s="24"/>
      <c r="AB318" s="24"/>
      <c r="AC318" s="24"/>
      <c r="AD318" s="24"/>
      <c r="AE318" s="24"/>
      <c r="AF318" s="24"/>
      <c r="AH318" s="24"/>
      <c r="AI318" s="24"/>
    </row>
    <row r="319">
      <c r="Z319" s="24"/>
      <c r="AB319" s="24"/>
      <c r="AC319" s="24"/>
      <c r="AD319" s="24"/>
      <c r="AE319" s="24"/>
      <c r="AF319" s="24"/>
      <c r="AH319" s="24"/>
      <c r="AI319" s="24"/>
    </row>
    <row r="320">
      <c r="Z320" s="24"/>
      <c r="AB320" s="24"/>
      <c r="AC320" s="24"/>
      <c r="AD320" s="24"/>
      <c r="AE320" s="24"/>
      <c r="AF320" s="24"/>
      <c r="AH320" s="24"/>
      <c r="AI320" s="24"/>
    </row>
    <row r="321">
      <c r="Z321" s="24"/>
      <c r="AB321" s="24"/>
      <c r="AC321" s="24"/>
      <c r="AD321" s="24"/>
      <c r="AE321" s="24"/>
      <c r="AF321" s="24"/>
      <c r="AH321" s="24"/>
      <c r="AI321" s="24"/>
    </row>
    <row r="322">
      <c r="Z322" s="24"/>
      <c r="AB322" s="24"/>
      <c r="AC322" s="24"/>
      <c r="AD322" s="24"/>
      <c r="AE322" s="24"/>
      <c r="AF322" s="24"/>
      <c r="AH322" s="24"/>
      <c r="AI322" s="24"/>
    </row>
    <row r="323">
      <c r="Z323" s="24"/>
      <c r="AB323" s="24"/>
      <c r="AC323" s="24"/>
      <c r="AD323" s="24"/>
      <c r="AE323" s="24"/>
      <c r="AF323" s="24"/>
      <c r="AH323" s="24"/>
      <c r="AI323" s="24"/>
    </row>
    <row r="324">
      <c r="Z324" s="24"/>
      <c r="AB324" s="24"/>
      <c r="AC324" s="24"/>
      <c r="AD324" s="24"/>
      <c r="AE324" s="24"/>
      <c r="AF324" s="24"/>
      <c r="AH324" s="24"/>
      <c r="AI324" s="24"/>
    </row>
    <row r="325">
      <c r="Z325" s="24"/>
      <c r="AB325" s="24"/>
      <c r="AC325" s="24"/>
      <c r="AD325" s="24"/>
      <c r="AE325" s="24"/>
      <c r="AF325" s="24"/>
      <c r="AH325" s="24"/>
      <c r="AI325" s="24"/>
    </row>
    <row r="326">
      <c r="Z326" s="24"/>
      <c r="AB326" s="24"/>
      <c r="AC326" s="24"/>
      <c r="AD326" s="24"/>
      <c r="AE326" s="24"/>
      <c r="AF326" s="24"/>
      <c r="AH326" s="24"/>
      <c r="AI326" s="24"/>
    </row>
    <row r="327">
      <c r="Z327" s="24"/>
      <c r="AB327" s="24"/>
      <c r="AC327" s="24"/>
      <c r="AD327" s="24"/>
      <c r="AE327" s="24"/>
      <c r="AF327" s="24"/>
      <c r="AH327" s="24"/>
      <c r="AI327" s="24"/>
    </row>
    <row r="328">
      <c r="Z328" s="24"/>
      <c r="AB328" s="24"/>
      <c r="AC328" s="24"/>
      <c r="AD328" s="24"/>
      <c r="AE328" s="24"/>
      <c r="AF328" s="24"/>
      <c r="AH328" s="24"/>
      <c r="AI328" s="24"/>
    </row>
    <row r="329">
      <c r="Z329" s="24"/>
      <c r="AB329" s="24"/>
      <c r="AC329" s="24"/>
      <c r="AD329" s="24"/>
      <c r="AE329" s="24"/>
      <c r="AF329" s="24"/>
      <c r="AH329" s="24"/>
      <c r="AI329" s="24"/>
    </row>
    <row r="330">
      <c r="Z330" s="24"/>
      <c r="AB330" s="24"/>
      <c r="AC330" s="24"/>
      <c r="AD330" s="24"/>
      <c r="AE330" s="24"/>
      <c r="AF330" s="24"/>
      <c r="AH330" s="24"/>
      <c r="AI330" s="24"/>
    </row>
    <row r="331">
      <c r="Z331" s="24"/>
      <c r="AB331" s="24"/>
      <c r="AC331" s="24"/>
      <c r="AD331" s="24"/>
      <c r="AE331" s="24"/>
      <c r="AF331" s="24"/>
      <c r="AH331" s="24"/>
      <c r="AI331" s="24"/>
    </row>
    <row r="332">
      <c r="Z332" s="24"/>
      <c r="AB332" s="24"/>
      <c r="AC332" s="24"/>
      <c r="AD332" s="24"/>
      <c r="AE332" s="24"/>
      <c r="AF332" s="24"/>
      <c r="AH332" s="24"/>
      <c r="AI332" s="24"/>
    </row>
    <row r="333">
      <c r="Z333" s="24"/>
      <c r="AB333" s="24"/>
      <c r="AC333" s="24"/>
      <c r="AD333" s="24"/>
      <c r="AE333" s="24"/>
      <c r="AF333" s="24"/>
      <c r="AH333" s="24"/>
      <c r="AI333" s="24"/>
    </row>
    <row r="334">
      <c r="Z334" s="24"/>
      <c r="AB334" s="24"/>
      <c r="AC334" s="24"/>
      <c r="AD334" s="24"/>
      <c r="AE334" s="24"/>
      <c r="AF334" s="24"/>
      <c r="AH334" s="24"/>
      <c r="AI334" s="24"/>
    </row>
    <row r="335">
      <c r="Z335" s="24"/>
      <c r="AB335" s="24"/>
      <c r="AC335" s="24"/>
      <c r="AD335" s="24"/>
      <c r="AE335" s="24"/>
      <c r="AF335" s="24"/>
      <c r="AH335" s="24"/>
      <c r="AI335" s="24"/>
    </row>
    <row r="336">
      <c r="Z336" s="24"/>
      <c r="AB336" s="24"/>
      <c r="AC336" s="24"/>
      <c r="AD336" s="24"/>
      <c r="AE336" s="24"/>
      <c r="AF336" s="24"/>
      <c r="AH336" s="24"/>
      <c r="AI336" s="24"/>
    </row>
    <row r="337">
      <c r="Z337" s="24"/>
      <c r="AB337" s="24"/>
      <c r="AC337" s="24"/>
      <c r="AD337" s="24"/>
      <c r="AE337" s="24"/>
      <c r="AF337" s="24"/>
      <c r="AH337" s="24"/>
      <c r="AI337" s="24"/>
    </row>
    <row r="338">
      <c r="Z338" s="24"/>
      <c r="AB338" s="24"/>
      <c r="AC338" s="24"/>
      <c r="AD338" s="24"/>
      <c r="AE338" s="24"/>
      <c r="AF338" s="24"/>
      <c r="AH338" s="24"/>
      <c r="AI338" s="24"/>
    </row>
    <row r="339">
      <c r="Z339" s="24"/>
      <c r="AB339" s="24"/>
      <c r="AC339" s="24"/>
      <c r="AD339" s="24"/>
      <c r="AE339" s="24"/>
      <c r="AF339" s="24"/>
      <c r="AH339" s="24"/>
      <c r="AI339" s="24"/>
    </row>
    <row r="340">
      <c r="Z340" s="24"/>
      <c r="AB340" s="24"/>
      <c r="AC340" s="24"/>
      <c r="AD340" s="24"/>
      <c r="AE340" s="24"/>
      <c r="AF340" s="24"/>
      <c r="AH340" s="24"/>
      <c r="AI340" s="24"/>
    </row>
    <row r="341">
      <c r="Z341" s="24"/>
      <c r="AB341" s="24"/>
      <c r="AC341" s="24"/>
      <c r="AD341" s="24"/>
      <c r="AE341" s="24"/>
      <c r="AF341" s="24"/>
      <c r="AH341" s="24"/>
      <c r="AI341" s="24"/>
    </row>
    <row r="342">
      <c r="Z342" s="24"/>
      <c r="AB342" s="24"/>
      <c r="AC342" s="24"/>
      <c r="AD342" s="24"/>
      <c r="AE342" s="24"/>
      <c r="AF342" s="24"/>
      <c r="AH342" s="24"/>
      <c r="AI342" s="24"/>
    </row>
    <row r="343">
      <c r="Z343" s="24"/>
      <c r="AB343" s="24"/>
      <c r="AC343" s="24"/>
      <c r="AD343" s="24"/>
      <c r="AE343" s="24"/>
      <c r="AF343" s="24"/>
      <c r="AH343" s="24"/>
      <c r="AI343" s="24"/>
    </row>
    <row r="344">
      <c r="Z344" s="24"/>
      <c r="AB344" s="24"/>
      <c r="AC344" s="24"/>
      <c r="AD344" s="24"/>
      <c r="AE344" s="24"/>
      <c r="AF344" s="24"/>
      <c r="AH344" s="24"/>
      <c r="AI344" s="24"/>
    </row>
    <row r="345">
      <c r="Z345" s="24"/>
      <c r="AB345" s="24"/>
      <c r="AC345" s="24"/>
      <c r="AD345" s="24"/>
      <c r="AE345" s="24"/>
      <c r="AF345" s="24"/>
      <c r="AH345" s="24"/>
      <c r="AI345" s="24"/>
    </row>
    <row r="346">
      <c r="Z346" s="24"/>
      <c r="AB346" s="24"/>
      <c r="AC346" s="24"/>
      <c r="AD346" s="24"/>
      <c r="AE346" s="24"/>
      <c r="AF346" s="24"/>
      <c r="AH346" s="24"/>
      <c r="AI346" s="24"/>
    </row>
    <row r="347">
      <c r="Z347" s="24"/>
      <c r="AB347" s="24"/>
      <c r="AC347" s="24"/>
      <c r="AD347" s="24"/>
      <c r="AE347" s="24"/>
      <c r="AF347" s="24"/>
      <c r="AH347" s="24"/>
      <c r="AI347" s="24"/>
    </row>
    <row r="348">
      <c r="Z348" s="24"/>
      <c r="AB348" s="24"/>
      <c r="AC348" s="24"/>
      <c r="AD348" s="24"/>
      <c r="AE348" s="24"/>
      <c r="AF348" s="24"/>
      <c r="AH348" s="24"/>
      <c r="AI348" s="24"/>
    </row>
    <row r="349">
      <c r="Z349" s="24"/>
      <c r="AB349" s="24"/>
      <c r="AC349" s="24"/>
      <c r="AD349" s="24"/>
      <c r="AE349" s="24"/>
      <c r="AF349" s="24"/>
      <c r="AH349" s="24"/>
      <c r="AI349" s="24"/>
    </row>
    <row r="350">
      <c r="Z350" s="24"/>
      <c r="AB350" s="24"/>
      <c r="AC350" s="24"/>
      <c r="AD350" s="24"/>
      <c r="AE350" s="24"/>
      <c r="AF350" s="24"/>
      <c r="AH350" s="24"/>
      <c r="AI350" s="24"/>
    </row>
    <row r="351">
      <c r="Z351" s="24"/>
      <c r="AB351" s="24"/>
      <c r="AC351" s="24"/>
      <c r="AD351" s="24"/>
      <c r="AE351" s="24"/>
      <c r="AF351" s="24"/>
      <c r="AH351" s="24"/>
      <c r="AI351" s="24"/>
    </row>
    <row r="352">
      <c r="Z352" s="24"/>
      <c r="AB352" s="24"/>
      <c r="AC352" s="24"/>
      <c r="AD352" s="24"/>
      <c r="AE352" s="24"/>
      <c r="AF352" s="24"/>
      <c r="AH352" s="24"/>
      <c r="AI352" s="24"/>
    </row>
    <row r="353">
      <c r="Z353" s="24"/>
      <c r="AB353" s="24"/>
      <c r="AC353" s="24"/>
      <c r="AD353" s="24"/>
      <c r="AE353" s="24"/>
      <c r="AF353" s="24"/>
      <c r="AH353" s="24"/>
      <c r="AI353" s="24"/>
    </row>
    <row r="354">
      <c r="Z354" s="24"/>
      <c r="AB354" s="24"/>
      <c r="AC354" s="24"/>
      <c r="AD354" s="24"/>
      <c r="AE354" s="24"/>
      <c r="AF354" s="24"/>
      <c r="AH354" s="24"/>
      <c r="AI354" s="24"/>
    </row>
    <row r="355">
      <c r="Z355" s="24"/>
      <c r="AB355" s="24"/>
      <c r="AC355" s="24"/>
      <c r="AD355" s="24"/>
      <c r="AE355" s="24"/>
      <c r="AF355" s="24"/>
      <c r="AH355" s="24"/>
      <c r="AI355" s="24"/>
    </row>
    <row r="356">
      <c r="Z356" s="24"/>
      <c r="AB356" s="24"/>
      <c r="AC356" s="24"/>
      <c r="AD356" s="24"/>
      <c r="AE356" s="24"/>
      <c r="AF356" s="24"/>
      <c r="AH356" s="24"/>
      <c r="AI356" s="24"/>
    </row>
    <row r="357">
      <c r="Z357" s="24"/>
      <c r="AB357" s="24"/>
      <c r="AC357" s="24"/>
      <c r="AD357" s="24"/>
      <c r="AE357" s="24"/>
      <c r="AF357" s="24"/>
      <c r="AH357" s="24"/>
      <c r="AI357" s="24"/>
    </row>
    <row r="358">
      <c r="Z358" s="24"/>
      <c r="AB358" s="24"/>
      <c r="AC358" s="24"/>
      <c r="AD358" s="24"/>
      <c r="AE358" s="24"/>
      <c r="AF358" s="24"/>
      <c r="AH358" s="24"/>
      <c r="AI358" s="24"/>
    </row>
    <row r="359">
      <c r="Z359" s="24"/>
      <c r="AB359" s="24"/>
      <c r="AC359" s="24"/>
      <c r="AD359" s="24"/>
      <c r="AE359" s="24"/>
      <c r="AF359" s="24"/>
      <c r="AH359" s="24"/>
      <c r="AI359" s="24"/>
    </row>
    <row r="360">
      <c r="Z360" s="24"/>
      <c r="AB360" s="24"/>
      <c r="AC360" s="24"/>
      <c r="AD360" s="24"/>
      <c r="AE360" s="24"/>
      <c r="AF360" s="24"/>
      <c r="AH360" s="24"/>
      <c r="AI360" s="24"/>
    </row>
    <row r="361">
      <c r="Z361" s="24"/>
      <c r="AB361" s="24"/>
      <c r="AC361" s="24"/>
      <c r="AD361" s="24"/>
      <c r="AE361" s="24"/>
      <c r="AF361" s="24"/>
      <c r="AH361" s="24"/>
      <c r="AI361" s="24"/>
    </row>
    <row r="362">
      <c r="Z362" s="24"/>
      <c r="AB362" s="24"/>
      <c r="AC362" s="24"/>
      <c r="AD362" s="24"/>
      <c r="AE362" s="24"/>
      <c r="AF362" s="24"/>
      <c r="AH362" s="24"/>
      <c r="AI362" s="24"/>
    </row>
    <row r="363">
      <c r="Z363" s="24"/>
      <c r="AB363" s="24"/>
      <c r="AC363" s="24"/>
      <c r="AD363" s="24"/>
      <c r="AE363" s="24"/>
      <c r="AF363" s="24"/>
      <c r="AH363" s="24"/>
      <c r="AI363" s="24"/>
    </row>
    <row r="364">
      <c r="Z364" s="24"/>
      <c r="AB364" s="24"/>
      <c r="AC364" s="24"/>
      <c r="AD364" s="24"/>
      <c r="AE364" s="24"/>
      <c r="AF364" s="24"/>
      <c r="AH364" s="24"/>
      <c r="AI364" s="24"/>
    </row>
    <row r="365">
      <c r="Z365" s="24"/>
      <c r="AB365" s="24"/>
      <c r="AC365" s="24"/>
      <c r="AD365" s="24"/>
      <c r="AE365" s="24"/>
      <c r="AF365" s="24"/>
      <c r="AH365" s="24"/>
      <c r="AI365" s="24"/>
    </row>
    <row r="366">
      <c r="Z366" s="24"/>
      <c r="AB366" s="24"/>
      <c r="AC366" s="24"/>
      <c r="AD366" s="24"/>
      <c r="AE366" s="24"/>
      <c r="AF366" s="24"/>
      <c r="AH366" s="24"/>
      <c r="AI366" s="24"/>
    </row>
    <row r="367">
      <c r="Z367" s="24"/>
      <c r="AB367" s="24"/>
      <c r="AC367" s="24"/>
      <c r="AD367" s="24"/>
      <c r="AE367" s="24"/>
      <c r="AF367" s="24"/>
      <c r="AH367" s="24"/>
      <c r="AI367" s="24"/>
    </row>
    <row r="368">
      <c r="Z368" s="24"/>
      <c r="AB368" s="24"/>
      <c r="AC368" s="24"/>
      <c r="AD368" s="24"/>
      <c r="AE368" s="24"/>
      <c r="AF368" s="24"/>
      <c r="AH368" s="24"/>
      <c r="AI368" s="24"/>
    </row>
    <row r="369">
      <c r="Z369" s="24"/>
      <c r="AB369" s="24"/>
      <c r="AC369" s="24"/>
      <c r="AD369" s="24"/>
      <c r="AE369" s="24"/>
      <c r="AF369" s="24"/>
      <c r="AH369" s="24"/>
      <c r="AI369" s="24"/>
    </row>
    <row r="370">
      <c r="Z370" s="24"/>
      <c r="AB370" s="24"/>
      <c r="AC370" s="24"/>
      <c r="AD370" s="24"/>
      <c r="AE370" s="24"/>
      <c r="AF370" s="24"/>
      <c r="AH370" s="24"/>
      <c r="AI370" s="24"/>
    </row>
    <row r="371">
      <c r="Z371" s="24"/>
      <c r="AB371" s="24"/>
      <c r="AC371" s="24"/>
      <c r="AD371" s="24"/>
      <c r="AE371" s="24"/>
      <c r="AF371" s="24"/>
      <c r="AH371" s="24"/>
      <c r="AI371" s="24"/>
    </row>
    <row r="372">
      <c r="Z372" s="24"/>
      <c r="AB372" s="24"/>
      <c r="AC372" s="24"/>
      <c r="AD372" s="24"/>
      <c r="AE372" s="24"/>
      <c r="AF372" s="24"/>
      <c r="AH372" s="24"/>
      <c r="AI372" s="24"/>
    </row>
    <row r="373">
      <c r="Z373" s="24"/>
      <c r="AB373" s="24"/>
      <c r="AC373" s="24"/>
      <c r="AD373" s="24"/>
      <c r="AE373" s="24"/>
      <c r="AF373" s="24"/>
      <c r="AH373" s="24"/>
      <c r="AI373" s="24"/>
    </row>
    <row r="374">
      <c r="Z374" s="24"/>
      <c r="AB374" s="24"/>
      <c r="AC374" s="24"/>
      <c r="AD374" s="24"/>
      <c r="AE374" s="24"/>
      <c r="AF374" s="24"/>
      <c r="AH374" s="24"/>
      <c r="AI374" s="24"/>
    </row>
    <row r="375">
      <c r="Z375" s="24"/>
      <c r="AB375" s="24"/>
      <c r="AC375" s="24"/>
      <c r="AD375" s="24"/>
      <c r="AE375" s="24"/>
      <c r="AF375" s="24"/>
      <c r="AH375" s="24"/>
      <c r="AI375" s="24"/>
    </row>
    <row r="376">
      <c r="Z376" s="24"/>
      <c r="AB376" s="24"/>
      <c r="AC376" s="24"/>
      <c r="AD376" s="24"/>
      <c r="AE376" s="24"/>
      <c r="AF376" s="24"/>
      <c r="AH376" s="24"/>
      <c r="AI376" s="24"/>
    </row>
    <row r="377">
      <c r="Z377" s="24"/>
      <c r="AB377" s="24"/>
      <c r="AC377" s="24"/>
      <c r="AD377" s="24"/>
      <c r="AE377" s="24"/>
      <c r="AF377" s="24"/>
      <c r="AH377" s="24"/>
      <c r="AI377" s="24"/>
    </row>
    <row r="378">
      <c r="Z378" s="24"/>
      <c r="AB378" s="24"/>
      <c r="AC378" s="24"/>
      <c r="AD378" s="24"/>
      <c r="AE378" s="24"/>
      <c r="AF378" s="24"/>
      <c r="AH378" s="24"/>
      <c r="AI378" s="24"/>
    </row>
    <row r="379">
      <c r="Z379" s="24"/>
      <c r="AB379" s="24"/>
      <c r="AC379" s="24"/>
      <c r="AD379" s="24"/>
      <c r="AE379" s="24"/>
      <c r="AF379" s="24"/>
      <c r="AH379" s="24"/>
      <c r="AI379" s="24"/>
    </row>
    <row r="380">
      <c r="Z380" s="24"/>
      <c r="AB380" s="24"/>
      <c r="AC380" s="24"/>
      <c r="AD380" s="24"/>
      <c r="AE380" s="24"/>
      <c r="AF380" s="24"/>
      <c r="AH380" s="24"/>
      <c r="AI380" s="24"/>
    </row>
    <row r="381">
      <c r="Z381" s="24"/>
      <c r="AB381" s="24"/>
      <c r="AC381" s="24"/>
      <c r="AD381" s="24"/>
      <c r="AE381" s="24"/>
      <c r="AF381" s="24"/>
      <c r="AH381" s="24"/>
      <c r="AI381" s="24"/>
    </row>
    <row r="382">
      <c r="Z382" s="24"/>
      <c r="AB382" s="24"/>
      <c r="AC382" s="24"/>
      <c r="AD382" s="24"/>
      <c r="AE382" s="24"/>
      <c r="AF382" s="24"/>
      <c r="AH382" s="24"/>
      <c r="AI382" s="24"/>
    </row>
    <row r="383">
      <c r="Z383" s="24"/>
      <c r="AB383" s="24"/>
      <c r="AC383" s="24"/>
      <c r="AD383" s="24"/>
      <c r="AE383" s="24"/>
      <c r="AF383" s="24"/>
      <c r="AH383" s="24"/>
      <c r="AI383" s="24"/>
    </row>
    <row r="384">
      <c r="Z384" s="24"/>
      <c r="AB384" s="24"/>
      <c r="AC384" s="24"/>
      <c r="AD384" s="24"/>
      <c r="AE384" s="24"/>
      <c r="AF384" s="24"/>
      <c r="AH384" s="24"/>
      <c r="AI384" s="24"/>
    </row>
    <row r="385">
      <c r="Z385" s="24"/>
      <c r="AB385" s="24"/>
      <c r="AC385" s="24"/>
      <c r="AD385" s="24"/>
      <c r="AE385" s="24"/>
      <c r="AF385" s="24"/>
      <c r="AH385" s="24"/>
      <c r="AI385" s="24"/>
    </row>
    <row r="386">
      <c r="Z386" s="24"/>
      <c r="AB386" s="24"/>
      <c r="AC386" s="24"/>
      <c r="AD386" s="24"/>
      <c r="AE386" s="24"/>
      <c r="AF386" s="24"/>
      <c r="AH386" s="24"/>
      <c r="AI386" s="24"/>
    </row>
    <row r="387">
      <c r="Z387" s="24"/>
      <c r="AB387" s="24"/>
      <c r="AC387" s="24"/>
      <c r="AD387" s="24"/>
      <c r="AE387" s="24"/>
      <c r="AF387" s="24"/>
      <c r="AH387" s="24"/>
      <c r="AI387" s="24"/>
    </row>
    <row r="388">
      <c r="Z388" s="24"/>
      <c r="AB388" s="24"/>
      <c r="AC388" s="24"/>
      <c r="AD388" s="24"/>
      <c r="AE388" s="24"/>
      <c r="AF388" s="24"/>
      <c r="AH388" s="24"/>
      <c r="AI388" s="24"/>
    </row>
    <row r="389">
      <c r="Z389" s="24"/>
      <c r="AB389" s="24"/>
      <c r="AC389" s="24"/>
      <c r="AD389" s="24"/>
      <c r="AE389" s="24"/>
      <c r="AF389" s="24"/>
      <c r="AH389" s="24"/>
      <c r="AI389" s="24"/>
    </row>
    <row r="390">
      <c r="Z390" s="24"/>
      <c r="AB390" s="24"/>
      <c r="AC390" s="24"/>
      <c r="AD390" s="24"/>
      <c r="AE390" s="24"/>
      <c r="AF390" s="24"/>
      <c r="AH390" s="24"/>
      <c r="AI390" s="24"/>
    </row>
    <row r="391">
      <c r="Z391" s="24"/>
      <c r="AB391" s="24"/>
      <c r="AC391" s="24"/>
      <c r="AD391" s="24"/>
      <c r="AE391" s="24"/>
      <c r="AF391" s="24"/>
      <c r="AH391" s="24"/>
      <c r="AI391" s="24"/>
    </row>
    <row r="392">
      <c r="Z392" s="24"/>
      <c r="AB392" s="24"/>
      <c r="AC392" s="24"/>
      <c r="AD392" s="24"/>
      <c r="AE392" s="24"/>
      <c r="AF392" s="24"/>
      <c r="AH392" s="24"/>
      <c r="AI392" s="24"/>
    </row>
    <row r="393">
      <c r="Z393" s="24"/>
      <c r="AB393" s="24"/>
      <c r="AC393" s="24"/>
      <c r="AD393" s="24"/>
      <c r="AE393" s="24"/>
      <c r="AF393" s="24"/>
      <c r="AH393" s="24"/>
      <c r="AI393" s="24"/>
    </row>
    <row r="394">
      <c r="Z394" s="24"/>
      <c r="AB394" s="24"/>
      <c r="AC394" s="24"/>
      <c r="AD394" s="24"/>
      <c r="AE394" s="24"/>
      <c r="AF394" s="24"/>
      <c r="AH394" s="24"/>
      <c r="AI394" s="24"/>
    </row>
    <row r="395">
      <c r="Z395" s="24"/>
      <c r="AB395" s="24"/>
      <c r="AC395" s="24"/>
      <c r="AD395" s="24"/>
      <c r="AE395" s="24"/>
      <c r="AF395" s="24"/>
      <c r="AH395" s="24"/>
      <c r="AI395" s="24"/>
    </row>
    <row r="396">
      <c r="Z396" s="24"/>
      <c r="AB396" s="24"/>
      <c r="AC396" s="24"/>
      <c r="AD396" s="24"/>
      <c r="AE396" s="24"/>
      <c r="AF396" s="24"/>
      <c r="AH396" s="24"/>
      <c r="AI396" s="24"/>
    </row>
    <row r="397">
      <c r="Z397" s="24"/>
      <c r="AB397" s="24"/>
      <c r="AC397" s="24"/>
      <c r="AD397" s="24"/>
      <c r="AE397" s="24"/>
      <c r="AF397" s="24"/>
      <c r="AH397" s="24"/>
      <c r="AI397" s="24"/>
    </row>
    <row r="398">
      <c r="Z398" s="24"/>
      <c r="AB398" s="24"/>
      <c r="AC398" s="24"/>
      <c r="AD398" s="24"/>
      <c r="AE398" s="24"/>
      <c r="AF398" s="24"/>
      <c r="AH398" s="24"/>
      <c r="AI398" s="24"/>
    </row>
    <row r="399">
      <c r="Z399" s="24"/>
      <c r="AB399" s="24"/>
      <c r="AC399" s="24"/>
      <c r="AD399" s="24"/>
      <c r="AE399" s="24"/>
      <c r="AF399" s="24"/>
      <c r="AH399" s="24"/>
      <c r="AI399" s="24"/>
    </row>
    <row r="400">
      <c r="Z400" s="24"/>
      <c r="AB400" s="24"/>
      <c r="AC400" s="24"/>
      <c r="AD400" s="24"/>
      <c r="AE400" s="24"/>
      <c r="AF400" s="24"/>
      <c r="AH400" s="24"/>
      <c r="AI400" s="24"/>
    </row>
    <row r="401">
      <c r="Z401" s="24"/>
      <c r="AB401" s="24"/>
      <c r="AC401" s="24"/>
      <c r="AD401" s="24"/>
      <c r="AE401" s="24"/>
      <c r="AF401" s="24"/>
      <c r="AH401" s="24"/>
      <c r="AI401" s="24"/>
    </row>
    <row r="402">
      <c r="Z402" s="24"/>
      <c r="AB402" s="24"/>
      <c r="AC402" s="24"/>
      <c r="AD402" s="24"/>
      <c r="AE402" s="24"/>
      <c r="AF402" s="24"/>
      <c r="AH402" s="24"/>
      <c r="AI402" s="24"/>
    </row>
    <row r="403">
      <c r="Z403" s="24"/>
      <c r="AB403" s="24"/>
      <c r="AC403" s="24"/>
      <c r="AD403" s="24"/>
      <c r="AE403" s="24"/>
      <c r="AF403" s="24"/>
      <c r="AH403" s="24"/>
      <c r="AI403" s="24"/>
    </row>
    <row r="404">
      <c r="Z404" s="24"/>
      <c r="AB404" s="24"/>
      <c r="AC404" s="24"/>
      <c r="AD404" s="24"/>
      <c r="AE404" s="24"/>
      <c r="AF404" s="24"/>
      <c r="AH404" s="24"/>
      <c r="AI404" s="24"/>
    </row>
    <row r="405">
      <c r="Z405" s="24"/>
      <c r="AB405" s="24"/>
      <c r="AC405" s="24"/>
      <c r="AD405" s="24"/>
      <c r="AE405" s="24"/>
      <c r="AF405" s="24"/>
      <c r="AH405" s="24"/>
      <c r="AI405" s="24"/>
    </row>
    <row r="406">
      <c r="Z406" s="24"/>
      <c r="AB406" s="24"/>
      <c r="AC406" s="24"/>
      <c r="AD406" s="24"/>
      <c r="AE406" s="24"/>
      <c r="AF406" s="24"/>
      <c r="AH406" s="24"/>
      <c r="AI406" s="24"/>
    </row>
    <row r="407">
      <c r="Z407" s="24"/>
      <c r="AB407" s="24"/>
      <c r="AC407" s="24"/>
      <c r="AD407" s="24"/>
      <c r="AE407" s="24"/>
      <c r="AF407" s="24"/>
      <c r="AH407" s="24"/>
      <c r="AI407" s="24"/>
    </row>
    <row r="408">
      <c r="Z408" s="24"/>
      <c r="AB408" s="24"/>
      <c r="AC408" s="24"/>
      <c r="AD408" s="24"/>
      <c r="AE408" s="24"/>
      <c r="AF408" s="24"/>
      <c r="AH408" s="24"/>
      <c r="AI408" s="24"/>
    </row>
    <row r="409">
      <c r="Z409" s="24"/>
      <c r="AB409" s="24"/>
      <c r="AC409" s="24"/>
      <c r="AD409" s="24"/>
      <c r="AE409" s="24"/>
      <c r="AF409" s="24"/>
      <c r="AH409" s="24"/>
      <c r="AI409" s="24"/>
    </row>
    <row r="410">
      <c r="Z410" s="24"/>
      <c r="AB410" s="24"/>
      <c r="AC410" s="24"/>
      <c r="AD410" s="24"/>
      <c r="AE410" s="24"/>
      <c r="AF410" s="24"/>
      <c r="AH410" s="24"/>
      <c r="AI410" s="24"/>
    </row>
    <row r="411">
      <c r="Z411" s="24"/>
      <c r="AB411" s="24"/>
      <c r="AC411" s="24"/>
      <c r="AD411" s="24"/>
      <c r="AE411" s="24"/>
      <c r="AF411" s="24"/>
      <c r="AH411" s="24"/>
      <c r="AI411" s="24"/>
    </row>
    <row r="412">
      <c r="Z412" s="24"/>
      <c r="AB412" s="24"/>
      <c r="AC412" s="24"/>
      <c r="AD412" s="24"/>
      <c r="AE412" s="24"/>
      <c r="AF412" s="24"/>
      <c r="AH412" s="24"/>
      <c r="AI412" s="24"/>
    </row>
    <row r="413">
      <c r="Z413" s="24"/>
      <c r="AB413" s="24"/>
      <c r="AC413" s="24"/>
      <c r="AD413" s="24"/>
      <c r="AE413" s="24"/>
      <c r="AF413" s="24"/>
      <c r="AH413" s="24"/>
      <c r="AI413" s="24"/>
    </row>
    <row r="414">
      <c r="Z414" s="24"/>
      <c r="AB414" s="24"/>
      <c r="AC414" s="24"/>
      <c r="AD414" s="24"/>
      <c r="AE414" s="24"/>
      <c r="AF414" s="24"/>
      <c r="AH414" s="24"/>
      <c r="AI414" s="24"/>
    </row>
    <row r="415">
      <c r="Z415" s="24"/>
      <c r="AB415" s="24"/>
      <c r="AC415" s="24"/>
      <c r="AD415" s="24"/>
      <c r="AE415" s="24"/>
      <c r="AF415" s="24"/>
      <c r="AH415" s="24"/>
      <c r="AI415" s="24"/>
    </row>
    <row r="416">
      <c r="Z416" s="24"/>
      <c r="AB416" s="24"/>
      <c r="AC416" s="24"/>
      <c r="AD416" s="24"/>
      <c r="AE416" s="24"/>
      <c r="AF416" s="24"/>
      <c r="AH416" s="24"/>
      <c r="AI416" s="24"/>
    </row>
    <row r="417">
      <c r="Z417" s="24"/>
      <c r="AB417" s="24"/>
      <c r="AC417" s="24"/>
      <c r="AD417" s="24"/>
      <c r="AE417" s="24"/>
      <c r="AF417" s="24"/>
      <c r="AH417" s="24"/>
      <c r="AI417" s="24"/>
    </row>
    <row r="418">
      <c r="Z418" s="24"/>
      <c r="AB418" s="24"/>
      <c r="AC418" s="24"/>
      <c r="AD418" s="24"/>
      <c r="AE418" s="24"/>
      <c r="AF418" s="24"/>
      <c r="AH418" s="24"/>
      <c r="AI418" s="24"/>
    </row>
    <row r="419">
      <c r="Z419" s="24"/>
      <c r="AB419" s="24"/>
      <c r="AC419" s="24"/>
      <c r="AD419" s="24"/>
      <c r="AE419" s="24"/>
      <c r="AF419" s="24"/>
      <c r="AH419" s="24"/>
      <c r="AI419" s="24"/>
    </row>
    <row r="420">
      <c r="Z420" s="24"/>
      <c r="AB420" s="24"/>
      <c r="AC420" s="24"/>
      <c r="AD420" s="24"/>
      <c r="AE420" s="24"/>
      <c r="AF420" s="24"/>
      <c r="AH420" s="24"/>
      <c r="AI420" s="24"/>
    </row>
    <row r="421">
      <c r="Z421" s="24"/>
      <c r="AB421" s="24"/>
      <c r="AC421" s="24"/>
      <c r="AD421" s="24"/>
      <c r="AE421" s="24"/>
      <c r="AF421" s="24"/>
      <c r="AH421" s="24"/>
      <c r="AI421" s="24"/>
    </row>
    <row r="422">
      <c r="Z422" s="24"/>
      <c r="AB422" s="24"/>
      <c r="AC422" s="24"/>
      <c r="AD422" s="24"/>
      <c r="AE422" s="24"/>
      <c r="AF422" s="24"/>
      <c r="AH422" s="24"/>
      <c r="AI422" s="24"/>
    </row>
    <row r="423">
      <c r="Z423" s="24"/>
      <c r="AB423" s="24"/>
      <c r="AC423" s="24"/>
      <c r="AD423" s="24"/>
      <c r="AE423" s="24"/>
      <c r="AF423" s="24"/>
      <c r="AH423" s="24"/>
      <c r="AI423" s="24"/>
    </row>
    <row r="424">
      <c r="Z424" s="24"/>
      <c r="AB424" s="24"/>
      <c r="AC424" s="24"/>
      <c r="AD424" s="24"/>
      <c r="AE424" s="24"/>
      <c r="AF424" s="24"/>
      <c r="AH424" s="24"/>
      <c r="AI424" s="24"/>
    </row>
    <row r="425">
      <c r="Z425" s="24"/>
      <c r="AB425" s="24"/>
      <c r="AC425" s="24"/>
      <c r="AD425" s="24"/>
      <c r="AE425" s="24"/>
      <c r="AF425" s="24"/>
      <c r="AH425" s="24"/>
      <c r="AI425" s="24"/>
    </row>
    <row r="426">
      <c r="Z426" s="24"/>
      <c r="AB426" s="24"/>
      <c r="AC426" s="24"/>
      <c r="AD426" s="24"/>
      <c r="AE426" s="24"/>
      <c r="AF426" s="24"/>
      <c r="AH426" s="24"/>
      <c r="AI426" s="24"/>
    </row>
    <row r="427">
      <c r="Z427" s="24"/>
      <c r="AB427" s="24"/>
      <c r="AC427" s="24"/>
      <c r="AD427" s="24"/>
      <c r="AE427" s="24"/>
      <c r="AF427" s="24"/>
      <c r="AH427" s="24"/>
      <c r="AI427" s="24"/>
    </row>
    <row r="428">
      <c r="Z428" s="24"/>
      <c r="AB428" s="24"/>
      <c r="AC428" s="24"/>
      <c r="AD428" s="24"/>
      <c r="AE428" s="24"/>
      <c r="AF428" s="24"/>
      <c r="AH428" s="24"/>
      <c r="AI428" s="24"/>
    </row>
    <row r="429">
      <c r="Z429" s="24"/>
      <c r="AB429" s="24"/>
      <c r="AC429" s="24"/>
      <c r="AD429" s="24"/>
      <c r="AE429" s="24"/>
      <c r="AF429" s="24"/>
      <c r="AH429" s="24"/>
      <c r="AI429" s="24"/>
    </row>
    <row r="430">
      <c r="Z430" s="24"/>
      <c r="AB430" s="24"/>
      <c r="AC430" s="24"/>
      <c r="AD430" s="24"/>
      <c r="AE430" s="24"/>
      <c r="AF430" s="24"/>
      <c r="AH430" s="24"/>
      <c r="AI430" s="24"/>
    </row>
    <row r="431">
      <c r="Z431" s="24"/>
      <c r="AB431" s="24"/>
      <c r="AC431" s="24"/>
      <c r="AD431" s="24"/>
      <c r="AE431" s="24"/>
      <c r="AF431" s="24"/>
      <c r="AH431" s="24"/>
      <c r="AI431" s="24"/>
    </row>
    <row r="432">
      <c r="Z432" s="24"/>
      <c r="AB432" s="24"/>
      <c r="AC432" s="24"/>
      <c r="AD432" s="24"/>
      <c r="AE432" s="24"/>
      <c r="AF432" s="24"/>
      <c r="AH432" s="24"/>
      <c r="AI432" s="24"/>
    </row>
    <row r="433">
      <c r="Z433" s="24"/>
      <c r="AB433" s="24"/>
      <c r="AC433" s="24"/>
      <c r="AD433" s="24"/>
      <c r="AE433" s="24"/>
      <c r="AF433" s="24"/>
      <c r="AH433" s="24"/>
      <c r="AI433" s="24"/>
    </row>
    <row r="434">
      <c r="Z434" s="24"/>
      <c r="AB434" s="24"/>
      <c r="AC434" s="24"/>
      <c r="AD434" s="24"/>
      <c r="AE434" s="24"/>
      <c r="AF434" s="24"/>
      <c r="AH434" s="24"/>
      <c r="AI434" s="24"/>
    </row>
    <row r="435">
      <c r="Z435" s="24"/>
      <c r="AB435" s="24"/>
      <c r="AC435" s="24"/>
      <c r="AD435" s="24"/>
      <c r="AE435" s="24"/>
      <c r="AF435" s="24"/>
      <c r="AH435" s="24"/>
      <c r="AI435" s="24"/>
    </row>
    <row r="436">
      <c r="Z436" s="24"/>
      <c r="AB436" s="24"/>
      <c r="AC436" s="24"/>
      <c r="AD436" s="24"/>
      <c r="AE436" s="24"/>
      <c r="AF436" s="24"/>
      <c r="AH436" s="24"/>
      <c r="AI436" s="24"/>
    </row>
    <row r="437">
      <c r="Z437" s="24"/>
      <c r="AB437" s="24"/>
      <c r="AC437" s="24"/>
      <c r="AD437" s="24"/>
      <c r="AE437" s="24"/>
      <c r="AF437" s="24"/>
      <c r="AH437" s="24"/>
      <c r="AI437" s="24"/>
    </row>
    <row r="438">
      <c r="Z438" s="24"/>
      <c r="AB438" s="24"/>
      <c r="AC438" s="24"/>
      <c r="AD438" s="24"/>
      <c r="AE438" s="24"/>
      <c r="AF438" s="24"/>
      <c r="AH438" s="24"/>
      <c r="AI438" s="24"/>
    </row>
    <row r="439">
      <c r="Z439" s="24"/>
      <c r="AB439" s="24"/>
      <c r="AC439" s="24"/>
      <c r="AD439" s="24"/>
      <c r="AE439" s="24"/>
      <c r="AF439" s="24"/>
      <c r="AH439" s="24"/>
      <c r="AI439" s="24"/>
    </row>
    <row r="440">
      <c r="Z440" s="24"/>
      <c r="AB440" s="24"/>
      <c r="AC440" s="24"/>
      <c r="AD440" s="24"/>
      <c r="AE440" s="24"/>
      <c r="AF440" s="24"/>
      <c r="AH440" s="24"/>
      <c r="AI440" s="24"/>
    </row>
    <row r="441">
      <c r="Z441" s="24"/>
      <c r="AB441" s="24"/>
      <c r="AC441" s="24"/>
      <c r="AD441" s="24"/>
      <c r="AE441" s="24"/>
      <c r="AF441" s="24"/>
      <c r="AH441" s="24"/>
      <c r="AI441" s="24"/>
    </row>
    <row r="442">
      <c r="Z442" s="24"/>
      <c r="AB442" s="24"/>
      <c r="AC442" s="24"/>
      <c r="AD442" s="24"/>
      <c r="AE442" s="24"/>
      <c r="AF442" s="24"/>
      <c r="AH442" s="24"/>
      <c r="AI442" s="24"/>
    </row>
    <row r="443">
      <c r="Z443" s="24"/>
      <c r="AB443" s="24"/>
      <c r="AC443" s="24"/>
      <c r="AD443" s="24"/>
      <c r="AE443" s="24"/>
      <c r="AF443" s="24"/>
      <c r="AH443" s="24"/>
      <c r="AI443" s="24"/>
    </row>
    <row r="444">
      <c r="Z444" s="24"/>
      <c r="AB444" s="24"/>
      <c r="AC444" s="24"/>
      <c r="AD444" s="24"/>
      <c r="AE444" s="24"/>
      <c r="AF444" s="24"/>
      <c r="AH444" s="24"/>
      <c r="AI444" s="24"/>
    </row>
    <row r="445">
      <c r="Z445" s="24"/>
      <c r="AB445" s="24"/>
      <c r="AC445" s="24"/>
      <c r="AD445" s="24"/>
      <c r="AE445" s="24"/>
      <c r="AF445" s="24"/>
      <c r="AH445" s="24"/>
      <c r="AI445" s="24"/>
    </row>
    <row r="446">
      <c r="Z446" s="24"/>
      <c r="AB446" s="24"/>
      <c r="AC446" s="24"/>
      <c r="AD446" s="24"/>
      <c r="AE446" s="24"/>
      <c r="AF446" s="24"/>
      <c r="AH446" s="24"/>
      <c r="AI446" s="24"/>
    </row>
    <row r="447">
      <c r="Z447" s="24"/>
      <c r="AB447" s="24"/>
      <c r="AC447" s="24"/>
      <c r="AD447" s="24"/>
      <c r="AE447" s="24"/>
      <c r="AF447" s="24"/>
      <c r="AH447" s="24"/>
      <c r="AI447" s="24"/>
    </row>
    <row r="448">
      <c r="Z448" s="24"/>
      <c r="AB448" s="24"/>
      <c r="AC448" s="24"/>
      <c r="AD448" s="24"/>
      <c r="AE448" s="24"/>
      <c r="AF448" s="24"/>
      <c r="AH448" s="24"/>
      <c r="AI448" s="24"/>
    </row>
    <row r="449">
      <c r="Z449" s="24"/>
      <c r="AB449" s="24"/>
      <c r="AC449" s="24"/>
      <c r="AD449" s="24"/>
      <c r="AE449" s="24"/>
      <c r="AF449" s="24"/>
      <c r="AH449" s="24"/>
      <c r="AI449" s="24"/>
    </row>
    <row r="450">
      <c r="Z450" s="24"/>
      <c r="AB450" s="24"/>
      <c r="AC450" s="24"/>
      <c r="AD450" s="24"/>
      <c r="AE450" s="24"/>
      <c r="AF450" s="24"/>
      <c r="AH450" s="24"/>
      <c r="AI450" s="24"/>
    </row>
    <row r="451">
      <c r="Z451" s="24"/>
      <c r="AB451" s="24"/>
      <c r="AC451" s="24"/>
      <c r="AD451" s="24"/>
      <c r="AE451" s="24"/>
      <c r="AF451" s="24"/>
      <c r="AH451" s="24"/>
      <c r="AI451" s="24"/>
    </row>
    <row r="452">
      <c r="Z452" s="24"/>
      <c r="AB452" s="24"/>
      <c r="AC452" s="24"/>
      <c r="AD452" s="24"/>
      <c r="AE452" s="24"/>
      <c r="AF452" s="24"/>
      <c r="AH452" s="24"/>
      <c r="AI452" s="24"/>
    </row>
    <row r="453">
      <c r="Z453" s="24"/>
      <c r="AB453" s="24"/>
      <c r="AC453" s="24"/>
      <c r="AD453" s="24"/>
      <c r="AE453" s="24"/>
      <c r="AF453" s="24"/>
      <c r="AH453" s="24"/>
      <c r="AI453" s="24"/>
    </row>
    <row r="454">
      <c r="Z454" s="24"/>
      <c r="AB454" s="24"/>
      <c r="AC454" s="24"/>
      <c r="AD454" s="24"/>
      <c r="AE454" s="24"/>
      <c r="AF454" s="24"/>
      <c r="AH454" s="24"/>
      <c r="AI454" s="24"/>
    </row>
    <row r="455">
      <c r="Z455" s="24"/>
      <c r="AB455" s="24"/>
      <c r="AC455" s="24"/>
      <c r="AD455" s="24"/>
      <c r="AE455" s="24"/>
      <c r="AF455" s="24"/>
      <c r="AH455" s="24"/>
      <c r="AI455" s="24"/>
    </row>
    <row r="456">
      <c r="Z456" s="24"/>
      <c r="AB456" s="24"/>
      <c r="AC456" s="24"/>
      <c r="AD456" s="24"/>
      <c r="AE456" s="24"/>
      <c r="AF456" s="24"/>
      <c r="AH456" s="24"/>
      <c r="AI456" s="24"/>
    </row>
    <row r="457">
      <c r="Z457" s="24"/>
      <c r="AB457" s="24"/>
      <c r="AC457" s="24"/>
      <c r="AD457" s="24"/>
      <c r="AE457" s="24"/>
      <c r="AF457" s="24"/>
      <c r="AH457" s="24"/>
      <c r="AI457" s="24"/>
    </row>
    <row r="458">
      <c r="Z458" s="24"/>
      <c r="AB458" s="24"/>
      <c r="AC458" s="24"/>
      <c r="AD458" s="24"/>
      <c r="AE458" s="24"/>
      <c r="AF458" s="24"/>
      <c r="AH458" s="24"/>
      <c r="AI458" s="24"/>
    </row>
    <row r="459">
      <c r="Z459" s="24"/>
      <c r="AB459" s="24"/>
      <c r="AC459" s="24"/>
      <c r="AD459" s="24"/>
      <c r="AE459" s="24"/>
      <c r="AF459" s="24"/>
      <c r="AH459" s="24"/>
      <c r="AI459" s="24"/>
    </row>
    <row r="460">
      <c r="Z460" s="24"/>
      <c r="AB460" s="24"/>
      <c r="AC460" s="24"/>
      <c r="AD460" s="24"/>
      <c r="AE460" s="24"/>
      <c r="AF460" s="24"/>
      <c r="AH460" s="24"/>
      <c r="AI460" s="24"/>
    </row>
    <row r="461">
      <c r="Z461" s="24"/>
      <c r="AB461" s="24"/>
      <c r="AC461" s="24"/>
      <c r="AD461" s="24"/>
      <c r="AE461" s="24"/>
      <c r="AF461" s="24"/>
      <c r="AH461" s="24"/>
      <c r="AI461" s="24"/>
    </row>
    <row r="462">
      <c r="Z462" s="24"/>
      <c r="AB462" s="24"/>
      <c r="AC462" s="24"/>
      <c r="AD462" s="24"/>
      <c r="AE462" s="24"/>
      <c r="AF462" s="24"/>
      <c r="AH462" s="24"/>
      <c r="AI462" s="24"/>
    </row>
    <row r="463">
      <c r="Z463" s="24"/>
      <c r="AB463" s="24"/>
      <c r="AC463" s="24"/>
      <c r="AD463" s="24"/>
      <c r="AE463" s="24"/>
      <c r="AF463" s="24"/>
      <c r="AH463" s="24"/>
      <c r="AI463" s="24"/>
    </row>
    <row r="464">
      <c r="Z464" s="24"/>
      <c r="AB464" s="24"/>
      <c r="AC464" s="24"/>
      <c r="AD464" s="24"/>
      <c r="AE464" s="24"/>
      <c r="AF464" s="24"/>
      <c r="AH464" s="24"/>
      <c r="AI464" s="24"/>
    </row>
    <row r="465">
      <c r="Z465" s="24"/>
      <c r="AB465" s="24"/>
      <c r="AC465" s="24"/>
      <c r="AD465" s="24"/>
      <c r="AE465" s="24"/>
      <c r="AF465" s="24"/>
      <c r="AH465" s="24"/>
      <c r="AI465" s="24"/>
    </row>
    <row r="466">
      <c r="Z466" s="24"/>
      <c r="AB466" s="24"/>
      <c r="AC466" s="24"/>
      <c r="AD466" s="24"/>
      <c r="AE466" s="24"/>
      <c r="AF466" s="24"/>
      <c r="AH466" s="24"/>
      <c r="AI466" s="24"/>
    </row>
    <row r="467">
      <c r="Z467" s="24"/>
      <c r="AB467" s="24"/>
      <c r="AC467" s="24"/>
      <c r="AD467" s="24"/>
      <c r="AE467" s="24"/>
      <c r="AF467" s="24"/>
      <c r="AH467" s="24"/>
      <c r="AI467" s="24"/>
    </row>
    <row r="468">
      <c r="Z468" s="24"/>
      <c r="AB468" s="24"/>
      <c r="AC468" s="24"/>
      <c r="AD468" s="24"/>
      <c r="AE468" s="24"/>
      <c r="AF468" s="24"/>
      <c r="AH468" s="24"/>
      <c r="AI468" s="24"/>
    </row>
    <row r="469">
      <c r="Z469" s="24"/>
      <c r="AB469" s="24"/>
      <c r="AC469" s="24"/>
      <c r="AD469" s="24"/>
      <c r="AE469" s="24"/>
      <c r="AF469" s="24"/>
      <c r="AH469" s="24"/>
      <c r="AI469" s="24"/>
    </row>
    <row r="470">
      <c r="Z470" s="24"/>
      <c r="AB470" s="24"/>
      <c r="AC470" s="24"/>
      <c r="AD470" s="24"/>
      <c r="AE470" s="24"/>
      <c r="AF470" s="24"/>
      <c r="AH470" s="24"/>
      <c r="AI470" s="24"/>
    </row>
    <row r="471">
      <c r="Z471" s="24"/>
      <c r="AB471" s="24"/>
      <c r="AC471" s="24"/>
      <c r="AD471" s="24"/>
      <c r="AE471" s="24"/>
      <c r="AF471" s="24"/>
      <c r="AH471" s="24"/>
      <c r="AI471" s="24"/>
    </row>
    <row r="472">
      <c r="Z472" s="24"/>
      <c r="AB472" s="24"/>
      <c r="AC472" s="24"/>
      <c r="AD472" s="24"/>
      <c r="AE472" s="24"/>
      <c r="AF472" s="24"/>
      <c r="AH472" s="24"/>
      <c r="AI472" s="24"/>
    </row>
    <row r="473">
      <c r="Z473" s="24"/>
      <c r="AB473" s="24"/>
      <c r="AC473" s="24"/>
      <c r="AD473" s="24"/>
      <c r="AE473" s="24"/>
      <c r="AF473" s="24"/>
      <c r="AH473" s="24"/>
      <c r="AI473" s="24"/>
    </row>
    <row r="474">
      <c r="Z474" s="24"/>
      <c r="AB474" s="24"/>
      <c r="AC474" s="24"/>
      <c r="AD474" s="24"/>
      <c r="AE474" s="24"/>
      <c r="AF474" s="24"/>
      <c r="AH474" s="24"/>
      <c r="AI474" s="24"/>
    </row>
    <row r="475">
      <c r="Z475" s="24"/>
      <c r="AB475" s="24"/>
      <c r="AC475" s="24"/>
      <c r="AD475" s="24"/>
      <c r="AE475" s="24"/>
      <c r="AF475" s="24"/>
      <c r="AH475" s="24"/>
      <c r="AI475" s="24"/>
    </row>
    <row r="476">
      <c r="Z476" s="24"/>
      <c r="AB476" s="24"/>
      <c r="AC476" s="24"/>
      <c r="AD476" s="24"/>
      <c r="AE476" s="24"/>
      <c r="AF476" s="24"/>
      <c r="AH476" s="24"/>
      <c r="AI476" s="24"/>
    </row>
    <row r="477">
      <c r="Z477" s="24"/>
      <c r="AB477" s="24"/>
      <c r="AC477" s="24"/>
      <c r="AD477" s="24"/>
      <c r="AE477" s="24"/>
      <c r="AF477" s="24"/>
      <c r="AH477" s="24"/>
      <c r="AI477" s="24"/>
    </row>
    <row r="478">
      <c r="Z478" s="24"/>
      <c r="AB478" s="24"/>
      <c r="AC478" s="24"/>
      <c r="AD478" s="24"/>
      <c r="AE478" s="24"/>
      <c r="AF478" s="24"/>
      <c r="AH478" s="24"/>
      <c r="AI478" s="24"/>
    </row>
    <row r="479">
      <c r="Z479" s="24"/>
      <c r="AB479" s="24"/>
      <c r="AC479" s="24"/>
      <c r="AD479" s="24"/>
      <c r="AE479" s="24"/>
      <c r="AF479" s="24"/>
      <c r="AH479" s="24"/>
      <c r="AI479" s="24"/>
    </row>
    <row r="480">
      <c r="Z480" s="24"/>
      <c r="AB480" s="24"/>
      <c r="AC480" s="24"/>
      <c r="AD480" s="24"/>
      <c r="AE480" s="24"/>
      <c r="AF480" s="24"/>
      <c r="AH480" s="24"/>
      <c r="AI480" s="24"/>
    </row>
    <row r="481">
      <c r="Z481" s="24"/>
      <c r="AB481" s="24"/>
      <c r="AC481" s="24"/>
      <c r="AD481" s="24"/>
      <c r="AE481" s="24"/>
      <c r="AF481" s="24"/>
      <c r="AH481" s="24"/>
      <c r="AI481" s="24"/>
    </row>
    <row r="482">
      <c r="Z482" s="24"/>
      <c r="AB482" s="24"/>
      <c r="AC482" s="24"/>
      <c r="AD482" s="24"/>
      <c r="AE482" s="24"/>
      <c r="AF482" s="24"/>
      <c r="AH482" s="24"/>
      <c r="AI482" s="24"/>
    </row>
    <row r="483">
      <c r="Z483" s="24"/>
      <c r="AB483" s="24"/>
      <c r="AC483" s="24"/>
      <c r="AD483" s="24"/>
      <c r="AE483" s="24"/>
      <c r="AF483" s="24"/>
      <c r="AH483" s="24"/>
      <c r="AI483" s="24"/>
    </row>
    <row r="484">
      <c r="Z484" s="24"/>
      <c r="AB484" s="24"/>
      <c r="AC484" s="24"/>
      <c r="AD484" s="24"/>
      <c r="AE484" s="24"/>
      <c r="AF484" s="24"/>
      <c r="AH484" s="24"/>
      <c r="AI484" s="24"/>
    </row>
    <row r="485">
      <c r="Z485" s="24"/>
      <c r="AB485" s="24"/>
      <c r="AC485" s="24"/>
      <c r="AD485" s="24"/>
      <c r="AE485" s="24"/>
      <c r="AF485" s="24"/>
      <c r="AH485" s="24"/>
      <c r="AI485" s="24"/>
    </row>
    <row r="486">
      <c r="Z486" s="24"/>
      <c r="AB486" s="24"/>
      <c r="AC486" s="24"/>
      <c r="AD486" s="24"/>
      <c r="AE486" s="24"/>
      <c r="AF486" s="24"/>
      <c r="AH486" s="24"/>
      <c r="AI486" s="24"/>
    </row>
    <row r="487">
      <c r="Z487" s="24"/>
      <c r="AB487" s="24"/>
      <c r="AC487" s="24"/>
      <c r="AD487" s="24"/>
      <c r="AE487" s="24"/>
      <c r="AF487" s="24"/>
      <c r="AH487" s="24"/>
      <c r="AI487" s="24"/>
    </row>
    <row r="488">
      <c r="Z488" s="24"/>
      <c r="AB488" s="24"/>
      <c r="AC488" s="24"/>
      <c r="AD488" s="24"/>
      <c r="AE488" s="24"/>
      <c r="AF488" s="24"/>
      <c r="AH488" s="24"/>
      <c r="AI488" s="24"/>
    </row>
    <row r="489">
      <c r="Z489" s="24"/>
      <c r="AB489" s="24"/>
      <c r="AC489" s="24"/>
      <c r="AD489" s="24"/>
      <c r="AE489" s="24"/>
      <c r="AF489" s="24"/>
      <c r="AH489" s="24"/>
      <c r="AI489" s="24"/>
    </row>
    <row r="490">
      <c r="Z490" s="24"/>
      <c r="AB490" s="24"/>
      <c r="AC490" s="24"/>
      <c r="AD490" s="24"/>
      <c r="AE490" s="24"/>
      <c r="AF490" s="24"/>
      <c r="AH490" s="24"/>
      <c r="AI490" s="24"/>
    </row>
    <row r="491">
      <c r="Z491" s="24"/>
      <c r="AB491" s="24"/>
      <c r="AC491" s="24"/>
      <c r="AD491" s="24"/>
      <c r="AE491" s="24"/>
      <c r="AF491" s="24"/>
      <c r="AH491" s="24"/>
      <c r="AI491" s="24"/>
    </row>
    <row r="492">
      <c r="Z492" s="24"/>
      <c r="AB492" s="24"/>
      <c r="AC492" s="24"/>
      <c r="AD492" s="24"/>
      <c r="AE492" s="24"/>
      <c r="AF492" s="24"/>
      <c r="AH492" s="24"/>
      <c r="AI492" s="24"/>
    </row>
    <row r="493">
      <c r="Z493" s="24"/>
      <c r="AB493" s="24"/>
      <c r="AC493" s="24"/>
      <c r="AD493" s="24"/>
      <c r="AE493" s="24"/>
      <c r="AF493" s="24"/>
      <c r="AH493" s="24"/>
      <c r="AI493" s="24"/>
    </row>
    <row r="494">
      <c r="Z494" s="24"/>
      <c r="AB494" s="24"/>
      <c r="AC494" s="24"/>
      <c r="AD494" s="24"/>
      <c r="AE494" s="24"/>
      <c r="AF494" s="24"/>
      <c r="AH494" s="24"/>
      <c r="AI494" s="24"/>
    </row>
    <row r="495">
      <c r="Z495" s="24"/>
      <c r="AB495" s="24"/>
      <c r="AC495" s="24"/>
      <c r="AD495" s="24"/>
      <c r="AE495" s="24"/>
      <c r="AF495" s="24"/>
      <c r="AH495" s="24"/>
      <c r="AI495" s="24"/>
    </row>
    <row r="496">
      <c r="Z496" s="24"/>
      <c r="AB496" s="24"/>
      <c r="AC496" s="24"/>
      <c r="AD496" s="24"/>
      <c r="AE496" s="24"/>
      <c r="AF496" s="24"/>
      <c r="AH496" s="24"/>
      <c r="AI496" s="24"/>
    </row>
    <row r="497">
      <c r="Z497" s="24"/>
      <c r="AB497" s="24"/>
      <c r="AC497" s="24"/>
      <c r="AD497" s="24"/>
      <c r="AE497" s="24"/>
      <c r="AF497" s="24"/>
      <c r="AH497" s="24"/>
      <c r="AI497" s="24"/>
    </row>
    <row r="498">
      <c r="Z498" s="24"/>
      <c r="AB498" s="24"/>
      <c r="AC498" s="24"/>
      <c r="AD498" s="24"/>
      <c r="AE498" s="24"/>
      <c r="AF498" s="24"/>
      <c r="AH498" s="24"/>
      <c r="AI498" s="24"/>
    </row>
    <row r="499">
      <c r="Z499" s="24"/>
      <c r="AB499" s="24"/>
      <c r="AC499" s="24"/>
      <c r="AD499" s="24"/>
      <c r="AE499" s="24"/>
      <c r="AF499" s="24"/>
      <c r="AH499" s="24"/>
      <c r="AI499" s="24"/>
    </row>
    <row r="500">
      <c r="Z500" s="24"/>
      <c r="AB500" s="24"/>
      <c r="AC500" s="24"/>
      <c r="AD500" s="24"/>
      <c r="AE500" s="24"/>
      <c r="AF500" s="24"/>
      <c r="AH500" s="24"/>
      <c r="AI500" s="24"/>
    </row>
    <row r="501">
      <c r="Z501" s="24"/>
      <c r="AB501" s="24"/>
      <c r="AC501" s="24"/>
      <c r="AD501" s="24"/>
      <c r="AE501" s="24"/>
      <c r="AF501" s="24"/>
      <c r="AH501" s="24"/>
      <c r="AI501" s="24"/>
    </row>
    <row r="502">
      <c r="Z502" s="24"/>
      <c r="AB502" s="24"/>
      <c r="AC502" s="24"/>
      <c r="AD502" s="24"/>
      <c r="AE502" s="24"/>
      <c r="AF502" s="24"/>
      <c r="AH502" s="24"/>
      <c r="AI502" s="24"/>
    </row>
    <row r="503">
      <c r="Z503" s="24"/>
      <c r="AB503" s="24"/>
      <c r="AC503" s="24"/>
      <c r="AD503" s="24"/>
      <c r="AE503" s="24"/>
      <c r="AF503" s="24"/>
      <c r="AH503" s="24"/>
      <c r="AI503" s="24"/>
    </row>
    <row r="504">
      <c r="Z504" s="24"/>
      <c r="AB504" s="24"/>
      <c r="AC504" s="24"/>
      <c r="AD504" s="24"/>
      <c r="AE504" s="24"/>
      <c r="AF504" s="24"/>
      <c r="AH504" s="24"/>
      <c r="AI504" s="24"/>
    </row>
    <row r="505">
      <c r="Z505" s="24"/>
      <c r="AB505" s="24"/>
      <c r="AC505" s="24"/>
      <c r="AD505" s="24"/>
      <c r="AE505" s="24"/>
      <c r="AF505" s="24"/>
      <c r="AH505" s="24"/>
      <c r="AI505" s="24"/>
    </row>
    <row r="506">
      <c r="Z506" s="24"/>
      <c r="AB506" s="24"/>
      <c r="AC506" s="24"/>
      <c r="AD506" s="24"/>
      <c r="AE506" s="24"/>
      <c r="AF506" s="24"/>
      <c r="AH506" s="24"/>
      <c r="AI506" s="24"/>
    </row>
    <row r="507">
      <c r="Z507" s="24"/>
      <c r="AB507" s="24"/>
      <c r="AC507" s="24"/>
      <c r="AD507" s="24"/>
      <c r="AE507" s="24"/>
      <c r="AF507" s="24"/>
      <c r="AH507" s="24"/>
      <c r="AI507" s="24"/>
    </row>
    <row r="508">
      <c r="Z508" s="24"/>
      <c r="AB508" s="24"/>
      <c r="AC508" s="24"/>
      <c r="AD508" s="24"/>
      <c r="AE508" s="24"/>
      <c r="AF508" s="24"/>
      <c r="AH508" s="24"/>
      <c r="AI508" s="24"/>
    </row>
    <row r="509">
      <c r="Z509" s="24"/>
      <c r="AB509" s="24"/>
      <c r="AC509" s="24"/>
      <c r="AD509" s="24"/>
      <c r="AE509" s="24"/>
      <c r="AF509" s="24"/>
      <c r="AH509" s="24"/>
      <c r="AI509" s="24"/>
    </row>
    <row r="510">
      <c r="Z510" s="24"/>
      <c r="AB510" s="24"/>
      <c r="AC510" s="24"/>
      <c r="AD510" s="24"/>
      <c r="AE510" s="24"/>
      <c r="AF510" s="24"/>
      <c r="AH510" s="24"/>
      <c r="AI510" s="24"/>
    </row>
    <row r="511">
      <c r="Z511" s="24"/>
      <c r="AB511" s="24"/>
      <c r="AC511" s="24"/>
      <c r="AD511" s="24"/>
      <c r="AE511" s="24"/>
      <c r="AF511" s="24"/>
      <c r="AH511" s="24"/>
      <c r="AI511" s="24"/>
    </row>
    <row r="512">
      <c r="Z512" s="24"/>
      <c r="AB512" s="24"/>
      <c r="AC512" s="24"/>
      <c r="AD512" s="24"/>
      <c r="AE512" s="24"/>
      <c r="AF512" s="24"/>
      <c r="AH512" s="24"/>
      <c r="AI512" s="24"/>
    </row>
    <row r="513">
      <c r="Z513" s="24"/>
      <c r="AB513" s="24"/>
      <c r="AC513" s="24"/>
      <c r="AD513" s="24"/>
      <c r="AE513" s="24"/>
      <c r="AF513" s="24"/>
      <c r="AH513" s="24"/>
      <c r="AI513" s="24"/>
    </row>
    <row r="514">
      <c r="Z514" s="24"/>
      <c r="AB514" s="24"/>
      <c r="AC514" s="24"/>
      <c r="AD514" s="24"/>
      <c r="AE514" s="24"/>
      <c r="AF514" s="24"/>
      <c r="AH514" s="24"/>
      <c r="AI514" s="24"/>
    </row>
    <row r="515">
      <c r="Z515" s="24"/>
      <c r="AB515" s="24"/>
      <c r="AC515" s="24"/>
      <c r="AD515" s="24"/>
      <c r="AE515" s="24"/>
      <c r="AF515" s="24"/>
      <c r="AH515" s="24"/>
      <c r="AI515" s="24"/>
    </row>
    <row r="516">
      <c r="Z516" s="24"/>
      <c r="AB516" s="24"/>
      <c r="AC516" s="24"/>
      <c r="AD516" s="24"/>
      <c r="AE516" s="24"/>
      <c r="AF516" s="24"/>
      <c r="AH516" s="24"/>
      <c r="AI516" s="24"/>
    </row>
    <row r="517">
      <c r="Z517" s="24"/>
      <c r="AB517" s="24"/>
      <c r="AC517" s="24"/>
      <c r="AD517" s="24"/>
      <c r="AE517" s="24"/>
      <c r="AF517" s="24"/>
      <c r="AH517" s="24"/>
      <c r="AI517" s="24"/>
    </row>
    <row r="518">
      <c r="Z518" s="24"/>
      <c r="AB518" s="24"/>
      <c r="AC518" s="24"/>
      <c r="AD518" s="24"/>
      <c r="AE518" s="24"/>
      <c r="AF518" s="24"/>
      <c r="AH518" s="24"/>
      <c r="AI518" s="24"/>
    </row>
    <row r="519">
      <c r="Z519" s="24"/>
      <c r="AB519" s="24"/>
      <c r="AC519" s="24"/>
      <c r="AD519" s="24"/>
      <c r="AE519" s="24"/>
      <c r="AF519" s="24"/>
      <c r="AH519" s="24"/>
      <c r="AI519" s="24"/>
    </row>
    <row r="520">
      <c r="Z520" s="24"/>
      <c r="AB520" s="24"/>
      <c r="AC520" s="24"/>
      <c r="AD520" s="24"/>
      <c r="AE520" s="24"/>
      <c r="AF520" s="24"/>
      <c r="AH520" s="24"/>
      <c r="AI520" s="24"/>
    </row>
    <row r="521">
      <c r="Z521" s="24"/>
      <c r="AB521" s="24"/>
      <c r="AC521" s="24"/>
      <c r="AD521" s="24"/>
      <c r="AE521" s="24"/>
      <c r="AF521" s="24"/>
      <c r="AH521" s="24"/>
      <c r="AI521" s="24"/>
    </row>
    <row r="522">
      <c r="Z522" s="24"/>
      <c r="AB522" s="24"/>
      <c r="AC522" s="24"/>
      <c r="AD522" s="24"/>
      <c r="AE522" s="24"/>
      <c r="AF522" s="24"/>
      <c r="AH522" s="24"/>
      <c r="AI522" s="24"/>
    </row>
    <row r="523">
      <c r="Z523" s="24"/>
      <c r="AB523" s="24"/>
      <c r="AC523" s="24"/>
      <c r="AD523" s="24"/>
      <c r="AE523" s="24"/>
      <c r="AF523" s="24"/>
      <c r="AH523" s="24"/>
      <c r="AI523" s="24"/>
    </row>
    <row r="524">
      <c r="Z524" s="24"/>
      <c r="AB524" s="24"/>
      <c r="AC524" s="24"/>
      <c r="AD524" s="24"/>
      <c r="AE524" s="24"/>
      <c r="AF524" s="24"/>
      <c r="AH524" s="24"/>
      <c r="AI524" s="24"/>
    </row>
    <row r="525">
      <c r="Z525" s="24"/>
      <c r="AB525" s="24"/>
      <c r="AC525" s="24"/>
      <c r="AD525" s="24"/>
      <c r="AE525" s="24"/>
      <c r="AF525" s="24"/>
      <c r="AH525" s="24"/>
      <c r="AI525" s="24"/>
    </row>
    <row r="526">
      <c r="Z526" s="24"/>
      <c r="AB526" s="24"/>
      <c r="AC526" s="24"/>
      <c r="AD526" s="24"/>
      <c r="AE526" s="24"/>
      <c r="AF526" s="24"/>
      <c r="AH526" s="24"/>
      <c r="AI526" s="24"/>
    </row>
    <row r="527">
      <c r="Z527" s="24"/>
      <c r="AB527" s="24"/>
      <c r="AC527" s="24"/>
      <c r="AD527" s="24"/>
      <c r="AE527" s="24"/>
      <c r="AF527" s="24"/>
      <c r="AH527" s="24"/>
      <c r="AI527" s="24"/>
    </row>
    <row r="528">
      <c r="Z528" s="24"/>
      <c r="AB528" s="24"/>
      <c r="AC528" s="24"/>
      <c r="AD528" s="24"/>
      <c r="AE528" s="24"/>
      <c r="AF528" s="24"/>
      <c r="AH528" s="24"/>
      <c r="AI528" s="24"/>
    </row>
    <row r="529">
      <c r="Z529" s="24"/>
      <c r="AB529" s="24"/>
      <c r="AC529" s="24"/>
      <c r="AD529" s="24"/>
      <c r="AE529" s="24"/>
      <c r="AF529" s="24"/>
      <c r="AH529" s="24"/>
      <c r="AI529" s="24"/>
    </row>
    <row r="530">
      <c r="Z530" s="24"/>
      <c r="AB530" s="24"/>
      <c r="AC530" s="24"/>
      <c r="AD530" s="24"/>
      <c r="AE530" s="24"/>
      <c r="AF530" s="24"/>
      <c r="AH530" s="24"/>
      <c r="AI530" s="24"/>
    </row>
    <row r="531">
      <c r="Z531" s="24"/>
      <c r="AB531" s="24"/>
      <c r="AC531" s="24"/>
      <c r="AD531" s="24"/>
      <c r="AE531" s="24"/>
      <c r="AF531" s="24"/>
      <c r="AH531" s="24"/>
      <c r="AI531" s="24"/>
    </row>
    <row r="532">
      <c r="Z532" s="24"/>
      <c r="AB532" s="24"/>
      <c r="AC532" s="24"/>
      <c r="AD532" s="24"/>
      <c r="AE532" s="24"/>
      <c r="AF532" s="24"/>
      <c r="AH532" s="24"/>
      <c r="AI532" s="24"/>
    </row>
    <row r="533">
      <c r="Z533" s="24"/>
      <c r="AB533" s="24"/>
      <c r="AC533" s="24"/>
      <c r="AD533" s="24"/>
      <c r="AE533" s="24"/>
      <c r="AF533" s="24"/>
      <c r="AH533" s="24"/>
      <c r="AI533" s="24"/>
    </row>
    <row r="534">
      <c r="Z534" s="24"/>
      <c r="AB534" s="24"/>
      <c r="AC534" s="24"/>
      <c r="AD534" s="24"/>
      <c r="AE534" s="24"/>
      <c r="AF534" s="24"/>
      <c r="AH534" s="24"/>
      <c r="AI534" s="24"/>
    </row>
    <row r="535">
      <c r="Z535" s="24"/>
      <c r="AB535" s="24"/>
      <c r="AC535" s="24"/>
      <c r="AD535" s="24"/>
      <c r="AE535" s="24"/>
      <c r="AF535" s="24"/>
      <c r="AH535" s="24"/>
      <c r="AI535" s="24"/>
    </row>
    <row r="536">
      <c r="Z536" s="24"/>
      <c r="AB536" s="24"/>
      <c r="AC536" s="24"/>
      <c r="AD536" s="24"/>
      <c r="AE536" s="24"/>
      <c r="AF536" s="24"/>
      <c r="AH536" s="24"/>
      <c r="AI536" s="24"/>
    </row>
    <row r="537">
      <c r="Z537" s="24"/>
      <c r="AB537" s="24"/>
      <c r="AC537" s="24"/>
      <c r="AD537" s="24"/>
      <c r="AE537" s="24"/>
      <c r="AF537" s="24"/>
      <c r="AH537" s="24"/>
      <c r="AI537" s="24"/>
    </row>
    <row r="538">
      <c r="Z538" s="24"/>
      <c r="AB538" s="24"/>
      <c r="AC538" s="24"/>
      <c r="AD538" s="24"/>
      <c r="AE538" s="24"/>
      <c r="AF538" s="24"/>
      <c r="AH538" s="24"/>
      <c r="AI538" s="24"/>
    </row>
    <row r="539">
      <c r="Z539" s="24"/>
      <c r="AB539" s="24"/>
      <c r="AC539" s="24"/>
      <c r="AD539" s="24"/>
      <c r="AE539" s="24"/>
      <c r="AF539" s="24"/>
      <c r="AH539" s="24"/>
      <c r="AI539" s="24"/>
    </row>
    <row r="540">
      <c r="Z540" s="24"/>
      <c r="AB540" s="24"/>
      <c r="AC540" s="24"/>
      <c r="AD540" s="24"/>
      <c r="AE540" s="24"/>
      <c r="AF540" s="24"/>
      <c r="AH540" s="24"/>
      <c r="AI540" s="24"/>
    </row>
    <row r="541">
      <c r="Z541" s="24"/>
      <c r="AB541" s="24"/>
      <c r="AC541" s="24"/>
      <c r="AD541" s="24"/>
      <c r="AE541" s="24"/>
      <c r="AF541" s="24"/>
      <c r="AH541" s="24"/>
      <c r="AI541" s="24"/>
    </row>
    <row r="542">
      <c r="Z542" s="24"/>
      <c r="AB542" s="24"/>
      <c r="AC542" s="24"/>
      <c r="AD542" s="24"/>
      <c r="AE542" s="24"/>
      <c r="AF542" s="24"/>
      <c r="AH542" s="24"/>
      <c r="AI542" s="24"/>
    </row>
    <row r="543">
      <c r="Z543" s="24"/>
      <c r="AB543" s="24"/>
      <c r="AC543" s="24"/>
      <c r="AD543" s="24"/>
      <c r="AE543" s="24"/>
      <c r="AF543" s="24"/>
      <c r="AH543" s="24"/>
      <c r="AI543" s="24"/>
    </row>
    <row r="544">
      <c r="Z544" s="24"/>
      <c r="AB544" s="24"/>
      <c r="AC544" s="24"/>
      <c r="AD544" s="24"/>
      <c r="AE544" s="24"/>
      <c r="AF544" s="24"/>
      <c r="AH544" s="24"/>
      <c r="AI544" s="24"/>
    </row>
    <row r="545">
      <c r="Z545" s="24"/>
      <c r="AB545" s="24"/>
      <c r="AC545" s="24"/>
      <c r="AD545" s="24"/>
      <c r="AE545" s="24"/>
      <c r="AF545" s="24"/>
      <c r="AH545" s="24"/>
      <c r="AI545" s="24"/>
    </row>
    <row r="546">
      <c r="Z546" s="24"/>
      <c r="AB546" s="24"/>
      <c r="AC546" s="24"/>
      <c r="AD546" s="24"/>
      <c r="AE546" s="24"/>
      <c r="AF546" s="24"/>
      <c r="AH546" s="24"/>
      <c r="AI546" s="24"/>
    </row>
    <row r="547">
      <c r="Z547" s="24"/>
      <c r="AB547" s="24"/>
      <c r="AC547" s="24"/>
      <c r="AD547" s="24"/>
      <c r="AE547" s="24"/>
      <c r="AF547" s="24"/>
      <c r="AH547" s="24"/>
      <c r="AI547" s="24"/>
    </row>
    <row r="548">
      <c r="Z548" s="24"/>
      <c r="AB548" s="24"/>
      <c r="AC548" s="24"/>
      <c r="AD548" s="24"/>
      <c r="AE548" s="24"/>
      <c r="AF548" s="24"/>
      <c r="AH548" s="24"/>
      <c r="AI548" s="24"/>
    </row>
    <row r="549">
      <c r="Z549" s="24"/>
      <c r="AB549" s="24"/>
      <c r="AC549" s="24"/>
      <c r="AD549" s="24"/>
      <c r="AE549" s="24"/>
      <c r="AF549" s="24"/>
      <c r="AH549" s="24"/>
      <c r="AI549" s="24"/>
    </row>
    <row r="550">
      <c r="Z550" s="24"/>
      <c r="AB550" s="24"/>
      <c r="AC550" s="24"/>
      <c r="AD550" s="24"/>
      <c r="AE550" s="24"/>
      <c r="AF550" s="24"/>
      <c r="AH550" s="24"/>
      <c r="AI550" s="24"/>
    </row>
    <row r="551">
      <c r="Z551" s="24"/>
      <c r="AB551" s="24"/>
      <c r="AC551" s="24"/>
      <c r="AD551" s="24"/>
      <c r="AE551" s="24"/>
      <c r="AF551" s="24"/>
      <c r="AH551" s="24"/>
      <c r="AI551" s="24"/>
    </row>
    <row r="552">
      <c r="Z552" s="24"/>
      <c r="AB552" s="24"/>
      <c r="AC552" s="24"/>
      <c r="AD552" s="24"/>
      <c r="AE552" s="24"/>
      <c r="AF552" s="24"/>
      <c r="AH552" s="24"/>
      <c r="AI552" s="24"/>
    </row>
    <row r="553">
      <c r="Z553" s="24"/>
      <c r="AB553" s="24"/>
      <c r="AC553" s="24"/>
      <c r="AD553" s="24"/>
      <c r="AE553" s="24"/>
      <c r="AF553" s="24"/>
      <c r="AH553" s="24"/>
      <c r="AI553" s="24"/>
    </row>
    <row r="554">
      <c r="Z554" s="24"/>
      <c r="AB554" s="24"/>
      <c r="AC554" s="24"/>
      <c r="AD554" s="24"/>
      <c r="AE554" s="24"/>
      <c r="AF554" s="24"/>
      <c r="AH554" s="24"/>
      <c r="AI554" s="24"/>
    </row>
    <row r="555">
      <c r="Z555" s="24"/>
      <c r="AB555" s="24"/>
      <c r="AC555" s="24"/>
      <c r="AD555" s="24"/>
      <c r="AE555" s="24"/>
      <c r="AF555" s="24"/>
      <c r="AH555" s="24"/>
      <c r="AI555" s="24"/>
    </row>
    <row r="556">
      <c r="Z556" s="24"/>
      <c r="AB556" s="24"/>
      <c r="AC556" s="24"/>
      <c r="AD556" s="24"/>
      <c r="AE556" s="24"/>
      <c r="AF556" s="24"/>
      <c r="AH556" s="24"/>
      <c r="AI556" s="24"/>
    </row>
    <row r="557">
      <c r="Z557" s="24"/>
      <c r="AB557" s="24"/>
      <c r="AC557" s="24"/>
      <c r="AD557" s="24"/>
      <c r="AE557" s="24"/>
      <c r="AF557" s="24"/>
      <c r="AH557" s="24"/>
      <c r="AI557" s="24"/>
    </row>
    <row r="558">
      <c r="Z558" s="24"/>
      <c r="AB558" s="24"/>
      <c r="AC558" s="24"/>
      <c r="AD558" s="24"/>
      <c r="AE558" s="24"/>
      <c r="AF558" s="24"/>
      <c r="AH558" s="24"/>
      <c r="AI558" s="24"/>
    </row>
    <row r="559">
      <c r="Z559" s="24"/>
      <c r="AB559" s="24"/>
      <c r="AC559" s="24"/>
      <c r="AD559" s="24"/>
      <c r="AE559" s="24"/>
      <c r="AF559" s="24"/>
      <c r="AH559" s="24"/>
      <c r="AI559" s="24"/>
    </row>
    <row r="560">
      <c r="Z560" s="24"/>
      <c r="AB560" s="24"/>
      <c r="AC560" s="24"/>
      <c r="AD560" s="24"/>
      <c r="AE560" s="24"/>
      <c r="AF560" s="24"/>
      <c r="AH560" s="24"/>
      <c r="AI560" s="24"/>
    </row>
    <row r="561">
      <c r="Z561" s="24"/>
      <c r="AB561" s="24"/>
      <c r="AC561" s="24"/>
      <c r="AD561" s="24"/>
      <c r="AE561" s="24"/>
      <c r="AF561" s="24"/>
      <c r="AH561" s="24"/>
      <c r="AI561" s="24"/>
    </row>
    <row r="562">
      <c r="Z562" s="24"/>
      <c r="AB562" s="24"/>
      <c r="AC562" s="24"/>
      <c r="AD562" s="24"/>
      <c r="AE562" s="24"/>
      <c r="AF562" s="24"/>
      <c r="AH562" s="24"/>
      <c r="AI562" s="24"/>
    </row>
    <row r="563">
      <c r="Z563" s="24"/>
      <c r="AB563" s="24"/>
      <c r="AC563" s="24"/>
      <c r="AD563" s="24"/>
      <c r="AE563" s="24"/>
      <c r="AF563" s="24"/>
      <c r="AH563" s="24"/>
      <c r="AI563" s="24"/>
    </row>
    <row r="564">
      <c r="Z564" s="24"/>
      <c r="AB564" s="24"/>
      <c r="AC564" s="24"/>
      <c r="AD564" s="24"/>
      <c r="AE564" s="24"/>
      <c r="AF564" s="24"/>
      <c r="AH564" s="24"/>
      <c r="AI564" s="24"/>
    </row>
    <row r="565">
      <c r="Z565" s="24"/>
      <c r="AB565" s="24"/>
      <c r="AC565" s="24"/>
      <c r="AD565" s="24"/>
      <c r="AE565" s="24"/>
      <c r="AF565" s="24"/>
      <c r="AH565" s="24"/>
      <c r="AI565" s="24"/>
    </row>
    <row r="566">
      <c r="Z566" s="24"/>
      <c r="AB566" s="24"/>
      <c r="AC566" s="24"/>
      <c r="AD566" s="24"/>
      <c r="AE566" s="24"/>
      <c r="AF566" s="24"/>
      <c r="AH566" s="24"/>
      <c r="AI566" s="24"/>
    </row>
    <row r="567">
      <c r="Z567" s="24"/>
      <c r="AB567" s="24"/>
      <c r="AC567" s="24"/>
      <c r="AD567" s="24"/>
      <c r="AE567" s="24"/>
      <c r="AF567" s="24"/>
      <c r="AH567" s="24"/>
      <c r="AI567" s="24"/>
    </row>
    <row r="568">
      <c r="Z568" s="24"/>
      <c r="AB568" s="24"/>
      <c r="AC568" s="24"/>
      <c r="AD568" s="24"/>
      <c r="AE568" s="24"/>
      <c r="AF568" s="24"/>
      <c r="AH568" s="24"/>
      <c r="AI568" s="24"/>
    </row>
    <row r="569">
      <c r="Z569" s="24"/>
      <c r="AB569" s="24"/>
      <c r="AC569" s="24"/>
      <c r="AD569" s="24"/>
      <c r="AE569" s="24"/>
      <c r="AF569" s="24"/>
      <c r="AH569" s="24"/>
      <c r="AI569" s="24"/>
    </row>
    <row r="570">
      <c r="Z570" s="24"/>
      <c r="AB570" s="24"/>
      <c r="AC570" s="24"/>
      <c r="AD570" s="24"/>
      <c r="AE570" s="24"/>
      <c r="AF570" s="24"/>
      <c r="AH570" s="24"/>
      <c r="AI570" s="24"/>
    </row>
    <row r="571">
      <c r="Z571" s="24"/>
      <c r="AB571" s="24"/>
      <c r="AC571" s="24"/>
      <c r="AD571" s="24"/>
      <c r="AE571" s="24"/>
      <c r="AF571" s="24"/>
      <c r="AH571" s="24"/>
      <c r="AI571" s="24"/>
    </row>
    <row r="572">
      <c r="Z572" s="24"/>
      <c r="AB572" s="24"/>
      <c r="AC572" s="24"/>
      <c r="AD572" s="24"/>
      <c r="AE572" s="24"/>
      <c r="AF572" s="24"/>
      <c r="AH572" s="24"/>
      <c r="AI572" s="24"/>
    </row>
    <row r="573">
      <c r="Z573" s="24"/>
      <c r="AB573" s="24"/>
      <c r="AC573" s="24"/>
      <c r="AD573" s="24"/>
      <c r="AE573" s="24"/>
      <c r="AF573" s="24"/>
      <c r="AH573" s="24"/>
      <c r="AI573" s="24"/>
    </row>
    <row r="574">
      <c r="Z574" s="24"/>
      <c r="AB574" s="24"/>
      <c r="AC574" s="24"/>
      <c r="AD574" s="24"/>
      <c r="AE574" s="24"/>
      <c r="AF574" s="24"/>
      <c r="AH574" s="24"/>
      <c r="AI574" s="24"/>
    </row>
    <row r="575">
      <c r="Z575" s="24"/>
      <c r="AB575" s="24"/>
      <c r="AC575" s="24"/>
      <c r="AD575" s="24"/>
      <c r="AE575" s="24"/>
      <c r="AF575" s="24"/>
      <c r="AH575" s="24"/>
      <c r="AI575" s="24"/>
    </row>
    <row r="576">
      <c r="Z576" s="24"/>
      <c r="AB576" s="24"/>
      <c r="AC576" s="24"/>
      <c r="AD576" s="24"/>
      <c r="AE576" s="24"/>
      <c r="AF576" s="24"/>
      <c r="AH576" s="24"/>
      <c r="AI576" s="24"/>
    </row>
    <row r="577">
      <c r="Z577" s="24"/>
      <c r="AB577" s="24"/>
      <c r="AC577" s="24"/>
      <c r="AD577" s="24"/>
      <c r="AE577" s="24"/>
      <c r="AF577" s="24"/>
      <c r="AH577" s="24"/>
      <c r="AI577" s="24"/>
    </row>
    <row r="578">
      <c r="Z578" s="24"/>
      <c r="AB578" s="24"/>
      <c r="AC578" s="24"/>
      <c r="AD578" s="24"/>
      <c r="AE578" s="24"/>
      <c r="AF578" s="24"/>
      <c r="AH578" s="24"/>
      <c r="AI578" s="24"/>
    </row>
    <row r="579">
      <c r="Z579" s="24"/>
      <c r="AB579" s="24"/>
      <c r="AC579" s="24"/>
      <c r="AD579" s="24"/>
      <c r="AE579" s="24"/>
      <c r="AF579" s="24"/>
      <c r="AH579" s="24"/>
      <c r="AI579" s="24"/>
    </row>
    <row r="580">
      <c r="Z580" s="24"/>
      <c r="AB580" s="24"/>
      <c r="AC580" s="24"/>
      <c r="AD580" s="24"/>
      <c r="AE580" s="24"/>
      <c r="AF580" s="24"/>
      <c r="AH580" s="24"/>
      <c r="AI580" s="24"/>
    </row>
    <row r="581">
      <c r="Z581" s="24"/>
      <c r="AB581" s="24"/>
      <c r="AC581" s="24"/>
      <c r="AD581" s="24"/>
      <c r="AE581" s="24"/>
      <c r="AF581" s="24"/>
      <c r="AH581" s="24"/>
      <c r="AI581" s="24"/>
    </row>
    <row r="582">
      <c r="Z582" s="24"/>
      <c r="AB582" s="24"/>
      <c r="AC582" s="24"/>
      <c r="AD582" s="24"/>
      <c r="AE582" s="24"/>
      <c r="AF582" s="24"/>
      <c r="AH582" s="24"/>
      <c r="AI582" s="24"/>
    </row>
    <row r="583">
      <c r="Z583" s="24"/>
      <c r="AB583" s="24"/>
      <c r="AC583" s="24"/>
      <c r="AD583" s="24"/>
      <c r="AE583" s="24"/>
      <c r="AF583" s="24"/>
      <c r="AH583" s="24"/>
      <c r="AI583" s="24"/>
    </row>
    <row r="584">
      <c r="Z584" s="24"/>
      <c r="AB584" s="24"/>
      <c r="AC584" s="24"/>
      <c r="AD584" s="24"/>
      <c r="AE584" s="24"/>
      <c r="AF584" s="24"/>
      <c r="AH584" s="24"/>
      <c r="AI584" s="24"/>
    </row>
    <row r="585">
      <c r="Z585" s="24"/>
      <c r="AB585" s="24"/>
      <c r="AC585" s="24"/>
      <c r="AD585" s="24"/>
      <c r="AE585" s="24"/>
      <c r="AF585" s="24"/>
      <c r="AH585" s="24"/>
      <c r="AI585" s="24"/>
    </row>
    <row r="586">
      <c r="Z586" s="24"/>
      <c r="AB586" s="24"/>
      <c r="AC586" s="24"/>
      <c r="AD586" s="24"/>
      <c r="AE586" s="24"/>
      <c r="AF586" s="24"/>
      <c r="AH586" s="24"/>
      <c r="AI586" s="24"/>
    </row>
    <row r="587">
      <c r="Z587" s="24"/>
      <c r="AB587" s="24"/>
      <c r="AC587" s="24"/>
      <c r="AD587" s="24"/>
      <c r="AE587" s="24"/>
      <c r="AF587" s="24"/>
      <c r="AH587" s="24"/>
      <c r="AI587" s="24"/>
    </row>
    <row r="588">
      <c r="Z588" s="24"/>
      <c r="AB588" s="24"/>
      <c r="AC588" s="24"/>
      <c r="AD588" s="24"/>
      <c r="AE588" s="24"/>
      <c r="AF588" s="24"/>
      <c r="AH588" s="24"/>
      <c r="AI588" s="24"/>
    </row>
    <row r="589">
      <c r="Z589" s="24"/>
      <c r="AB589" s="24"/>
      <c r="AC589" s="24"/>
      <c r="AD589" s="24"/>
      <c r="AE589" s="24"/>
      <c r="AF589" s="24"/>
      <c r="AH589" s="24"/>
      <c r="AI589" s="24"/>
    </row>
    <row r="590">
      <c r="Z590" s="24"/>
      <c r="AB590" s="24"/>
      <c r="AC590" s="24"/>
      <c r="AD590" s="24"/>
      <c r="AE590" s="24"/>
      <c r="AF590" s="24"/>
      <c r="AH590" s="24"/>
      <c r="AI590" s="24"/>
    </row>
    <row r="591">
      <c r="Z591" s="24"/>
      <c r="AB591" s="24"/>
      <c r="AC591" s="24"/>
      <c r="AD591" s="24"/>
      <c r="AE591" s="24"/>
      <c r="AF591" s="24"/>
      <c r="AH591" s="24"/>
      <c r="AI591" s="24"/>
    </row>
    <row r="592">
      <c r="Z592" s="24"/>
      <c r="AB592" s="24"/>
      <c r="AC592" s="24"/>
      <c r="AD592" s="24"/>
      <c r="AE592" s="24"/>
      <c r="AF592" s="24"/>
      <c r="AH592" s="24"/>
      <c r="AI592" s="24"/>
    </row>
    <row r="593">
      <c r="Z593" s="24"/>
      <c r="AB593" s="24"/>
      <c r="AC593" s="24"/>
      <c r="AD593" s="24"/>
      <c r="AE593" s="24"/>
      <c r="AF593" s="24"/>
      <c r="AH593" s="24"/>
      <c r="AI593" s="24"/>
    </row>
    <row r="594">
      <c r="Z594" s="24"/>
      <c r="AB594" s="24"/>
      <c r="AC594" s="24"/>
      <c r="AD594" s="24"/>
      <c r="AE594" s="24"/>
      <c r="AF594" s="24"/>
      <c r="AH594" s="24"/>
      <c r="AI594" s="24"/>
    </row>
    <row r="595">
      <c r="Z595" s="24"/>
      <c r="AB595" s="24"/>
      <c r="AC595" s="24"/>
      <c r="AD595" s="24"/>
      <c r="AE595" s="24"/>
      <c r="AF595" s="24"/>
      <c r="AH595" s="24"/>
      <c r="AI595" s="24"/>
    </row>
    <row r="596">
      <c r="Z596" s="24"/>
      <c r="AB596" s="24"/>
      <c r="AC596" s="24"/>
      <c r="AD596" s="24"/>
      <c r="AE596" s="24"/>
      <c r="AF596" s="24"/>
      <c r="AH596" s="24"/>
      <c r="AI596" s="24"/>
    </row>
    <row r="597">
      <c r="Z597" s="24"/>
      <c r="AB597" s="24"/>
      <c r="AC597" s="24"/>
      <c r="AD597" s="24"/>
      <c r="AE597" s="24"/>
      <c r="AF597" s="24"/>
      <c r="AH597" s="24"/>
      <c r="AI597" s="24"/>
    </row>
    <row r="598">
      <c r="Z598" s="24"/>
      <c r="AB598" s="24"/>
      <c r="AC598" s="24"/>
      <c r="AD598" s="24"/>
      <c r="AE598" s="24"/>
      <c r="AF598" s="24"/>
      <c r="AH598" s="24"/>
      <c r="AI598" s="24"/>
    </row>
    <row r="599">
      <c r="Z599" s="24"/>
      <c r="AB599" s="24"/>
      <c r="AC599" s="24"/>
      <c r="AD599" s="24"/>
      <c r="AE599" s="24"/>
      <c r="AF599" s="24"/>
      <c r="AH599" s="24"/>
      <c r="AI599" s="24"/>
    </row>
    <row r="600">
      <c r="Z600" s="24"/>
      <c r="AB600" s="24"/>
      <c r="AC600" s="24"/>
      <c r="AD600" s="24"/>
      <c r="AE600" s="24"/>
      <c r="AF600" s="24"/>
      <c r="AH600" s="24"/>
      <c r="AI600" s="24"/>
    </row>
    <row r="601">
      <c r="Z601" s="24"/>
      <c r="AB601" s="24"/>
      <c r="AC601" s="24"/>
      <c r="AD601" s="24"/>
      <c r="AE601" s="24"/>
      <c r="AF601" s="24"/>
      <c r="AH601" s="24"/>
      <c r="AI601" s="24"/>
    </row>
    <row r="602">
      <c r="Z602" s="24"/>
      <c r="AB602" s="24"/>
      <c r="AC602" s="24"/>
      <c r="AD602" s="24"/>
      <c r="AE602" s="24"/>
      <c r="AF602" s="24"/>
      <c r="AH602" s="24"/>
      <c r="AI602" s="24"/>
    </row>
    <row r="603">
      <c r="Z603" s="24"/>
      <c r="AB603" s="24"/>
      <c r="AC603" s="24"/>
      <c r="AD603" s="24"/>
      <c r="AE603" s="24"/>
      <c r="AF603" s="24"/>
      <c r="AH603" s="24"/>
      <c r="AI603" s="24"/>
    </row>
    <row r="604">
      <c r="Z604" s="24"/>
      <c r="AB604" s="24"/>
      <c r="AC604" s="24"/>
      <c r="AD604" s="24"/>
      <c r="AE604" s="24"/>
      <c r="AF604" s="24"/>
      <c r="AH604" s="24"/>
      <c r="AI604" s="24"/>
    </row>
    <row r="605">
      <c r="Z605" s="24"/>
      <c r="AB605" s="24"/>
      <c r="AC605" s="24"/>
      <c r="AD605" s="24"/>
      <c r="AE605" s="24"/>
      <c r="AF605" s="24"/>
      <c r="AH605" s="24"/>
      <c r="AI605" s="24"/>
    </row>
    <row r="606">
      <c r="Z606" s="24"/>
      <c r="AB606" s="24"/>
      <c r="AC606" s="24"/>
      <c r="AD606" s="24"/>
      <c r="AE606" s="24"/>
      <c r="AF606" s="24"/>
      <c r="AH606" s="24"/>
      <c r="AI606" s="24"/>
    </row>
    <row r="607">
      <c r="Z607" s="24"/>
      <c r="AB607" s="24"/>
      <c r="AC607" s="24"/>
      <c r="AD607" s="24"/>
      <c r="AE607" s="24"/>
      <c r="AF607" s="24"/>
      <c r="AH607" s="24"/>
      <c r="AI607" s="24"/>
    </row>
    <row r="608">
      <c r="Z608" s="24"/>
      <c r="AB608" s="24"/>
      <c r="AC608" s="24"/>
      <c r="AD608" s="24"/>
      <c r="AE608" s="24"/>
      <c r="AF608" s="24"/>
      <c r="AH608" s="24"/>
      <c r="AI608" s="24"/>
    </row>
    <row r="609">
      <c r="Z609" s="24"/>
      <c r="AB609" s="24"/>
      <c r="AC609" s="24"/>
      <c r="AD609" s="24"/>
      <c r="AE609" s="24"/>
      <c r="AF609" s="24"/>
      <c r="AH609" s="24"/>
      <c r="AI609" s="24"/>
    </row>
    <row r="610">
      <c r="Z610" s="24"/>
      <c r="AB610" s="24"/>
      <c r="AC610" s="24"/>
      <c r="AD610" s="24"/>
      <c r="AE610" s="24"/>
      <c r="AF610" s="24"/>
      <c r="AH610" s="24"/>
      <c r="AI610" s="24"/>
    </row>
    <row r="611">
      <c r="Z611" s="24"/>
      <c r="AB611" s="24"/>
      <c r="AC611" s="24"/>
      <c r="AD611" s="24"/>
      <c r="AE611" s="24"/>
      <c r="AF611" s="24"/>
      <c r="AH611" s="24"/>
      <c r="AI611" s="24"/>
    </row>
    <row r="612">
      <c r="Z612" s="24"/>
      <c r="AB612" s="24"/>
      <c r="AC612" s="24"/>
      <c r="AD612" s="24"/>
      <c r="AE612" s="24"/>
      <c r="AF612" s="24"/>
      <c r="AH612" s="24"/>
      <c r="AI612" s="24"/>
    </row>
    <row r="613">
      <c r="Z613" s="24"/>
      <c r="AB613" s="24"/>
      <c r="AC613" s="24"/>
      <c r="AD613" s="24"/>
      <c r="AE613" s="24"/>
      <c r="AF613" s="24"/>
      <c r="AH613" s="24"/>
      <c r="AI613" s="24"/>
    </row>
    <row r="614">
      <c r="Z614" s="24"/>
      <c r="AB614" s="24"/>
      <c r="AC614" s="24"/>
      <c r="AD614" s="24"/>
      <c r="AE614" s="24"/>
      <c r="AF614" s="24"/>
      <c r="AH614" s="24"/>
      <c r="AI614" s="24"/>
    </row>
    <row r="615">
      <c r="Z615" s="24"/>
      <c r="AB615" s="24"/>
      <c r="AC615" s="24"/>
      <c r="AD615" s="24"/>
      <c r="AE615" s="24"/>
      <c r="AF615" s="24"/>
      <c r="AH615" s="24"/>
      <c r="AI615" s="24"/>
    </row>
    <row r="616">
      <c r="Z616" s="24"/>
      <c r="AB616" s="24"/>
      <c r="AC616" s="24"/>
      <c r="AD616" s="24"/>
      <c r="AE616" s="24"/>
      <c r="AF616" s="24"/>
      <c r="AH616" s="24"/>
      <c r="AI616" s="24"/>
    </row>
    <row r="617">
      <c r="Z617" s="24"/>
      <c r="AB617" s="24"/>
      <c r="AC617" s="24"/>
      <c r="AD617" s="24"/>
      <c r="AE617" s="24"/>
      <c r="AF617" s="24"/>
      <c r="AH617" s="24"/>
      <c r="AI617" s="24"/>
    </row>
    <row r="618">
      <c r="Z618" s="24"/>
      <c r="AB618" s="24"/>
      <c r="AC618" s="24"/>
      <c r="AD618" s="24"/>
      <c r="AE618" s="24"/>
      <c r="AF618" s="24"/>
      <c r="AH618" s="24"/>
      <c r="AI618" s="24"/>
    </row>
    <row r="619">
      <c r="Z619" s="24"/>
      <c r="AB619" s="24"/>
      <c r="AC619" s="24"/>
      <c r="AD619" s="24"/>
      <c r="AE619" s="24"/>
      <c r="AF619" s="24"/>
      <c r="AH619" s="24"/>
      <c r="AI619" s="24"/>
    </row>
    <row r="620">
      <c r="Z620" s="24"/>
      <c r="AB620" s="24"/>
      <c r="AC620" s="24"/>
      <c r="AD620" s="24"/>
      <c r="AE620" s="24"/>
      <c r="AF620" s="24"/>
      <c r="AH620" s="24"/>
      <c r="AI620" s="24"/>
    </row>
    <row r="621">
      <c r="Z621" s="24"/>
      <c r="AB621" s="24"/>
      <c r="AC621" s="24"/>
      <c r="AD621" s="24"/>
      <c r="AE621" s="24"/>
      <c r="AF621" s="24"/>
      <c r="AH621" s="24"/>
      <c r="AI621" s="24"/>
    </row>
    <row r="622">
      <c r="Z622" s="24"/>
      <c r="AB622" s="24"/>
      <c r="AC622" s="24"/>
      <c r="AD622" s="24"/>
      <c r="AE622" s="24"/>
      <c r="AF622" s="24"/>
      <c r="AH622" s="24"/>
      <c r="AI622" s="24"/>
    </row>
    <row r="623">
      <c r="Z623" s="24"/>
      <c r="AB623" s="24"/>
      <c r="AC623" s="24"/>
      <c r="AD623" s="24"/>
      <c r="AE623" s="24"/>
      <c r="AF623" s="24"/>
      <c r="AH623" s="24"/>
      <c r="AI623" s="24"/>
    </row>
    <row r="624">
      <c r="Z624" s="24"/>
      <c r="AB624" s="24"/>
      <c r="AC624" s="24"/>
      <c r="AD624" s="24"/>
      <c r="AE624" s="24"/>
      <c r="AF624" s="24"/>
      <c r="AH624" s="24"/>
      <c r="AI624" s="24"/>
    </row>
    <row r="625">
      <c r="Z625" s="24"/>
      <c r="AB625" s="24"/>
      <c r="AC625" s="24"/>
      <c r="AD625" s="24"/>
      <c r="AE625" s="24"/>
      <c r="AF625" s="24"/>
      <c r="AH625" s="24"/>
      <c r="AI625" s="24"/>
    </row>
    <row r="626">
      <c r="Z626" s="24"/>
      <c r="AB626" s="24"/>
      <c r="AC626" s="24"/>
      <c r="AD626" s="24"/>
      <c r="AE626" s="24"/>
      <c r="AF626" s="24"/>
      <c r="AH626" s="24"/>
      <c r="AI626" s="24"/>
    </row>
    <row r="627">
      <c r="Z627" s="24"/>
      <c r="AB627" s="24"/>
      <c r="AC627" s="24"/>
      <c r="AD627" s="24"/>
      <c r="AE627" s="24"/>
      <c r="AF627" s="24"/>
      <c r="AH627" s="24"/>
      <c r="AI627" s="24"/>
    </row>
    <row r="628">
      <c r="Z628" s="24"/>
      <c r="AB628" s="24"/>
      <c r="AC628" s="24"/>
      <c r="AD628" s="24"/>
      <c r="AE628" s="24"/>
      <c r="AF628" s="24"/>
      <c r="AH628" s="24"/>
      <c r="AI628" s="24"/>
    </row>
    <row r="629">
      <c r="Z629" s="24"/>
      <c r="AB629" s="24"/>
      <c r="AC629" s="24"/>
      <c r="AD629" s="24"/>
      <c r="AE629" s="24"/>
      <c r="AF629" s="24"/>
      <c r="AH629" s="24"/>
      <c r="AI629" s="24"/>
    </row>
    <row r="630">
      <c r="Z630" s="24"/>
      <c r="AB630" s="24"/>
      <c r="AC630" s="24"/>
      <c r="AD630" s="24"/>
      <c r="AE630" s="24"/>
      <c r="AF630" s="24"/>
      <c r="AH630" s="24"/>
      <c r="AI630" s="24"/>
    </row>
    <row r="631">
      <c r="Z631" s="24"/>
      <c r="AB631" s="24"/>
      <c r="AC631" s="24"/>
      <c r="AD631" s="24"/>
      <c r="AE631" s="24"/>
      <c r="AF631" s="24"/>
      <c r="AH631" s="24"/>
      <c r="AI631" s="24"/>
    </row>
    <row r="632">
      <c r="Z632" s="24"/>
      <c r="AB632" s="24"/>
      <c r="AC632" s="24"/>
      <c r="AD632" s="24"/>
      <c r="AE632" s="24"/>
      <c r="AF632" s="24"/>
      <c r="AH632" s="24"/>
      <c r="AI632" s="24"/>
    </row>
    <row r="633">
      <c r="Z633" s="24"/>
      <c r="AB633" s="24"/>
      <c r="AC633" s="24"/>
      <c r="AD633" s="24"/>
      <c r="AE633" s="24"/>
      <c r="AF633" s="24"/>
      <c r="AH633" s="24"/>
      <c r="AI633" s="24"/>
    </row>
    <row r="634">
      <c r="Z634" s="24"/>
      <c r="AB634" s="24"/>
      <c r="AC634" s="24"/>
      <c r="AD634" s="24"/>
      <c r="AE634" s="24"/>
      <c r="AF634" s="24"/>
      <c r="AH634" s="24"/>
      <c r="AI634" s="24"/>
    </row>
    <row r="635">
      <c r="Z635" s="24"/>
      <c r="AB635" s="24"/>
      <c r="AC635" s="24"/>
      <c r="AD635" s="24"/>
      <c r="AE635" s="24"/>
      <c r="AF635" s="24"/>
      <c r="AH635" s="24"/>
      <c r="AI635" s="24"/>
    </row>
    <row r="636">
      <c r="Z636" s="24"/>
      <c r="AB636" s="24"/>
      <c r="AC636" s="24"/>
      <c r="AD636" s="24"/>
      <c r="AE636" s="24"/>
      <c r="AF636" s="24"/>
      <c r="AH636" s="24"/>
      <c r="AI636" s="24"/>
    </row>
    <row r="637">
      <c r="Z637" s="24"/>
      <c r="AB637" s="24"/>
      <c r="AC637" s="24"/>
      <c r="AD637" s="24"/>
      <c r="AE637" s="24"/>
      <c r="AF637" s="24"/>
      <c r="AH637" s="24"/>
      <c r="AI637" s="24"/>
    </row>
    <row r="638">
      <c r="Z638" s="24"/>
      <c r="AB638" s="24"/>
      <c r="AC638" s="24"/>
      <c r="AD638" s="24"/>
      <c r="AE638" s="24"/>
      <c r="AF638" s="24"/>
      <c r="AH638" s="24"/>
      <c r="AI638" s="24"/>
    </row>
    <row r="639">
      <c r="Z639" s="24"/>
      <c r="AB639" s="24"/>
      <c r="AC639" s="24"/>
      <c r="AD639" s="24"/>
      <c r="AE639" s="24"/>
      <c r="AF639" s="24"/>
      <c r="AH639" s="24"/>
      <c r="AI639" s="24"/>
    </row>
    <row r="640">
      <c r="Z640" s="24"/>
      <c r="AB640" s="24"/>
      <c r="AC640" s="24"/>
      <c r="AD640" s="24"/>
      <c r="AE640" s="24"/>
      <c r="AF640" s="24"/>
      <c r="AH640" s="24"/>
      <c r="AI640" s="24"/>
    </row>
    <row r="641">
      <c r="Z641" s="24"/>
      <c r="AB641" s="24"/>
      <c r="AC641" s="24"/>
      <c r="AD641" s="24"/>
      <c r="AE641" s="24"/>
      <c r="AF641" s="24"/>
      <c r="AH641" s="24"/>
      <c r="AI641" s="24"/>
    </row>
    <row r="642">
      <c r="Z642" s="24"/>
      <c r="AB642" s="24"/>
      <c r="AC642" s="24"/>
      <c r="AD642" s="24"/>
      <c r="AE642" s="24"/>
      <c r="AF642" s="24"/>
      <c r="AH642" s="24"/>
      <c r="AI642" s="24"/>
    </row>
    <row r="643">
      <c r="Z643" s="24"/>
      <c r="AB643" s="24"/>
      <c r="AC643" s="24"/>
      <c r="AD643" s="24"/>
      <c r="AE643" s="24"/>
      <c r="AF643" s="24"/>
      <c r="AH643" s="24"/>
      <c r="AI643" s="24"/>
    </row>
    <row r="644">
      <c r="Z644" s="24"/>
      <c r="AB644" s="24"/>
      <c r="AC644" s="24"/>
      <c r="AD644" s="24"/>
      <c r="AE644" s="24"/>
      <c r="AF644" s="24"/>
      <c r="AH644" s="24"/>
      <c r="AI644" s="24"/>
    </row>
    <row r="645">
      <c r="Z645" s="24"/>
      <c r="AB645" s="24"/>
      <c r="AC645" s="24"/>
      <c r="AD645" s="24"/>
      <c r="AE645" s="24"/>
      <c r="AF645" s="24"/>
      <c r="AH645" s="24"/>
      <c r="AI645" s="24"/>
    </row>
    <row r="646">
      <c r="Z646" s="24"/>
      <c r="AB646" s="24"/>
      <c r="AC646" s="24"/>
      <c r="AD646" s="24"/>
      <c r="AE646" s="24"/>
      <c r="AF646" s="24"/>
      <c r="AH646" s="24"/>
      <c r="AI646" s="24"/>
    </row>
    <row r="647">
      <c r="Z647" s="24"/>
      <c r="AB647" s="24"/>
      <c r="AC647" s="24"/>
      <c r="AD647" s="24"/>
      <c r="AE647" s="24"/>
      <c r="AF647" s="24"/>
      <c r="AH647" s="24"/>
      <c r="AI647" s="24"/>
    </row>
    <row r="648">
      <c r="Z648" s="24"/>
      <c r="AB648" s="24"/>
      <c r="AC648" s="24"/>
      <c r="AD648" s="24"/>
      <c r="AE648" s="24"/>
      <c r="AF648" s="24"/>
      <c r="AH648" s="24"/>
      <c r="AI648" s="24"/>
    </row>
    <row r="649">
      <c r="Z649" s="24"/>
      <c r="AB649" s="24"/>
      <c r="AC649" s="24"/>
      <c r="AD649" s="24"/>
      <c r="AE649" s="24"/>
      <c r="AF649" s="24"/>
      <c r="AH649" s="24"/>
      <c r="AI649" s="24"/>
    </row>
    <row r="650">
      <c r="Z650" s="24"/>
      <c r="AB650" s="24"/>
      <c r="AC650" s="24"/>
      <c r="AD650" s="24"/>
      <c r="AE650" s="24"/>
      <c r="AF650" s="24"/>
      <c r="AH650" s="24"/>
      <c r="AI650" s="24"/>
    </row>
    <row r="651">
      <c r="Z651" s="24"/>
      <c r="AB651" s="24"/>
      <c r="AC651" s="24"/>
      <c r="AD651" s="24"/>
      <c r="AE651" s="24"/>
      <c r="AF651" s="24"/>
      <c r="AH651" s="24"/>
      <c r="AI651" s="24"/>
    </row>
    <row r="652">
      <c r="Z652" s="24"/>
      <c r="AB652" s="24"/>
      <c r="AC652" s="24"/>
      <c r="AD652" s="24"/>
      <c r="AE652" s="24"/>
      <c r="AF652" s="24"/>
      <c r="AH652" s="24"/>
      <c r="AI652" s="24"/>
    </row>
    <row r="653">
      <c r="Z653" s="24"/>
      <c r="AB653" s="24"/>
      <c r="AC653" s="24"/>
      <c r="AD653" s="24"/>
      <c r="AE653" s="24"/>
      <c r="AF653" s="24"/>
      <c r="AH653" s="24"/>
      <c r="AI653" s="24"/>
    </row>
    <row r="654">
      <c r="Z654" s="24"/>
      <c r="AB654" s="24"/>
      <c r="AC654" s="24"/>
      <c r="AD654" s="24"/>
      <c r="AE654" s="24"/>
      <c r="AF654" s="24"/>
      <c r="AH654" s="24"/>
      <c r="AI654" s="24"/>
    </row>
    <row r="655">
      <c r="Z655" s="24"/>
      <c r="AB655" s="24"/>
      <c r="AC655" s="24"/>
      <c r="AD655" s="24"/>
      <c r="AE655" s="24"/>
      <c r="AF655" s="24"/>
      <c r="AH655" s="24"/>
      <c r="AI655" s="24"/>
    </row>
    <row r="656">
      <c r="Z656" s="24"/>
      <c r="AB656" s="24"/>
      <c r="AC656" s="24"/>
      <c r="AD656" s="24"/>
      <c r="AE656" s="24"/>
      <c r="AF656" s="24"/>
      <c r="AH656" s="24"/>
      <c r="AI656" s="24"/>
    </row>
    <row r="657">
      <c r="Z657" s="24"/>
      <c r="AB657" s="24"/>
      <c r="AC657" s="24"/>
      <c r="AD657" s="24"/>
      <c r="AE657" s="24"/>
      <c r="AF657" s="24"/>
      <c r="AH657" s="24"/>
      <c r="AI657" s="24"/>
    </row>
    <row r="658">
      <c r="Z658" s="24"/>
      <c r="AB658" s="24"/>
      <c r="AC658" s="24"/>
      <c r="AD658" s="24"/>
      <c r="AE658" s="24"/>
      <c r="AF658" s="24"/>
      <c r="AH658" s="24"/>
      <c r="AI658" s="24"/>
    </row>
    <row r="659">
      <c r="Z659" s="24"/>
      <c r="AB659" s="24"/>
      <c r="AC659" s="24"/>
      <c r="AD659" s="24"/>
      <c r="AE659" s="24"/>
      <c r="AF659" s="24"/>
      <c r="AH659" s="24"/>
      <c r="AI659" s="24"/>
    </row>
    <row r="660">
      <c r="Z660" s="24"/>
      <c r="AB660" s="24"/>
      <c r="AC660" s="24"/>
      <c r="AD660" s="24"/>
      <c r="AE660" s="24"/>
      <c r="AF660" s="24"/>
      <c r="AH660" s="24"/>
      <c r="AI660" s="24"/>
    </row>
    <row r="661">
      <c r="Z661" s="24"/>
      <c r="AB661" s="24"/>
      <c r="AC661" s="24"/>
      <c r="AD661" s="24"/>
      <c r="AE661" s="24"/>
      <c r="AF661" s="24"/>
      <c r="AH661" s="24"/>
      <c r="AI661" s="24"/>
    </row>
    <row r="662">
      <c r="Z662" s="24"/>
      <c r="AB662" s="24"/>
      <c r="AC662" s="24"/>
      <c r="AD662" s="24"/>
      <c r="AE662" s="24"/>
      <c r="AF662" s="24"/>
      <c r="AH662" s="24"/>
      <c r="AI662" s="24"/>
    </row>
    <row r="663">
      <c r="Z663" s="24"/>
      <c r="AB663" s="24"/>
      <c r="AC663" s="24"/>
      <c r="AD663" s="24"/>
      <c r="AE663" s="24"/>
      <c r="AF663" s="24"/>
      <c r="AH663" s="24"/>
      <c r="AI663" s="24"/>
    </row>
    <row r="664">
      <c r="Z664" s="24"/>
      <c r="AB664" s="24"/>
      <c r="AC664" s="24"/>
      <c r="AD664" s="24"/>
      <c r="AE664" s="24"/>
      <c r="AF664" s="24"/>
      <c r="AH664" s="24"/>
      <c r="AI664" s="24"/>
    </row>
    <row r="665">
      <c r="Z665" s="24"/>
      <c r="AB665" s="24"/>
      <c r="AC665" s="24"/>
      <c r="AD665" s="24"/>
      <c r="AE665" s="24"/>
      <c r="AF665" s="24"/>
      <c r="AH665" s="24"/>
      <c r="AI665" s="24"/>
    </row>
    <row r="666">
      <c r="Z666" s="24"/>
      <c r="AB666" s="24"/>
      <c r="AC666" s="24"/>
      <c r="AD666" s="24"/>
      <c r="AE666" s="24"/>
      <c r="AF666" s="24"/>
      <c r="AH666" s="24"/>
      <c r="AI666" s="24"/>
    </row>
    <row r="667">
      <c r="Z667" s="24"/>
      <c r="AB667" s="24"/>
      <c r="AC667" s="24"/>
      <c r="AD667" s="24"/>
      <c r="AE667" s="24"/>
      <c r="AF667" s="24"/>
      <c r="AH667" s="24"/>
      <c r="AI667" s="24"/>
    </row>
    <row r="668">
      <c r="Z668" s="24"/>
      <c r="AB668" s="24"/>
      <c r="AC668" s="24"/>
      <c r="AD668" s="24"/>
      <c r="AE668" s="24"/>
      <c r="AF668" s="24"/>
      <c r="AH668" s="24"/>
      <c r="AI668" s="24"/>
    </row>
    <row r="669">
      <c r="Z669" s="24"/>
      <c r="AB669" s="24"/>
      <c r="AC669" s="24"/>
      <c r="AD669" s="24"/>
      <c r="AE669" s="24"/>
      <c r="AF669" s="24"/>
      <c r="AH669" s="24"/>
      <c r="AI669" s="24"/>
    </row>
    <row r="670">
      <c r="Z670" s="24"/>
      <c r="AB670" s="24"/>
      <c r="AC670" s="24"/>
      <c r="AD670" s="24"/>
      <c r="AE670" s="24"/>
      <c r="AF670" s="24"/>
      <c r="AH670" s="24"/>
      <c r="AI670" s="24"/>
    </row>
    <row r="671">
      <c r="Z671" s="24"/>
      <c r="AB671" s="24"/>
      <c r="AC671" s="24"/>
      <c r="AD671" s="24"/>
      <c r="AE671" s="24"/>
      <c r="AF671" s="24"/>
      <c r="AH671" s="24"/>
      <c r="AI671" s="24"/>
    </row>
    <row r="672">
      <c r="Z672" s="24"/>
      <c r="AB672" s="24"/>
      <c r="AC672" s="24"/>
      <c r="AD672" s="24"/>
      <c r="AE672" s="24"/>
      <c r="AF672" s="24"/>
      <c r="AH672" s="24"/>
      <c r="AI672" s="24"/>
    </row>
    <row r="673">
      <c r="Z673" s="24"/>
      <c r="AB673" s="24"/>
      <c r="AC673" s="24"/>
      <c r="AD673" s="24"/>
      <c r="AE673" s="24"/>
      <c r="AF673" s="24"/>
      <c r="AH673" s="24"/>
      <c r="AI673" s="24"/>
    </row>
    <row r="674">
      <c r="Z674" s="24"/>
      <c r="AB674" s="24"/>
      <c r="AC674" s="24"/>
      <c r="AD674" s="24"/>
      <c r="AE674" s="24"/>
      <c r="AF674" s="24"/>
      <c r="AH674" s="24"/>
      <c r="AI674" s="24"/>
    </row>
    <row r="675">
      <c r="Z675" s="24"/>
      <c r="AB675" s="24"/>
      <c r="AC675" s="24"/>
      <c r="AD675" s="24"/>
      <c r="AE675" s="24"/>
      <c r="AF675" s="24"/>
      <c r="AH675" s="24"/>
      <c r="AI675" s="24"/>
    </row>
    <row r="676">
      <c r="Z676" s="24"/>
      <c r="AB676" s="24"/>
      <c r="AC676" s="24"/>
      <c r="AD676" s="24"/>
      <c r="AE676" s="24"/>
      <c r="AF676" s="24"/>
      <c r="AH676" s="24"/>
      <c r="AI676" s="24"/>
    </row>
    <row r="677">
      <c r="Z677" s="24"/>
      <c r="AB677" s="24"/>
      <c r="AC677" s="24"/>
      <c r="AD677" s="24"/>
      <c r="AE677" s="24"/>
      <c r="AF677" s="24"/>
      <c r="AH677" s="24"/>
      <c r="AI677" s="24"/>
    </row>
    <row r="678">
      <c r="Z678" s="24"/>
      <c r="AB678" s="24"/>
      <c r="AC678" s="24"/>
      <c r="AD678" s="24"/>
      <c r="AE678" s="24"/>
      <c r="AF678" s="24"/>
      <c r="AH678" s="24"/>
      <c r="AI678" s="24"/>
    </row>
    <row r="679">
      <c r="Z679" s="24"/>
      <c r="AB679" s="24"/>
      <c r="AC679" s="24"/>
      <c r="AD679" s="24"/>
      <c r="AE679" s="24"/>
      <c r="AF679" s="24"/>
      <c r="AH679" s="24"/>
      <c r="AI679" s="24"/>
    </row>
    <row r="680">
      <c r="Z680" s="24"/>
      <c r="AB680" s="24"/>
      <c r="AC680" s="24"/>
      <c r="AD680" s="24"/>
      <c r="AE680" s="24"/>
      <c r="AF680" s="24"/>
      <c r="AH680" s="24"/>
      <c r="AI680" s="24"/>
    </row>
    <row r="681">
      <c r="Z681" s="24"/>
      <c r="AB681" s="24"/>
      <c r="AC681" s="24"/>
      <c r="AD681" s="24"/>
      <c r="AE681" s="24"/>
      <c r="AF681" s="24"/>
      <c r="AH681" s="24"/>
      <c r="AI681" s="24"/>
    </row>
    <row r="682">
      <c r="Z682" s="24"/>
      <c r="AB682" s="24"/>
      <c r="AC682" s="24"/>
      <c r="AD682" s="24"/>
      <c r="AE682" s="24"/>
      <c r="AF682" s="24"/>
      <c r="AH682" s="24"/>
      <c r="AI682" s="24"/>
    </row>
    <row r="683">
      <c r="Z683" s="24"/>
      <c r="AB683" s="24"/>
      <c r="AC683" s="24"/>
      <c r="AD683" s="24"/>
      <c r="AE683" s="24"/>
      <c r="AF683" s="24"/>
      <c r="AH683" s="24"/>
      <c r="AI683" s="24"/>
    </row>
    <row r="684">
      <c r="Z684" s="24"/>
      <c r="AB684" s="24"/>
      <c r="AC684" s="24"/>
      <c r="AD684" s="24"/>
      <c r="AE684" s="24"/>
      <c r="AF684" s="24"/>
      <c r="AH684" s="24"/>
      <c r="AI684" s="24"/>
    </row>
    <row r="685">
      <c r="Z685" s="24"/>
      <c r="AB685" s="24"/>
      <c r="AC685" s="24"/>
      <c r="AD685" s="24"/>
      <c r="AE685" s="24"/>
      <c r="AF685" s="24"/>
      <c r="AH685" s="24"/>
      <c r="AI685" s="24"/>
    </row>
    <row r="686">
      <c r="Z686" s="24"/>
      <c r="AB686" s="24"/>
      <c r="AC686" s="24"/>
      <c r="AD686" s="24"/>
      <c r="AE686" s="24"/>
      <c r="AF686" s="24"/>
      <c r="AH686" s="24"/>
      <c r="AI686" s="24"/>
    </row>
    <row r="687">
      <c r="Z687" s="24"/>
      <c r="AB687" s="24"/>
      <c r="AC687" s="24"/>
      <c r="AD687" s="24"/>
      <c r="AE687" s="24"/>
      <c r="AF687" s="24"/>
      <c r="AH687" s="24"/>
      <c r="AI687" s="24"/>
    </row>
    <row r="688">
      <c r="Z688" s="24"/>
      <c r="AB688" s="24"/>
      <c r="AC688" s="24"/>
      <c r="AD688" s="24"/>
      <c r="AE688" s="24"/>
      <c r="AF688" s="24"/>
      <c r="AH688" s="24"/>
      <c r="AI688" s="24"/>
    </row>
    <row r="689">
      <c r="Z689" s="24"/>
      <c r="AB689" s="24"/>
      <c r="AC689" s="24"/>
      <c r="AD689" s="24"/>
      <c r="AE689" s="24"/>
      <c r="AF689" s="24"/>
      <c r="AH689" s="24"/>
      <c r="AI689" s="24"/>
    </row>
    <row r="690">
      <c r="Z690" s="24"/>
      <c r="AB690" s="24"/>
      <c r="AC690" s="24"/>
      <c r="AD690" s="24"/>
      <c r="AE690" s="24"/>
      <c r="AF690" s="24"/>
      <c r="AH690" s="24"/>
      <c r="AI690" s="24"/>
    </row>
    <row r="691">
      <c r="Z691" s="24"/>
      <c r="AB691" s="24"/>
      <c r="AC691" s="24"/>
      <c r="AD691" s="24"/>
      <c r="AE691" s="24"/>
      <c r="AF691" s="24"/>
      <c r="AH691" s="24"/>
      <c r="AI691" s="24"/>
    </row>
    <row r="692">
      <c r="Z692" s="24"/>
      <c r="AB692" s="24"/>
      <c r="AC692" s="24"/>
      <c r="AD692" s="24"/>
      <c r="AE692" s="24"/>
      <c r="AF692" s="24"/>
      <c r="AH692" s="24"/>
      <c r="AI692" s="24"/>
    </row>
    <row r="693">
      <c r="Z693" s="24"/>
      <c r="AB693" s="24"/>
      <c r="AC693" s="24"/>
      <c r="AD693" s="24"/>
      <c r="AE693" s="24"/>
      <c r="AF693" s="24"/>
      <c r="AH693" s="24"/>
      <c r="AI693" s="24"/>
    </row>
    <row r="694">
      <c r="Z694" s="24"/>
      <c r="AB694" s="24"/>
      <c r="AC694" s="24"/>
      <c r="AD694" s="24"/>
      <c r="AE694" s="24"/>
      <c r="AF694" s="24"/>
      <c r="AH694" s="24"/>
      <c r="AI694" s="24"/>
    </row>
    <row r="695">
      <c r="Z695" s="24"/>
      <c r="AB695" s="24"/>
      <c r="AC695" s="24"/>
      <c r="AD695" s="24"/>
      <c r="AE695" s="24"/>
      <c r="AF695" s="24"/>
      <c r="AH695" s="24"/>
      <c r="AI695" s="24"/>
    </row>
    <row r="696">
      <c r="Z696" s="24"/>
      <c r="AB696" s="24"/>
      <c r="AC696" s="24"/>
      <c r="AD696" s="24"/>
      <c r="AE696" s="24"/>
      <c r="AF696" s="24"/>
      <c r="AH696" s="24"/>
      <c r="AI696" s="24"/>
    </row>
    <row r="697">
      <c r="Z697" s="24"/>
      <c r="AB697" s="24"/>
      <c r="AC697" s="24"/>
      <c r="AD697" s="24"/>
      <c r="AE697" s="24"/>
      <c r="AF697" s="24"/>
      <c r="AH697" s="24"/>
      <c r="AI697" s="24"/>
    </row>
    <row r="698">
      <c r="Z698" s="24"/>
      <c r="AB698" s="24"/>
      <c r="AC698" s="24"/>
      <c r="AD698" s="24"/>
      <c r="AE698" s="24"/>
      <c r="AF698" s="24"/>
      <c r="AH698" s="24"/>
      <c r="AI698" s="24"/>
    </row>
    <row r="699">
      <c r="Z699" s="24"/>
      <c r="AB699" s="24"/>
      <c r="AC699" s="24"/>
      <c r="AD699" s="24"/>
      <c r="AE699" s="24"/>
      <c r="AF699" s="24"/>
      <c r="AH699" s="24"/>
      <c r="AI699" s="24"/>
    </row>
    <row r="700">
      <c r="Z700" s="24"/>
      <c r="AB700" s="24"/>
      <c r="AC700" s="24"/>
      <c r="AD700" s="24"/>
      <c r="AE700" s="24"/>
      <c r="AF700" s="24"/>
      <c r="AH700" s="24"/>
      <c r="AI700" s="24"/>
    </row>
    <row r="701">
      <c r="Z701" s="24"/>
      <c r="AB701" s="24"/>
      <c r="AC701" s="24"/>
      <c r="AD701" s="24"/>
      <c r="AE701" s="24"/>
      <c r="AF701" s="24"/>
      <c r="AH701" s="24"/>
      <c r="AI701" s="24"/>
    </row>
    <row r="702">
      <c r="Z702" s="24"/>
      <c r="AB702" s="24"/>
      <c r="AC702" s="24"/>
      <c r="AD702" s="24"/>
      <c r="AE702" s="24"/>
      <c r="AF702" s="24"/>
      <c r="AH702" s="24"/>
      <c r="AI702" s="24"/>
    </row>
    <row r="703">
      <c r="Z703" s="24"/>
      <c r="AB703" s="24"/>
      <c r="AC703" s="24"/>
      <c r="AD703" s="24"/>
      <c r="AE703" s="24"/>
      <c r="AF703" s="24"/>
      <c r="AH703" s="24"/>
      <c r="AI703" s="24"/>
    </row>
    <row r="704">
      <c r="Z704" s="24"/>
      <c r="AB704" s="24"/>
      <c r="AC704" s="24"/>
      <c r="AD704" s="24"/>
      <c r="AE704" s="24"/>
      <c r="AF704" s="24"/>
      <c r="AH704" s="24"/>
      <c r="AI704" s="24"/>
    </row>
    <row r="705">
      <c r="Z705" s="24"/>
      <c r="AB705" s="24"/>
      <c r="AC705" s="24"/>
      <c r="AD705" s="24"/>
      <c r="AE705" s="24"/>
      <c r="AF705" s="24"/>
      <c r="AH705" s="24"/>
      <c r="AI705" s="24"/>
    </row>
    <row r="706">
      <c r="Z706" s="24"/>
      <c r="AB706" s="24"/>
      <c r="AC706" s="24"/>
      <c r="AD706" s="24"/>
      <c r="AE706" s="24"/>
      <c r="AF706" s="24"/>
      <c r="AH706" s="24"/>
      <c r="AI706" s="24"/>
    </row>
    <row r="707">
      <c r="Z707" s="24"/>
      <c r="AB707" s="24"/>
      <c r="AC707" s="24"/>
      <c r="AD707" s="24"/>
      <c r="AE707" s="24"/>
      <c r="AF707" s="24"/>
      <c r="AH707" s="24"/>
      <c r="AI707" s="24"/>
    </row>
    <row r="708">
      <c r="Z708" s="24"/>
      <c r="AB708" s="24"/>
      <c r="AC708" s="24"/>
      <c r="AD708" s="24"/>
      <c r="AE708" s="24"/>
      <c r="AF708" s="24"/>
      <c r="AH708" s="24"/>
      <c r="AI708" s="24"/>
    </row>
    <row r="709">
      <c r="Z709" s="24"/>
      <c r="AB709" s="24"/>
      <c r="AC709" s="24"/>
      <c r="AD709" s="24"/>
      <c r="AE709" s="24"/>
      <c r="AF709" s="24"/>
      <c r="AH709" s="24"/>
      <c r="AI709" s="24"/>
    </row>
    <row r="710">
      <c r="Z710" s="24"/>
      <c r="AB710" s="24"/>
      <c r="AC710" s="24"/>
      <c r="AD710" s="24"/>
      <c r="AE710" s="24"/>
      <c r="AF710" s="24"/>
      <c r="AH710" s="24"/>
      <c r="AI710" s="24"/>
    </row>
    <row r="711">
      <c r="Z711" s="24"/>
      <c r="AB711" s="24"/>
      <c r="AC711" s="24"/>
      <c r="AD711" s="24"/>
      <c r="AE711" s="24"/>
      <c r="AF711" s="24"/>
      <c r="AH711" s="24"/>
      <c r="AI711" s="24"/>
    </row>
    <row r="712">
      <c r="Z712" s="24"/>
      <c r="AB712" s="24"/>
      <c r="AC712" s="24"/>
      <c r="AD712" s="24"/>
      <c r="AE712" s="24"/>
      <c r="AF712" s="24"/>
      <c r="AH712" s="24"/>
      <c r="AI712" s="24"/>
    </row>
    <row r="713">
      <c r="Z713" s="24"/>
      <c r="AB713" s="24"/>
      <c r="AC713" s="24"/>
      <c r="AD713" s="24"/>
      <c r="AE713" s="24"/>
      <c r="AF713" s="24"/>
      <c r="AH713" s="24"/>
      <c r="AI713" s="24"/>
    </row>
    <row r="714">
      <c r="Z714" s="24"/>
      <c r="AB714" s="24"/>
      <c r="AC714" s="24"/>
      <c r="AD714" s="24"/>
      <c r="AE714" s="24"/>
      <c r="AF714" s="24"/>
      <c r="AH714" s="24"/>
      <c r="AI714" s="24"/>
    </row>
    <row r="715">
      <c r="Z715" s="24"/>
      <c r="AB715" s="24"/>
      <c r="AC715" s="24"/>
      <c r="AD715" s="24"/>
      <c r="AE715" s="24"/>
      <c r="AF715" s="24"/>
      <c r="AH715" s="24"/>
      <c r="AI715" s="24"/>
    </row>
    <row r="716">
      <c r="Z716" s="24"/>
      <c r="AB716" s="24"/>
      <c r="AC716" s="24"/>
      <c r="AD716" s="24"/>
      <c r="AE716" s="24"/>
      <c r="AF716" s="24"/>
      <c r="AH716" s="24"/>
      <c r="AI716" s="24"/>
    </row>
    <row r="717">
      <c r="Z717" s="24"/>
      <c r="AB717" s="24"/>
      <c r="AC717" s="24"/>
      <c r="AD717" s="24"/>
      <c r="AE717" s="24"/>
      <c r="AF717" s="24"/>
      <c r="AH717" s="24"/>
      <c r="AI717" s="24"/>
    </row>
    <row r="718">
      <c r="Z718" s="24"/>
      <c r="AB718" s="24"/>
      <c r="AC718" s="24"/>
      <c r="AD718" s="24"/>
      <c r="AE718" s="24"/>
      <c r="AF718" s="24"/>
      <c r="AH718" s="24"/>
      <c r="AI718" s="24"/>
    </row>
    <row r="719">
      <c r="Z719" s="24"/>
      <c r="AB719" s="24"/>
      <c r="AC719" s="24"/>
      <c r="AD719" s="24"/>
      <c r="AE719" s="24"/>
      <c r="AF719" s="24"/>
      <c r="AH719" s="24"/>
      <c r="AI719" s="24"/>
    </row>
    <row r="720">
      <c r="Z720" s="24"/>
      <c r="AB720" s="24"/>
      <c r="AC720" s="24"/>
      <c r="AD720" s="24"/>
      <c r="AE720" s="24"/>
      <c r="AF720" s="24"/>
      <c r="AH720" s="24"/>
      <c r="AI720" s="24"/>
    </row>
    <row r="721">
      <c r="Z721" s="24"/>
      <c r="AB721" s="24"/>
      <c r="AC721" s="24"/>
      <c r="AD721" s="24"/>
      <c r="AE721" s="24"/>
      <c r="AF721" s="24"/>
      <c r="AH721" s="24"/>
      <c r="AI721" s="24"/>
    </row>
    <row r="722">
      <c r="Z722" s="24"/>
      <c r="AB722" s="24"/>
      <c r="AC722" s="24"/>
      <c r="AD722" s="24"/>
      <c r="AE722" s="24"/>
      <c r="AF722" s="24"/>
      <c r="AH722" s="24"/>
      <c r="AI722" s="24"/>
    </row>
    <row r="723">
      <c r="Z723" s="24"/>
      <c r="AB723" s="24"/>
      <c r="AC723" s="24"/>
      <c r="AD723" s="24"/>
      <c r="AE723" s="24"/>
      <c r="AF723" s="24"/>
      <c r="AH723" s="24"/>
      <c r="AI723" s="24"/>
    </row>
    <row r="724">
      <c r="Z724" s="24"/>
      <c r="AB724" s="24"/>
      <c r="AC724" s="24"/>
      <c r="AD724" s="24"/>
      <c r="AE724" s="24"/>
      <c r="AF724" s="24"/>
      <c r="AH724" s="24"/>
      <c r="AI724" s="24"/>
    </row>
    <row r="725">
      <c r="Z725" s="24"/>
      <c r="AB725" s="24"/>
      <c r="AC725" s="24"/>
      <c r="AD725" s="24"/>
      <c r="AE725" s="24"/>
      <c r="AF725" s="24"/>
      <c r="AH725" s="24"/>
      <c r="AI725" s="24"/>
    </row>
    <row r="726">
      <c r="Z726" s="24"/>
      <c r="AB726" s="24"/>
      <c r="AC726" s="24"/>
      <c r="AD726" s="24"/>
      <c r="AE726" s="24"/>
      <c r="AF726" s="24"/>
      <c r="AH726" s="24"/>
      <c r="AI726" s="24"/>
    </row>
    <row r="727">
      <c r="Z727" s="24"/>
      <c r="AB727" s="24"/>
      <c r="AC727" s="24"/>
      <c r="AD727" s="24"/>
      <c r="AE727" s="24"/>
      <c r="AF727" s="24"/>
      <c r="AH727" s="24"/>
      <c r="AI727" s="24"/>
    </row>
    <row r="728">
      <c r="Z728" s="24"/>
      <c r="AB728" s="24"/>
      <c r="AC728" s="24"/>
      <c r="AD728" s="24"/>
      <c r="AE728" s="24"/>
      <c r="AF728" s="24"/>
      <c r="AH728" s="24"/>
      <c r="AI728" s="24"/>
    </row>
    <row r="729">
      <c r="Z729" s="24"/>
      <c r="AB729" s="24"/>
      <c r="AC729" s="24"/>
      <c r="AD729" s="24"/>
      <c r="AE729" s="24"/>
      <c r="AF729" s="24"/>
      <c r="AH729" s="24"/>
      <c r="AI729" s="24"/>
    </row>
    <row r="730">
      <c r="Z730" s="24"/>
      <c r="AB730" s="24"/>
      <c r="AC730" s="24"/>
      <c r="AD730" s="24"/>
      <c r="AE730" s="24"/>
      <c r="AF730" s="24"/>
      <c r="AH730" s="24"/>
      <c r="AI730" s="24"/>
    </row>
    <row r="731">
      <c r="Z731" s="24"/>
      <c r="AB731" s="24"/>
      <c r="AC731" s="24"/>
      <c r="AD731" s="24"/>
      <c r="AE731" s="24"/>
      <c r="AF731" s="24"/>
      <c r="AH731" s="24"/>
      <c r="AI731" s="24"/>
    </row>
    <row r="732">
      <c r="Z732" s="24"/>
      <c r="AB732" s="24"/>
      <c r="AC732" s="24"/>
      <c r="AD732" s="24"/>
      <c r="AE732" s="24"/>
      <c r="AF732" s="24"/>
      <c r="AH732" s="24"/>
      <c r="AI732" s="24"/>
    </row>
    <row r="733">
      <c r="Z733" s="24"/>
      <c r="AB733" s="24"/>
      <c r="AC733" s="24"/>
      <c r="AD733" s="24"/>
      <c r="AE733" s="24"/>
      <c r="AF733" s="24"/>
      <c r="AH733" s="24"/>
      <c r="AI733" s="24"/>
    </row>
    <row r="734">
      <c r="Z734" s="24"/>
      <c r="AB734" s="24"/>
      <c r="AC734" s="24"/>
      <c r="AD734" s="24"/>
      <c r="AE734" s="24"/>
      <c r="AF734" s="24"/>
      <c r="AH734" s="24"/>
      <c r="AI734" s="24"/>
    </row>
    <row r="735">
      <c r="Z735" s="24"/>
      <c r="AB735" s="24"/>
      <c r="AC735" s="24"/>
      <c r="AD735" s="24"/>
      <c r="AE735" s="24"/>
      <c r="AF735" s="24"/>
      <c r="AH735" s="24"/>
      <c r="AI735" s="24"/>
    </row>
    <row r="736">
      <c r="Z736" s="24"/>
      <c r="AB736" s="24"/>
      <c r="AC736" s="24"/>
      <c r="AD736" s="24"/>
      <c r="AE736" s="24"/>
      <c r="AF736" s="24"/>
      <c r="AH736" s="24"/>
      <c r="AI736" s="24"/>
    </row>
    <row r="737">
      <c r="Z737" s="24"/>
      <c r="AB737" s="24"/>
      <c r="AC737" s="24"/>
      <c r="AD737" s="24"/>
      <c r="AE737" s="24"/>
      <c r="AF737" s="24"/>
      <c r="AH737" s="24"/>
      <c r="AI737" s="24"/>
    </row>
    <row r="738">
      <c r="Z738" s="24"/>
      <c r="AB738" s="24"/>
      <c r="AC738" s="24"/>
      <c r="AD738" s="24"/>
      <c r="AE738" s="24"/>
      <c r="AF738" s="24"/>
      <c r="AH738" s="24"/>
      <c r="AI738" s="24"/>
    </row>
    <row r="739">
      <c r="Z739" s="24"/>
      <c r="AB739" s="24"/>
      <c r="AC739" s="24"/>
      <c r="AD739" s="24"/>
      <c r="AE739" s="24"/>
      <c r="AF739" s="24"/>
      <c r="AH739" s="24"/>
      <c r="AI739" s="24"/>
    </row>
    <row r="740">
      <c r="Z740" s="24"/>
      <c r="AB740" s="24"/>
      <c r="AC740" s="24"/>
      <c r="AD740" s="24"/>
      <c r="AE740" s="24"/>
      <c r="AF740" s="24"/>
      <c r="AH740" s="24"/>
      <c r="AI740" s="24"/>
    </row>
    <row r="741">
      <c r="Z741" s="24"/>
      <c r="AB741" s="24"/>
      <c r="AC741" s="24"/>
      <c r="AD741" s="24"/>
      <c r="AE741" s="24"/>
      <c r="AF741" s="24"/>
      <c r="AH741" s="24"/>
      <c r="AI741" s="24"/>
    </row>
    <row r="742">
      <c r="Z742" s="24"/>
      <c r="AB742" s="24"/>
      <c r="AC742" s="24"/>
      <c r="AD742" s="24"/>
      <c r="AE742" s="24"/>
      <c r="AF742" s="24"/>
      <c r="AH742" s="24"/>
      <c r="AI742" s="24"/>
    </row>
    <row r="743">
      <c r="Z743" s="24"/>
      <c r="AB743" s="24"/>
      <c r="AC743" s="24"/>
      <c r="AD743" s="24"/>
      <c r="AE743" s="24"/>
      <c r="AF743" s="24"/>
      <c r="AH743" s="24"/>
      <c r="AI743" s="24"/>
    </row>
    <row r="744">
      <c r="Z744" s="24"/>
      <c r="AB744" s="24"/>
      <c r="AC744" s="24"/>
      <c r="AD744" s="24"/>
      <c r="AE744" s="24"/>
      <c r="AF744" s="24"/>
      <c r="AH744" s="24"/>
      <c r="AI744" s="24"/>
    </row>
    <row r="745">
      <c r="Z745" s="24"/>
      <c r="AB745" s="24"/>
      <c r="AC745" s="24"/>
      <c r="AD745" s="24"/>
      <c r="AE745" s="24"/>
      <c r="AF745" s="24"/>
      <c r="AH745" s="24"/>
      <c r="AI745" s="24"/>
    </row>
    <row r="746">
      <c r="Z746" s="24"/>
      <c r="AB746" s="24"/>
      <c r="AC746" s="24"/>
      <c r="AD746" s="24"/>
      <c r="AE746" s="24"/>
      <c r="AF746" s="24"/>
      <c r="AH746" s="24"/>
      <c r="AI746" s="24"/>
    </row>
    <row r="747">
      <c r="Z747" s="24"/>
      <c r="AB747" s="24"/>
      <c r="AC747" s="24"/>
      <c r="AD747" s="24"/>
      <c r="AE747" s="24"/>
      <c r="AF747" s="24"/>
      <c r="AH747" s="24"/>
      <c r="AI747" s="24"/>
    </row>
    <row r="748">
      <c r="Z748" s="24"/>
      <c r="AB748" s="24"/>
      <c r="AC748" s="24"/>
      <c r="AD748" s="24"/>
      <c r="AE748" s="24"/>
      <c r="AF748" s="24"/>
      <c r="AH748" s="24"/>
      <c r="AI748" s="24"/>
    </row>
    <row r="749">
      <c r="Z749" s="24"/>
      <c r="AB749" s="24"/>
      <c r="AC749" s="24"/>
      <c r="AD749" s="24"/>
      <c r="AE749" s="24"/>
      <c r="AF749" s="24"/>
      <c r="AH749" s="24"/>
      <c r="AI749" s="24"/>
    </row>
    <row r="750">
      <c r="Z750" s="24"/>
      <c r="AB750" s="24"/>
      <c r="AC750" s="24"/>
      <c r="AD750" s="24"/>
      <c r="AE750" s="24"/>
      <c r="AF750" s="24"/>
      <c r="AH750" s="24"/>
      <c r="AI750" s="24"/>
    </row>
    <row r="751">
      <c r="Z751" s="24"/>
      <c r="AB751" s="24"/>
      <c r="AC751" s="24"/>
      <c r="AD751" s="24"/>
      <c r="AE751" s="24"/>
      <c r="AF751" s="24"/>
      <c r="AH751" s="24"/>
      <c r="AI751" s="24"/>
    </row>
    <row r="752">
      <c r="Z752" s="24"/>
      <c r="AB752" s="24"/>
      <c r="AC752" s="24"/>
      <c r="AD752" s="24"/>
      <c r="AE752" s="24"/>
      <c r="AF752" s="24"/>
      <c r="AH752" s="24"/>
      <c r="AI752" s="24"/>
    </row>
    <row r="753">
      <c r="Z753" s="24"/>
      <c r="AB753" s="24"/>
      <c r="AC753" s="24"/>
      <c r="AD753" s="24"/>
      <c r="AE753" s="24"/>
      <c r="AF753" s="24"/>
      <c r="AH753" s="24"/>
      <c r="AI753" s="24"/>
    </row>
    <row r="754">
      <c r="Z754" s="24"/>
      <c r="AB754" s="24"/>
      <c r="AC754" s="24"/>
      <c r="AD754" s="24"/>
      <c r="AE754" s="24"/>
      <c r="AF754" s="24"/>
      <c r="AH754" s="24"/>
      <c r="AI754" s="24"/>
    </row>
    <row r="755">
      <c r="Z755" s="24"/>
      <c r="AB755" s="24"/>
      <c r="AC755" s="24"/>
      <c r="AD755" s="24"/>
      <c r="AE755" s="24"/>
      <c r="AF755" s="24"/>
      <c r="AH755" s="24"/>
      <c r="AI755" s="24"/>
    </row>
    <row r="756">
      <c r="Z756" s="24"/>
      <c r="AB756" s="24"/>
      <c r="AC756" s="24"/>
      <c r="AD756" s="24"/>
      <c r="AE756" s="24"/>
      <c r="AF756" s="24"/>
      <c r="AH756" s="24"/>
      <c r="AI756" s="24"/>
    </row>
    <row r="757">
      <c r="Z757" s="24"/>
      <c r="AB757" s="24"/>
      <c r="AC757" s="24"/>
      <c r="AD757" s="24"/>
      <c r="AE757" s="24"/>
      <c r="AF757" s="24"/>
      <c r="AH757" s="24"/>
      <c r="AI757" s="24"/>
    </row>
    <row r="758">
      <c r="Z758" s="24"/>
      <c r="AB758" s="24"/>
      <c r="AC758" s="24"/>
      <c r="AD758" s="24"/>
      <c r="AE758" s="24"/>
      <c r="AF758" s="24"/>
      <c r="AH758" s="24"/>
      <c r="AI758" s="24"/>
    </row>
    <row r="759">
      <c r="Z759" s="24"/>
      <c r="AB759" s="24"/>
      <c r="AC759" s="24"/>
      <c r="AD759" s="24"/>
      <c r="AE759" s="24"/>
      <c r="AF759" s="24"/>
      <c r="AH759" s="24"/>
      <c r="AI759" s="24"/>
    </row>
    <row r="760">
      <c r="Z760" s="24"/>
      <c r="AB760" s="24"/>
      <c r="AC760" s="24"/>
      <c r="AD760" s="24"/>
      <c r="AE760" s="24"/>
      <c r="AF760" s="24"/>
      <c r="AH760" s="24"/>
      <c r="AI760" s="24"/>
    </row>
    <row r="761">
      <c r="Z761" s="24"/>
      <c r="AB761" s="24"/>
      <c r="AC761" s="24"/>
      <c r="AD761" s="24"/>
      <c r="AE761" s="24"/>
      <c r="AF761" s="24"/>
      <c r="AH761" s="24"/>
      <c r="AI761" s="24"/>
    </row>
    <row r="762">
      <c r="Z762" s="24"/>
      <c r="AB762" s="24"/>
      <c r="AC762" s="24"/>
      <c r="AD762" s="24"/>
      <c r="AE762" s="24"/>
      <c r="AF762" s="24"/>
      <c r="AH762" s="24"/>
      <c r="AI762" s="24"/>
    </row>
    <row r="763">
      <c r="Z763" s="24"/>
      <c r="AB763" s="24"/>
      <c r="AC763" s="24"/>
      <c r="AD763" s="24"/>
      <c r="AE763" s="24"/>
      <c r="AF763" s="24"/>
      <c r="AH763" s="24"/>
      <c r="AI763" s="24"/>
    </row>
    <row r="764">
      <c r="Z764" s="24"/>
      <c r="AB764" s="24"/>
      <c r="AC764" s="24"/>
      <c r="AD764" s="24"/>
      <c r="AE764" s="24"/>
      <c r="AF764" s="24"/>
      <c r="AH764" s="24"/>
      <c r="AI764" s="24"/>
    </row>
    <row r="765">
      <c r="Z765" s="24"/>
      <c r="AB765" s="24"/>
      <c r="AC765" s="24"/>
      <c r="AD765" s="24"/>
      <c r="AE765" s="24"/>
      <c r="AF765" s="24"/>
      <c r="AH765" s="24"/>
      <c r="AI765" s="24"/>
    </row>
    <row r="766">
      <c r="Z766" s="24"/>
      <c r="AB766" s="24"/>
      <c r="AC766" s="24"/>
      <c r="AD766" s="24"/>
      <c r="AE766" s="24"/>
      <c r="AF766" s="24"/>
      <c r="AH766" s="24"/>
      <c r="AI766" s="24"/>
    </row>
    <row r="767">
      <c r="Z767" s="24"/>
      <c r="AB767" s="24"/>
      <c r="AC767" s="24"/>
      <c r="AD767" s="24"/>
      <c r="AE767" s="24"/>
      <c r="AF767" s="24"/>
      <c r="AH767" s="24"/>
      <c r="AI767" s="24"/>
    </row>
    <row r="768">
      <c r="Z768" s="24"/>
      <c r="AB768" s="24"/>
      <c r="AC768" s="24"/>
      <c r="AD768" s="24"/>
      <c r="AE768" s="24"/>
      <c r="AF768" s="24"/>
      <c r="AH768" s="24"/>
      <c r="AI768" s="24"/>
    </row>
    <row r="769">
      <c r="Z769" s="24"/>
      <c r="AB769" s="24"/>
      <c r="AC769" s="24"/>
      <c r="AD769" s="24"/>
      <c r="AE769" s="24"/>
      <c r="AF769" s="24"/>
      <c r="AH769" s="24"/>
      <c r="AI769" s="24"/>
    </row>
    <row r="770">
      <c r="Z770" s="24"/>
      <c r="AB770" s="24"/>
      <c r="AC770" s="24"/>
      <c r="AD770" s="24"/>
      <c r="AE770" s="24"/>
      <c r="AF770" s="24"/>
      <c r="AH770" s="24"/>
      <c r="AI770" s="24"/>
    </row>
    <row r="771">
      <c r="Z771" s="24"/>
      <c r="AB771" s="24"/>
      <c r="AC771" s="24"/>
      <c r="AD771" s="24"/>
      <c r="AE771" s="24"/>
      <c r="AF771" s="24"/>
      <c r="AH771" s="24"/>
      <c r="AI771" s="24"/>
    </row>
    <row r="772">
      <c r="Z772" s="24"/>
      <c r="AB772" s="24"/>
      <c r="AC772" s="24"/>
      <c r="AD772" s="24"/>
      <c r="AE772" s="24"/>
      <c r="AF772" s="24"/>
      <c r="AH772" s="24"/>
      <c r="AI772" s="24"/>
    </row>
    <row r="773">
      <c r="Z773" s="24"/>
      <c r="AB773" s="24"/>
      <c r="AC773" s="24"/>
      <c r="AD773" s="24"/>
      <c r="AE773" s="24"/>
      <c r="AF773" s="24"/>
      <c r="AH773" s="24"/>
      <c r="AI773" s="24"/>
    </row>
    <row r="774">
      <c r="Z774" s="24"/>
      <c r="AB774" s="24"/>
      <c r="AC774" s="24"/>
      <c r="AD774" s="24"/>
      <c r="AE774" s="24"/>
      <c r="AF774" s="24"/>
      <c r="AH774" s="24"/>
      <c r="AI774" s="24"/>
    </row>
    <row r="775">
      <c r="Z775" s="24"/>
      <c r="AB775" s="24"/>
      <c r="AC775" s="24"/>
      <c r="AD775" s="24"/>
      <c r="AE775" s="24"/>
      <c r="AF775" s="24"/>
      <c r="AH775" s="24"/>
      <c r="AI775" s="24"/>
    </row>
    <row r="776">
      <c r="Z776" s="24"/>
      <c r="AB776" s="24"/>
      <c r="AC776" s="24"/>
      <c r="AD776" s="24"/>
      <c r="AE776" s="24"/>
      <c r="AF776" s="24"/>
      <c r="AH776" s="24"/>
      <c r="AI776" s="24"/>
    </row>
    <row r="777">
      <c r="Z777" s="24"/>
      <c r="AB777" s="24"/>
      <c r="AC777" s="24"/>
      <c r="AD777" s="24"/>
      <c r="AE777" s="24"/>
      <c r="AF777" s="24"/>
      <c r="AH777" s="24"/>
      <c r="AI777" s="24"/>
    </row>
    <row r="778">
      <c r="Z778" s="24"/>
      <c r="AB778" s="24"/>
      <c r="AC778" s="24"/>
      <c r="AD778" s="24"/>
      <c r="AE778" s="24"/>
      <c r="AF778" s="24"/>
      <c r="AH778" s="24"/>
      <c r="AI778" s="24"/>
    </row>
    <row r="779">
      <c r="Z779" s="24"/>
      <c r="AB779" s="24"/>
      <c r="AC779" s="24"/>
      <c r="AD779" s="24"/>
      <c r="AE779" s="24"/>
      <c r="AF779" s="24"/>
      <c r="AH779" s="24"/>
      <c r="AI779" s="24"/>
    </row>
    <row r="780">
      <c r="Z780" s="24"/>
      <c r="AB780" s="24"/>
      <c r="AC780" s="24"/>
      <c r="AD780" s="24"/>
      <c r="AE780" s="24"/>
      <c r="AF780" s="24"/>
      <c r="AH780" s="24"/>
      <c r="AI780" s="24"/>
    </row>
    <row r="781">
      <c r="Z781" s="24"/>
      <c r="AB781" s="24"/>
      <c r="AC781" s="24"/>
      <c r="AD781" s="24"/>
      <c r="AE781" s="24"/>
      <c r="AF781" s="24"/>
      <c r="AH781" s="24"/>
      <c r="AI781" s="24"/>
    </row>
    <row r="782">
      <c r="Z782" s="24"/>
      <c r="AB782" s="24"/>
      <c r="AC782" s="24"/>
      <c r="AD782" s="24"/>
      <c r="AE782" s="24"/>
      <c r="AF782" s="24"/>
      <c r="AH782" s="24"/>
      <c r="AI782" s="24"/>
    </row>
    <row r="783">
      <c r="Z783" s="24"/>
      <c r="AB783" s="24"/>
      <c r="AC783" s="24"/>
      <c r="AD783" s="24"/>
      <c r="AE783" s="24"/>
      <c r="AF783" s="24"/>
      <c r="AH783" s="24"/>
      <c r="AI783" s="24"/>
    </row>
    <row r="784">
      <c r="Z784" s="24"/>
      <c r="AB784" s="24"/>
      <c r="AC784" s="24"/>
      <c r="AD784" s="24"/>
      <c r="AE784" s="24"/>
      <c r="AF784" s="24"/>
      <c r="AH784" s="24"/>
      <c r="AI784" s="24"/>
    </row>
    <row r="785">
      <c r="Z785" s="24"/>
      <c r="AB785" s="24"/>
      <c r="AC785" s="24"/>
      <c r="AD785" s="24"/>
      <c r="AE785" s="24"/>
      <c r="AF785" s="24"/>
      <c r="AH785" s="24"/>
      <c r="AI785" s="24"/>
    </row>
    <row r="786">
      <c r="Z786" s="24"/>
      <c r="AB786" s="24"/>
      <c r="AC786" s="24"/>
      <c r="AD786" s="24"/>
      <c r="AE786" s="24"/>
      <c r="AF786" s="24"/>
      <c r="AH786" s="24"/>
      <c r="AI786" s="24"/>
    </row>
    <row r="787">
      <c r="Z787" s="24"/>
      <c r="AB787" s="24"/>
      <c r="AC787" s="24"/>
      <c r="AD787" s="24"/>
      <c r="AE787" s="24"/>
      <c r="AF787" s="24"/>
      <c r="AH787" s="24"/>
      <c r="AI787" s="24"/>
    </row>
    <row r="788">
      <c r="Z788" s="24"/>
      <c r="AB788" s="24"/>
      <c r="AC788" s="24"/>
      <c r="AD788" s="24"/>
      <c r="AE788" s="24"/>
      <c r="AF788" s="24"/>
      <c r="AH788" s="24"/>
      <c r="AI788" s="24"/>
    </row>
    <row r="789">
      <c r="Z789" s="24"/>
      <c r="AB789" s="24"/>
      <c r="AC789" s="24"/>
      <c r="AD789" s="24"/>
      <c r="AE789" s="24"/>
      <c r="AF789" s="24"/>
      <c r="AH789" s="24"/>
      <c r="AI789" s="24"/>
    </row>
    <row r="790">
      <c r="Z790" s="24"/>
      <c r="AB790" s="24"/>
      <c r="AC790" s="24"/>
      <c r="AD790" s="24"/>
      <c r="AE790" s="24"/>
      <c r="AF790" s="24"/>
      <c r="AH790" s="24"/>
      <c r="AI790" s="24"/>
    </row>
    <row r="791">
      <c r="Z791" s="24"/>
      <c r="AB791" s="24"/>
      <c r="AC791" s="24"/>
      <c r="AD791" s="24"/>
      <c r="AE791" s="24"/>
      <c r="AF791" s="24"/>
      <c r="AH791" s="24"/>
      <c r="AI791" s="24"/>
    </row>
    <row r="792">
      <c r="Z792" s="24"/>
      <c r="AB792" s="24"/>
      <c r="AC792" s="24"/>
      <c r="AD792" s="24"/>
      <c r="AE792" s="24"/>
      <c r="AF792" s="24"/>
      <c r="AH792" s="24"/>
      <c r="AI792" s="24"/>
    </row>
    <row r="793">
      <c r="Z793" s="24"/>
      <c r="AB793" s="24"/>
      <c r="AC793" s="24"/>
      <c r="AD793" s="24"/>
      <c r="AE793" s="24"/>
      <c r="AF793" s="24"/>
      <c r="AH793" s="24"/>
      <c r="AI793" s="24"/>
    </row>
    <row r="794">
      <c r="Z794" s="24"/>
      <c r="AB794" s="24"/>
      <c r="AC794" s="24"/>
      <c r="AD794" s="24"/>
      <c r="AE794" s="24"/>
      <c r="AF794" s="24"/>
      <c r="AH794" s="24"/>
      <c r="AI794" s="24"/>
    </row>
    <row r="795">
      <c r="Z795" s="24"/>
      <c r="AB795" s="24"/>
      <c r="AC795" s="24"/>
      <c r="AD795" s="24"/>
      <c r="AE795" s="24"/>
      <c r="AF795" s="24"/>
      <c r="AH795" s="24"/>
      <c r="AI795" s="24"/>
    </row>
    <row r="796">
      <c r="Z796" s="24"/>
      <c r="AB796" s="24"/>
      <c r="AC796" s="24"/>
      <c r="AD796" s="24"/>
      <c r="AE796" s="24"/>
      <c r="AF796" s="24"/>
      <c r="AH796" s="24"/>
      <c r="AI796" s="24"/>
    </row>
    <row r="797">
      <c r="Z797" s="24"/>
      <c r="AB797" s="24"/>
      <c r="AC797" s="24"/>
      <c r="AD797" s="24"/>
      <c r="AE797" s="24"/>
      <c r="AF797" s="24"/>
      <c r="AH797" s="24"/>
      <c r="AI797" s="24"/>
    </row>
    <row r="798">
      <c r="Z798" s="24"/>
      <c r="AB798" s="24"/>
      <c r="AC798" s="24"/>
      <c r="AD798" s="24"/>
      <c r="AE798" s="24"/>
      <c r="AF798" s="24"/>
      <c r="AH798" s="24"/>
      <c r="AI798" s="24"/>
    </row>
    <row r="799">
      <c r="Z799" s="24"/>
      <c r="AB799" s="24"/>
      <c r="AC799" s="24"/>
      <c r="AD799" s="24"/>
      <c r="AE799" s="24"/>
      <c r="AF799" s="24"/>
      <c r="AH799" s="24"/>
      <c r="AI799" s="24"/>
    </row>
    <row r="800">
      <c r="Z800" s="24"/>
      <c r="AB800" s="24"/>
      <c r="AC800" s="24"/>
      <c r="AD800" s="24"/>
      <c r="AE800" s="24"/>
      <c r="AF800" s="24"/>
      <c r="AH800" s="24"/>
      <c r="AI800" s="24"/>
    </row>
    <row r="801">
      <c r="Z801" s="24"/>
      <c r="AB801" s="24"/>
      <c r="AC801" s="24"/>
      <c r="AD801" s="24"/>
      <c r="AE801" s="24"/>
      <c r="AF801" s="24"/>
      <c r="AH801" s="24"/>
      <c r="AI801" s="24"/>
    </row>
    <row r="802">
      <c r="Z802" s="24"/>
      <c r="AB802" s="24"/>
      <c r="AC802" s="24"/>
      <c r="AD802" s="24"/>
      <c r="AE802" s="24"/>
      <c r="AF802" s="24"/>
      <c r="AH802" s="24"/>
      <c r="AI802" s="24"/>
    </row>
    <row r="803">
      <c r="Z803" s="24"/>
      <c r="AB803" s="24"/>
      <c r="AC803" s="24"/>
      <c r="AD803" s="24"/>
      <c r="AE803" s="24"/>
      <c r="AF803" s="24"/>
      <c r="AH803" s="24"/>
      <c r="AI803" s="24"/>
    </row>
    <row r="804">
      <c r="Z804" s="24"/>
      <c r="AB804" s="24"/>
      <c r="AC804" s="24"/>
      <c r="AD804" s="24"/>
      <c r="AE804" s="24"/>
      <c r="AF804" s="24"/>
      <c r="AH804" s="24"/>
      <c r="AI804" s="24"/>
    </row>
    <row r="805">
      <c r="Z805" s="24"/>
      <c r="AB805" s="24"/>
      <c r="AC805" s="24"/>
      <c r="AD805" s="24"/>
      <c r="AE805" s="24"/>
      <c r="AF805" s="24"/>
      <c r="AH805" s="24"/>
      <c r="AI805" s="24"/>
    </row>
    <row r="806">
      <c r="Z806" s="24"/>
      <c r="AB806" s="24"/>
      <c r="AC806" s="24"/>
      <c r="AD806" s="24"/>
      <c r="AE806" s="24"/>
      <c r="AF806" s="24"/>
      <c r="AH806" s="24"/>
      <c r="AI806" s="24"/>
    </row>
    <row r="807">
      <c r="Z807" s="24"/>
      <c r="AB807" s="24"/>
      <c r="AC807" s="24"/>
      <c r="AD807" s="24"/>
      <c r="AE807" s="24"/>
      <c r="AF807" s="24"/>
      <c r="AH807" s="24"/>
      <c r="AI807" s="24"/>
    </row>
    <row r="808">
      <c r="Z808" s="24"/>
      <c r="AB808" s="24"/>
      <c r="AC808" s="24"/>
      <c r="AD808" s="24"/>
      <c r="AE808" s="24"/>
      <c r="AF808" s="24"/>
      <c r="AH808" s="24"/>
      <c r="AI808" s="24"/>
    </row>
    <row r="809">
      <c r="Z809" s="24"/>
      <c r="AB809" s="24"/>
      <c r="AC809" s="24"/>
      <c r="AD809" s="24"/>
      <c r="AE809" s="24"/>
      <c r="AF809" s="24"/>
      <c r="AH809" s="24"/>
      <c r="AI809" s="24"/>
    </row>
    <row r="810">
      <c r="Z810" s="24"/>
      <c r="AB810" s="24"/>
      <c r="AC810" s="24"/>
      <c r="AD810" s="24"/>
      <c r="AE810" s="24"/>
      <c r="AF810" s="24"/>
      <c r="AH810" s="24"/>
      <c r="AI810" s="24"/>
    </row>
    <row r="811">
      <c r="Z811" s="24"/>
      <c r="AB811" s="24"/>
      <c r="AC811" s="24"/>
      <c r="AD811" s="24"/>
      <c r="AE811" s="24"/>
      <c r="AF811" s="24"/>
      <c r="AH811" s="24"/>
      <c r="AI811" s="24"/>
    </row>
    <row r="812">
      <c r="Z812" s="24"/>
      <c r="AB812" s="24"/>
      <c r="AC812" s="24"/>
      <c r="AD812" s="24"/>
      <c r="AE812" s="24"/>
      <c r="AF812" s="24"/>
      <c r="AH812" s="24"/>
      <c r="AI812" s="24"/>
    </row>
    <row r="813">
      <c r="Z813" s="24"/>
      <c r="AB813" s="24"/>
      <c r="AC813" s="24"/>
      <c r="AD813" s="24"/>
      <c r="AE813" s="24"/>
      <c r="AF813" s="24"/>
      <c r="AH813" s="24"/>
      <c r="AI813" s="24"/>
    </row>
    <row r="814">
      <c r="Z814" s="24"/>
      <c r="AB814" s="24"/>
      <c r="AC814" s="24"/>
      <c r="AD814" s="24"/>
      <c r="AE814" s="24"/>
      <c r="AF814" s="24"/>
      <c r="AH814" s="24"/>
      <c r="AI814" s="24"/>
    </row>
    <row r="815">
      <c r="Z815" s="24"/>
      <c r="AB815" s="24"/>
      <c r="AC815" s="24"/>
      <c r="AD815" s="24"/>
      <c r="AE815" s="24"/>
      <c r="AF815" s="24"/>
      <c r="AH815" s="24"/>
      <c r="AI815" s="24"/>
    </row>
    <row r="816">
      <c r="Z816" s="24"/>
      <c r="AB816" s="24"/>
      <c r="AC816" s="24"/>
      <c r="AD816" s="24"/>
      <c r="AE816" s="24"/>
      <c r="AF816" s="24"/>
      <c r="AH816" s="24"/>
      <c r="AI816" s="24"/>
    </row>
    <row r="817">
      <c r="Z817" s="24"/>
      <c r="AB817" s="24"/>
      <c r="AC817" s="24"/>
      <c r="AD817" s="24"/>
      <c r="AE817" s="24"/>
      <c r="AF817" s="24"/>
      <c r="AH817" s="24"/>
      <c r="AI817" s="24"/>
    </row>
    <row r="818">
      <c r="Z818" s="24"/>
      <c r="AB818" s="24"/>
      <c r="AC818" s="24"/>
      <c r="AD818" s="24"/>
      <c r="AE818" s="24"/>
      <c r="AF818" s="24"/>
      <c r="AH818" s="24"/>
      <c r="AI818" s="24"/>
    </row>
    <row r="819">
      <c r="Z819" s="24"/>
      <c r="AB819" s="24"/>
      <c r="AC819" s="24"/>
      <c r="AD819" s="24"/>
      <c r="AE819" s="24"/>
      <c r="AF819" s="24"/>
      <c r="AH819" s="24"/>
      <c r="AI819" s="24"/>
    </row>
    <row r="820">
      <c r="Z820" s="24"/>
      <c r="AB820" s="24"/>
      <c r="AC820" s="24"/>
      <c r="AD820" s="24"/>
      <c r="AE820" s="24"/>
      <c r="AF820" s="24"/>
      <c r="AH820" s="24"/>
      <c r="AI820" s="24"/>
    </row>
    <row r="821">
      <c r="Z821" s="24"/>
      <c r="AB821" s="24"/>
      <c r="AC821" s="24"/>
      <c r="AD821" s="24"/>
      <c r="AE821" s="24"/>
      <c r="AF821" s="24"/>
      <c r="AH821" s="24"/>
      <c r="AI821" s="24"/>
    </row>
    <row r="822">
      <c r="Z822" s="24"/>
      <c r="AB822" s="24"/>
      <c r="AC822" s="24"/>
      <c r="AD822" s="24"/>
      <c r="AE822" s="24"/>
      <c r="AF822" s="24"/>
      <c r="AH822" s="24"/>
      <c r="AI822" s="24"/>
    </row>
    <row r="823">
      <c r="Z823" s="24"/>
      <c r="AB823" s="24"/>
      <c r="AC823" s="24"/>
      <c r="AD823" s="24"/>
      <c r="AE823" s="24"/>
      <c r="AF823" s="24"/>
      <c r="AH823" s="24"/>
      <c r="AI823" s="24"/>
    </row>
    <row r="824">
      <c r="Z824" s="24"/>
      <c r="AB824" s="24"/>
      <c r="AC824" s="24"/>
      <c r="AD824" s="24"/>
      <c r="AE824" s="24"/>
      <c r="AF824" s="24"/>
      <c r="AH824" s="24"/>
      <c r="AI824" s="24"/>
    </row>
    <row r="825">
      <c r="Z825" s="24"/>
      <c r="AB825" s="24"/>
      <c r="AC825" s="24"/>
      <c r="AD825" s="24"/>
      <c r="AE825" s="24"/>
      <c r="AF825" s="24"/>
      <c r="AH825" s="24"/>
      <c r="AI825" s="24"/>
    </row>
    <row r="826">
      <c r="Z826" s="24"/>
      <c r="AB826" s="24"/>
      <c r="AC826" s="24"/>
      <c r="AD826" s="24"/>
      <c r="AE826" s="24"/>
      <c r="AF826" s="24"/>
      <c r="AH826" s="24"/>
      <c r="AI826" s="24"/>
    </row>
    <row r="827">
      <c r="Z827" s="24"/>
      <c r="AB827" s="24"/>
      <c r="AC827" s="24"/>
      <c r="AD827" s="24"/>
      <c r="AE827" s="24"/>
      <c r="AF827" s="24"/>
      <c r="AH827" s="24"/>
      <c r="AI827" s="24"/>
    </row>
    <row r="828">
      <c r="Z828" s="24"/>
      <c r="AB828" s="24"/>
      <c r="AC828" s="24"/>
      <c r="AD828" s="24"/>
      <c r="AE828" s="24"/>
      <c r="AF828" s="24"/>
      <c r="AH828" s="24"/>
      <c r="AI828" s="24"/>
    </row>
    <row r="829">
      <c r="Z829" s="24"/>
      <c r="AB829" s="24"/>
      <c r="AC829" s="24"/>
      <c r="AD829" s="24"/>
      <c r="AE829" s="24"/>
      <c r="AF829" s="24"/>
      <c r="AH829" s="24"/>
      <c r="AI829" s="24"/>
    </row>
    <row r="830">
      <c r="Z830" s="24"/>
      <c r="AB830" s="24"/>
      <c r="AC830" s="24"/>
      <c r="AD830" s="24"/>
      <c r="AE830" s="24"/>
      <c r="AF830" s="24"/>
      <c r="AH830" s="24"/>
      <c r="AI830" s="24"/>
    </row>
    <row r="831">
      <c r="Z831" s="24"/>
      <c r="AB831" s="24"/>
      <c r="AC831" s="24"/>
      <c r="AD831" s="24"/>
      <c r="AE831" s="24"/>
      <c r="AF831" s="24"/>
      <c r="AH831" s="24"/>
      <c r="AI831" s="24"/>
    </row>
    <row r="832">
      <c r="Z832" s="24"/>
      <c r="AB832" s="24"/>
      <c r="AC832" s="24"/>
      <c r="AD832" s="24"/>
      <c r="AE832" s="24"/>
      <c r="AF832" s="24"/>
      <c r="AH832" s="24"/>
      <c r="AI832" s="24"/>
    </row>
    <row r="833">
      <c r="Z833" s="24"/>
      <c r="AB833" s="24"/>
      <c r="AC833" s="24"/>
      <c r="AD833" s="24"/>
      <c r="AE833" s="24"/>
      <c r="AF833" s="24"/>
      <c r="AH833" s="24"/>
      <c r="AI833" s="24"/>
    </row>
    <row r="834">
      <c r="Z834" s="24"/>
      <c r="AB834" s="24"/>
      <c r="AC834" s="24"/>
      <c r="AD834" s="24"/>
      <c r="AE834" s="24"/>
      <c r="AF834" s="24"/>
      <c r="AH834" s="24"/>
      <c r="AI834" s="24"/>
    </row>
    <row r="835">
      <c r="Z835" s="24"/>
      <c r="AB835" s="24"/>
      <c r="AC835" s="24"/>
      <c r="AD835" s="24"/>
      <c r="AE835" s="24"/>
      <c r="AF835" s="24"/>
      <c r="AH835" s="24"/>
      <c r="AI835" s="24"/>
    </row>
    <row r="836">
      <c r="Z836" s="24"/>
      <c r="AB836" s="24"/>
      <c r="AC836" s="24"/>
      <c r="AD836" s="24"/>
      <c r="AE836" s="24"/>
      <c r="AF836" s="24"/>
      <c r="AH836" s="24"/>
      <c r="AI836" s="24"/>
    </row>
    <row r="837">
      <c r="Z837" s="24"/>
      <c r="AB837" s="24"/>
      <c r="AC837" s="24"/>
      <c r="AD837" s="24"/>
      <c r="AE837" s="24"/>
      <c r="AF837" s="24"/>
      <c r="AH837" s="24"/>
      <c r="AI837" s="24"/>
    </row>
    <row r="838">
      <c r="Z838" s="24"/>
      <c r="AB838" s="24"/>
      <c r="AC838" s="24"/>
      <c r="AD838" s="24"/>
      <c r="AE838" s="24"/>
      <c r="AF838" s="24"/>
      <c r="AH838" s="24"/>
      <c r="AI838" s="24"/>
    </row>
    <row r="839">
      <c r="Z839" s="24"/>
      <c r="AB839" s="24"/>
      <c r="AC839" s="24"/>
      <c r="AD839" s="24"/>
      <c r="AE839" s="24"/>
      <c r="AF839" s="24"/>
      <c r="AH839" s="24"/>
      <c r="AI839" s="24"/>
    </row>
    <row r="840">
      <c r="Z840" s="24"/>
      <c r="AB840" s="24"/>
      <c r="AC840" s="24"/>
      <c r="AD840" s="24"/>
      <c r="AE840" s="24"/>
      <c r="AF840" s="24"/>
      <c r="AH840" s="24"/>
      <c r="AI840" s="24"/>
    </row>
    <row r="841">
      <c r="Z841" s="24"/>
      <c r="AB841" s="24"/>
      <c r="AC841" s="24"/>
      <c r="AD841" s="24"/>
      <c r="AE841" s="24"/>
      <c r="AF841" s="24"/>
      <c r="AH841" s="24"/>
      <c r="AI841" s="24"/>
    </row>
    <row r="842">
      <c r="Z842" s="24"/>
      <c r="AB842" s="24"/>
      <c r="AC842" s="24"/>
      <c r="AD842" s="24"/>
      <c r="AE842" s="24"/>
      <c r="AF842" s="24"/>
      <c r="AH842" s="24"/>
      <c r="AI842" s="24"/>
    </row>
    <row r="843">
      <c r="Z843" s="24"/>
      <c r="AB843" s="24"/>
      <c r="AC843" s="24"/>
      <c r="AD843" s="24"/>
      <c r="AE843" s="24"/>
      <c r="AF843" s="24"/>
      <c r="AH843" s="24"/>
      <c r="AI843" s="24"/>
    </row>
    <row r="844">
      <c r="Z844" s="24"/>
      <c r="AB844" s="24"/>
      <c r="AC844" s="24"/>
      <c r="AD844" s="24"/>
      <c r="AE844" s="24"/>
      <c r="AF844" s="24"/>
      <c r="AH844" s="24"/>
      <c r="AI844" s="24"/>
    </row>
    <row r="845">
      <c r="Z845" s="24"/>
      <c r="AB845" s="24"/>
      <c r="AC845" s="24"/>
      <c r="AD845" s="24"/>
      <c r="AE845" s="24"/>
      <c r="AF845" s="24"/>
      <c r="AH845" s="24"/>
      <c r="AI845" s="24"/>
    </row>
    <row r="846">
      <c r="Z846" s="24"/>
      <c r="AB846" s="24"/>
      <c r="AC846" s="24"/>
      <c r="AD846" s="24"/>
      <c r="AE846" s="24"/>
      <c r="AF846" s="24"/>
      <c r="AH846" s="24"/>
      <c r="AI846" s="24"/>
    </row>
    <row r="847">
      <c r="Z847" s="24"/>
      <c r="AB847" s="24"/>
      <c r="AC847" s="24"/>
      <c r="AD847" s="24"/>
      <c r="AE847" s="24"/>
      <c r="AF847" s="24"/>
      <c r="AH847" s="24"/>
      <c r="AI847" s="24"/>
    </row>
    <row r="848">
      <c r="Z848" s="24"/>
      <c r="AB848" s="24"/>
      <c r="AC848" s="24"/>
      <c r="AD848" s="24"/>
      <c r="AE848" s="24"/>
      <c r="AF848" s="24"/>
      <c r="AH848" s="24"/>
      <c r="AI848" s="24"/>
    </row>
    <row r="849">
      <c r="Z849" s="24"/>
      <c r="AB849" s="24"/>
      <c r="AC849" s="24"/>
      <c r="AD849" s="24"/>
      <c r="AE849" s="24"/>
      <c r="AF849" s="24"/>
      <c r="AH849" s="24"/>
      <c r="AI849" s="24"/>
    </row>
    <row r="850">
      <c r="Z850" s="24"/>
      <c r="AB850" s="24"/>
      <c r="AC850" s="24"/>
      <c r="AD850" s="24"/>
      <c r="AE850" s="24"/>
      <c r="AF850" s="24"/>
      <c r="AH850" s="24"/>
      <c r="AI850" s="24"/>
    </row>
    <row r="851">
      <c r="Z851" s="24"/>
      <c r="AB851" s="24"/>
      <c r="AC851" s="24"/>
      <c r="AD851" s="24"/>
      <c r="AE851" s="24"/>
      <c r="AF851" s="24"/>
      <c r="AH851" s="24"/>
      <c r="AI851" s="24"/>
    </row>
    <row r="852">
      <c r="Z852" s="24"/>
      <c r="AB852" s="24"/>
      <c r="AC852" s="24"/>
      <c r="AD852" s="24"/>
      <c r="AE852" s="24"/>
      <c r="AF852" s="24"/>
      <c r="AH852" s="24"/>
      <c r="AI852" s="24"/>
    </row>
    <row r="853">
      <c r="Z853" s="24"/>
      <c r="AB853" s="24"/>
      <c r="AC853" s="24"/>
      <c r="AD853" s="24"/>
      <c r="AE853" s="24"/>
      <c r="AF853" s="24"/>
      <c r="AH853" s="24"/>
      <c r="AI853" s="24"/>
    </row>
    <row r="854">
      <c r="Z854" s="24"/>
      <c r="AB854" s="24"/>
      <c r="AC854" s="24"/>
      <c r="AD854" s="24"/>
      <c r="AE854" s="24"/>
      <c r="AF854" s="24"/>
      <c r="AH854" s="24"/>
      <c r="AI854" s="24"/>
    </row>
    <row r="855">
      <c r="Z855" s="24"/>
      <c r="AB855" s="24"/>
      <c r="AC855" s="24"/>
      <c r="AD855" s="24"/>
      <c r="AE855" s="24"/>
      <c r="AF855" s="24"/>
      <c r="AH855" s="24"/>
      <c r="AI855" s="24"/>
    </row>
    <row r="856">
      <c r="Z856" s="24"/>
      <c r="AB856" s="24"/>
      <c r="AC856" s="24"/>
      <c r="AD856" s="24"/>
      <c r="AE856" s="24"/>
      <c r="AF856" s="24"/>
      <c r="AH856" s="24"/>
      <c r="AI856" s="24"/>
    </row>
    <row r="857">
      <c r="Z857" s="24"/>
      <c r="AB857" s="24"/>
      <c r="AC857" s="24"/>
      <c r="AD857" s="24"/>
      <c r="AE857" s="24"/>
      <c r="AF857" s="24"/>
      <c r="AH857" s="24"/>
      <c r="AI857" s="24"/>
    </row>
    <row r="858">
      <c r="Z858" s="24"/>
      <c r="AB858" s="24"/>
      <c r="AC858" s="24"/>
      <c r="AD858" s="24"/>
      <c r="AE858" s="24"/>
      <c r="AF858" s="24"/>
      <c r="AH858" s="24"/>
      <c r="AI858" s="24"/>
    </row>
    <row r="859">
      <c r="Z859" s="24"/>
      <c r="AB859" s="24"/>
      <c r="AC859" s="24"/>
      <c r="AD859" s="24"/>
      <c r="AE859" s="24"/>
      <c r="AF859" s="24"/>
      <c r="AH859" s="24"/>
      <c r="AI859" s="24"/>
    </row>
    <row r="860">
      <c r="Z860" s="24"/>
      <c r="AB860" s="24"/>
      <c r="AC860" s="24"/>
      <c r="AD860" s="24"/>
      <c r="AE860" s="24"/>
      <c r="AF860" s="24"/>
      <c r="AH860" s="24"/>
      <c r="AI860" s="24"/>
    </row>
    <row r="861">
      <c r="Z861" s="24"/>
      <c r="AB861" s="24"/>
      <c r="AC861" s="24"/>
      <c r="AD861" s="24"/>
      <c r="AE861" s="24"/>
      <c r="AF861" s="24"/>
      <c r="AH861" s="24"/>
      <c r="AI861" s="24"/>
    </row>
    <row r="862">
      <c r="Z862" s="24"/>
      <c r="AB862" s="24"/>
      <c r="AC862" s="24"/>
      <c r="AD862" s="24"/>
      <c r="AE862" s="24"/>
      <c r="AF862" s="24"/>
      <c r="AH862" s="24"/>
      <c r="AI862" s="24"/>
    </row>
    <row r="863">
      <c r="Z863" s="24"/>
      <c r="AB863" s="24"/>
      <c r="AC863" s="24"/>
      <c r="AD863" s="24"/>
      <c r="AE863" s="24"/>
      <c r="AF863" s="24"/>
      <c r="AH863" s="24"/>
      <c r="AI863" s="24"/>
    </row>
    <row r="864">
      <c r="Z864" s="24"/>
      <c r="AB864" s="24"/>
      <c r="AC864" s="24"/>
      <c r="AD864" s="24"/>
      <c r="AE864" s="24"/>
      <c r="AF864" s="24"/>
      <c r="AH864" s="24"/>
      <c r="AI864" s="24"/>
    </row>
    <row r="865">
      <c r="Z865" s="24"/>
      <c r="AB865" s="24"/>
      <c r="AC865" s="24"/>
      <c r="AD865" s="24"/>
      <c r="AE865" s="24"/>
      <c r="AF865" s="24"/>
      <c r="AH865" s="24"/>
      <c r="AI865" s="24"/>
    </row>
    <row r="866">
      <c r="Z866" s="24"/>
      <c r="AB866" s="24"/>
      <c r="AC866" s="24"/>
      <c r="AD866" s="24"/>
      <c r="AE866" s="24"/>
      <c r="AF866" s="24"/>
      <c r="AH866" s="24"/>
      <c r="AI866" s="24"/>
    </row>
    <row r="867">
      <c r="Z867" s="24"/>
      <c r="AB867" s="24"/>
      <c r="AC867" s="24"/>
      <c r="AD867" s="24"/>
      <c r="AE867" s="24"/>
      <c r="AF867" s="24"/>
      <c r="AH867" s="24"/>
      <c r="AI867" s="24"/>
    </row>
    <row r="868">
      <c r="Z868" s="24"/>
      <c r="AB868" s="24"/>
      <c r="AC868" s="24"/>
      <c r="AD868" s="24"/>
      <c r="AE868" s="24"/>
      <c r="AF868" s="24"/>
      <c r="AH868" s="24"/>
      <c r="AI868" s="24"/>
    </row>
    <row r="869">
      <c r="Z869" s="24"/>
      <c r="AB869" s="24"/>
      <c r="AC869" s="24"/>
      <c r="AD869" s="24"/>
      <c r="AE869" s="24"/>
      <c r="AF869" s="24"/>
      <c r="AH869" s="24"/>
      <c r="AI869" s="24"/>
    </row>
    <row r="870">
      <c r="Z870" s="24"/>
      <c r="AB870" s="24"/>
      <c r="AC870" s="24"/>
      <c r="AD870" s="24"/>
      <c r="AE870" s="24"/>
      <c r="AF870" s="24"/>
      <c r="AH870" s="24"/>
      <c r="AI870" s="24"/>
    </row>
    <row r="871">
      <c r="Z871" s="24"/>
      <c r="AB871" s="24"/>
      <c r="AC871" s="24"/>
      <c r="AD871" s="24"/>
      <c r="AE871" s="24"/>
      <c r="AF871" s="24"/>
      <c r="AH871" s="24"/>
      <c r="AI871" s="24"/>
    </row>
    <row r="872">
      <c r="Z872" s="24"/>
      <c r="AB872" s="24"/>
      <c r="AC872" s="24"/>
      <c r="AD872" s="24"/>
      <c r="AE872" s="24"/>
      <c r="AF872" s="24"/>
      <c r="AH872" s="24"/>
      <c r="AI872" s="24"/>
    </row>
    <row r="873">
      <c r="Z873" s="24"/>
      <c r="AB873" s="24"/>
      <c r="AC873" s="24"/>
      <c r="AD873" s="24"/>
      <c r="AE873" s="24"/>
      <c r="AF873" s="24"/>
      <c r="AH873" s="24"/>
      <c r="AI873" s="24"/>
    </row>
    <row r="874">
      <c r="Z874" s="24"/>
      <c r="AB874" s="24"/>
      <c r="AC874" s="24"/>
      <c r="AD874" s="24"/>
      <c r="AE874" s="24"/>
      <c r="AF874" s="24"/>
      <c r="AH874" s="24"/>
      <c r="AI874" s="24"/>
    </row>
    <row r="875">
      <c r="Z875" s="24"/>
      <c r="AB875" s="24"/>
      <c r="AC875" s="24"/>
      <c r="AD875" s="24"/>
      <c r="AE875" s="24"/>
      <c r="AF875" s="24"/>
      <c r="AH875" s="24"/>
      <c r="AI875" s="24"/>
    </row>
    <row r="876">
      <c r="Z876" s="24"/>
      <c r="AB876" s="24"/>
      <c r="AC876" s="24"/>
      <c r="AD876" s="24"/>
      <c r="AE876" s="24"/>
      <c r="AF876" s="24"/>
      <c r="AH876" s="24"/>
      <c r="AI876" s="24"/>
    </row>
    <row r="877">
      <c r="Z877" s="24"/>
      <c r="AB877" s="24"/>
      <c r="AC877" s="24"/>
      <c r="AD877" s="24"/>
      <c r="AE877" s="24"/>
      <c r="AF877" s="24"/>
      <c r="AH877" s="24"/>
      <c r="AI877" s="24"/>
    </row>
    <row r="878">
      <c r="Z878" s="24"/>
      <c r="AB878" s="24"/>
      <c r="AC878" s="24"/>
      <c r="AD878" s="24"/>
      <c r="AE878" s="24"/>
      <c r="AF878" s="24"/>
      <c r="AH878" s="24"/>
      <c r="AI878" s="24"/>
    </row>
    <row r="879">
      <c r="Z879" s="24"/>
      <c r="AB879" s="24"/>
      <c r="AC879" s="24"/>
      <c r="AD879" s="24"/>
      <c r="AE879" s="24"/>
      <c r="AF879" s="24"/>
      <c r="AH879" s="24"/>
      <c r="AI879" s="24"/>
    </row>
    <row r="880">
      <c r="Z880" s="24"/>
      <c r="AB880" s="24"/>
      <c r="AC880" s="24"/>
      <c r="AD880" s="24"/>
      <c r="AE880" s="24"/>
      <c r="AF880" s="24"/>
      <c r="AH880" s="24"/>
      <c r="AI880" s="24"/>
    </row>
    <row r="881">
      <c r="Z881" s="24"/>
      <c r="AB881" s="24"/>
      <c r="AC881" s="24"/>
      <c r="AD881" s="24"/>
      <c r="AE881" s="24"/>
      <c r="AF881" s="24"/>
      <c r="AH881" s="24"/>
      <c r="AI881" s="24"/>
    </row>
    <row r="882">
      <c r="Z882" s="24"/>
      <c r="AB882" s="24"/>
      <c r="AC882" s="24"/>
      <c r="AD882" s="24"/>
      <c r="AE882" s="24"/>
      <c r="AF882" s="24"/>
      <c r="AH882" s="24"/>
      <c r="AI882" s="24"/>
    </row>
    <row r="883">
      <c r="Z883" s="24"/>
      <c r="AB883" s="24"/>
      <c r="AC883" s="24"/>
      <c r="AD883" s="24"/>
      <c r="AE883" s="24"/>
      <c r="AF883" s="24"/>
      <c r="AH883" s="24"/>
      <c r="AI883" s="24"/>
    </row>
    <row r="884">
      <c r="Z884" s="24"/>
      <c r="AB884" s="24"/>
      <c r="AC884" s="24"/>
      <c r="AD884" s="24"/>
      <c r="AE884" s="24"/>
      <c r="AF884" s="24"/>
      <c r="AH884" s="24"/>
      <c r="AI884" s="24"/>
    </row>
    <row r="885">
      <c r="Z885" s="24"/>
      <c r="AB885" s="24"/>
      <c r="AC885" s="24"/>
      <c r="AD885" s="24"/>
      <c r="AE885" s="24"/>
      <c r="AF885" s="24"/>
      <c r="AH885" s="24"/>
      <c r="AI885" s="24"/>
    </row>
    <row r="886">
      <c r="Z886" s="24"/>
      <c r="AB886" s="24"/>
      <c r="AC886" s="24"/>
      <c r="AD886" s="24"/>
      <c r="AE886" s="24"/>
      <c r="AF886" s="24"/>
      <c r="AH886" s="24"/>
      <c r="AI886" s="24"/>
    </row>
    <row r="887">
      <c r="Z887" s="24"/>
      <c r="AB887" s="24"/>
      <c r="AC887" s="24"/>
      <c r="AD887" s="24"/>
      <c r="AE887" s="24"/>
      <c r="AF887" s="24"/>
      <c r="AH887" s="24"/>
      <c r="AI887" s="24"/>
    </row>
    <row r="888">
      <c r="Z888" s="24"/>
      <c r="AB888" s="24"/>
      <c r="AC888" s="24"/>
      <c r="AD888" s="24"/>
      <c r="AE888" s="24"/>
      <c r="AF888" s="24"/>
      <c r="AH888" s="24"/>
      <c r="AI888" s="24"/>
    </row>
    <row r="889">
      <c r="Z889" s="24"/>
      <c r="AB889" s="24"/>
      <c r="AC889" s="24"/>
      <c r="AD889" s="24"/>
      <c r="AE889" s="24"/>
      <c r="AF889" s="24"/>
      <c r="AH889" s="24"/>
      <c r="AI889" s="24"/>
    </row>
    <row r="890">
      <c r="Z890" s="24"/>
      <c r="AB890" s="24"/>
      <c r="AC890" s="24"/>
      <c r="AD890" s="24"/>
      <c r="AE890" s="24"/>
      <c r="AF890" s="24"/>
      <c r="AH890" s="24"/>
      <c r="AI890" s="24"/>
    </row>
    <row r="891">
      <c r="Z891" s="24"/>
      <c r="AB891" s="24"/>
      <c r="AC891" s="24"/>
      <c r="AD891" s="24"/>
      <c r="AE891" s="24"/>
      <c r="AF891" s="24"/>
      <c r="AH891" s="24"/>
      <c r="AI891" s="24"/>
    </row>
    <row r="892">
      <c r="Z892" s="24"/>
      <c r="AB892" s="24"/>
      <c r="AC892" s="24"/>
      <c r="AD892" s="24"/>
      <c r="AE892" s="24"/>
      <c r="AF892" s="24"/>
      <c r="AH892" s="24"/>
      <c r="AI892" s="24"/>
    </row>
    <row r="893">
      <c r="Z893" s="24"/>
      <c r="AB893" s="24"/>
      <c r="AC893" s="24"/>
      <c r="AD893" s="24"/>
      <c r="AE893" s="24"/>
      <c r="AF893" s="24"/>
      <c r="AH893" s="24"/>
      <c r="AI893" s="24"/>
    </row>
    <row r="894">
      <c r="Z894" s="24"/>
      <c r="AB894" s="24"/>
      <c r="AC894" s="24"/>
      <c r="AD894" s="24"/>
      <c r="AE894" s="24"/>
      <c r="AF894" s="24"/>
      <c r="AH894" s="24"/>
      <c r="AI894" s="24"/>
    </row>
    <row r="895">
      <c r="Z895" s="24"/>
      <c r="AB895" s="24"/>
      <c r="AC895" s="24"/>
      <c r="AD895" s="24"/>
      <c r="AE895" s="24"/>
      <c r="AF895" s="24"/>
      <c r="AH895" s="24"/>
      <c r="AI895" s="24"/>
    </row>
    <row r="896">
      <c r="Z896" s="24"/>
      <c r="AB896" s="24"/>
      <c r="AC896" s="24"/>
      <c r="AD896" s="24"/>
      <c r="AE896" s="24"/>
      <c r="AF896" s="24"/>
      <c r="AH896" s="24"/>
      <c r="AI896" s="24"/>
    </row>
    <row r="897">
      <c r="Z897" s="24"/>
      <c r="AB897" s="24"/>
      <c r="AC897" s="24"/>
      <c r="AD897" s="24"/>
      <c r="AE897" s="24"/>
      <c r="AF897" s="24"/>
      <c r="AH897" s="24"/>
      <c r="AI897" s="24"/>
    </row>
    <row r="898">
      <c r="Z898" s="24"/>
      <c r="AB898" s="24"/>
      <c r="AC898" s="24"/>
      <c r="AD898" s="24"/>
      <c r="AE898" s="24"/>
      <c r="AF898" s="24"/>
      <c r="AH898" s="24"/>
      <c r="AI898" s="24"/>
    </row>
    <row r="899">
      <c r="Z899" s="24"/>
      <c r="AB899" s="24"/>
      <c r="AC899" s="24"/>
      <c r="AD899" s="24"/>
      <c r="AE899" s="24"/>
      <c r="AF899" s="24"/>
      <c r="AH899" s="24"/>
      <c r="AI899" s="24"/>
    </row>
    <row r="900">
      <c r="Z900" s="24"/>
      <c r="AB900" s="24"/>
      <c r="AC900" s="24"/>
      <c r="AD900" s="24"/>
      <c r="AE900" s="24"/>
      <c r="AF900" s="24"/>
      <c r="AH900" s="24"/>
      <c r="AI900" s="24"/>
    </row>
    <row r="901">
      <c r="Z901" s="24"/>
      <c r="AB901" s="24"/>
      <c r="AC901" s="24"/>
      <c r="AD901" s="24"/>
      <c r="AE901" s="24"/>
      <c r="AF901" s="24"/>
      <c r="AH901" s="24"/>
      <c r="AI901" s="24"/>
    </row>
    <row r="902">
      <c r="Z902" s="24"/>
      <c r="AB902" s="24"/>
      <c r="AC902" s="24"/>
      <c r="AD902" s="24"/>
      <c r="AE902" s="24"/>
      <c r="AF902" s="24"/>
      <c r="AH902" s="24"/>
      <c r="AI902" s="24"/>
    </row>
    <row r="903">
      <c r="Z903" s="24"/>
      <c r="AB903" s="24"/>
      <c r="AC903" s="24"/>
      <c r="AD903" s="24"/>
      <c r="AE903" s="24"/>
      <c r="AF903" s="24"/>
      <c r="AH903" s="24"/>
      <c r="AI903" s="24"/>
    </row>
    <row r="904">
      <c r="Z904" s="24"/>
      <c r="AB904" s="24"/>
      <c r="AC904" s="24"/>
      <c r="AD904" s="24"/>
      <c r="AE904" s="24"/>
      <c r="AF904" s="24"/>
      <c r="AH904" s="24"/>
      <c r="AI904" s="24"/>
    </row>
    <row r="905">
      <c r="Z905" s="24"/>
      <c r="AB905" s="24"/>
      <c r="AC905" s="24"/>
      <c r="AD905" s="24"/>
      <c r="AE905" s="24"/>
      <c r="AF905" s="24"/>
      <c r="AH905" s="24"/>
      <c r="AI905" s="24"/>
    </row>
    <row r="906">
      <c r="Z906" s="24"/>
      <c r="AB906" s="24"/>
      <c r="AC906" s="24"/>
      <c r="AD906" s="24"/>
      <c r="AE906" s="24"/>
      <c r="AF906" s="24"/>
      <c r="AH906" s="24"/>
      <c r="AI906" s="24"/>
    </row>
    <row r="907">
      <c r="Z907" s="24"/>
      <c r="AB907" s="24"/>
      <c r="AC907" s="24"/>
      <c r="AD907" s="24"/>
      <c r="AE907" s="24"/>
      <c r="AF907" s="24"/>
      <c r="AH907" s="24"/>
      <c r="AI907" s="24"/>
    </row>
    <row r="908">
      <c r="Z908" s="24"/>
      <c r="AB908" s="24"/>
      <c r="AC908" s="24"/>
      <c r="AD908" s="24"/>
      <c r="AE908" s="24"/>
      <c r="AF908" s="24"/>
      <c r="AH908" s="24"/>
      <c r="AI908" s="24"/>
    </row>
    <row r="909">
      <c r="Z909" s="24"/>
      <c r="AB909" s="24"/>
      <c r="AC909" s="24"/>
      <c r="AD909" s="24"/>
      <c r="AE909" s="24"/>
      <c r="AF909" s="24"/>
      <c r="AH909" s="24"/>
      <c r="AI909" s="24"/>
    </row>
    <row r="910">
      <c r="Z910" s="24"/>
      <c r="AB910" s="24"/>
      <c r="AC910" s="24"/>
      <c r="AD910" s="24"/>
      <c r="AE910" s="24"/>
      <c r="AF910" s="24"/>
      <c r="AH910" s="24"/>
      <c r="AI910" s="24"/>
    </row>
    <row r="911">
      <c r="Z911" s="24"/>
      <c r="AB911" s="24"/>
      <c r="AC911" s="24"/>
      <c r="AD911" s="24"/>
      <c r="AE911" s="24"/>
      <c r="AF911" s="24"/>
      <c r="AH911" s="24"/>
      <c r="AI911" s="24"/>
    </row>
    <row r="912">
      <c r="Z912" s="24"/>
      <c r="AB912" s="24"/>
      <c r="AC912" s="24"/>
      <c r="AD912" s="24"/>
      <c r="AE912" s="24"/>
      <c r="AF912" s="24"/>
      <c r="AH912" s="24"/>
      <c r="AI912" s="24"/>
    </row>
    <row r="913">
      <c r="Z913" s="24"/>
      <c r="AB913" s="24"/>
      <c r="AC913" s="24"/>
      <c r="AD913" s="24"/>
      <c r="AE913" s="24"/>
      <c r="AF913" s="24"/>
      <c r="AH913" s="24"/>
      <c r="AI913" s="24"/>
    </row>
    <row r="914">
      <c r="Z914" s="24"/>
      <c r="AB914" s="24"/>
      <c r="AC914" s="24"/>
      <c r="AD914" s="24"/>
      <c r="AE914" s="24"/>
      <c r="AF914" s="24"/>
      <c r="AH914" s="24"/>
      <c r="AI914" s="24"/>
    </row>
    <row r="915">
      <c r="Z915" s="24"/>
      <c r="AB915" s="24"/>
      <c r="AC915" s="24"/>
      <c r="AD915" s="24"/>
      <c r="AE915" s="24"/>
      <c r="AF915" s="24"/>
      <c r="AH915" s="24"/>
      <c r="AI915" s="24"/>
    </row>
    <row r="916">
      <c r="Z916" s="24"/>
      <c r="AB916" s="24"/>
      <c r="AC916" s="24"/>
      <c r="AD916" s="24"/>
      <c r="AE916" s="24"/>
      <c r="AF916" s="24"/>
      <c r="AH916" s="24"/>
      <c r="AI916" s="24"/>
    </row>
    <row r="917">
      <c r="Z917" s="24"/>
      <c r="AB917" s="24"/>
      <c r="AC917" s="24"/>
      <c r="AD917" s="24"/>
      <c r="AE917" s="24"/>
      <c r="AF917" s="24"/>
      <c r="AH917" s="24"/>
      <c r="AI917" s="24"/>
    </row>
    <row r="918">
      <c r="Z918" s="24"/>
      <c r="AB918" s="24"/>
      <c r="AC918" s="24"/>
      <c r="AD918" s="24"/>
      <c r="AE918" s="24"/>
      <c r="AF918" s="24"/>
      <c r="AH918" s="24"/>
      <c r="AI918" s="24"/>
    </row>
    <row r="919">
      <c r="Z919" s="24"/>
      <c r="AB919" s="24"/>
      <c r="AC919" s="24"/>
      <c r="AD919" s="24"/>
      <c r="AE919" s="24"/>
      <c r="AF919" s="24"/>
      <c r="AH919" s="24"/>
      <c r="AI919" s="24"/>
    </row>
    <row r="920">
      <c r="Z920" s="24"/>
      <c r="AB920" s="24"/>
      <c r="AC920" s="24"/>
      <c r="AD920" s="24"/>
      <c r="AE920" s="24"/>
      <c r="AF920" s="24"/>
      <c r="AH920" s="24"/>
      <c r="AI920" s="24"/>
    </row>
    <row r="921">
      <c r="Z921" s="24"/>
      <c r="AB921" s="24"/>
      <c r="AC921" s="24"/>
      <c r="AD921" s="24"/>
      <c r="AE921" s="24"/>
      <c r="AF921" s="24"/>
      <c r="AH921" s="24"/>
      <c r="AI921" s="24"/>
    </row>
    <row r="922">
      <c r="Z922" s="24"/>
      <c r="AB922" s="24"/>
      <c r="AC922" s="24"/>
      <c r="AD922" s="24"/>
      <c r="AE922" s="24"/>
      <c r="AF922" s="24"/>
      <c r="AH922" s="24"/>
      <c r="AI922" s="24"/>
    </row>
    <row r="923">
      <c r="Z923" s="24"/>
      <c r="AB923" s="24"/>
      <c r="AC923" s="24"/>
      <c r="AD923" s="24"/>
      <c r="AE923" s="24"/>
      <c r="AF923" s="24"/>
      <c r="AH923" s="24"/>
      <c r="AI923" s="24"/>
    </row>
    <row r="924">
      <c r="Z924" s="24"/>
      <c r="AB924" s="24"/>
      <c r="AC924" s="24"/>
      <c r="AD924" s="24"/>
      <c r="AE924" s="24"/>
      <c r="AF924" s="24"/>
      <c r="AH924" s="24"/>
      <c r="AI924" s="24"/>
    </row>
    <row r="925">
      <c r="Z925" s="24"/>
      <c r="AB925" s="24"/>
      <c r="AC925" s="24"/>
      <c r="AD925" s="24"/>
      <c r="AE925" s="24"/>
      <c r="AF925" s="24"/>
      <c r="AH925" s="24"/>
      <c r="AI925" s="24"/>
    </row>
    <row r="926">
      <c r="Z926" s="24"/>
      <c r="AB926" s="24"/>
      <c r="AC926" s="24"/>
      <c r="AD926" s="24"/>
      <c r="AE926" s="24"/>
      <c r="AF926" s="24"/>
      <c r="AH926" s="24"/>
      <c r="AI926" s="24"/>
    </row>
    <row r="927">
      <c r="Z927" s="24"/>
      <c r="AB927" s="24"/>
      <c r="AC927" s="24"/>
      <c r="AD927" s="24"/>
      <c r="AE927" s="24"/>
      <c r="AF927" s="24"/>
      <c r="AH927" s="24"/>
      <c r="AI927" s="24"/>
    </row>
    <row r="928">
      <c r="Z928" s="24"/>
      <c r="AB928" s="24"/>
      <c r="AC928" s="24"/>
      <c r="AD928" s="24"/>
      <c r="AE928" s="24"/>
      <c r="AF928" s="24"/>
      <c r="AH928" s="24"/>
      <c r="AI928" s="24"/>
    </row>
    <row r="929">
      <c r="Z929" s="24"/>
      <c r="AB929" s="24"/>
      <c r="AC929" s="24"/>
      <c r="AD929" s="24"/>
      <c r="AE929" s="24"/>
      <c r="AF929" s="24"/>
      <c r="AH929" s="24"/>
      <c r="AI929" s="24"/>
    </row>
    <row r="930">
      <c r="Z930" s="24"/>
      <c r="AB930" s="24"/>
      <c r="AC930" s="24"/>
      <c r="AD930" s="24"/>
      <c r="AE930" s="24"/>
      <c r="AF930" s="24"/>
      <c r="AH930" s="24"/>
      <c r="AI930" s="24"/>
    </row>
    <row r="931">
      <c r="Z931" s="24"/>
      <c r="AB931" s="24"/>
      <c r="AC931" s="24"/>
      <c r="AD931" s="24"/>
      <c r="AE931" s="24"/>
      <c r="AF931" s="24"/>
      <c r="AH931" s="24"/>
      <c r="AI931" s="24"/>
    </row>
    <row r="932">
      <c r="Z932" s="24"/>
      <c r="AB932" s="24"/>
      <c r="AC932" s="24"/>
      <c r="AD932" s="24"/>
      <c r="AE932" s="24"/>
      <c r="AF932" s="24"/>
      <c r="AH932" s="24"/>
      <c r="AI932" s="24"/>
    </row>
    <row r="933">
      <c r="Z933" s="24"/>
      <c r="AB933" s="24"/>
      <c r="AC933" s="24"/>
      <c r="AD933" s="24"/>
      <c r="AE933" s="24"/>
      <c r="AF933" s="24"/>
      <c r="AH933" s="24"/>
      <c r="AI933" s="24"/>
    </row>
    <row r="934">
      <c r="Z934" s="24"/>
      <c r="AB934" s="24"/>
      <c r="AC934" s="24"/>
      <c r="AD934" s="24"/>
      <c r="AE934" s="24"/>
      <c r="AF934" s="24"/>
      <c r="AH934" s="24"/>
      <c r="AI934" s="24"/>
    </row>
    <row r="935">
      <c r="Z935" s="24"/>
      <c r="AB935" s="24"/>
      <c r="AC935" s="24"/>
      <c r="AD935" s="24"/>
      <c r="AE935" s="24"/>
      <c r="AF935" s="24"/>
      <c r="AH935" s="24"/>
      <c r="AI935" s="24"/>
    </row>
    <row r="936">
      <c r="Z936" s="24"/>
      <c r="AB936" s="24"/>
      <c r="AC936" s="24"/>
      <c r="AD936" s="24"/>
      <c r="AE936" s="24"/>
      <c r="AF936" s="24"/>
      <c r="AH936" s="24"/>
      <c r="AI936" s="24"/>
    </row>
    <row r="937">
      <c r="Z937" s="24"/>
      <c r="AB937" s="24"/>
      <c r="AC937" s="24"/>
      <c r="AD937" s="24"/>
      <c r="AE937" s="24"/>
      <c r="AF937" s="24"/>
      <c r="AH937" s="24"/>
      <c r="AI937" s="24"/>
    </row>
    <row r="938">
      <c r="Z938" s="24"/>
      <c r="AB938" s="24"/>
      <c r="AC938" s="24"/>
      <c r="AD938" s="24"/>
      <c r="AE938" s="24"/>
      <c r="AF938" s="24"/>
      <c r="AH938" s="24"/>
      <c r="AI938" s="24"/>
    </row>
    <row r="939">
      <c r="Z939" s="24"/>
      <c r="AB939" s="24"/>
      <c r="AC939" s="24"/>
      <c r="AD939" s="24"/>
      <c r="AE939" s="24"/>
      <c r="AF939" s="24"/>
      <c r="AH939" s="24"/>
      <c r="AI939" s="24"/>
    </row>
    <row r="940">
      <c r="Z940" s="24"/>
      <c r="AB940" s="24"/>
      <c r="AC940" s="24"/>
      <c r="AD940" s="24"/>
      <c r="AE940" s="24"/>
      <c r="AF940" s="24"/>
      <c r="AH940" s="24"/>
      <c r="AI940" s="24"/>
    </row>
    <row r="941">
      <c r="Z941" s="24"/>
      <c r="AB941" s="24"/>
      <c r="AC941" s="24"/>
      <c r="AD941" s="24"/>
      <c r="AE941" s="24"/>
      <c r="AF941" s="24"/>
      <c r="AH941" s="24"/>
      <c r="AI941" s="24"/>
    </row>
    <row r="942">
      <c r="Z942" s="24"/>
      <c r="AB942" s="24"/>
      <c r="AC942" s="24"/>
      <c r="AD942" s="24"/>
      <c r="AE942" s="24"/>
      <c r="AF942" s="24"/>
      <c r="AH942" s="24"/>
      <c r="AI942" s="24"/>
    </row>
    <row r="943">
      <c r="Z943" s="24"/>
      <c r="AB943" s="24"/>
      <c r="AC943" s="24"/>
      <c r="AD943" s="24"/>
      <c r="AE943" s="24"/>
      <c r="AF943" s="24"/>
      <c r="AH943" s="24"/>
      <c r="AI943" s="24"/>
    </row>
    <row r="944">
      <c r="Z944" s="24"/>
      <c r="AB944" s="24"/>
      <c r="AC944" s="24"/>
      <c r="AD944" s="24"/>
      <c r="AE944" s="24"/>
      <c r="AF944" s="24"/>
      <c r="AH944" s="24"/>
      <c r="AI944" s="24"/>
    </row>
    <row r="945">
      <c r="Z945" s="24"/>
      <c r="AB945" s="24"/>
      <c r="AC945" s="24"/>
      <c r="AD945" s="24"/>
      <c r="AE945" s="24"/>
      <c r="AF945" s="24"/>
      <c r="AH945" s="24"/>
      <c r="AI945" s="24"/>
    </row>
    <row r="946">
      <c r="Z946" s="24"/>
      <c r="AB946" s="24"/>
      <c r="AC946" s="24"/>
      <c r="AD946" s="24"/>
      <c r="AE946" s="24"/>
      <c r="AF946" s="24"/>
      <c r="AH946" s="24"/>
      <c r="AI946" s="24"/>
    </row>
    <row r="947">
      <c r="Z947" s="24"/>
      <c r="AB947" s="24"/>
      <c r="AC947" s="24"/>
      <c r="AD947" s="24"/>
      <c r="AE947" s="24"/>
      <c r="AF947" s="24"/>
      <c r="AH947" s="24"/>
      <c r="AI947" s="24"/>
    </row>
    <row r="948">
      <c r="Z948" s="24"/>
      <c r="AB948" s="24"/>
      <c r="AC948" s="24"/>
      <c r="AD948" s="24"/>
      <c r="AE948" s="24"/>
      <c r="AF948" s="24"/>
      <c r="AH948" s="24"/>
      <c r="AI948" s="24"/>
    </row>
    <row r="949">
      <c r="Z949" s="24"/>
      <c r="AB949" s="24"/>
      <c r="AC949" s="24"/>
      <c r="AD949" s="24"/>
      <c r="AE949" s="24"/>
      <c r="AF949" s="24"/>
      <c r="AH949" s="24"/>
      <c r="AI949" s="24"/>
    </row>
    <row r="950">
      <c r="Z950" s="24"/>
      <c r="AB950" s="24"/>
      <c r="AC950" s="24"/>
      <c r="AD950" s="24"/>
      <c r="AE950" s="24"/>
      <c r="AF950" s="24"/>
      <c r="AH950" s="24"/>
      <c r="AI950" s="24"/>
    </row>
    <row r="951">
      <c r="Z951" s="24"/>
      <c r="AB951" s="24"/>
      <c r="AC951" s="24"/>
      <c r="AD951" s="24"/>
      <c r="AE951" s="24"/>
      <c r="AF951" s="24"/>
      <c r="AH951" s="24"/>
      <c r="AI951" s="24"/>
    </row>
    <row r="952">
      <c r="Z952" s="24"/>
      <c r="AB952" s="24"/>
      <c r="AC952" s="24"/>
      <c r="AD952" s="24"/>
      <c r="AE952" s="24"/>
      <c r="AF952" s="24"/>
      <c r="AH952" s="24"/>
      <c r="AI952" s="24"/>
    </row>
    <row r="953">
      <c r="Z953" s="24"/>
      <c r="AB953" s="24"/>
      <c r="AC953" s="24"/>
      <c r="AD953" s="24"/>
      <c r="AE953" s="24"/>
      <c r="AF953" s="24"/>
      <c r="AH953" s="24"/>
      <c r="AI953" s="24"/>
    </row>
    <row r="954">
      <c r="Z954" s="24"/>
      <c r="AB954" s="24"/>
      <c r="AC954" s="24"/>
      <c r="AD954" s="24"/>
      <c r="AE954" s="24"/>
      <c r="AF954" s="24"/>
      <c r="AH954" s="24"/>
      <c r="AI954" s="24"/>
    </row>
    <row r="955">
      <c r="Z955" s="24"/>
      <c r="AB955" s="24"/>
      <c r="AC955" s="24"/>
      <c r="AD955" s="24"/>
      <c r="AE955" s="24"/>
      <c r="AF955" s="24"/>
      <c r="AH955" s="24"/>
      <c r="AI955" s="24"/>
    </row>
    <row r="956">
      <c r="Z956" s="24"/>
      <c r="AB956" s="24"/>
      <c r="AC956" s="24"/>
      <c r="AD956" s="24"/>
      <c r="AE956" s="24"/>
      <c r="AF956" s="24"/>
      <c r="AH956" s="24"/>
      <c r="AI956" s="24"/>
    </row>
    <row r="957">
      <c r="Z957" s="24"/>
      <c r="AB957" s="24"/>
      <c r="AC957" s="24"/>
      <c r="AD957" s="24"/>
      <c r="AE957" s="24"/>
      <c r="AF957" s="24"/>
      <c r="AH957" s="24"/>
      <c r="AI957" s="24"/>
    </row>
    <row r="958">
      <c r="Z958" s="24"/>
      <c r="AB958" s="24"/>
      <c r="AC958" s="24"/>
      <c r="AD958" s="24"/>
      <c r="AE958" s="24"/>
      <c r="AF958" s="24"/>
      <c r="AH958" s="24"/>
      <c r="AI958" s="24"/>
    </row>
    <row r="959">
      <c r="Z959" s="24"/>
      <c r="AB959" s="24"/>
      <c r="AC959" s="24"/>
      <c r="AD959" s="24"/>
      <c r="AE959" s="24"/>
      <c r="AF959" s="24"/>
      <c r="AH959" s="24"/>
      <c r="AI959" s="24"/>
    </row>
    <row r="960">
      <c r="Z960" s="24"/>
      <c r="AB960" s="24"/>
      <c r="AC960" s="24"/>
      <c r="AD960" s="24"/>
      <c r="AE960" s="24"/>
      <c r="AF960" s="24"/>
      <c r="AH960" s="24"/>
      <c r="AI960" s="24"/>
    </row>
    <row r="961">
      <c r="Z961" s="24"/>
      <c r="AB961" s="24"/>
      <c r="AC961" s="24"/>
      <c r="AD961" s="24"/>
      <c r="AE961" s="24"/>
      <c r="AF961" s="24"/>
      <c r="AH961" s="24"/>
      <c r="AI961" s="24"/>
    </row>
    <row r="962">
      <c r="Z962" s="24"/>
      <c r="AB962" s="24"/>
      <c r="AC962" s="24"/>
      <c r="AD962" s="24"/>
      <c r="AE962" s="24"/>
      <c r="AF962" s="24"/>
      <c r="AH962" s="24"/>
      <c r="AI962" s="24"/>
    </row>
    <row r="963">
      <c r="Z963" s="24"/>
      <c r="AB963" s="24"/>
      <c r="AC963" s="24"/>
      <c r="AD963" s="24"/>
      <c r="AE963" s="24"/>
      <c r="AF963" s="24"/>
      <c r="AH963" s="24"/>
      <c r="AI963" s="24"/>
    </row>
    <row r="964">
      <c r="Z964" s="24"/>
      <c r="AB964" s="24"/>
      <c r="AC964" s="24"/>
      <c r="AD964" s="24"/>
      <c r="AE964" s="24"/>
      <c r="AF964" s="24"/>
      <c r="AH964" s="24"/>
      <c r="AI964" s="24"/>
    </row>
    <row r="965">
      <c r="Z965" s="24"/>
      <c r="AB965" s="24"/>
      <c r="AC965" s="24"/>
      <c r="AD965" s="24"/>
      <c r="AE965" s="24"/>
      <c r="AF965" s="24"/>
      <c r="AH965" s="24"/>
      <c r="AI965" s="24"/>
    </row>
    <row r="966">
      <c r="Z966" s="24"/>
      <c r="AB966" s="24"/>
      <c r="AC966" s="24"/>
      <c r="AD966" s="24"/>
      <c r="AE966" s="24"/>
      <c r="AF966" s="24"/>
      <c r="AH966" s="24"/>
      <c r="AI966" s="24"/>
    </row>
    <row r="967">
      <c r="Z967" s="24"/>
      <c r="AB967" s="24"/>
      <c r="AC967" s="24"/>
      <c r="AD967" s="24"/>
      <c r="AE967" s="24"/>
      <c r="AF967" s="24"/>
      <c r="AH967" s="24"/>
      <c r="AI967" s="24"/>
    </row>
    <row r="968">
      <c r="Z968" s="24"/>
      <c r="AB968" s="24"/>
      <c r="AC968" s="24"/>
      <c r="AD968" s="24"/>
      <c r="AE968" s="24"/>
      <c r="AF968" s="24"/>
      <c r="AH968" s="24"/>
      <c r="AI968" s="24"/>
    </row>
    <row r="969">
      <c r="Z969" s="24"/>
      <c r="AB969" s="24"/>
      <c r="AC969" s="24"/>
      <c r="AD969" s="24"/>
      <c r="AE969" s="24"/>
      <c r="AF969" s="24"/>
      <c r="AH969" s="24"/>
      <c r="AI969" s="24"/>
    </row>
    <row r="970">
      <c r="Z970" s="24"/>
      <c r="AB970" s="24"/>
      <c r="AC970" s="24"/>
      <c r="AD970" s="24"/>
      <c r="AE970" s="24"/>
      <c r="AF970" s="24"/>
      <c r="AH970" s="24"/>
      <c r="AI970" s="24"/>
    </row>
    <row r="971">
      <c r="Z971" s="24"/>
      <c r="AB971" s="24"/>
      <c r="AC971" s="24"/>
      <c r="AD971" s="24"/>
      <c r="AE971" s="24"/>
      <c r="AF971" s="24"/>
      <c r="AH971" s="24"/>
      <c r="AI971" s="24"/>
    </row>
    <row r="972">
      <c r="Z972" s="24"/>
      <c r="AB972" s="24"/>
      <c r="AC972" s="24"/>
      <c r="AD972" s="24"/>
      <c r="AE972" s="24"/>
      <c r="AF972" s="24"/>
      <c r="AH972" s="24"/>
      <c r="AI972" s="24"/>
    </row>
    <row r="973">
      <c r="Z973" s="24"/>
      <c r="AB973" s="24"/>
      <c r="AC973" s="24"/>
      <c r="AD973" s="24"/>
      <c r="AE973" s="24"/>
      <c r="AF973" s="24"/>
      <c r="AH973" s="24"/>
      <c r="AI973" s="24"/>
    </row>
    <row r="974">
      <c r="Z974" s="24"/>
      <c r="AB974" s="24"/>
      <c r="AC974" s="24"/>
      <c r="AD974" s="24"/>
      <c r="AE974" s="24"/>
      <c r="AF974" s="24"/>
      <c r="AH974" s="24"/>
      <c r="AI974" s="24"/>
    </row>
    <row r="975">
      <c r="Z975" s="24"/>
      <c r="AB975" s="24"/>
      <c r="AC975" s="24"/>
      <c r="AD975" s="24"/>
      <c r="AE975" s="24"/>
      <c r="AF975" s="24"/>
      <c r="AH975" s="24"/>
      <c r="AI975" s="24"/>
    </row>
    <row r="976">
      <c r="Z976" s="24"/>
      <c r="AB976" s="24"/>
      <c r="AC976" s="24"/>
      <c r="AD976" s="24"/>
      <c r="AE976" s="24"/>
      <c r="AF976" s="24"/>
      <c r="AH976" s="24"/>
      <c r="AI976" s="24"/>
    </row>
    <row r="977">
      <c r="Z977" s="24"/>
      <c r="AB977" s="24"/>
      <c r="AC977" s="24"/>
      <c r="AD977" s="24"/>
      <c r="AE977" s="24"/>
      <c r="AF977" s="24"/>
      <c r="AH977" s="24"/>
      <c r="AI977" s="24"/>
    </row>
    <row r="978">
      <c r="Z978" s="24"/>
      <c r="AB978" s="24"/>
      <c r="AC978" s="24"/>
      <c r="AD978" s="24"/>
      <c r="AE978" s="24"/>
      <c r="AF978" s="24"/>
      <c r="AH978" s="24"/>
      <c r="AI978" s="24"/>
    </row>
    <row r="979">
      <c r="Z979" s="24"/>
      <c r="AB979" s="24"/>
      <c r="AC979" s="24"/>
      <c r="AD979" s="24"/>
      <c r="AE979" s="24"/>
      <c r="AF979" s="24"/>
      <c r="AH979" s="24"/>
      <c r="AI979" s="24"/>
    </row>
    <row r="980">
      <c r="Z980" s="24"/>
      <c r="AB980" s="24"/>
      <c r="AC980" s="24"/>
      <c r="AD980" s="24"/>
      <c r="AE980" s="24"/>
      <c r="AF980" s="24"/>
      <c r="AH980" s="24"/>
      <c r="AI980" s="24"/>
    </row>
    <row r="981">
      <c r="Z981" s="24"/>
      <c r="AB981" s="24"/>
      <c r="AC981" s="24"/>
      <c r="AD981" s="24"/>
      <c r="AE981" s="24"/>
      <c r="AF981" s="24"/>
      <c r="AH981" s="24"/>
      <c r="AI981" s="24"/>
    </row>
    <row r="982">
      <c r="Z982" s="24"/>
      <c r="AB982" s="24"/>
      <c r="AC982" s="24"/>
      <c r="AD982" s="24"/>
      <c r="AE982" s="24"/>
      <c r="AF982" s="24"/>
      <c r="AH982" s="24"/>
      <c r="AI982" s="24"/>
    </row>
    <row r="983">
      <c r="Z983" s="24"/>
      <c r="AB983" s="24"/>
      <c r="AC983" s="24"/>
      <c r="AD983" s="24"/>
      <c r="AE983" s="24"/>
      <c r="AF983" s="24"/>
      <c r="AH983" s="24"/>
      <c r="AI983" s="24"/>
    </row>
    <row r="984">
      <c r="Z984" s="24"/>
      <c r="AB984" s="24"/>
      <c r="AC984" s="24"/>
      <c r="AD984" s="24"/>
      <c r="AE984" s="24"/>
      <c r="AF984" s="24"/>
      <c r="AH984" s="24"/>
      <c r="AI984" s="24"/>
    </row>
    <row r="985">
      <c r="Z985" s="24"/>
      <c r="AB985" s="24"/>
      <c r="AC985" s="24"/>
      <c r="AD985" s="24"/>
      <c r="AE985" s="24"/>
      <c r="AF985" s="24"/>
      <c r="AH985" s="24"/>
      <c r="AI985" s="24"/>
    </row>
    <row r="986">
      <c r="Z986" s="24"/>
      <c r="AB986" s="24"/>
      <c r="AC986" s="24"/>
      <c r="AD986" s="24"/>
      <c r="AE986" s="24"/>
      <c r="AF986" s="24"/>
      <c r="AH986" s="24"/>
      <c r="AI986" s="24"/>
    </row>
    <row r="987">
      <c r="Z987" s="24"/>
      <c r="AB987" s="24"/>
      <c r="AC987" s="24"/>
      <c r="AD987" s="24"/>
      <c r="AE987" s="24"/>
      <c r="AF987" s="24"/>
      <c r="AH987" s="24"/>
      <c r="AI987" s="24"/>
    </row>
    <row r="988">
      <c r="Z988" s="24"/>
      <c r="AB988" s="24"/>
      <c r="AC988" s="24"/>
      <c r="AD988" s="24"/>
      <c r="AE988" s="24"/>
      <c r="AF988" s="24"/>
      <c r="AH988" s="24"/>
      <c r="AI988" s="24"/>
    </row>
    <row r="989">
      <c r="Z989" s="24"/>
      <c r="AB989" s="24"/>
      <c r="AC989" s="24"/>
      <c r="AD989" s="24"/>
      <c r="AE989" s="24"/>
      <c r="AF989" s="24"/>
      <c r="AH989" s="24"/>
      <c r="AI989" s="24"/>
    </row>
    <row r="990">
      <c r="Z990" s="24"/>
      <c r="AB990" s="24"/>
      <c r="AC990" s="24"/>
      <c r="AD990" s="24"/>
      <c r="AE990" s="24"/>
      <c r="AF990" s="24"/>
      <c r="AH990" s="24"/>
      <c r="AI990" s="24"/>
    </row>
    <row r="991">
      <c r="Z991" s="24"/>
      <c r="AB991" s="24"/>
      <c r="AC991" s="24"/>
      <c r="AD991" s="24"/>
      <c r="AE991" s="24"/>
      <c r="AF991" s="24"/>
      <c r="AH991" s="24"/>
      <c r="AI991" s="24"/>
    </row>
    <row r="992">
      <c r="Z992" s="24"/>
      <c r="AB992" s="24"/>
      <c r="AC992" s="24"/>
      <c r="AD992" s="24"/>
      <c r="AE992" s="24"/>
      <c r="AF992" s="24"/>
      <c r="AH992" s="24"/>
      <c r="AI992" s="24"/>
    </row>
    <row r="993">
      <c r="Z993" s="24"/>
      <c r="AB993" s="24"/>
      <c r="AC993" s="24"/>
      <c r="AD993" s="24"/>
      <c r="AE993" s="24"/>
      <c r="AF993" s="24"/>
      <c r="AH993" s="24"/>
      <c r="AI993" s="24"/>
    </row>
    <row r="994">
      <c r="Z994" s="24"/>
      <c r="AB994" s="24"/>
      <c r="AC994" s="24"/>
      <c r="AD994" s="24"/>
      <c r="AE994" s="24"/>
      <c r="AF994" s="24"/>
      <c r="AH994" s="24"/>
      <c r="AI994" s="24"/>
    </row>
    <row r="995">
      <c r="Z995" s="24"/>
      <c r="AB995" s="24"/>
      <c r="AC995" s="24"/>
      <c r="AD995" s="24"/>
      <c r="AE995" s="24"/>
      <c r="AF995" s="24"/>
      <c r="AH995" s="24"/>
      <c r="AI995" s="24"/>
    </row>
    <row r="996">
      <c r="Z996" s="24"/>
      <c r="AB996" s="24"/>
      <c r="AC996" s="24"/>
      <c r="AD996" s="24"/>
      <c r="AE996" s="24"/>
      <c r="AF996" s="24"/>
      <c r="AH996" s="24"/>
      <c r="AI996" s="24"/>
    </row>
    <row r="997">
      <c r="Z997" s="24"/>
      <c r="AB997" s="24"/>
      <c r="AC997" s="24"/>
      <c r="AD997" s="24"/>
      <c r="AE997" s="24"/>
      <c r="AF997" s="24"/>
      <c r="AH997" s="24"/>
      <c r="AI997" s="24"/>
    </row>
    <row r="998">
      <c r="Z998" s="24"/>
      <c r="AB998" s="24"/>
      <c r="AC998" s="24"/>
      <c r="AD998" s="24"/>
      <c r="AE998" s="24"/>
      <c r="AF998" s="24"/>
      <c r="AH998" s="24"/>
      <c r="AI998" s="24"/>
    </row>
    <row r="999">
      <c r="Z999" s="24"/>
      <c r="AB999" s="24"/>
      <c r="AC999" s="24"/>
      <c r="AD999" s="24"/>
      <c r="AE999" s="24"/>
      <c r="AF999" s="24"/>
      <c r="AH999" s="24"/>
      <c r="AI999" s="24"/>
    </row>
    <row r="1000">
      <c r="Z1000" s="24"/>
      <c r="AB1000" s="24"/>
      <c r="AC1000" s="24"/>
      <c r="AD1000" s="24"/>
      <c r="AE1000" s="24"/>
      <c r="AF1000" s="24"/>
      <c r="AH1000" s="24"/>
      <c r="AI1000" s="2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88"/>
    <col customWidth="1" min="3" max="3" width="115.38"/>
    <col customWidth="1" min="4" max="4" width="16.0"/>
  </cols>
  <sheetData>
    <row r="2">
      <c r="B2" s="43" t="s">
        <v>548</v>
      </c>
    </row>
    <row r="4">
      <c r="B4" s="44" t="s">
        <v>530</v>
      </c>
      <c r="C4" s="44" t="s">
        <v>531</v>
      </c>
      <c r="D4" s="44" t="s">
        <v>532</v>
      </c>
    </row>
    <row r="5">
      <c r="B5" s="45" t="s">
        <v>124</v>
      </c>
      <c r="C5" s="60" t="s">
        <v>487</v>
      </c>
      <c r="D5" s="45">
        <v>0.0</v>
      </c>
    </row>
    <row r="6">
      <c r="B6" s="47"/>
      <c r="C6" s="61" t="s">
        <v>465</v>
      </c>
      <c r="D6" s="49">
        <v>1.0</v>
      </c>
    </row>
    <row r="7">
      <c r="B7" s="47"/>
      <c r="C7" s="61" t="s">
        <v>455</v>
      </c>
      <c r="D7" s="49">
        <v>2.0</v>
      </c>
    </row>
    <row r="8">
      <c r="B8" s="50"/>
      <c r="C8" s="62" t="s">
        <v>441</v>
      </c>
      <c r="D8" s="52">
        <v>-1.0</v>
      </c>
    </row>
    <row r="9">
      <c r="B9" s="63"/>
      <c r="C9" s="61"/>
      <c r="D9" s="64"/>
    </row>
    <row r="10">
      <c r="B10" s="45" t="s">
        <v>125</v>
      </c>
      <c r="C10" s="60" t="s">
        <v>450</v>
      </c>
      <c r="D10" s="45">
        <v>-1.0</v>
      </c>
    </row>
    <row r="11">
      <c r="B11" s="47"/>
      <c r="C11" s="61" t="s">
        <v>442</v>
      </c>
      <c r="D11" s="49">
        <v>2.0</v>
      </c>
    </row>
    <row r="12">
      <c r="B12" s="47"/>
      <c r="C12" s="61" t="s">
        <v>466</v>
      </c>
      <c r="D12" s="49">
        <v>1.0</v>
      </c>
    </row>
    <row r="13">
      <c r="B13" s="50"/>
      <c r="C13" s="62" t="s">
        <v>456</v>
      </c>
      <c r="D13" s="52">
        <v>0.0</v>
      </c>
    </row>
    <row r="14">
      <c r="B14" s="63"/>
      <c r="C14" s="61"/>
      <c r="D14" s="64"/>
    </row>
    <row r="15">
      <c r="B15" s="45" t="s">
        <v>126</v>
      </c>
      <c r="C15" s="60" t="s">
        <v>451</v>
      </c>
      <c r="D15" s="45">
        <v>2.0</v>
      </c>
    </row>
    <row r="16">
      <c r="B16" s="47"/>
      <c r="C16" s="61" t="s">
        <v>452</v>
      </c>
      <c r="D16" s="49">
        <v>1.0</v>
      </c>
    </row>
    <row r="17">
      <c r="B17" s="47"/>
      <c r="C17" s="61" t="s">
        <v>471</v>
      </c>
      <c r="D17" s="49">
        <v>-1.0</v>
      </c>
    </row>
    <row r="18">
      <c r="B18" s="50"/>
      <c r="C18" s="62" t="s">
        <v>443</v>
      </c>
      <c r="D18" s="52">
        <v>0.0</v>
      </c>
    </row>
    <row r="19">
      <c r="B19" s="63"/>
      <c r="C19" s="61"/>
      <c r="D19" s="64"/>
    </row>
    <row r="20">
      <c r="B20" s="45" t="s">
        <v>127</v>
      </c>
      <c r="C20" s="60" t="s">
        <v>476</v>
      </c>
      <c r="D20" s="45">
        <v>2.0</v>
      </c>
      <c r="H20" s="65"/>
    </row>
    <row r="21">
      <c r="B21" s="47"/>
      <c r="C21" s="61" t="s">
        <v>452</v>
      </c>
      <c r="D21" s="49">
        <v>1.0</v>
      </c>
    </row>
    <row r="22">
      <c r="B22" s="47"/>
      <c r="C22" s="61" t="s">
        <v>444</v>
      </c>
      <c r="D22" s="49">
        <v>-1.0</v>
      </c>
    </row>
    <row r="23">
      <c r="B23" s="50"/>
      <c r="C23" s="62" t="s">
        <v>457</v>
      </c>
      <c r="D23" s="52">
        <v>0.0</v>
      </c>
    </row>
    <row r="24">
      <c r="B24" s="63"/>
      <c r="C24" s="61"/>
      <c r="D24" s="64"/>
    </row>
    <row r="25">
      <c r="B25" s="45" t="s">
        <v>128</v>
      </c>
      <c r="C25" s="60" t="s">
        <v>458</v>
      </c>
      <c r="D25" s="45">
        <v>2.0</v>
      </c>
    </row>
    <row r="26">
      <c r="B26" s="47"/>
      <c r="C26" s="61" t="s">
        <v>467</v>
      </c>
      <c r="D26" s="49">
        <v>1.0</v>
      </c>
    </row>
    <row r="27">
      <c r="B27" s="47"/>
      <c r="C27" s="61" t="s">
        <v>445</v>
      </c>
      <c r="D27" s="49">
        <v>-1.0</v>
      </c>
    </row>
    <row r="28">
      <c r="B28" s="50"/>
      <c r="C28" s="62" t="s">
        <v>453</v>
      </c>
      <c r="D28" s="52">
        <v>0.0</v>
      </c>
    </row>
    <row r="29">
      <c r="B29" s="63"/>
      <c r="C29" s="61"/>
      <c r="D29" s="64"/>
    </row>
    <row r="30">
      <c r="B30" s="45" t="s">
        <v>436</v>
      </c>
      <c r="C30" s="60" t="s">
        <v>462</v>
      </c>
      <c r="D30" s="45">
        <v>2.0</v>
      </c>
    </row>
    <row r="31">
      <c r="B31" s="47"/>
      <c r="C31" s="61" t="s">
        <v>477</v>
      </c>
      <c r="D31" s="49">
        <v>1.0</v>
      </c>
    </row>
    <row r="32">
      <c r="B32" s="47"/>
      <c r="C32" s="61" t="s">
        <v>468</v>
      </c>
      <c r="D32" s="49">
        <v>-1.0</v>
      </c>
    </row>
    <row r="33">
      <c r="B33" s="50"/>
      <c r="C33" s="62" t="s">
        <v>446</v>
      </c>
      <c r="D33" s="52">
        <v>0.0</v>
      </c>
    </row>
    <row r="34">
      <c r="B34" s="63"/>
      <c r="C34" s="61"/>
      <c r="D34" s="64"/>
    </row>
    <row r="35">
      <c r="B35" s="45" t="s">
        <v>437</v>
      </c>
      <c r="C35" s="60" t="s">
        <v>463</v>
      </c>
      <c r="D35" s="45">
        <v>2.0</v>
      </c>
    </row>
    <row r="36">
      <c r="B36" s="47"/>
      <c r="C36" s="61" t="s">
        <v>447</v>
      </c>
      <c r="D36" s="49">
        <v>1.0</v>
      </c>
    </row>
    <row r="37">
      <c r="B37" s="47"/>
      <c r="C37" s="61" t="s">
        <v>459</v>
      </c>
      <c r="D37" s="49">
        <v>-1.0</v>
      </c>
    </row>
    <row r="38">
      <c r="B38" s="50"/>
      <c r="C38" s="62" t="s">
        <v>454</v>
      </c>
      <c r="D38" s="52">
        <v>0.0</v>
      </c>
    </row>
    <row r="39">
      <c r="B39" s="63"/>
      <c r="C39" s="61"/>
      <c r="D39" s="64"/>
    </row>
    <row r="40">
      <c r="B40" s="45" t="s">
        <v>438</v>
      </c>
      <c r="C40" s="60" t="s">
        <v>475</v>
      </c>
      <c r="D40" s="45">
        <v>2.0</v>
      </c>
    </row>
    <row r="41">
      <c r="B41" s="47"/>
      <c r="C41" s="61" t="s">
        <v>473</v>
      </c>
      <c r="D41" s="49">
        <v>1.0</v>
      </c>
    </row>
    <row r="42">
      <c r="B42" s="47"/>
      <c r="C42" s="61" t="s">
        <v>474</v>
      </c>
      <c r="D42" s="49">
        <v>-1.0</v>
      </c>
    </row>
    <row r="43">
      <c r="B43" s="50"/>
      <c r="C43" s="62" t="s">
        <v>481</v>
      </c>
      <c r="D43" s="52">
        <v>0.0</v>
      </c>
    </row>
    <row r="44">
      <c r="B44" s="63"/>
      <c r="C44" s="61"/>
      <c r="D44" s="64"/>
    </row>
    <row r="45">
      <c r="B45" s="45" t="s">
        <v>439</v>
      </c>
      <c r="C45" s="60" t="s">
        <v>448</v>
      </c>
      <c r="D45" s="45">
        <v>1.0</v>
      </c>
    </row>
    <row r="46">
      <c r="B46" s="47"/>
      <c r="C46" s="61" t="s">
        <v>460</v>
      </c>
      <c r="D46" s="49">
        <v>-1.0</v>
      </c>
    </row>
    <row r="47">
      <c r="B47" s="47"/>
      <c r="C47" s="61" t="s">
        <v>486</v>
      </c>
      <c r="D47" s="49">
        <v>2.0</v>
      </c>
    </row>
    <row r="48">
      <c r="B48" s="50"/>
      <c r="C48" s="62" t="s">
        <v>469</v>
      </c>
      <c r="D48" s="52">
        <v>0.0</v>
      </c>
    </row>
    <row r="49">
      <c r="B49" s="63"/>
      <c r="C49" s="61"/>
      <c r="D49" s="64"/>
    </row>
    <row r="50">
      <c r="B50" s="45" t="s">
        <v>440</v>
      </c>
      <c r="C50" s="60" t="s">
        <v>472</v>
      </c>
      <c r="D50" s="45">
        <v>2.0</v>
      </c>
    </row>
    <row r="51">
      <c r="B51" s="47"/>
      <c r="C51" s="61" t="s">
        <v>464</v>
      </c>
      <c r="D51" s="49">
        <v>-1.0</v>
      </c>
    </row>
    <row r="52">
      <c r="B52" s="47"/>
      <c r="C52" s="61" t="s">
        <v>461</v>
      </c>
      <c r="D52" s="49">
        <v>1.0</v>
      </c>
    </row>
    <row r="53">
      <c r="B53" s="50"/>
      <c r="C53" s="62" t="s">
        <v>449</v>
      </c>
      <c r="D53" s="52">
        <v>0.0</v>
      </c>
    </row>
    <row r="54">
      <c r="C54" s="66"/>
    </row>
    <row r="55">
      <c r="C55" s="66"/>
    </row>
  </sheetData>
  <mergeCells count="1">
    <mergeCell ref="B2:D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6" t="s">
        <v>124</v>
      </c>
      <c r="C1" s="16" t="s">
        <v>125</v>
      </c>
      <c r="D1" s="16" t="s">
        <v>126</v>
      </c>
      <c r="E1" s="16" t="s">
        <v>127</v>
      </c>
      <c r="F1" s="16" t="s">
        <v>128</v>
      </c>
      <c r="G1" s="16" t="s">
        <v>436</v>
      </c>
      <c r="H1" s="16" t="s">
        <v>437</v>
      </c>
      <c r="I1" s="16" t="s">
        <v>438</v>
      </c>
      <c r="J1" s="16" t="s">
        <v>439</v>
      </c>
      <c r="K1" s="16" t="s">
        <v>440</v>
      </c>
    </row>
    <row r="2">
      <c r="A2" s="16" t="s">
        <v>534</v>
      </c>
      <c r="B2" s="16">
        <v>0.0</v>
      </c>
      <c r="C2" s="16">
        <v>-1.0</v>
      </c>
      <c r="D2" s="16">
        <v>2.0</v>
      </c>
      <c r="E2" s="16">
        <v>2.0</v>
      </c>
      <c r="F2" s="16">
        <v>2.0</v>
      </c>
      <c r="G2" s="16">
        <v>2.0</v>
      </c>
      <c r="H2" s="16">
        <v>2.0</v>
      </c>
      <c r="I2" s="16">
        <v>2.0</v>
      </c>
      <c r="J2" s="16">
        <v>1.0</v>
      </c>
      <c r="K2" s="16">
        <v>2.0</v>
      </c>
    </row>
    <row r="3">
      <c r="A3" s="16" t="s">
        <v>535</v>
      </c>
      <c r="B3" s="16">
        <v>1.0</v>
      </c>
      <c r="C3" s="16">
        <v>2.0</v>
      </c>
      <c r="D3" s="16">
        <v>1.0</v>
      </c>
      <c r="E3" s="16">
        <v>1.0</v>
      </c>
      <c r="F3" s="16">
        <v>1.0</v>
      </c>
      <c r="G3" s="16">
        <v>1.0</v>
      </c>
      <c r="H3" s="16">
        <v>1.0</v>
      </c>
      <c r="I3" s="16">
        <v>1.0</v>
      </c>
      <c r="J3" s="16">
        <v>-1.0</v>
      </c>
      <c r="K3" s="16">
        <v>-1.0</v>
      </c>
    </row>
    <row r="4">
      <c r="A4" s="16" t="s">
        <v>536</v>
      </c>
      <c r="B4" s="16">
        <v>2.0</v>
      </c>
      <c r="C4" s="16">
        <v>1.0</v>
      </c>
      <c r="D4" s="16">
        <v>-1.0</v>
      </c>
      <c r="E4" s="16">
        <v>-1.0</v>
      </c>
      <c r="F4" s="16">
        <v>-1.0</v>
      </c>
      <c r="G4" s="16">
        <v>-1.0</v>
      </c>
      <c r="H4" s="16">
        <v>-1.0</v>
      </c>
      <c r="I4" s="16">
        <v>-1.0</v>
      </c>
      <c r="J4" s="16">
        <v>2.0</v>
      </c>
      <c r="K4" s="16">
        <v>1.0</v>
      </c>
    </row>
    <row r="5">
      <c r="A5" s="16" t="s">
        <v>537</v>
      </c>
      <c r="B5" s="16">
        <v>-1.0</v>
      </c>
      <c r="C5" s="16">
        <v>0.0</v>
      </c>
      <c r="D5" s="16">
        <v>0.0</v>
      </c>
      <c r="E5" s="16">
        <v>0.0</v>
      </c>
      <c r="F5" s="16">
        <v>0.0</v>
      </c>
      <c r="G5" s="16">
        <v>0.0</v>
      </c>
      <c r="H5" s="16">
        <v>0.0</v>
      </c>
      <c r="I5" s="16">
        <v>0.0</v>
      </c>
      <c r="J5" s="16">
        <v>0.0</v>
      </c>
      <c r="K5" s="16">
        <v>0.0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75"/>
    <col customWidth="1" min="3" max="3" width="22.63"/>
    <col customWidth="1" min="4" max="4" width="25.5"/>
    <col customWidth="1" min="5" max="5" width="21.88"/>
    <col customWidth="1" min="6" max="6" width="17.63"/>
    <col customWidth="1" min="10" max="10" width="28.13"/>
    <col customWidth="1" min="11" max="11" width="15.0"/>
    <col customWidth="1" min="12" max="12" width="12.75"/>
    <col customWidth="1" min="15" max="15" width="19.5"/>
    <col customWidth="1" min="16" max="16" width="25.63"/>
    <col customWidth="1" min="17" max="17" width="17.25"/>
    <col customWidth="1" min="18" max="18" width="16.25"/>
    <col customWidth="1" min="20" max="20" width="22.0"/>
    <col customWidth="1" min="21" max="21" width="12.63"/>
  </cols>
  <sheetData>
    <row r="1">
      <c r="B1" s="35"/>
      <c r="O1" s="35"/>
    </row>
    <row r="2">
      <c r="B2" s="67" t="s">
        <v>549</v>
      </c>
      <c r="O2" s="35"/>
    </row>
    <row r="3">
      <c r="B3" s="35"/>
      <c r="O3" s="35"/>
    </row>
    <row r="4">
      <c r="B4" s="35"/>
      <c r="O4" s="35"/>
    </row>
    <row r="5">
      <c r="B5" s="35"/>
      <c r="O5" s="35"/>
    </row>
    <row r="6" ht="27.0" customHeight="1">
      <c r="B6" s="68" t="s">
        <v>550</v>
      </c>
      <c r="C6" s="69" t="s">
        <v>551</v>
      </c>
      <c r="D6" s="69" t="s">
        <v>552</v>
      </c>
      <c r="E6" s="69" t="s">
        <v>553</v>
      </c>
      <c r="F6" s="69" t="s">
        <v>554</v>
      </c>
      <c r="G6" s="70" t="s">
        <v>555</v>
      </c>
      <c r="H6" s="71" t="s">
        <v>556</v>
      </c>
      <c r="I6" s="72"/>
      <c r="J6" s="73" t="s">
        <v>557</v>
      </c>
      <c r="K6" s="74">
        <f>MAX(Basic_and_Advanced_Leaderboard[Percentage ])</f>
        <v>63.33333333</v>
      </c>
      <c r="O6" s="75" t="s">
        <v>550</v>
      </c>
      <c r="P6" s="75" t="s">
        <v>551</v>
      </c>
      <c r="Q6" s="75" t="s">
        <v>85</v>
      </c>
      <c r="R6" s="75" t="s">
        <v>555</v>
      </c>
      <c r="T6" s="73" t="s">
        <v>557</v>
      </c>
      <c r="U6" s="76">
        <f>MAX(Basic_Leaderboard[[#ALL],[Percentage]])</f>
        <v>90</v>
      </c>
    </row>
    <row r="7">
      <c r="B7" s="77" t="s">
        <v>87</v>
      </c>
      <c r="C7" s="78">
        <v>10.0</v>
      </c>
      <c r="D7" s="78">
        <f>VLOOKUP(B7,My_Advanced!W:AJ,14,FALSE)</f>
        <v>2</v>
      </c>
      <c r="E7" s="78">
        <f t="shared" ref="E7:E291" si="1">SUM(C7,D7)</f>
        <v>12</v>
      </c>
      <c r="F7" s="79">
        <f t="shared" ref="F7:F291" si="2">(E7/30)*100</f>
        <v>40</v>
      </c>
      <c r="G7" s="80">
        <f t="shared" ref="G7:G291" si="3">PERCENTRANK(F$7:F291,F7)*100</f>
        <v>73.6</v>
      </c>
      <c r="H7" s="81">
        <f t="shared" ref="H7:H291" si="4">RANK(F7,F:F)</f>
        <v>49</v>
      </c>
      <c r="I7" s="82"/>
      <c r="J7" s="31" t="s">
        <v>558</v>
      </c>
      <c r="K7" s="83">
        <f>ROUND(K6/3,1)</f>
        <v>21.1</v>
      </c>
      <c r="O7" s="84" t="s">
        <v>136</v>
      </c>
      <c r="P7" s="85">
        <v>8.0</v>
      </c>
      <c r="Q7" s="85">
        <f t="shared" ref="Q7:Q18" si="5">(P7/10)*100</f>
        <v>80</v>
      </c>
      <c r="R7" s="85">
        <f t="shared" ref="R7:R14" si="6">PERCENTRANK(P$7:P28,P7)*100</f>
        <v>81</v>
      </c>
      <c r="T7" s="31" t="s">
        <v>558</v>
      </c>
      <c r="U7" s="83">
        <f>ROUND(U6/3,1)</f>
        <v>30</v>
      </c>
    </row>
    <row r="8">
      <c r="B8" s="77" t="s">
        <v>89</v>
      </c>
      <c r="C8" s="78">
        <v>8.0</v>
      </c>
      <c r="D8" s="78">
        <f>VLOOKUP(B8,My_Advanced!W:AJ,14,FALSE)</f>
        <v>2</v>
      </c>
      <c r="E8" s="78">
        <f t="shared" si="1"/>
        <v>10</v>
      </c>
      <c r="F8" s="86">
        <f t="shared" si="2"/>
        <v>33.33333333</v>
      </c>
      <c r="G8" s="87">
        <f t="shared" si="3"/>
        <v>46.5</v>
      </c>
      <c r="H8" s="81">
        <f t="shared" si="4"/>
        <v>109</v>
      </c>
      <c r="I8" s="82"/>
      <c r="J8" s="31" t="s">
        <v>559</v>
      </c>
      <c r="K8" s="88" t="s">
        <v>560</v>
      </c>
      <c r="O8" s="84" t="s">
        <v>165</v>
      </c>
      <c r="P8" s="85">
        <v>7.0</v>
      </c>
      <c r="Q8" s="85">
        <f t="shared" si="5"/>
        <v>70</v>
      </c>
      <c r="R8" s="85">
        <f t="shared" si="6"/>
        <v>52.4</v>
      </c>
      <c r="T8" s="31" t="s">
        <v>559</v>
      </c>
      <c r="U8" s="88" t="s">
        <v>561</v>
      </c>
    </row>
    <row r="9">
      <c r="B9" s="77" t="s">
        <v>90</v>
      </c>
      <c r="C9" s="78">
        <v>9.0</v>
      </c>
      <c r="D9" s="78">
        <f>VLOOKUP(B9,My_Advanced!W:AJ,14,FALSE)</f>
        <v>2</v>
      </c>
      <c r="E9" s="78">
        <f t="shared" si="1"/>
        <v>11</v>
      </c>
      <c r="F9" s="86">
        <f t="shared" si="2"/>
        <v>36.66666667</v>
      </c>
      <c r="G9" s="80">
        <f t="shared" si="3"/>
        <v>62.3</v>
      </c>
      <c r="H9" s="81">
        <f t="shared" si="4"/>
        <v>77</v>
      </c>
      <c r="I9" s="82"/>
      <c r="J9" s="31" t="s">
        <v>562</v>
      </c>
      <c r="K9" s="88" t="s">
        <v>563</v>
      </c>
      <c r="O9" s="84" t="s">
        <v>197</v>
      </c>
      <c r="P9" s="85">
        <v>5.0</v>
      </c>
      <c r="Q9" s="85">
        <f t="shared" si="5"/>
        <v>50</v>
      </c>
      <c r="R9" s="85">
        <f t="shared" si="6"/>
        <v>28.6</v>
      </c>
      <c r="T9" s="31" t="s">
        <v>562</v>
      </c>
      <c r="U9" s="88" t="s">
        <v>564</v>
      </c>
    </row>
    <row r="10">
      <c r="B10" s="89" t="s">
        <v>86</v>
      </c>
      <c r="C10" s="78">
        <v>7.0</v>
      </c>
      <c r="D10" s="78">
        <f>VLOOKUP(B10,My_Advanced!W:AJ,14,FALSE)</f>
        <v>8</v>
      </c>
      <c r="E10" s="78">
        <f t="shared" si="1"/>
        <v>15</v>
      </c>
      <c r="F10" s="86">
        <f t="shared" si="2"/>
        <v>50</v>
      </c>
      <c r="G10" s="87">
        <f t="shared" si="3"/>
        <v>93.3</v>
      </c>
      <c r="H10" s="81">
        <f t="shared" si="4"/>
        <v>12</v>
      </c>
      <c r="I10" s="82"/>
      <c r="J10" s="31" t="s">
        <v>565</v>
      </c>
      <c r="K10" s="88" t="s">
        <v>566</v>
      </c>
      <c r="O10" s="84" t="s">
        <v>209</v>
      </c>
      <c r="P10" s="85">
        <v>7.0</v>
      </c>
      <c r="Q10" s="85">
        <f t="shared" si="5"/>
        <v>70</v>
      </c>
      <c r="R10" s="85">
        <f t="shared" si="6"/>
        <v>52.4</v>
      </c>
      <c r="T10" s="31" t="s">
        <v>567</v>
      </c>
      <c r="U10" s="88" t="s">
        <v>568</v>
      </c>
    </row>
    <row r="11">
      <c r="B11" s="77" t="s">
        <v>88</v>
      </c>
      <c r="C11" s="78">
        <v>9.0</v>
      </c>
      <c r="D11" s="78">
        <f>VLOOKUP(B11,My_Advanced!W:AJ,14,FALSE)</f>
        <v>3</v>
      </c>
      <c r="E11" s="78">
        <f t="shared" si="1"/>
        <v>12</v>
      </c>
      <c r="F11" s="86">
        <f t="shared" si="2"/>
        <v>40</v>
      </c>
      <c r="G11" s="80">
        <f t="shared" si="3"/>
        <v>73.6</v>
      </c>
      <c r="H11" s="81">
        <f t="shared" si="4"/>
        <v>49</v>
      </c>
      <c r="O11" s="84" t="s">
        <v>226</v>
      </c>
      <c r="P11" s="85">
        <v>7.0</v>
      </c>
      <c r="Q11" s="85">
        <f t="shared" si="5"/>
        <v>70</v>
      </c>
      <c r="R11" s="85">
        <f t="shared" si="6"/>
        <v>52.4</v>
      </c>
    </row>
    <row r="12">
      <c r="B12" s="89" t="s">
        <v>91</v>
      </c>
      <c r="C12" s="78">
        <v>7.0</v>
      </c>
      <c r="D12" s="78">
        <f>VLOOKUP(B12,My_Advanced!W:AJ,14,FALSE)</f>
        <v>8</v>
      </c>
      <c r="E12" s="78">
        <f t="shared" si="1"/>
        <v>15</v>
      </c>
      <c r="F12" s="86">
        <f t="shared" si="2"/>
        <v>50</v>
      </c>
      <c r="G12" s="87">
        <f t="shared" si="3"/>
        <v>93.3</v>
      </c>
      <c r="H12" s="81">
        <f t="shared" si="4"/>
        <v>12</v>
      </c>
      <c r="I12" s="16"/>
      <c r="J12" s="90"/>
      <c r="K12" s="91" t="s">
        <v>569</v>
      </c>
      <c r="L12" s="91" t="s">
        <v>570</v>
      </c>
      <c r="O12" s="84" t="s">
        <v>228</v>
      </c>
      <c r="P12" s="85">
        <v>3.0</v>
      </c>
      <c r="Q12" s="85">
        <f t="shared" si="5"/>
        <v>30</v>
      </c>
      <c r="R12" s="85">
        <f t="shared" si="6"/>
        <v>9.5</v>
      </c>
      <c r="T12" s="90"/>
      <c r="U12" s="91" t="s">
        <v>569</v>
      </c>
      <c r="V12" s="91" t="s">
        <v>570</v>
      </c>
    </row>
    <row r="13">
      <c r="B13" s="92" t="s">
        <v>92</v>
      </c>
      <c r="C13" s="78">
        <v>7.0</v>
      </c>
      <c r="D13" s="78">
        <f>VLOOKUP(B13,My_Advanced!W:AJ,14,FALSE)</f>
        <v>-2</v>
      </c>
      <c r="E13" s="78">
        <f t="shared" si="1"/>
        <v>5</v>
      </c>
      <c r="F13" s="93">
        <f t="shared" si="2"/>
        <v>16.66666667</v>
      </c>
      <c r="G13" s="80">
        <f t="shared" si="3"/>
        <v>7.4</v>
      </c>
      <c r="H13" s="81">
        <f t="shared" si="4"/>
        <v>252</v>
      </c>
      <c r="I13" s="16"/>
      <c r="J13" s="94" t="s">
        <v>571</v>
      </c>
      <c r="K13" s="83">
        <f>countColoredCells(F:F, F10)</f>
        <v>48</v>
      </c>
      <c r="L13" s="74">
        <f>ROUND((K13/K27)*100,1)</f>
        <v>16.8</v>
      </c>
      <c r="O13" s="84" t="s">
        <v>236</v>
      </c>
      <c r="P13" s="85">
        <v>5.0</v>
      </c>
      <c r="Q13" s="85">
        <f t="shared" si="5"/>
        <v>50</v>
      </c>
      <c r="R13" s="85">
        <f t="shared" si="6"/>
        <v>28.6</v>
      </c>
      <c r="T13" s="94" t="s">
        <v>571</v>
      </c>
      <c r="U13" s="83">
        <f>countColoredCells(Q:Q, Q7)</f>
        <v>11</v>
      </c>
      <c r="V13" s="74">
        <f t="shared" ref="V13:V15" si="7">ROUND((U13/22)*100,1)</f>
        <v>50</v>
      </c>
    </row>
    <row r="14">
      <c r="B14" s="77" t="s">
        <v>93</v>
      </c>
      <c r="C14" s="78">
        <v>8.0</v>
      </c>
      <c r="D14" s="78">
        <f>VLOOKUP(B14,My_Advanced!W:AJ,14,FALSE)</f>
        <v>1</v>
      </c>
      <c r="E14" s="78">
        <f t="shared" si="1"/>
        <v>9</v>
      </c>
      <c r="F14" s="86">
        <f t="shared" si="2"/>
        <v>30</v>
      </c>
      <c r="G14" s="87">
        <f t="shared" si="3"/>
        <v>35.6</v>
      </c>
      <c r="H14" s="81">
        <f t="shared" si="4"/>
        <v>154</v>
      </c>
      <c r="I14" s="16"/>
      <c r="J14" s="95" t="s">
        <v>572</v>
      </c>
      <c r="K14" s="74">
        <f>countColoredCells(F:F, F7)</f>
        <v>187</v>
      </c>
      <c r="L14" s="74">
        <f>ROUND((K14/K27)*100,1)</f>
        <v>65.6</v>
      </c>
      <c r="O14" s="84" t="s">
        <v>237</v>
      </c>
      <c r="P14" s="85">
        <v>5.0</v>
      </c>
      <c r="Q14" s="85">
        <f t="shared" si="5"/>
        <v>50</v>
      </c>
      <c r="R14" s="85">
        <f t="shared" si="6"/>
        <v>28.6</v>
      </c>
      <c r="T14" s="95" t="s">
        <v>572</v>
      </c>
      <c r="U14" s="74">
        <f>countColoredCells(Q:Q, Q9)</f>
        <v>5</v>
      </c>
      <c r="V14" s="74">
        <f t="shared" si="7"/>
        <v>22.7</v>
      </c>
    </row>
    <row r="15">
      <c r="B15" s="89" t="s">
        <v>139</v>
      </c>
      <c r="C15" s="78">
        <v>9.0</v>
      </c>
      <c r="D15" s="78">
        <f>VLOOKUP(B15,My_Advanced!W:AJ,14,FALSE)</f>
        <v>4</v>
      </c>
      <c r="E15" s="78">
        <f t="shared" si="1"/>
        <v>13</v>
      </c>
      <c r="F15" s="86">
        <f t="shared" si="2"/>
        <v>43.33333333</v>
      </c>
      <c r="G15" s="80">
        <f t="shared" si="3"/>
        <v>83.5</v>
      </c>
      <c r="H15" s="81">
        <f t="shared" si="4"/>
        <v>36</v>
      </c>
      <c r="J15" s="96" t="s">
        <v>573</v>
      </c>
      <c r="K15" s="88">
        <v>50.0</v>
      </c>
      <c r="L15" s="74">
        <f>ROUND((K15/K27)*100,1)</f>
        <v>17.5</v>
      </c>
      <c r="O15" s="84" t="s">
        <v>242</v>
      </c>
      <c r="P15" s="85">
        <v>6.0</v>
      </c>
      <c r="Q15" s="85">
        <f t="shared" si="5"/>
        <v>60</v>
      </c>
      <c r="R15" s="85">
        <f>PERCENTRANK(Basic_Leaderboard[Basic Score(Out of 10)],P15)* 100</f>
        <v>47.6</v>
      </c>
      <c r="T15" s="96" t="s">
        <v>573</v>
      </c>
      <c r="U15" s="88">
        <f>countColoredCells(Q:Q, Q12)</f>
        <v>6</v>
      </c>
      <c r="V15" s="74">
        <f t="shared" si="7"/>
        <v>27.3</v>
      </c>
    </row>
    <row r="16">
      <c r="B16" s="77" t="s">
        <v>95</v>
      </c>
      <c r="C16" s="78">
        <v>7.0</v>
      </c>
      <c r="D16" s="78">
        <f>VLOOKUP(B16,My_Advanced!W:AJ,14,FALSE)</f>
        <v>0</v>
      </c>
      <c r="E16" s="78">
        <f t="shared" si="1"/>
        <v>7</v>
      </c>
      <c r="F16" s="86">
        <f t="shared" si="2"/>
        <v>23.33333333</v>
      </c>
      <c r="G16" s="87">
        <f t="shared" si="3"/>
        <v>17.6</v>
      </c>
      <c r="H16" s="81">
        <f t="shared" si="4"/>
        <v>214</v>
      </c>
      <c r="K16" s="97"/>
      <c r="O16" s="84" t="s">
        <v>256</v>
      </c>
      <c r="P16" s="85">
        <v>3.0</v>
      </c>
      <c r="Q16" s="85">
        <f t="shared" si="5"/>
        <v>30</v>
      </c>
      <c r="R16" s="85">
        <f>PERCENTRANK(Basic_Leaderboard[Basic Score(Out of 10)],P16)* 100</f>
        <v>9.5</v>
      </c>
    </row>
    <row r="17">
      <c r="B17" s="77" t="s">
        <v>102</v>
      </c>
      <c r="C17" s="78">
        <v>7.0</v>
      </c>
      <c r="D17" s="78">
        <f>VLOOKUP(B17,My_Advanced!W:AJ,14,FALSE)</f>
        <v>1</v>
      </c>
      <c r="E17" s="78">
        <f t="shared" si="1"/>
        <v>8</v>
      </c>
      <c r="F17" s="86">
        <f t="shared" si="2"/>
        <v>26.66666667</v>
      </c>
      <c r="G17" s="80">
        <f t="shared" si="3"/>
        <v>25.4</v>
      </c>
      <c r="H17" s="81">
        <f t="shared" si="4"/>
        <v>185</v>
      </c>
      <c r="O17" s="84" t="s">
        <v>262</v>
      </c>
      <c r="P17" s="85">
        <v>1.0</v>
      </c>
      <c r="Q17" s="85">
        <f t="shared" si="5"/>
        <v>10</v>
      </c>
      <c r="R17" s="85">
        <f>PERCENTRANK(Basic_Leaderboard[Basic Score(Out of 10)],P17)* 100</f>
        <v>4.8</v>
      </c>
    </row>
    <row r="18">
      <c r="B18" s="77" t="s">
        <v>96</v>
      </c>
      <c r="C18" s="78">
        <v>10.0</v>
      </c>
      <c r="D18" s="78">
        <f>VLOOKUP(B18,My_Advanced!W:AJ,14,FALSE)</f>
        <v>2</v>
      </c>
      <c r="E18" s="78">
        <f t="shared" si="1"/>
        <v>12</v>
      </c>
      <c r="F18" s="86">
        <f t="shared" si="2"/>
        <v>40</v>
      </c>
      <c r="G18" s="87">
        <f t="shared" si="3"/>
        <v>73.6</v>
      </c>
      <c r="H18" s="81">
        <f t="shared" si="4"/>
        <v>49</v>
      </c>
      <c r="O18" s="84" t="s">
        <v>263</v>
      </c>
      <c r="P18" s="85">
        <v>5.0</v>
      </c>
      <c r="Q18" s="85">
        <f t="shared" si="5"/>
        <v>50</v>
      </c>
      <c r="R18" s="85">
        <f>PERCENTRANK(Basic_Leaderboard[Basic Score(Out of 10)],P18)* 100</f>
        <v>28.6</v>
      </c>
    </row>
    <row r="19">
      <c r="B19" s="77" t="s">
        <v>97</v>
      </c>
      <c r="C19" s="78">
        <v>5.0</v>
      </c>
      <c r="D19" s="78">
        <f>VLOOKUP(B19,My_Advanced!W:AJ,14,FALSE)</f>
        <v>2</v>
      </c>
      <c r="E19" s="78">
        <f t="shared" si="1"/>
        <v>7</v>
      </c>
      <c r="F19" s="86">
        <f t="shared" si="2"/>
        <v>23.33333333</v>
      </c>
      <c r="G19" s="80">
        <f t="shared" si="3"/>
        <v>17.6</v>
      </c>
      <c r="H19" s="81">
        <f t="shared" si="4"/>
        <v>214</v>
      </c>
      <c r="O19" s="84" t="s">
        <v>264</v>
      </c>
      <c r="P19" s="85">
        <v>-2.0</v>
      </c>
      <c r="Q19" s="85">
        <f>IF((P19/10)*100&lt;0,0)</f>
        <v>0</v>
      </c>
      <c r="R19" s="85">
        <f>PERCENTRANK(Basic_Leaderboard[Basic Score(Out of 10)],P19)* 100</f>
        <v>0</v>
      </c>
    </row>
    <row r="20">
      <c r="B20" s="92" t="s">
        <v>98</v>
      </c>
      <c r="C20" s="78">
        <v>7.0</v>
      </c>
      <c r="D20" s="78">
        <f>VLOOKUP(B20,My_Advanced!W:AJ,14,FALSE)</f>
        <v>-4</v>
      </c>
      <c r="E20" s="78">
        <f t="shared" si="1"/>
        <v>3</v>
      </c>
      <c r="F20" s="86">
        <f t="shared" si="2"/>
        <v>10</v>
      </c>
      <c r="G20" s="87">
        <f t="shared" si="3"/>
        <v>2.1</v>
      </c>
      <c r="H20" s="81">
        <f t="shared" si="4"/>
        <v>275</v>
      </c>
      <c r="O20" s="84" t="s">
        <v>265</v>
      </c>
      <c r="P20" s="85">
        <v>8.0</v>
      </c>
      <c r="Q20" s="85">
        <f t="shared" ref="Q20:Q28" si="8">(P20/10)*100</f>
        <v>80</v>
      </c>
      <c r="R20" s="85">
        <f>PERCENTRANK(Basic_Leaderboard[Basic Score(Out of 10)],P20)* 100</f>
        <v>81</v>
      </c>
    </row>
    <row r="21">
      <c r="B21" s="92" t="s">
        <v>99</v>
      </c>
      <c r="C21" s="78">
        <v>5.0</v>
      </c>
      <c r="D21" s="78">
        <f>VLOOKUP(B21,My_Advanced!W:AJ,14,FALSE)</f>
        <v>0</v>
      </c>
      <c r="E21" s="78">
        <f t="shared" si="1"/>
        <v>5</v>
      </c>
      <c r="F21" s="86">
        <f t="shared" si="2"/>
        <v>16.66666667</v>
      </c>
      <c r="G21" s="80">
        <f t="shared" si="3"/>
        <v>7.4</v>
      </c>
      <c r="H21" s="81">
        <f t="shared" si="4"/>
        <v>252</v>
      </c>
      <c r="O21" s="84" t="s">
        <v>266</v>
      </c>
      <c r="P21" s="85">
        <v>7.0</v>
      </c>
      <c r="Q21" s="85">
        <f t="shared" si="8"/>
        <v>70</v>
      </c>
      <c r="R21" s="85">
        <f>PERCENTRANK(Basic_Leaderboard[Basic Score(Out of 10)],P21)* 100</f>
        <v>52.4</v>
      </c>
    </row>
    <row r="22">
      <c r="B22" s="89" t="s">
        <v>100</v>
      </c>
      <c r="C22" s="78">
        <v>9.0</v>
      </c>
      <c r="D22" s="78">
        <f>VLOOKUP(B22,My_Advanced!W:AJ,14,FALSE)</f>
        <v>5</v>
      </c>
      <c r="E22" s="78">
        <f t="shared" si="1"/>
        <v>14</v>
      </c>
      <c r="F22" s="86">
        <f t="shared" si="2"/>
        <v>46.66666667</v>
      </c>
      <c r="G22" s="87">
        <f t="shared" si="3"/>
        <v>88</v>
      </c>
      <c r="H22" s="81">
        <f t="shared" si="4"/>
        <v>21</v>
      </c>
      <c r="O22" s="84" t="s">
        <v>267</v>
      </c>
      <c r="P22" s="85">
        <v>7.0</v>
      </c>
      <c r="Q22" s="85">
        <f t="shared" si="8"/>
        <v>70</v>
      </c>
      <c r="R22" s="85">
        <f>PERCENTRANK(Basic_Leaderboard[Basic Score(Out of 10)],P22)* 100</f>
        <v>52.4</v>
      </c>
    </row>
    <row r="23">
      <c r="B23" s="92" t="s">
        <v>101</v>
      </c>
      <c r="C23" s="78">
        <v>4.0</v>
      </c>
      <c r="D23" s="78">
        <f>VLOOKUP(B23,My_Advanced!W:AJ,14,FALSE)</f>
        <v>-4</v>
      </c>
      <c r="E23" s="78">
        <f t="shared" si="1"/>
        <v>0</v>
      </c>
      <c r="F23" s="86">
        <f t="shared" si="2"/>
        <v>0</v>
      </c>
      <c r="G23" s="80">
        <f t="shared" si="3"/>
        <v>0</v>
      </c>
      <c r="H23" s="81">
        <f t="shared" si="4"/>
        <v>284</v>
      </c>
      <c r="O23" s="84" t="s">
        <v>269</v>
      </c>
      <c r="P23" s="85">
        <v>3.0</v>
      </c>
      <c r="Q23" s="85">
        <f t="shared" si="8"/>
        <v>30</v>
      </c>
      <c r="R23" s="85">
        <f>PERCENTRANK(Basic_Leaderboard[Basic Score(Out of 10)],P23)* 100</f>
        <v>9.5</v>
      </c>
    </row>
    <row r="24">
      <c r="B24" s="77" t="s">
        <v>108</v>
      </c>
      <c r="C24" s="78">
        <v>7.0</v>
      </c>
      <c r="D24" s="78">
        <f>VLOOKUP(B24,My_Advanced!W:AJ,14,FALSE)</f>
        <v>3</v>
      </c>
      <c r="E24" s="78">
        <f t="shared" si="1"/>
        <v>10</v>
      </c>
      <c r="F24" s="86">
        <f t="shared" si="2"/>
        <v>33.33333333</v>
      </c>
      <c r="G24" s="87">
        <f t="shared" si="3"/>
        <v>46.5</v>
      </c>
      <c r="H24" s="81">
        <f t="shared" si="4"/>
        <v>109</v>
      </c>
      <c r="O24" s="84" t="s">
        <v>273</v>
      </c>
      <c r="P24" s="85">
        <v>9.0</v>
      </c>
      <c r="Q24" s="85">
        <f t="shared" si="8"/>
        <v>90</v>
      </c>
      <c r="R24" s="85">
        <f>PERCENTRANK(Basic_Leaderboard[Basic Score(Out of 10)],P24)* 100</f>
        <v>95.2</v>
      </c>
    </row>
    <row r="25">
      <c r="B25" s="77" t="s">
        <v>104</v>
      </c>
      <c r="C25" s="78">
        <v>10.0</v>
      </c>
      <c r="D25" s="78">
        <f>VLOOKUP(B25,My_Advanced!W:AJ,14,FALSE)</f>
        <v>1</v>
      </c>
      <c r="E25" s="78">
        <f t="shared" si="1"/>
        <v>11</v>
      </c>
      <c r="F25" s="86">
        <f t="shared" si="2"/>
        <v>36.66666667</v>
      </c>
      <c r="G25" s="80">
        <f t="shared" si="3"/>
        <v>62.3</v>
      </c>
      <c r="H25" s="81">
        <f t="shared" si="4"/>
        <v>77</v>
      </c>
      <c r="O25" s="84" t="s">
        <v>274</v>
      </c>
      <c r="P25" s="85">
        <v>8.0</v>
      </c>
      <c r="Q25" s="85">
        <f t="shared" si="8"/>
        <v>80</v>
      </c>
      <c r="R25" s="85">
        <f>PERCENTRANK(Basic_Leaderboard[Basic Score(Out of 10)],P25)* 100</f>
        <v>81</v>
      </c>
    </row>
    <row r="26">
      <c r="B26" s="77" t="s">
        <v>105</v>
      </c>
      <c r="C26" s="78">
        <v>8.0</v>
      </c>
      <c r="D26" s="78">
        <f>VLOOKUP(B26,My_Advanced!W:AJ,14,FALSE)</f>
        <v>4</v>
      </c>
      <c r="E26" s="78">
        <f t="shared" si="1"/>
        <v>12</v>
      </c>
      <c r="F26" s="86">
        <f t="shared" si="2"/>
        <v>40</v>
      </c>
      <c r="G26" s="87">
        <f t="shared" si="3"/>
        <v>73.6</v>
      </c>
      <c r="H26" s="81">
        <f t="shared" si="4"/>
        <v>49</v>
      </c>
      <c r="O26" s="84" t="s">
        <v>281</v>
      </c>
      <c r="P26" s="85">
        <v>3.0</v>
      </c>
      <c r="Q26" s="85">
        <f t="shared" si="8"/>
        <v>30</v>
      </c>
      <c r="R26" s="85">
        <f>PERCENTRANK(Basic_Leaderboard[Basic Score(Out of 10)],P26)* 100</f>
        <v>9.5</v>
      </c>
    </row>
    <row r="27">
      <c r="B27" s="77" t="s">
        <v>106</v>
      </c>
      <c r="C27" s="78">
        <v>8.0</v>
      </c>
      <c r="D27" s="78">
        <f>VLOOKUP(B27,My_Advanced!W:AJ,14,FALSE)</f>
        <v>1</v>
      </c>
      <c r="E27" s="78">
        <f t="shared" si="1"/>
        <v>9</v>
      </c>
      <c r="F27" s="86">
        <f t="shared" si="2"/>
        <v>30</v>
      </c>
      <c r="G27" s="80">
        <f t="shared" si="3"/>
        <v>35.6</v>
      </c>
      <c r="H27" s="81">
        <f t="shared" si="4"/>
        <v>154</v>
      </c>
      <c r="I27" s="72"/>
      <c r="J27" s="73" t="s">
        <v>574</v>
      </c>
      <c r="K27" s="88">
        <v>285.0</v>
      </c>
      <c r="O27" s="84" t="s">
        <v>331</v>
      </c>
      <c r="P27" s="85">
        <v>9.0</v>
      </c>
      <c r="Q27" s="85">
        <f t="shared" si="8"/>
        <v>90</v>
      </c>
      <c r="R27" s="85">
        <f>PERCENTRANK(Basic_Leaderboard[Basic Score(Out of 10)],P27)* 100</f>
        <v>95.2</v>
      </c>
    </row>
    <row r="28" ht="27.0" customHeight="1">
      <c r="B28" s="89" t="s">
        <v>107</v>
      </c>
      <c r="C28" s="78">
        <v>10.0</v>
      </c>
      <c r="D28" s="78">
        <f>VLOOKUP(B28,My_Advanced!W:AJ,14,FALSE)</f>
        <v>4</v>
      </c>
      <c r="E28" s="78">
        <f t="shared" si="1"/>
        <v>14</v>
      </c>
      <c r="F28" s="86">
        <f t="shared" si="2"/>
        <v>46.66666667</v>
      </c>
      <c r="G28" s="87">
        <f t="shared" si="3"/>
        <v>88</v>
      </c>
      <c r="H28" s="81">
        <f t="shared" si="4"/>
        <v>21</v>
      </c>
      <c r="I28" s="72"/>
      <c r="J28" s="73" t="s">
        <v>575</v>
      </c>
      <c r="K28" s="88">
        <v>22.0</v>
      </c>
      <c r="O28" s="84" t="s">
        <v>384</v>
      </c>
      <c r="P28" s="85">
        <v>7.0</v>
      </c>
      <c r="Q28" s="85">
        <f t="shared" si="8"/>
        <v>70</v>
      </c>
      <c r="R28" s="85">
        <f>PERCENTRANK(Basic_Leaderboard[Basic Score(Out of 10)],P28)* 100</f>
        <v>52.4</v>
      </c>
    </row>
    <row r="29">
      <c r="B29" s="77" t="s">
        <v>109</v>
      </c>
      <c r="C29" s="78">
        <v>7.0</v>
      </c>
      <c r="D29" s="78">
        <f>VLOOKUP(B29,My_Advanced!W:AJ,14,FALSE)</f>
        <v>3</v>
      </c>
      <c r="E29" s="78">
        <f t="shared" si="1"/>
        <v>10</v>
      </c>
      <c r="F29" s="86">
        <f t="shared" si="2"/>
        <v>33.33333333</v>
      </c>
      <c r="G29" s="80">
        <f t="shared" si="3"/>
        <v>46.5</v>
      </c>
      <c r="H29" s="81">
        <f t="shared" si="4"/>
        <v>109</v>
      </c>
      <c r="I29" s="82"/>
      <c r="J29" s="31" t="s">
        <v>576</v>
      </c>
      <c r="K29" s="88">
        <v>307.0</v>
      </c>
      <c r="O29" s="35"/>
    </row>
    <row r="30">
      <c r="B30" s="77" t="s">
        <v>110</v>
      </c>
      <c r="C30" s="78">
        <v>6.0</v>
      </c>
      <c r="D30" s="78">
        <f>VLOOKUP(B30,My_Advanced!W:AJ,14,FALSE)</f>
        <v>3</v>
      </c>
      <c r="E30" s="78">
        <f t="shared" si="1"/>
        <v>9</v>
      </c>
      <c r="F30" s="86">
        <f t="shared" si="2"/>
        <v>30</v>
      </c>
      <c r="G30" s="87">
        <f t="shared" si="3"/>
        <v>35.6</v>
      </c>
      <c r="H30" s="81">
        <f t="shared" si="4"/>
        <v>154</v>
      </c>
    </row>
    <row r="31">
      <c r="B31" s="77" t="s">
        <v>103</v>
      </c>
      <c r="C31" s="78">
        <v>7.0</v>
      </c>
      <c r="D31" s="78">
        <f>VLOOKUP(B31,My_Advanced!W:AJ,14,FALSE)</f>
        <v>2</v>
      </c>
      <c r="E31" s="78">
        <f t="shared" si="1"/>
        <v>9</v>
      </c>
      <c r="F31" s="86">
        <f t="shared" si="2"/>
        <v>30</v>
      </c>
      <c r="G31" s="80">
        <f t="shared" si="3"/>
        <v>35.6</v>
      </c>
      <c r="H31" s="81">
        <f t="shared" si="4"/>
        <v>154</v>
      </c>
    </row>
    <row r="32">
      <c r="B32" s="77" t="s">
        <v>113</v>
      </c>
      <c r="C32" s="78">
        <v>7.0</v>
      </c>
      <c r="D32" s="78">
        <f>VLOOKUP(B32,My_Advanced!W:AJ,14,FALSE)</f>
        <v>3</v>
      </c>
      <c r="E32" s="78">
        <f t="shared" si="1"/>
        <v>10</v>
      </c>
      <c r="F32" s="86">
        <f t="shared" si="2"/>
        <v>33.33333333</v>
      </c>
      <c r="G32" s="87">
        <f t="shared" si="3"/>
        <v>46.5</v>
      </c>
      <c r="H32" s="81">
        <f t="shared" si="4"/>
        <v>109</v>
      </c>
    </row>
    <row r="33">
      <c r="B33" s="77" t="s">
        <v>112</v>
      </c>
      <c r="C33" s="78">
        <v>7.0</v>
      </c>
      <c r="D33" s="78">
        <f>VLOOKUP(B33,My_Advanced!W:AJ,14,FALSE)</f>
        <v>3</v>
      </c>
      <c r="E33" s="78">
        <f t="shared" si="1"/>
        <v>10</v>
      </c>
      <c r="F33" s="86">
        <f t="shared" si="2"/>
        <v>33.33333333</v>
      </c>
      <c r="G33" s="80">
        <f t="shared" si="3"/>
        <v>46.5</v>
      </c>
      <c r="H33" s="81">
        <f t="shared" si="4"/>
        <v>109</v>
      </c>
    </row>
    <row r="34">
      <c r="B34" s="92" t="s">
        <v>145</v>
      </c>
      <c r="C34" s="78">
        <v>5.0</v>
      </c>
      <c r="D34" s="78">
        <f>VLOOKUP(B34,My_Advanced!W:AJ,14,FALSE)</f>
        <v>0</v>
      </c>
      <c r="E34" s="78">
        <f t="shared" si="1"/>
        <v>5</v>
      </c>
      <c r="F34" s="86">
        <f t="shared" si="2"/>
        <v>16.66666667</v>
      </c>
      <c r="G34" s="87">
        <f t="shared" si="3"/>
        <v>7.4</v>
      </c>
      <c r="H34" s="81">
        <f t="shared" si="4"/>
        <v>252</v>
      </c>
    </row>
    <row r="35">
      <c r="B35" s="77" t="s">
        <v>114</v>
      </c>
      <c r="C35" s="78">
        <v>9.0</v>
      </c>
      <c r="D35" s="78">
        <f>VLOOKUP(B35,My_Advanced!W:AJ,14,FALSE)</f>
        <v>1</v>
      </c>
      <c r="E35" s="78">
        <f t="shared" si="1"/>
        <v>10</v>
      </c>
      <c r="F35" s="86">
        <f t="shared" si="2"/>
        <v>33.33333333</v>
      </c>
      <c r="G35" s="80">
        <f t="shared" si="3"/>
        <v>46.5</v>
      </c>
      <c r="H35" s="81">
        <f t="shared" si="4"/>
        <v>109</v>
      </c>
      <c r="O35" s="35"/>
    </row>
    <row r="36">
      <c r="B36" s="77" t="s">
        <v>146</v>
      </c>
      <c r="C36" s="78">
        <v>7.0</v>
      </c>
      <c r="D36" s="78">
        <f>VLOOKUP(B36,My_Advanced!W:AJ,14,FALSE)</f>
        <v>1</v>
      </c>
      <c r="E36" s="78">
        <f t="shared" si="1"/>
        <v>8</v>
      </c>
      <c r="F36" s="86">
        <f t="shared" si="2"/>
        <v>26.66666667</v>
      </c>
      <c r="G36" s="87">
        <f t="shared" si="3"/>
        <v>25.4</v>
      </c>
      <c r="H36" s="81">
        <f t="shared" si="4"/>
        <v>185</v>
      </c>
    </row>
    <row r="37">
      <c r="B37" s="77" t="s">
        <v>147</v>
      </c>
      <c r="C37" s="78">
        <v>8.0</v>
      </c>
      <c r="D37" s="78">
        <f>VLOOKUP(B37,My_Advanced!W:AJ,14,FALSE)</f>
        <v>0</v>
      </c>
      <c r="E37" s="78">
        <f t="shared" si="1"/>
        <v>8</v>
      </c>
      <c r="F37" s="86">
        <f t="shared" si="2"/>
        <v>26.66666667</v>
      </c>
      <c r="G37" s="80">
        <f t="shared" si="3"/>
        <v>25.4</v>
      </c>
      <c r="H37" s="81">
        <f t="shared" si="4"/>
        <v>185</v>
      </c>
    </row>
    <row r="38">
      <c r="B38" s="92" t="s">
        <v>111</v>
      </c>
      <c r="C38" s="78">
        <v>6.0</v>
      </c>
      <c r="D38" s="78">
        <f>VLOOKUP(B38,My_Advanced!W:AJ,14,FALSE)</f>
        <v>-2</v>
      </c>
      <c r="E38" s="78">
        <f t="shared" si="1"/>
        <v>4</v>
      </c>
      <c r="F38" s="86">
        <f t="shared" si="2"/>
        <v>13.33333333</v>
      </c>
      <c r="G38" s="87">
        <f t="shared" si="3"/>
        <v>3.9</v>
      </c>
      <c r="H38" s="81">
        <f t="shared" si="4"/>
        <v>265</v>
      </c>
    </row>
    <row r="39">
      <c r="B39" s="77" t="s">
        <v>148</v>
      </c>
      <c r="C39" s="78">
        <v>6.0</v>
      </c>
      <c r="D39" s="78">
        <f>VLOOKUP(B39,My_Advanced!W:AJ,14,FALSE)</f>
        <v>4</v>
      </c>
      <c r="E39" s="78">
        <f t="shared" si="1"/>
        <v>10</v>
      </c>
      <c r="F39" s="86">
        <f t="shared" si="2"/>
        <v>33.33333333</v>
      </c>
      <c r="G39" s="80">
        <f t="shared" si="3"/>
        <v>46.5</v>
      </c>
      <c r="H39" s="81">
        <f t="shared" si="4"/>
        <v>109</v>
      </c>
    </row>
    <row r="40">
      <c r="B40" s="77" t="s">
        <v>150</v>
      </c>
      <c r="C40" s="78">
        <v>2.0</v>
      </c>
      <c r="D40" s="78">
        <f>VLOOKUP(B40,My_Advanced!W:AJ,14,FALSE)</f>
        <v>8</v>
      </c>
      <c r="E40" s="78">
        <f t="shared" si="1"/>
        <v>10</v>
      </c>
      <c r="F40" s="86">
        <f t="shared" si="2"/>
        <v>33.33333333</v>
      </c>
      <c r="G40" s="87">
        <f t="shared" si="3"/>
        <v>46.5</v>
      </c>
      <c r="H40" s="81">
        <f t="shared" si="4"/>
        <v>109</v>
      </c>
    </row>
    <row r="41">
      <c r="B41" s="77" t="s">
        <v>151</v>
      </c>
      <c r="C41" s="78">
        <v>9.0</v>
      </c>
      <c r="D41" s="78">
        <f>VLOOKUP(B41,My_Advanced!W:AJ,14,FALSE)</f>
        <v>2</v>
      </c>
      <c r="E41" s="78">
        <f t="shared" si="1"/>
        <v>11</v>
      </c>
      <c r="F41" s="86">
        <f t="shared" si="2"/>
        <v>36.66666667</v>
      </c>
      <c r="G41" s="80">
        <f t="shared" si="3"/>
        <v>62.3</v>
      </c>
      <c r="H41" s="81">
        <f t="shared" si="4"/>
        <v>77</v>
      </c>
    </row>
    <row r="42">
      <c r="B42" s="77" t="s">
        <v>152</v>
      </c>
      <c r="C42" s="78">
        <v>7.0</v>
      </c>
      <c r="D42" s="78">
        <f>VLOOKUP(B42,My_Advanced!W:AJ,14,FALSE)</f>
        <v>0</v>
      </c>
      <c r="E42" s="78">
        <f t="shared" si="1"/>
        <v>7</v>
      </c>
      <c r="F42" s="86">
        <f t="shared" si="2"/>
        <v>23.33333333</v>
      </c>
      <c r="G42" s="87">
        <f t="shared" si="3"/>
        <v>17.6</v>
      </c>
      <c r="H42" s="81">
        <f t="shared" si="4"/>
        <v>214</v>
      </c>
    </row>
    <row r="43">
      <c r="B43" s="77" t="s">
        <v>153</v>
      </c>
      <c r="C43" s="78">
        <v>9.0</v>
      </c>
      <c r="D43" s="78">
        <f>VLOOKUP(B43,My_Advanced!W:AJ,14,FALSE)</f>
        <v>1</v>
      </c>
      <c r="E43" s="78">
        <f t="shared" si="1"/>
        <v>10</v>
      </c>
      <c r="F43" s="86">
        <f t="shared" si="2"/>
        <v>33.33333333</v>
      </c>
      <c r="G43" s="80">
        <f t="shared" si="3"/>
        <v>46.5</v>
      </c>
      <c r="H43" s="81">
        <f t="shared" si="4"/>
        <v>109</v>
      </c>
    </row>
    <row r="44">
      <c r="B44" s="77" t="s">
        <v>154</v>
      </c>
      <c r="C44" s="78">
        <v>9.0</v>
      </c>
      <c r="D44" s="78">
        <f>VLOOKUP(B44,My_Advanced!W:AJ,14,FALSE)</f>
        <v>3</v>
      </c>
      <c r="E44" s="78">
        <f t="shared" si="1"/>
        <v>12</v>
      </c>
      <c r="F44" s="86">
        <f t="shared" si="2"/>
        <v>40</v>
      </c>
      <c r="G44" s="87">
        <f t="shared" si="3"/>
        <v>73.6</v>
      </c>
      <c r="H44" s="81">
        <f t="shared" si="4"/>
        <v>49</v>
      </c>
    </row>
    <row r="45">
      <c r="B45" s="77" t="s">
        <v>155</v>
      </c>
      <c r="C45" s="78">
        <v>6.0</v>
      </c>
      <c r="D45" s="78">
        <f>VLOOKUP(B45,My_Advanced!W:AJ,14,FALSE)</f>
        <v>1</v>
      </c>
      <c r="E45" s="78">
        <f t="shared" si="1"/>
        <v>7</v>
      </c>
      <c r="F45" s="86">
        <f t="shared" si="2"/>
        <v>23.33333333</v>
      </c>
      <c r="G45" s="80">
        <f t="shared" si="3"/>
        <v>17.6</v>
      </c>
      <c r="H45" s="81">
        <f t="shared" si="4"/>
        <v>214</v>
      </c>
    </row>
    <row r="46">
      <c r="B46" s="77" t="s">
        <v>156</v>
      </c>
      <c r="C46" s="78">
        <v>6.0</v>
      </c>
      <c r="D46" s="78">
        <f>VLOOKUP(B46,My_Advanced!W:AJ,14,FALSE)</f>
        <v>6</v>
      </c>
      <c r="E46" s="78">
        <f t="shared" si="1"/>
        <v>12</v>
      </c>
      <c r="F46" s="86">
        <f t="shared" si="2"/>
        <v>40</v>
      </c>
      <c r="G46" s="87">
        <f t="shared" si="3"/>
        <v>73.6</v>
      </c>
      <c r="H46" s="81">
        <f t="shared" si="4"/>
        <v>49</v>
      </c>
    </row>
    <row r="47">
      <c r="B47" s="77" t="s">
        <v>155</v>
      </c>
      <c r="C47" s="78">
        <v>6.0</v>
      </c>
      <c r="D47" s="78">
        <f>VLOOKUP(B47,My_Advanced!W:AJ,14,FALSE)</f>
        <v>1</v>
      </c>
      <c r="E47" s="78">
        <f t="shared" si="1"/>
        <v>7</v>
      </c>
      <c r="F47" s="86">
        <f t="shared" si="2"/>
        <v>23.33333333</v>
      </c>
      <c r="G47" s="80">
        <f t="shared" si="3"/>
        <v>17.6</v>
      </c>
      <c r="H47" s="81">
        <f t="shared" si="4"/>
        <v>214</v>
      </c>
    </row>
    <row r="48">
      <c r="B48" s="77" t="s">
        <v>157</v>
      </c>
      <c r="C48" s="78">
        <v>8.0</v>
      </c>
      <c r="D48" s="78">
        <f>VLOOKUP(B48,My_Advanced!W:AJ,14,FALSE)</f>
        <v>2</v>
      </c>
      <c r="E48" s="78">
        <f t="shared" si="1"/>
        <v>10</v>
      </c>
      <c r="F48" s="86">
        <f t="shared" si="2"/>
        <v>33.33333333</v>
      </c>
      <c r="G48" s="87">
        <f t="shared" si="3"/>
        <v>46.5</v>
      </c>
      <c r="H48" s="81">
        <f t="shared" si="4"/>
        <v>109</v>
      </c>
    </row>
    <row r="49">
      <c r="B49" s="92" t="s">
        <v>158</v>
      </c>
      <c r="C49" s="78">
        <v>9.0</v>
      </c>
      <c r="D49" s="78">
        <f>VLOOKUP(B49,My_Advanced!W:AJ,14,FALSE)</f>
        <v>-4</v>
      </c>
      <c r="E49" s="78">
        <f t="shared" si="1"/>
        <v>5</v>
      </c>
      <c r="F49" s="86">
        <f t="shared" si="2"/>
        <v>16.66666667</v>
      </c>
      <c r="G49" s="80">
        <f t="shared" si="3"/>
        <v>7.4</v>
      </c>
      <c r="H49" s="81">
        <f t="shared" si="4"/>
        <v>252</v>
      </c>
    </row>
    <row r="50">
      <c r="B50" s="77" t="s">
        <v>159</v>
      </c>
      <c r="C50" s="78">
        <v>9.0</v>
      </c>
      <c r="D50" s="78">
        <f>VLOOKUP(B50,My_Advanced!W:AJ,14,FALSE)</f>
        <v>2</v>
      </c>
      <c r="E50" s="78">
        <f t="shared" si="1"/>
        <v>11</v>
      </c>
      <c r="F50" s="86">
        <f t="shared" si="2"/>
        <v>36.66666667</v>
      </c>
      <c r="G50" s="87">
        <f t="shared" si="3"/>
        <v>62.3</v>
      </c>
      <c r="H50" s="81">
        <f t="shared" si="4"/>
        <v>77</v>
      </c>
    </row>
    <row r="51">
      <c r="B51" s="77" t="s">
        <v>160</v>
      </c>
      <c r="C51" s="78">
        <v>8.0</v>
      </c>
      <c r="D51" s="78">
        <f>VLOOKUP(B51,My_Advanced!W:AJ,14,FALSE)</f>
        <v>0</v>
      </c>
      <c r="E51" s="78">
        <f t="shared" si="1"/>
        <v>8</v>
      </c>
      <c r="F51" s="86">
        <f t="shared" si="2"/>
        <v>26.66666667</v>
      </c>
      <c r="G51" s="80">
        <f t="shared" si="3"/>
        <v>25.4</v>
      </c>
      <c r="H51" s="81">
        <f t="shared" si="4"/>
        <v>185</v>
      </c>
    </row>
    <row r="52">
      <c r="B52" s="98" t="s">
        <v>161</v>
      </c>
      <c r="C52" s="78">
        <v>9.0</v>
      </c>
      <c r="D52" s="78">
        <f>VLOOKUP(B52,My_Advanced!W:AJ,14,FALSE)</f>
        <v>5</v>
      </c>
      <c r="E52" s="78">
        <f t="shared" si="1"/>
        <v>14</v>
      </c>
      <c r="F52" s="86">
        <f t="shared" si="2"/>
        <v>46.66666667</v>
      </c>
      <c r="G52" s="87">
        <f t="shared" si="3"/>
        <v>88</v>
      </c>
      <c r="H52" s="81">
        <f t="shared" si="4"/>
        <v>21</v>
      </c>
    </row>
    <row r="53">
      <c r="B53" s="77" t="s">
        <v>162</v>
      </c>
      <c r="C53" s="78">
        <v>6.0</v>
      </c>
      <c r="D53" s="78">
        <f>VLOOKUP(B53,My_Advanced!W:AJ,14,FALSE)</f>
        <v>4</v>
      </c>
      <c r="E53" s="78">
        <f t="shared" si="1"/>
        <v>10</v>
      </c>
      <c r="F53" s="86">
        <f t="shared" si="2"/>
        <v>33.33333333</v>
      </c>
      <c r="G53" s="80">
        <f t="shared" si="3"/>
        <v>46.5</v>
      </c>
      <c r="H53" s="81">
        <f t="shared" si="4"/>
        <v>109</v>
      </c>
    </row>
    <row r="54">
      <c r="B54" s="77" t="s">
        <v>163</v>
      </c>
      <c r="C54" s="78">
        <v>10.0</v>
      </c>
      <c r="D54" s="78">
        <f>VLOOKUP(B54,My_Advanced!W:AJ,14,FALSE)</f>
        <v>0</v>
      </c>
      <c r="E54" s="78">
        <f t="shared" si="1"/>
        <v>10</v>
      </c>
      <c r="F54" s="86">
        <f t="shared" si="2"/>
        <v>33.33333333</v>
      </c>
      <c r="G54" s="87">
        <f t="shared" si="3"/>
        <v>46.5</v>
      </c>
      <c r="H54" s="81">
        <f t="shared" si="4"/>
        <v>109</v>
      </c>
    </row>
    <row r="55">
      <c r="B55" s="77" t="s">
        <v>164</v>
      </c>
      <c r="C55" s="78">
        <v>8.0</v>
      </c>
      <c r="D55" s="78">
        <f>VLOOKUP(B55,My_Advanced!W:AJ,14,FALSE)</f>
        <v>3</v>
      </c>
      <c r="E55" s="78">
        <f t="shared" si="1"/>
        <v>11</v>
      </c>
      <c r="F55" s="86">
        <f t="shared" si="2"/>
        <v>36.66666667</v>
      </c>
      <c r="G55" s="80">
        <f t="shared" si="3"/>
        <v>62.3</v>
      </c>
      <c r="H55" s="81">
        <f t="shared" si="4"/>
        <v>77</v>
      </c>
    </row>
    <row r="56">
      <c r="B56" s="77" t="s">
        <v>166</v>
      </c>
      <c r="C56" s="78">
        <v>8.0</v>
      </c>
      <c r="D56" s="78">
        <f>VLOOKUP(B56,My_Advanced!W:AJ,14,FALSE)</f>
        <v>1</v>
      </c>
      <c r="E56" s="78">
        <f t="shared" si="1"/>
        <v>9</v>
      </c>
      <c r="F56" s="86">
        <f t="shared" si="2"/>
        <v>30</v>
      </c>
      <c r="G56" s="87">
        <f t="shared" si="3"/>
        <v>35.6</v>
      </c>
      <c r="H56" s="81">
        <f t="shared" si="4"/>
        <v>154</v>
      </c>
    </row>
    <row r="57">
      <c r="B57" s="77" t="s">
        <v>167</v>
      </c>
      <c r="C57" s="78">
        <v>8.0</v>
      </c>
      <c r="D57" s="78">
        <f>VLOOKUP(B57,My_Advanced!W:AJ,14,FALSE)</f>
        <v>0</v>
      </c>
      <c r="E57" s="78">
        <f t="shared" si="1"/>
        <v>8</v>
      </c>
      <c r="F57" s="86">
        <f t="shared" si="2"/>
        <v>26.66666667</v>
      </c>
      <c r="G57" s="80">
        <f t="shared" si="3"/>
        <v>25.4</v>
      </c>
      <c r="H57" s="81">
        <f t="shared" si="4"/>
        <v>185</v>
      </c>
    </row>
    <row r="58">
      <c r="B58" s="77" t="s">
        <v>168</v>
      </c>
      <c r="C58" s="78">
        <v>9.0</v>
      </c>
      <c r="D58" s="78">
        <f>VLOOKUP(B58,My_Advanced!W:AJ,14,FALSE)</f>
        <v>2</v>
      </c>
      <c r="E58" s="78">
        <f t="shared" si="1"/>
        <v>11</v>
      </c>
      <c r="F58" s="86">
        <f t="shared" si="2"/>
        <v>36.66666667</v>
      </c>
      <c r="G58" s="87">
        <f t="shared" si="3"/>
        <v>62.3</v>
      </c>
      <c r="H58" s="81">
        <f t="shared" si="4"/>
        <v>77</v>
      </c>
    </row>
    <row r="59">
      <c r="B59" s="77" t="s">
        <v>169</v>
      </c>
      <c r="C59" s="78">
        <v>8.0</v>
      </c>
      <c r="D59" s="78">
        <f>VLOOKUP(B59,My_Advanced!W:AJ,14,FALSE)</f>
        <v>3</v>
      </c>
      <c r="E59" s="78">
        <f t="shared" si="1"/>
        <v>11</v>
      </c>
      <c r="F59" s="86">
        <f t="shared" si="2"/>
        <v>36.66666667</v>
      </c>
      <c r="G59" s="80">
        <f t="shared" si="3"/>
        <v>62.3</v>
      </c>
      <c r="H59" s="81">
        <f t="shared" si="4"/>
        <v>77</v>
      </c>
    </row>
    <row r="60">
      <c r="B60" s="77" t="s">
        <v>170</v>
      </c>
      <c r="C60" s="78">
        <v>5.0</v>
      </c>
      <c r="D60" s="78">
        <f>VLOOKUP(B60,My_Advanced!W:AJ,14,FALSE)</f>
        <v>3</v>
      </c>
      <c r="E60" s="78">
        <f t="shared" si="1"/>
        <v>8</v>
      </c>
      <c r="F60" s="86">
        <f t="shared" si="2"/>
        <v>26.66666667</v>
      </c>
      <c r="G60" s="87">
        <f t="shared" si="3"/>
        <v>25.4</v>
      </c>
      <c r="H60" s="81">
        <f t="shared" si="4"/>
        <v>185</v>
      </c>
    </row>
    <row r="61">
      <c r="B61" s="77" t="s">
        <v>171</v>
      </c>
      <c r="C61" s="78">
        <v>7.0</v>
      </c>
      <c r="D61" s="78">
        <f>VLOOKUP(B61,My_Advanced!W:AJ,14,FALSE)</f>
        <v>3</v>
      </c>
      <c r="E61" s="78">
        <f t="shared" si="1"/>
        <v>10</v>
      </c>
      <c r="F61" s="86">
        <f t="shared" si="2"/>
        <v>33.33333333</v>
      </c>
      <c r="G61" s="80">
        <f t="shared" si="3"/>
        <v>46.5</v>
      </c>
      <c r="H61" s="81">
        <f t="shared" si="4"/>
        <v>109</v>
      </c>
    </row>
    <row r="62">
      <c r="B62" s="77" t="s">
        <v>172</v>
      </c>
      <c r="C62" s="78">
        <v>8.0</v>
      </c>
      <c r="D62" s="78">
        <f>VLOOKUP(B62,My_Advanced!W:AJ,14,FALSE)</f>
        <v>-1</v>
      </c>
      <c r="E62" s="78">
        <f t="shared" si="1"/>
        <v>7</v>
      </c>
      <c r="F62" s="86">
        <f t="shared" si="2"/>
        <v>23.33333333</v>
      </c>
      <c r="G62" s="87">
        <f t="shared" si="3"/>
        <v>17.6</v>
      </c>
      <c r="H62" s="81">
        <f t="shared" si="4"/>
        <v>214</v>
      </c>
    </row>
    <row r="63">
      <c r="B63" s="77" t="s">
        <v>173</v>
      </c>
      <c r="C63" s="78">
        <v>9.0</v>
      </c>
      <c r="D63" s="78">
        <f>VLOOKUP(B63,My_Advanced!W:AJ,14,FALSE)</f>
        <v>-1</v>
      </c>
      <c r="E63" s="78">
        <f t="shared" si="1"/>
        <v>8</v>
      </c>
      <c r="F63" s="86">
        <f t="shared" si="2"/>
        <v>26.66666667</v>
      </c>
      <c r="G63" s="80">
        <f t="shared" si="3"/>
        <v>25.4</v>
      </c>
      <c r="H63" s="81">
        <f t="shared" si="4"/>
        <v>185</v>
      </c>
    </row>
    <row r="64">
      <c r="B64" s="77" t="s">
        <v>174</v>
      </c>
      <c r="C64" s="78">
        <v>6.0</v>
      </c>
      <c r="D64" s="78">
        <f>VLOOKUP(B64,My_Advanced!W:AJ,14,FALSE)</f>
        <v>5</v>
      </c>
      <c r="E64" s="78">
        <f t="shared" si="1"/>
        <v>11</v>
      </c>
      <c r="F64" s="86">
        <f t="shared" si="2"/>
        <v>36.66666667</v>
      </c>
      <c r="G64" s="87">
        <f t="shared" si="3"/>
        <v>62.3</v>
      </c>
      <c r="H64" s="81">
        <f t="shared" si="4"/>
        <v>77</v>
      </c>
    </row>
    <row r="65">
      <c r="B65" s="77" t="s">
        <v>175</v>
      </c>
      <c r="C65" s="78">
        <v>8.0</v>
      </c>
      <c r="D65" s="78">
        <f>VLOOKUP(B65,My_Advanced!W:AJ,14,FALSE)</f>
        <v>3</v>
      </c>
      <c r="E65" s="78">
        <f t="shared" si="1"/>
        <v>11</v>
      </c>
      <c r="F65" s="86">
        <f t="shared" si="2"/>
        <v>36.66666667</v>
      </c>
      <c r="G65" s="80">
        <f t="shared" si="3"/>
        <v>62.3</v>
      </c>
      <c r="H65" s="81">
        <f t="shared" si="4"/>
        <v>77</v>
      </c>
    </row>
    <row r="66">
      <c r="B66" s="98" t="s">
        <v>176</v>
      </c>
      <c r="C66" s="78">
        <v>6.0</v>
      </c>
      <c r="D66" s="78">
        <f>VLOOKUP(B66,My_Advanced!W:AJ,14,FALSE)</f>
        <v>8</v>
      </c>
      <c r="E66" s="78">
        <f t="shared" si="1"/>
        <v>14</v>
      </c>
      <c r="F66" s="86">
        <f t="shared" si="2"/>
        <v>46.66666667</v>
      </c>
      <c r="G66" s="87">
        <f t="shared" si="3"/>
        <v>88</v>
      </c>
      <c r="H66" s="81">
        <f t="shared" si="4"/>
        <v>21</v>
      </c>
    </row>
    <row r="67">
      <c r="B67" s="77" t="s">
        <v>177</v>
      </c>
      <c r="C67" s="78">
        <v>8.0</v>
      </c>
      <c r="D67" s="78">
        <f>VLOOKUP(B67,My_Advanced!W:AJ,14,FALSE)</f>
        <v>3</v>
      </c>
      <c r="E67" s="78">
        <f t="shared" si="1"/>
        <v>11</v>
      </c>
      <c r="F67" s="86">
        <f t="shared" si="2"/>
        <v>36.66666667</v>
      </c>
      <c r="G67" s="80">
        <f t="shared" si="3"/>
        <v>62.3</v>
      </c>
      <c r="H67" s="81">
        <f t="shared" si="4"/>
        <v>77</v>
      </c>
    </row>
    <row r="68">
      <c r="B68" s="77" t="s">
        <v>178</v>
      </c>
      <c r="C68" s="78">
        <v>8.0</v>
      </c>
      <c r="D68" s="78">
        <f>VLOOKUP(B68,My_Advanced!W:AJ,14,FALSE)</f>
        <v>1</v>
      </c>
      <c r="E68" s="78">
        <f t="shared" si="1"/>
        <v>9</v>
      </c>
      <c r="F68" s="86">
        <f t="shared" si="2"/>
        <v>30</v>
      </c>
      <c r="G68" s="87">
        <f t="shared" si="3"/>
        <v>35.6</v>
      </c>
      <c r="H68" s="81">
        <f t="shared" si="4"/>
        <v>154</v>
      </c>
    </row>
    <row r="69">
      <c r="B69" s="77" t="s">
        <v>179</v>
      </c>
      <c r="C69" s="78">
        <v>7.0</v>
      </c>
      <c r="D69" s="78">
        <f>VLOOKUP(B69,My_Advanced!W:AJ,14,FALSE)</f>
        <v>3</v>
      </c>
      <c r="E69" s="78">
        <f t="shared" si="1"/>
        <v>10</v>
      </c>
      <c r="F69" s="86">
        <f t="shared" si="2"/>
        <v>33.33333333</v>
      </c>
      <c r="G69" s="80">
        <f t="shared" si="3"/>
        <v>46.5</v>
      </c>
      <c r="H69" s="81">
        <f t="shared" si="4"/>
        <v>109</v>
      </c>
    </row>
    <row r="70">
      <c r="B70" s="77" t="s">
        <v>180</v>
      </c>
      <c r="C70" s="78">
        <v>9.0</v>
      </c>
      <c r="D70" s="78">
        <f>VLOOKUP(B70,My_Advanced!W:AJ,14,FALSE)</f>
        <v>3</v>
      </c>
      <c r="E70" s="78">
        <f t="shared" si="1"/>
        <v>12</v>
      </c>
      <c r="F70" s="86">
        <f t="shared" si="2"/>
        <v>40</v>
      </c>
      <c r="G70" s="87">
        <f t="shared" si="3"/>
        <v>73.6</v>
      </c>
      <c r="H70" s="81">
        <f t="shared" si="4"/>
        <v>49</v>
      </c>
    </row>
    <row r="71">
      <c r="B71" s="77" t="s">
        <v>181</v>
      </c>
      <c r="C71" s="78">
        <v>9.0</v>
      </c>
      <c r="D71" s="78">
        <f>VLOOKUP(B71,My_Advanced!W:AJ,14,FALSE)</f>
        <v>1</v>
      </c>
      <c r="E71" s="78">
        <f t="shared" si="1"/>
        <v>10</v>
      </c>
      <c r="F71" s="86">
        <f t="shared" si="2"/>
        <v>33.33333333</v>
      </c>
      <c r="G71" s="80">
        <f t="shared" si="3"/>
        <v>46.5</v>
      </c>
      <c r="H71" s="81">
        <f t="shared" si="4"/>
        <v>109</v>
      </c>
    </row>
    <row r="72">
      <c r="B72" s="77" t="s">
        <v>182</v>
      </c>
      <c r="C72" s="78">
        <v>7.0</v>
      </c>
      <c r="D72" s="78">
        <f>VLOOKUP(B72,My_Advanced!W:AJ,14,FALSE)</f>
        <v>1</v>
      </c>
      <c r="E72" s="78">
        <f t="shared" si="1"/>
        <v>8</v>
      </c>
      <c r="F72" s="86">
        <f t="shared" si="2"/>
        <v>26.66666667</v>
      </c>
      <c r="G72" s="87">
        <f t="shared" si="3"/>
        <v>25.4</v>
      </c>
      <c r="H72" s="81">
        <f t="shared" si="4"/>
        <v>185</v>
      </c>
    </row>
    <row r="73">
      <c r="B73" s="89" t="s">
        <v>183</v>
      </c>
      <c r="C73" s="78">
        <v>9.0</v>
      </c>
      <c r="D73" s="78">
        <f>VLOOKUP(B73,My_Advanced!W:AJ,14,FALSE)</f>
        <v>5</v>
      </c>
      <c r="E73" s="78">
        <f t="shared" si="1"/>
        <v>14</v>
      </c>
      <c r="F73" s="86">
        <f t="shared" si="2"/>
        <v>46.66666667</v>
      </c>
      <c r="G73" s="80">
        <f t="shared" si="3"/>
        <v>88</v>
      </c>
      <c r="H73" s="81">
        <f t="shared" si="4"/>
        <v>21</v>
      </c>
    </row>
    <row r="74">
      <c r="B74" s="77" t="s">
        <v>184</v>
      </c>
      <c r="C74" s="78">
        <v>8.0</v>
      </c>
      <c r="D74" s="78">
        <f>VLOOKUP(B74,My_Advanced!W:AJ,14,FALSE)</f>
        <v>1</v>
      </c>
      <c r="E74" s="78">
        <f t="shared" si="1"/>
        <v>9</v>
      </c>
      <c r="F74" s="86">
        <f t="shared" si="2"/>
        <v>30</v>
      </c>
      <c r="G74" s="87">
        <f t="shared" si="3"/>
        <v>35.6</v>
      </c>
      <c r="H74" s="81">
        <f t="shared" si="4"/>
        <v>154</v>
      </c>
    </row>
    <row r="75">
      <c r="B75" s="99" t="s">
        <v>185</v>
      </c>
      <c r="C75" s="78">
        <v>7.0</v>
      </c>
      <c r="D75" s="78">
        <f>VLOOKUP(B75,My_Advanced!W:AJ,14,FALSE)</f>
        <v>1</v>
      </c>
      <c r="E75" s="78">
        <f t="shared" si="1"/>
        <v>8</v>
      </c>
      <c r="F75" s="86">
        <f t="shared" si="2"/>
        <v>26.66666667</v>
      </c>
      <c r="G75" s="80">
        <f t="shared" si="3"/>
        <v>25.4</v>
      </c>
      <c r="H75" s="81">
        <f t="shared" si="4"/>
        <v>185</v>
      </c>
    </row>
    <row r="76">
      <c r="B76" s="92" t="s">
        <v>186</v>
      </c>
      <c r="C76" s="78">
        <v>5.0</v>
      </c>
      <c r="D76" s="78">
        <f>VLOOKUP(B76,My_Advanced!W:AJ,14,FALSE)</f>
        <v>-1</v>
      </c>
      <c r="E76" s="78">
        <f t="shared" si="1"/>
        <v>4</v>
      </c>
      <c r="F76" s="86">
        <f t="shared" si="2"/>
        <v>13.33333333</v>
      </c>
      <c r="G76" s="87">
        <f t="shared" si="3"/>
        <v>3.9</v>
      </c>
      <c r="H76" s="81">
        <f t="shared" si="4"/>
        <v>265</v>
      </c>
    </row>
    <row r="77">
      <c r="B77" s="77" t="s">
        <v>187</v>
      </c>
      <c r="C77" s="78">
        <v>9.0</v>
      </c>
      <c r="D77" s="78">
        <f>VLOOKUP(B77,My_Advanced!W:AJ,14,FALSE)</f>
        <v>-1</v>
      </c>
      <c r="E77" s="78">
        <f t="shared" si="1"/>
        <v>8</v>
      </c>
      <c r="F77" s="86">
        <f t="shared" si="2"/>
        <v>26.66666667</v>
      </c>
      <c r="G77" s="80">
        <f t="shared" si="3"/>
        <v>25.4</v>
      </c>
      <c r="H77" s="81">
        <f t="shared" si="4"/>
        <v>185</v>
      </c>
    </row>
    <row r="78">
      <c r="B78" s="77" t="s">
        <v>188</v>
      </c>
      <c r="C78" s="78">
        <v>9.0</v>
      </c>
      <c r="D78" s="78">
        <f>VLOOKUP(B78,My_Advanced!W:AJ,14,FALSE)</f>
        <v>0</v>
      </c>
      <c r="E78" s="78">
        <f t="shared" si="1"/>
        <v>9</v>
      </c>
      <c r="F78" s="86">
        <f t="shared" si="2"/>
        <v>30</v>
      </c>
      <c r="G78" s="87">
        <f t="shared" si="3"/>
        <v>35.6</v>
      </c>
      <c r="H78" s="81">
        <f t="shared" si="4"/>
        <v>154</v>
      </c>
    </row>
    <row r="79">
      <c r="B79" s="77" t="s">
        <v>189</v>
      </c>
      <c r="C79" s="78">
        <v>7.0</v>
      </c>
      <c r="D79" s="78">
        <f>VLOOKUP(B79,My_Advanced!W:AJ,14,FALSE)</f>
        <v>0</v>
      </c>
      <c r="E79" s="78">
        <f t="shared" si="1"/>
        <v>7</v>
      </c>
      <c r="F79" s="86">
        <f t="shared" si="2"/>
        <v>23.33333333</v>
      </c>
      <c r="G79" s="80">
        <f t="shared" si="3"/>
        <v>17.6</v>
      </c>
      <c r="H79" s="81">
        <f t="shared" si="4"/>
        <v>214</v>
      </c>
    </row>
    <row r="80">
      <c r="B80" s="77" t="s">
        <v>190</v>
      </c>
      <c r="C80" s="78">
        <v>7.0</v>
      </c>
      <c r="D80" s="78">
        <f>VLOOKUP(B80,My_Advanced!W:AJ,14,FALSE)</f>
        <v>0</v>
      </c>
      <c r="E80" s="78">
        <f t="shared" si="1"/>
        <v>7</v>
      </c>
      <c r="F80" s="86">
        <f t="shared" si="2"/>
        <v>23.33333333</v>
      </c>
      <c r="G80" s="87">
        <f t="shared" si="3"/>
        <v>17.6</v>
      </c>
      <c r="H80" s="81">
        <f t="shared" si="4"/>
        <v>214</v>
      </c>
    </row>
    <row r="81">
      <c r="B81" s="77" t="s">
        <v>191</v>
      </c>
      <c r="C81" s="78">
        <v>8.0</v>
      </c>
      <c r="D81" s="78">
        <f>VLOOKUP(B81,My_Advanced!W:AJ,14,FALSE)</f>
        <v>2</v>
      </c>
      <c r="E81" s="78">
        <f t="shared" si="1"/>
        <v>10</v>
      </c>
      <c r="F81" s="86">
        <f t="shared" si="2"/>
        <v>33.33333333</v>
      </c>
      <c r="G81" s="80">
        <f t="shared" si="3"/>
        <v>46.5</v>
      </c>
      <c r="H81" s="81">
        <f t="shared" si="4"/>
        <v>109</v>
      </c>
    </row>
    <row r="82">
      <c r="B82" s="77" t="s">
        <v>192</v>
      </c>
      <c r="C82" s="78">
        <v>8.0</v>
      </c>
      <c r="D82" s="78">
        <f>VLOOKUP(B82,My_Advanced!W:AJ,14,FALSE)</f>
        <v>4</v>
      </c>
      <c r="E82" s="78">
        <f t="shared" si="1"/>
        <v>12</v>
      </c>
      <c r="F82" s="86">
        <f t="shared" si="2"/>
        <v>40</v>
      </c>
      <c r="G82" s="87">
        <f t="shared" si="3"/>
        <v>73.6</v>
      </c>
      <c r="H82" s="81">
        <f t="shared" si="4"/>
        <v>49</v>
      </c>
    </row>
    <row r="83">
      <c r="B83" s="77" t="s">
        <v>193</v>
      </c>
      <c r="C83" s="78">
        <v>9.0</v>
      </c>
      <c r="D83" s="78">
        <f>VLOOKUP(B83,My_Advanced!W:AJ,14,FALSE)</f>
        <v>3</v>
      </c>
      <c r="E83" s="78">
        <f t="shared" si="1"/>
        <v>12</v>
      </c>
      <c r="F83" s="86">
        <f t="shared" si="2"/>
        <v>40</v>
      </c>
      <c r="G83" s="80">
        <f t="shared" si="3"/>
        <v>73.6</v>
      </c>
      <c r="H83" s="81">
        <f t="shared" si="4"/>
        <v>49</v>
      </c>
    </row>
    <row r="84">
      <c r="B84" s="77" t="s">
        <v>194</v>
      </c>
      <c r="C84" s="78">
        <v>9.0</v>
      </c>
      <c r="D84" s="78">
        <f>VLOOKUP(B84,My_Advanced!W:AJ,14,FALSE)</f>
        <v>1</v>
      </c>
      <c r="E84" s="78">
        <f t="shared" si="1"/>
        <v>10</v>
      </c>
      <c r="F84" s="86">
        <f t="shared" si="2"/>
        <v>33.33333333</v>
      </c>
      <c r="G84" s="87">
        <f t="shared" si="3"/>
        <v>46.5</v>
      </c>
      <c r="H84" s="81">
        <f t="shared" si="4"/>
        <v>109</v>
      </c>
    </row>
    <row r="85">
      <c r="B85" s="100" t="s">
        <v>195</v>
      </c>
      <c r="C85" s="78">
        <v>8.0</v>
      </c>
      <c r="D85" s="78">
        <f>VLOOKUP(B85,My_Advanced!W:AJ,14,FALSE)</f>
        <v>5</v>
      </c>
      <c r="E85" s="78">
        <f t="shared" si="1"/>
        <v>13</v>
      </c>
      <c r="F85" s="86">
        <f t="shared" si="2"/>
        <v>43.33333333</v>
      </c>
      <c r="G85" s="80">
        <f t="shared" si="3"/>
        <v>83.5</v>
      </c>
      <c r="H85" s="81">
        <f t="shared" si="4"/>
        <v>36</v>
      </c>
    </row>
    <row r="86">
      <c r="B86" s="92" t="s">
        <v>198</v>
      </c>
      <c r="C86" s="78">
        <v>7.0</v>
      </c>
      <c r="D86" s="78">
        <f>VLOOKUP(B86,My_Advanced!W:AJ,14,FALSE)</f>
        <v>-1</v>
      </c>
      <c r="E86" s="78">
        <f t="shared" si="1"/>
        <v>6</v>
      </c>
      <c r="F86" s="86">
        <f t="shared" si="2"/>
        <v>20</v>
      </c>
      <c r="G86" s="87">
        <f t="shared" si="3"/>
        <v>12</v>
      </c>
      <c r="H86" s="81">
        <f t="shared" si="4"/>
        <v>236</v>
      </c>
    </row>
    <row r="87">
      <c r="B87" s="77" t="s">
        <v>199</v>
      </c>
      <c r="C87" s="78">
        <v>7.0</v>
      </c>
      <c r="D87" s="78">
        <f>VLOOKUP(B87,My_Advanced!W:AJ,14,FALSE)</f>
        <v>0</v>
      </c>
      <c r="E87" s="78">
        <f t="shared" si="1"/>
        <v>7</v>
      </c>
      <c r="F87" s="86">
        <f t="shared" si="2"/>
        <v>23.33333333</v>
      </c>
      <c r="G87" s="80">
        <f t="shared" si="3"/>
        <v>17.6</v>
      </c>
      <c r="H87" s="81">
        <f t="shared" si="4"/>
        <v>214</v>
      </c>
    </row>
    <row r="88">
      <c r="B88" s="77" t="s">
        <v>200</v>
      </c>
      <c r="C88" s="78">
        <v>7.0</v>
      </c>
      <c r="D88" s="78">
        <f>VLOOKUP(B88,My_Advanced!W:AJ,14,FALSE)</f>
        <v>1</v>
      </c>
      <c r="E88" s="78">
        <f t="shared" si="1"/>
        <v>8</v>
      </c>
      <c r="F88" s="86">
        <f t="shared" si="2"/>
        <v>26.66666667</v>
      </c>
      <c r="G88" s="87">
        <f t="shared" si="3"/>
        <v>25.4</v>
      </c>
      <c r="H88" s="81">
        <f t="shared" si="4"/>
        <v>185</v>
      </c>
    </row>
    <row r="89">
      <c r="B89" s="77" t="s">
        <v>201</v>
      </c>
      <c r="C89" s="78">
        <v>8.0</v>
      </c>
      <c r="D89" s="78">
        <f>VLOOKUP(B89,My_Advanced!W:AJ,14,FALSE)</f>
        <v>2</v>
      </c>
      <c r="E89" s="78">
        <f t="shared" si="1"/>
        <v>10</v>
      </c>
      <c r="F89" s="86">
        <f t="shared" si="2"/>
        <v>33.33333333</v>
      </c>
      <c r="G89" s="80">
        <f t="shared" si="3"/>
        <v>46.5</v>
      </c>
      <c r="H89" s="81">
        <f t="shared" si="4"/>
        <v>109</v>
      </c>
    </row>
    <row r="90">
      <c r="B90" s="77" t="s">
        <v>202</v>
      </c>
      <c r="C90" s="78">
        <v>7.0</v>
      </c>
      <c r="D90" s="78">
        <f>VLOOKUP(B90,My_Advanced!W:AJ,14,FALSE)</f>
        <v>1</v>
      </c>
      <c r="E90" s="78">
        <f t="shared" si="1"/>
        <v>8</v>
      </c>
      <c r="F90" s="86">
        <f t="shared" si="2"/>
        <v>26.66666667</v>
      </c>
      <c r="G90" s="87">
        <f t="shared" si="3"/>
        <v>25.4</v>
      </c>
      <c r="H90" s="81">
        <f t="shared" si="4"/>
        <v>185</v>
      </c>
    </row>
    <row r="91">
      <c r="B91" s="77" t="s">
        <v>203</v>
      </c>
      <c r="C91" s="78">
        <v>6.0</v>
      </c>
      <c r="D91" s="78">
        <f>VLOOKUP(B91,My_Advanced!W:AJ,14,FALSE)</f>
        <v>5</v>
      </c>
      <c r="E91" s="78">
        <f t="shared" si="1"/>
        <v>11</v>
      </c>
      <c r="F91" s="86">
        <f t="shared" si="2"/>
        <v>36.66666667</v>
      </c>
      <c r="G91" s="80">
        <f t="shared" si="3"/>
        <v>62.3</v>
      </c>
      <c r="H91" s="81">
        <f t="shared" si="4"/>
        <v>77</v>
      </c>
    </row>
    <row r="92">
      <c r="B92" s="77" t="s">
        <v>204</v>
      </c>
      <c r="C92" s="78">
        <v>8.0</v>
      </c>
      <c r="D92" s="78">
        <f>VLOOKUP(B92,My_Advanced!W:AJ,14,FALSE)</f>
        <v>3</v>
      </c>
      <c r="E92" s="78">
        <f t="shared" si="1"/>
        <v>11</v>
      </c>
      <c r="F92" s="86">
        <f t="shared" si="2"/>
        <v>36.66666667</v>
      </c>
      <c r="G92" s="87">
        <f t="shared" si="3"/>
        <v>62.3</v>
      </c>
      <c r="H92" s="81">
        <f t="shared" si="4"/>
        <v>77</v>
      </c>
    </row>
    <row r="93">
      <c r="B93" s="92" t="s">
        <v>205</v>
      </c>
      <c r="C93" s="78">
        <v>5.0</v>
      </c>
      <c r="D93" s="78">
        <f>VLOOKUP(B93,My_Advanced!W:AJ,14,FALSE)</f>
        <v>-3</v>
      </c>
      <c r="E93" s="78">
        <f t="shared" si="1"/>
        <v>2</v>
      </c>
      <c r="F93" s="86">
        <f t="shared" si="2"/>
        <v>6.666666667</v>
      </c>
      <c r="G93" s="80">
        <f t="shared" si="3"/>
        <v>0.7</v>
      </c>
      <c r="H93" s="81">
        <f t="shared" si="4"/>
        <v>280</v>
      </c>
    </row>
    <row r="94">
      <c r="B94" s="92" t="s">
        <v>206</v>
      </c>
      <c r="C94" s="78">
        <v>5.0</v>
      </c>
      <c r="D94" s="78">
        <f>VLOOKUP(B94,My_Advanced!W:AJ,14,FALSE)</f>
        <v>1</v>
      </c>
      <c r="E94" s="78">
        <f t="shared" si="1"/>
        <v>6</v>
      </c>
      <c r="F94" s="86">
        <f t="shared" si="2"/>
        <v>20</v>
      </c>
      <c r="G94" s="87">
        <f t="shared" si="3"/>
        <v>12</v>
      </c>
      <c r="H94" s="81">
        <f t="shared" si="4"/>
        <v>236</v>
      </c>
    </row>
    <row r="95">
      <c r="B95" s="92" t="s">
        <v>207</v>
      </c>
      <c r="C95" s="78">
        <v>8.0</v>
      </c>
      <c r="D95" s="78">
        <f>VLOOKUP(B95,My_Advanced!W:AJ,14,FALSE)</f>
        <v>-2</v>
      </c>
      <c r="E95" s="78">
        <f t="shared" si="1"/>
        <v>6</v>
      </c>
      <c r="F95" s="86">
        <f t="shared" si="2"/>
        <v>20</v>
      </c>
      <c r="G95" s="80">
        <f t="shared" si="3"/>
        <v>12</v>
      </c>
      <c r="H95" s="81">
        <f t="shared" si="4"/>
        <v>236</v>
      </c>
    </row>
    <row r="96">
      <c r="B96" s="89" t="s">
        <v>208</v>
      </c>
      <c r="C96" s="78">
        <v>9.0</v>
      </c>
      <c r="D96" s="78">
        <f>VLOOKUP(B96,My_Advanced!W:AJ,14,FALSE)</f>
        <v>5</v>
      </c>
      <c r="E96" s="78">
        <f t="shared" si="1"/>
        <v>14</v>
      </c>
      <c r="F96" s="86">
        <f t="shared" si="2"/>
        <v>46.66666667</v>
      </c>
      <c r="G96" s="87">
        <f t="shared" si="3"/>
        <v>88</v>
      </c>
      <c r="H96" s="81">
        <f t="shared" si="4"/>
        <v>21</v>
      </c>
    </row>
    <row r="97">
      <c r="B97" s="77" t="s">
        <v>210</v>
      </c>
      <c r="C97" s="78">
        <v>7.0</v>
      </c>
      <c r="D97" s="78">
        <f>VLOOKUP(B97,My_Advanced!W:AJ,14,FALSE)</f>
        <v>0</v>
      </c>
      <c r="E97" s="78">
        <f t="shared" si="1"/>
        <v>7</v>
      </c>
      <c r="F97" s="86">
        <f t="shared" si="2"/>
        <v>23.33333333</v>
      </c>
      <c r="G97" s="80">
        <f t="shared" si="3"/>
        <v>17.6</v>
      </c>
      <c r="H97" s="81">
        <f t="shared" si="4"/>
        <v>214</v>
      </c>
    </row>
    <row r="98">
      <c r="B98" s="77" t="s">
        <v>211</v>
      </c>
      <c r="C98" s="78">
        <v>6.0</v>
      </c>
      <c r="D98" s="78">
        <f>VLOOKUP(B98,My_Advanced!W:AJ,14,FALSE)</f>
        <v>3</v>
      </c>
      <c r="E98" s="78">
        <f t="shared" si="1"/>
        <v>9</v>
      </c>
      <c r="F98" s="86">
        <f t="shared" si="2"/>
        <v>30</v>
      </c>
      <c r="G98" s="87">
        <f t="shared" si="3"/>
        <v>35.6</v>
      </c>
      <c r="H98" s="81">
        <f t="shared" si="4"/>
        <v>154</v>
      </c>
    </row>
    <row r="99">
      <c r="B99" s="77" t="s">
        <v>212</v>
      </c>
      <c r="C99" s="78">
        <v>9.0</v>
      </c>
      <c r="D99" s="78">
        <f>VLOOKUP(B99,My_Advanced!W:AJ,14,FALSE)</f>
        <v>2</v>
      </c>
      <c r="E99" s="78">
        <f t="shared" si="1"/>
        <v>11</v>
      </c>
      <c r="F99" s="86">
        <f t="shared" si="2"/>
        <v>36.66666667</v>
      </c>
      <c r="G99" s="80">
        <f t="shared" si="3"/>
        <v>62.3</v>
      </c>
      <c r="H99" s="81">
        <f t="shared" si="4"/>
        <v>77</v>
      </c>
    </row>
    <row r="100">
      <c r="B100" s="77" t="s">
        <v>213</v>
      </c>
      <c r="C100" s="78">
        <v>9.0</v>
      </c>
      <c r="D100" s="78">
        <f>VLOOKUP(B100,My_Advanced!W:AJ,14,FALSE)</f>
        <v>1</v>
      </c>
      <c r="E100" s="78">
        <f t="shared" si="1"/>
        <v>10</v>
      </c>
      <c r="F100" s="86">
        <f t="shared" si="2"/>
        <v>33.33333333</v>
      </c>
      <c r="G100" s="87">
        <f t="shared" si="3"/>
        <v>46.5</v>
      </c>
      <c r="H100" s="81">
        <f t="shared" si="4"/>
        <v>109</v>
      </c>
    </row>
    <row r="101">
      <c r="B101" s="77" t="s">
        <v>214</v>
      </c>
      <c r="C101" s="78">
        <v>8.0</v>
      </c>
      <c r="D101" s="78">
        <f>VLOOKUP(B101,My_Advanced!W:AJ,14,FALSE)</f>
        <v>4</v>
      </c>
      <c r="E101" s="78">
        <f t="shared" si="1"/>
        <v>12</v>
      </c>
      <c r="F101" s="86">
        <f t="shared" si="2"/>
        <v>40</v>
      </c>
      <c r="G101" s="80">
        <f t="shared" si="3"/>
        <v>73.6</v>
      </c>
      <c r="H101" s="81">
        <f t="shared" si="4"/>
        <v>49</v>
      </c>
    </row>
    <row r="102">
      <c r="B102" s="77" t="s">
        <v>215</v>
      </c>
      <c r="C102" s="78">
        <v>8.0</v>
      </c>
      <c r="D102" s="78">
        <f>VLOOKUP(B102,My_Advanced!W:AJ,14,FALSE)</f>
        <v>4</v>
      </c>
      <c r="E102" s="78">
        <f t="shared" si="1"/>
        <v>12</v>
      </c>
      <c r="F102" s="86">
        <f t="shared" si="2"/>
        <v>40</v>
      </c>
      <c r="G102" s="87">
        <f t="shared" si="3"/>
        <v>73.6</v>
      </c>
      <c r="H102" s="81">
        <f t="shared" si="4"/>
        <v>49</v>
      </c>
    </row>
    <row r="103">
      <c r="B103" s="77" t="s">
        <v>216</v>
      </c>
      <c r="C103" s="78">
        <v>8.0</v>
      </c>
      <c r="D103" s="78">
        <f>VLOOKUP(B103,My_Advanced!W:AJ,14,FALSE)</f>
        <v>4</v>
      </c>
      <c r="E103" s="78">
        <f t="shared" si="1"/>
        <v>12</v>
      </c>
      <c r="F103" s="86">
        <f t="shared" si="2"/>
        <v>40</v>
      </c>
      <c r="G103" s="80">
        <f t="shared" si="3"/>
        <v>73.6</v>
      </c>
      <c r="H103" s="81">
        <f t="shared" si="4"/>
        <v>49</v>
      </c>
    </row>
    <row r="104">
      <c r="B104" s="77" t="s">
        <v>217</v>
      </c>
      <c r="C104" s="78">
        <v>9.0</v>
      </c>
      <c r="D104" s="78">
        <f>VLOOKUP(B104,My_Advanced!W:AJ,14,FALSE)</f>
        <v>-1</v>
      </c>
      <c r="E104" s="78">
        <f t="shared" si="1"/>
        <v>8</v>
      </c>
      <c r="F104" s="86">
        <f t="shared" si="2"/>
        <v>26.66666667</v>
      </c>
      <c r="G104" s="87">
        <f t="shared" si="3"/>
        <v>25.4</v>
      </c>
      <c r="H104" s="81">
        <f t="shared" si="4"/>
        <v>185</v>
      </c>
    </row>
    <row r="105">
      <c r="B105" s="77" t="s">
        <v>218</v>
      </c>
      <c r="C105" s="78">
        <v>7.0</v>
      </c>
      <c r="D105" s="78">
        <f>VLOOKUP(B105,My_Advanced!W:AJ,14,FALSE)</f>
        <v>2</v>
      </c>
      <c r="E105" s="78">
        <f t="shared" si="1"/>
        <v>9</v>
      </c>
      <c r="F105" s="86">
        <f t="shared" si="2"/>
        <v>30</v>
      </c>
      <c r="G105" s="80">
        <f t="shared" si="3"/>
        <v>35.6</v>
      </c>
      <c r="H105" s="81">
        <f t="shared" si="4"/>
        <v>154</v>
      </c>
    </row>
    <row r="106">
      <c r="B106" s="77" t="s">
        <v>219</v>
      </c>
      <c r="C106" s="78">
        <v>8.0</v>
      </c>
      <c r="D106" s="78">
        <f>VLOOKUP(B106,My_Advanced!W:AJ,14,FALSE)</f>
        <v>3</v>
      </c>
      <c r="E106" s="78">
        <f t="shared" si="1"/>
        <v>11</v>
      </c>
      <c r="F106" s="86">
        <f t="shared" si="2"/>
        <v>36.66666667</v>
      </c>
      <c r="G106" s="87">
        <f t="shared" si="3"/>
        <v>62.3</v>
      </c>
      <c r="H106" s="81">
        <f t="shared" si="4"/>
        <v>77</v>
      </c>
    </row>
    <row r="107">
      <c r="B107" s="98" t="s">
        <v>220</v>
      </c>
      <c r="C107" s="78">
        <v>7.0</v>
      </c>
      <c r="D107" s="78">
        <f>VLOOKUP(B107,My_Advanced!W:AJ,14,FALSE)</f>
        <v>6</v>
      </c>
      <c r="E107" s="78">
        <f t="shared" si="1"/>
        <v>13</v>
      </c>
      <c r="F107" s="86">
        <f t="shared" si="2"/>
        <v>43.33333333</v>
      </c>
      <c r="G107" s="80">
        <f t="shared" si="3"/>
        <v>83.5</v>
      </c>
      <c r="H107" s="81">
        <f t="shared" si="4"/>
        <v>36</v>
      </c>
    </row>
    <row r="108">
      <c r="B108" s="98" t="s">
        <v>221</v>
      </c>
      <c r="C108" s="78">
        <v>9.0</v>
      </c>
      <c r="D108" s="78">
        <f>VLOOKUP(B108,My_Advanced!W:AJ,14,FALSE)</f>
        <v>4</v>
      </c>
      <c r="E108" s="78">
        <f t="shared" si="1"/>
        <v>13</v>
      </c>
      <c r="F108" s="86">
        <f t="shared" si="2"/>
        <v>43.33333333</v>
      </c>
      <c r="G108" s="87">
        <f t="shared" si="3"/>
        <v>83.5</v>
      </c>
      <c r="H108" s="81">
        <f t="shared" si="4"/>
        <v>36</v>
      </c>
    </row>
    <row r="109">
      <c r="B109" s="77" t="s">
        <v>222</v>
      </c>
      <c r="C109" s="78">
        <v>6.0</v>
      </c>
      <c r="D109" s="78">
        <f>VLOOKUP(B109,My_Advanced!W:AJ,14,FALSE)</f>
        <v>2</v>
      </c>
      <c r="E109" s="78">
        <f t="shared" si="1"/>
        <v>8</v>
      </c>
      <c r="F109" s="86">
        <f t="shared" si="2"/>
        <v>26.66666667</v>
      </c>
      <c r="G109" s="80">
        <f t="shared" si="3"/>
        <v>25.4</v>
      </c>
      <c r="H109" s="81">
        <f t="shared" si="4"/>
        <v>185</v>
      </c>
    </row>
    <row r="110">
      <c r="B110" s="77" t="s">
        <v>223</v>
      </c>
      <c r="C110" s="78">
        <v>9.0</v>
      </c>
      <c r="D110" s="78">
        <f>VLOOKUP(B110,My_Advanced!W:AJ,14,FALSE)</f>
        <v>0</v>
      </c>
      <c r="E110" s="78">
        <f t="shared" si="1"/>
        <v>9</v>
      </c>
      <c r="F110" s="86">
        <f t="shared" si="2"/>
        <v>30</v>
      </c>
      <c r="G110" s="87">
        <f t="shared" si="3"/>
        <v>35.6</v>
      </c>
      <c r="H110" s="81">
        <f t="shared" si="4"/>
        <v>154</v>
      </c>
    </row>
    <row r="111">
      <c r="B111" s="77" t="s">
        <v>224</v>
      </c>
      <c r="C111" s="78">
        <v>7.0</v>
      </c>
      <c r="D111" s="78">
        <f>VLOOKUP(B111,My_Advanced!W:AJ,14,FALSE)</f>
        <v>5</v>
      </c>
      <c r="E111" s="78">
        <f t="shared" si="1"/>
        <v>12</v>
      </c>
      <c r="F111" s="86">
        <f t="shared" si="2"/>
        <v>40</v>
      </c>
      <c r="G111" s="80">
        <f t="shared" si="3"/>
        <v>73.6</v>
      </c>
      <c r="H111" s="81">
        <f t="shared" si="4"/>
        <v>49</v>
      </c>
    </row>
    <row r="112">
      <c r="B112" s="98" t="s">
        <v>225</v>
      </c>
      <c r="C112" s="78">
        <v>7.0</v>
      </c>
      <c r="D112" s="78">
        <f>VLOOKUP(B112,My_Advanced!W:AJ,14,FALSE)</f>
        <v>7</v>
      </c>
      <c r="E112" s="78">
        <f t="shared" si="1"/>
        <v>14</v>
      </c>
      <c r="F112" s="86">
        <f t="shared" si="2"/>
        <v>46.66666667</v>
      </c>
      <c r="G112" s="87">
        <f t="shared" si="3"/>
        <v>88</v>
      </c>
      <c r="H112" s="81">
        <f t="shared" si="4"/>
        <v>21</v>
      </c>
    </row>
    <row r="113">
      <c r="B113" s="92" t="s">
        <v>229</v>
      </c>
      <c r="C113" s="78">
        <v>7.0</v>
      </c>
      <c r="D113" s="78">
        <f>VLOOKUP(B113,My_Advanced!W:AJ,14,FALSE)</f>
        <v>-1</v>
      </c>
      <c r="E113" s="78">
        <f t="shared" si="1"/>
        <v>6</v>
      </c>
      <c r="F113" s="86">
        <f t="shared" si="2"/>
        <v>20</v>
      </c>
      <c r="G113" s="80">
        <f t="shared" si="3"/>
        <v>12</v>
      </c>
      <c r="H113" s="81">
        <f t="shared" si="4"/>
        <v>236</v>
      </c>
    </row>
    <row r="114">
      <c r="B114" s="92" t="s">
        <v>230</v>
      </c>
      <c r="C114" s="78">
        <v>6.0</v>
      </c>
      <c r="D114" s="78">
        <f>VLOOKUP(B114,My_Advanced!W:AJ,14,FALSE)</f>
        <v>-4</v>
      </c>
      <c r="E114" s="78">
        <f t="shared" si="1"/>
        <v>2</v>
      </c>
      <c r="F114" s="86">
        <f t="shared" si="2"/>
        <v>6.666666667</v>
      </c>
      <c r="G114" s="87">
        <f t="shared" si="3"/>
        <v>0.7</v>
      </c>
      <c r="H114" s="81">
        <f t="shared" si="4"/>
        <v>280</v>
      </c>
    </row>
    <row r="115">
      <c r="B115" s="98" t="s">
        <v>231</v>
      </c>
      <c r="C115" s="78">
        <v>7.0</v>
      </c>
      <c r="D115" s="78">
        <f>VLOOKUP(B115,My_Advanced!W:AJ,14,FALSE)</f>
        <v>0</v>
      </c>
      <c r="E115" s="78">
        <f t="shared" si="1"/>
        <v>7</v>
      </c>
      <c r="F115" s="86">
        <f t="shared" si="2"/>
        <v>23.33333333</v>
      </c>
      <c r="G115" s="80">
        <f t="shared" si="3"/>
        <v>17.6</v>
      </c>
      <c r="H115" s="81">
        <f t="shared" si="4"/>
        <v>214</v>
      </c>
    </row>
    <row r="116">
      <c r="B116" s="92" t="s">
        <v>232</v>
      </c>
      <c r="C116" s="78">
        <v>5.0</v>
      </c>
      <c r="D116" s="78">
        <f>VLOOKUP(B116,My_Advanced!W:AJ,14,FALSE)</f>
        <v>0</v>
      </c>
      <c r="E116" s="78">
        <f t="shared" si="1"/>
        <v>5</v>
      </c>
      <c r="F116" s="86">
        <f t="shared" si="2"/>
        <v>16.66666667</v>
      </c>
      <c r="G116" s="87">
        <f t="shared" si="3"/>
        <v>7.4</v>
      </c>
      <c r="H116" s="81">
        <f t="shared" si="4"/>
        <v>252</v>
      </c>
    </row>
    <row r="117">
      <c r="B117" s="77" t="s">
        <v>233</v>
      </c>
      <c r="C117" s="78">
        <v>7.0</v>
      </c>
      <c r="D117" s="78">
        <f>VLOOKUP(B117,My_Advanced!W:AJ,14,FALSE)</f>
        <v>2</v>
      </c>
      <c r="E117" s="78">
        <f t="shared" si="1"/>
        <v>9</v>
      </c>
      <c r="F117" s="86">
        <f t="shared" si="2"/>
        <v>30</v>
      </c>
      <c r="G117" s="80">
        <f t="shared" si="3"/>
        <v>35.6</v>
      </c>
      <c r="H117" s="81">
        <f t="shared" si="4"/>
        <v>154</v>
      </c>
    </row>
    <row r="118">
      <c r="B118" s="77" t="s">
        <v>234</v>
      </c>
      <c r="C118" s="78">
        <v>5.0</v>
      </c>
      <c r="D118" s="78">
        <f>VLOOKUP(B118,My_Advanced!W:AJ,14,FALSE)</f>
        <v>7</v>
      </c>
      <c r="E118" s="78">
        <f t="shared" si="1"/>
        <v>12</v>
      </c>
      <c r="F118" s="86">
        <f t="shared" si="2"/>
        <v>40</v>
      </c>
      <c r="G118" s="87">
        <f t="shared" si="3"/>
        <v>73.6</v>
      </c>
      <c r="H118" s="81">
        <f t="shared" si="4"/>
        <v>49</v>
      </c>
    </row>
    <row r="119">
      <c r="B119" s="98" t="s">
        <v>235</v>
      </c>
      <c r="C119" s="78">
        <v>7.0</v>
      </c>
      <c r="D119" s="78">
        <f>VLOOKUP(B119,My_Advanced!W:AJ,14,FALSE)</f>
        <v>8</v>
      </c>
      <c r="E119" s="78">
        <f t="shared" si="1"/>
        <v>15</v>
      </c>
      <c r="F119" s="86">
        <f t="shared" si="2"/>
        <v>50</v>
      </c>
      <c r="G119" s="80">
        <f t="shared" si="3"/>
        <v>93.3</v>
      </c>
      <c r="H119" s="81">
        <f t="shared" si="4"/>
        <v>12</v>
      </c>
    </row>
    <row r="120">
      <c r="B120" s="92" t="s">
        <v>238</v>
      </c>
      <c r="C120" s="78">
        <v>6.0</v>
      </c>
      <c r="D120" s="78">
        <f>VLOOKUP(B120,My_Advanced!W:AJ,14,FALSE)</f>
        <v>-3</v>
      </c>
      <c r="E120" s="78">
        <f t="shared" si="1"/>
        <v>3</v>
      </c>
      <c r="F120" s="86">
        <f t="shared" si="2"/>
        <v>10</v>
      </c>
      <c r="G120" s="87">
        <f t="shared" si="3"/>
        <v>2.1</v>
      </c>
      <c r="H120" s="81">
        <f t="shared" si="4"/>
        <v>275</v>
      </c>
    </row>
    <row r="121">
      <c r="B121" s="92" t="s">
        <v>239</v>
      </c>
      <c r="C121" s="78">
        <v>7.0</v>
      </c>
      <c r="D121" s="78">
        <f>VLOOKUP(B121,My_Advanced!W:AJ,14,FALSE)</f>
        <v>-1</v>
      </c>
      <c r="E121" s="78">
        <f t="shared" si="1"/>
        <v>6</v>
      </c>
      <c r="F121" s="86">
        <f t="shared" si="2"/>
        <v>20</v>
      </c>
      <c r="G121" s="80">
        <f t="shared" si="3"/>
        <v>12</v>
      </c>
      <c r="H121" s="81">
        <f t="shared" si="4"/>
        <v>236</v>
      </c>
    </row>
    <row r="122">
      <c r="B122" s="77" t="s">
        <v>240</v>
      </c>
      <c r="C122" s="78">
        <v>6.0</v>
      </c>
      <c r="D122" s="78">
        <f>VLOOKUP(B122,My_Advanced!W:AJ,14,FALSE)</f>
        <v>3</v>
      </c>
      <c r="E122" s="78">
        <f t="shared" si="1"/>
        <v>9</v>
      </c>
      <c r="F122" s="86">
        <f t="shared" si="2"/>
        <v>30</v>
      </c>
      <c r="G122" s="87">
        <f t="shared" si="3"/>
        <v>35.6</v>
      </c>
      <c r="H122" s="81">
        <f t="shared" si="4"/>
        <v>154</v>
      </c>
    </row>
    <row r="123">
      <c r="B123" s="77" t="s">
        <v>241</v>
      </c>
      <c r="C123" s="78">
        <v>8.0</v>
      </c>
      <c r="D123" s="78">
        <f>VLOOKUP(B123,My_Advanced!W:AJ,14,FALSE)</f>
        <v>2</v>
      </c>
      <c r="E123" s="78">
        <f t="shared" si="1"/>
        <v>10</v>
      </c>
      <c r="F123" s="86">
        <f t="shared" si="2"/>
        <v>33.33333333</v>
      </c>
      <c r="G123" s="80">
        <f t="shared" si="3"/>
        <v>46.5</v>
      </c>
      <c r="H123" s="81">
        <f t="shared" si="4"/>
        <v>109</v>
      </c>
    </row>
    <row r="124">
      <c r="B124" s="98" t="s">
        <v>243</v>
      </c>
      <c r="C124" s="78">
        <v>9.0</v>
      </c>
      <c r="D124" s="78">
        <f>VLOOKUP(B124,My_Advanced!W:AJ,14,FALSE)</f>
        <v>4</v>
      </c>
      <c r="E124" s="78">
        <f t="shared" si="1"/>
        <v>13</v>
      </c>
      <c r="F124" s="86">
        <f t="shared" si="2"/>
        <v>43.33333333</v>
      </c>
      <c r="G124" s="87">
        <f t="shared" si="3"/>
        <v>83.5</v>
      </c>
      <c r="H124" s="81">
        <f t="shared" si="4"/>
        <v>36</v>
      </c>
    </row>
    <row r="125">
      <c r="B125" s="77" t="s">
        <v>244</v>
      </c>
      <c r="C125" s="78">
        <v>7.0</v>
      </c>
      <c r="D125" s="78">
        <f>VLOOKUP(B125,My_Advanced!W:AJ,14,FALSE)</f>
        <v>4</v>
      </c>
      <c r="E125" s="78">
        <f t="shared" si="1"/>
        <v>11</v>
      </c>
      <c r="F125" s="86">
        <f t="shared" si="2"/>
        <v>36.66666667</v>
      </c>
      <c r="G125" s="80">
        <f t="shared" si="3"/>
        <v>62.3</v>
      </c>
      <c r="H125" s="81">
        <f t="shared" si="4"/>
        <v>77</v>
      </c>
    </row>
    <row r="126">
      <c r="B126" s="77" t="s">
        <v>245</v>
      </c>
      <c r="C126" s="78">
        <v>8.0</v>
      </c>
      <c r="D126" s="78">
        <f>VLOOKUP(B126,My_Advanced!W:AJ,14,FALSE)</f>
        <v>2</v>
      </c>
      <c r="E126" s="78">
        <f t="shared" si="1"/>
        <v>10</v>
      </c>
      <c r="F126" s="86">
        <f t="shared" si="2"/>
        <v>33.33333333</v>
      </c>
      <c r="G126" s="87">
        <f t="shared" si="3"/>
        <v>46.5</v>
      </c>
      <c r="H126" s="81">
        <f t="shared" si="4"/>
        <v>109</v>
      </c>
    </row>
    <row r="127">
      <c r="B127" s="89" t="s">
        <v>246</v>
      </c>
      <c r="C127" s="78">
        <v>9.0</v>
      </c>
      <c r="D127" s="78">
        <f>VLOOKUP(B127,My_Advanced!W:AJ,14,FALSE)</f>
        <v>5</v>
      </c>
      <c r="E127" s="78">
        <f t="shared" si="1"/>
        <v>14</v>
      </c>
      <c r="F127" s="86">
        <f t="shared" si="2"/>
        <v>46.66666667</v>
      </c>
      <c r="G127" s="80">
        <f t="shared" si="3"/>
        <v>88</v>
      </c>
      <c r="H127" s="81">
        <f t="shared" si="4"/>
        <v>21</v>
      </c>
    </row>
    <row r="128">
      <c r="B128" s="89" t="s">
        <v>247</v>
      </c>
      <c r="C128" s="78">
        <v>7.0</v>
      </c>
      <c r="D128" s="78">
        <f>VLOOKUP(B128,My_Advanced!W:AJ,14,FALSE)</f>
        <v>7</v>
      </c>
      <c r="E128" s="78">
        <f t="shared" si="1"/>
        <v>14</v>
      </c>
      <c r="F128" s="86">
        <f t="shared" si="2"/>
        <v>46.66666667</v>
      </c>
      <c r="G128" s="87">
        <f t="shared" si="3"/>
        <v>88</v>
      </c>
      <c r="H128" s="81">
        <f t="shared" si="4"/>
        <v>21</v>
      </c>
    </row>
    <row r="129">
      <c r="B129" s="92" t="s">
        <v>248</v>
      </c>
      <c r="C129" s="78">
        <v>10.0</v>
      </c>
      <c r="D129" s="78">
        <f>VLOOKUP(B129,My_Advanced!W:AJ,14,FALSE)</f>
        <v>-4</v>
      </c>
      <c r="E129" s="78">
        <f t="shared" si="1"/>
        <v>6</v>
      </c>
      <c r="F129" s="86">
        <f t="shared" si="2"/>
        <v>20</v>
      </c>
      <c r="G129" s="80">
        <f t="shared" si="3"/>
        <v>12</v>
      </c>
      <c r="H129" s="81">
        <f t="shared" si="4"/>
        <v>236</v>
      </c>
    </row>
    <row r="130">
      <c r="B130" s="77" t="s">
        <v>249</v>
      </c>
      <c r="C130" s="78">
        <v>8.0</v>
      </c>
      <c r="D130" s="78">
        <f>VLOOKUP(B130,My_Advanced!W:AJ,14,FALSE)</f>
        <v>-1</v>
      </c>
      <c r="E130" s="78">
        <f t="shared" si="1"/>
        <v>7</v>
      </c>
      <c r="F130" s="86">
        <f t="shared" si="2"/>
        <v>23.33333333</v>
      </c>
      <c r="G130" s="87">
        <f t="shared" si="3"/>
        <v>17.6</v>
      </c>
      <c r="H130" s="81">
        <f t="shared" si="4"/>
        <v>214</v>
      </c>
    </row>
    <row r="131">
      <c r="B131" s="77" t="s">
        <v>250</v>
      </c>
      <c r="C131" s="78">
        <v>9.0</v>
      </c>
      <c r="D131" s="78">
        <f>VLOOKUP(B131,My_Advanced!W:AJ,14,FALSE)</f>
        <v>1</v>
      </c>
      <c r="E131" s="78">
        <f t="shared" si="1"/>
        <v>10</v>
      </c>
      <c r="F131" s="86">
        <f t="shared" si="2"/>
        <v>33.33333333</v>
      </c>
      <c r="G131" s="80">
        <f t="shared" si="3"/>
        <v>46.5</v>
      </c>
      <c r="H131" s="81">
        <f t="shared" si="4"/>
        <v>109</v>
      </c>
    </row>
    <row r="132">
      <c r="B132" s="98" t="s">
        <v>251</v>
      </c>
      <c r="C132" s="78">
        <v>8.0</v>
      </c>
      <c r="D132" s="78">
        <f>VLOOKUP(B132,My_Advanced!W:AJ,14,FALSE)</f>
        <v>5</v>
      </c>
      <c r="E132" s="78">
        <f t="shared" si="1"/>
        <v>13</v>
      </c>
      <c r="F132" s="86">
        <f t="shared" si="2"/>
        <v>43.33333333</v>
      </c>
      <c r="G132" s="87">
        <f t="shared" si="3"/>
        <v>83.5</v>
      </c>
      <c r="H132" s="81">
        <f t="shared" si="4"/>
        <v>36</v>
      </c>
    </row>
    <row r="133">
      <c r="B133" s="77" t="s">
        <v>252</v>
      </c>
      <c r="C133" s="78">
        <v>8.0</v>
      </c>
      <c r="D133" s="78">
        <f>VLOOKUP(B133,My_Advanced!W:AJ,14,FALSE)</f>
        <v>2</v>
      </c>
      <c r="E133" s="78">
        <f t="shared" si="1"/>
        <v>10</v>
      </c>
      <c r="F133" s="86">
        <f t="shared" si="2"/>
        <v>33.33333333</v>
      </c>
      <c r="G133" s="80">
        <f t="shared" si="3"/>
        <v>46.5</v>
      </c>
      <c r="H133" s="81">
        <f t="shared" si="4"/>
        <v>109</v>
      </c>
    </row>
    <row r="134">
      <c r="B134" s="77" t="s">
        <v>253</v>
      </c>
      <c r="C134" s="78">
        <v>8.0</v>
      </c>
      <c r="D134" s="78">
        <f>VLOOKUP(B134,My_Advanced!W:AJ,14,FALSE)</f>
        <v>3</v>
      </c>
      <c r="E134" s="78">
        <f t="shared" si="1"/>
        <v>11</v>
      </c>
      <c r="F134" s="86">
        <f t="shared" si="2"/>
        <v>36.66666667</v>
      </c>
      <c r="G134" s="87">
        <f t="shared" si="3"/>
        <v>62.3</v>
      </c>
      <c r="H134" s="81">
        <f t="shared" si="4"/>
        <v>77</v>
      </c>
    </row>
    <row r="135">
      <c r="B135" s="77" t="s">
        <v>254</v>
      </c>
      <c r="C135" s="78">
        <v>6.0</v>
      </c>
      <c r="D135" s="78">
        <f>VLOOKUP(B135,My_Advanced!W:AJ,14,FALSE)</f>
        <v>2</v>
      </c>
      <c r="E135" s="78">
        <f t="shared" si="1"/>
        <v>8</v>
      </c>
      <c r="F135" s="86">
        <f t="shared" si="2"/>
        <v>26.66666667</v>
      </c>
      <c r="G135" s="80">
        <f t="shared" si="3"/>
        <v>25.4</v>
      </c>
      <c r="H135" s="81">
        <f t="shared" si="4"/>
        <v>185</v>
      </c>
    </row>
    <row r="136">
      <c r="B136" s="89" t="s">
        <v>257</v>
      </c>
      <c r="C136" s="78">
        <v>9.0</v>
      </c>
      <c r="D136" s="78">
        <f>VLOOKUP(B136,My_Advanced!W:AJ,14,FALSE)</f>
        <v>10</v>
      </c>
      <c r="E136" s="78">
        <f t="shared" si="1"/>
        <v>19</v>
      </c>
      <c r="F136" s="86">
        <f t="shared" si="2"/>
        <v>63.33333333</v>
      </c>
      <c r="G136" s="87">
        <f t="shared" si="3"/>
        <v>100</v>
      </c>
      <c r="H136" s="81">
        <f t="shared" si="4"/>
        <v>1</v>
      </c>
    </row>
    <row r="137">
      <c r="B137" s="77" t="s">
        <v>258</v>
      </c>
      <c r="C137" s="78">
        <v>4.0</v>
      </c>
      <c r="D137" s="78">
        <f>VLOOKUP(B137,My_Advanced!W:AJ,14,FALSE)</f>
        <v>5</v>
      </c>
      <c r="E137" s="78">
        <f t="shared" si="1"/>
        <v>9</v>
      </c>
      <c r="F137" s="86">
        <f t="shared" si="2"/>
        <v>30</v>
      </c>
      <c r="G137" s="80">
        <f t="shared" si="3"/>
        <v>35.6</v>
      </c>
      <c r="H137" s="81">
        <f t="shared" si="4"/>
        <v>154</v>
      </c>
    </row>
    <row r="138">
      <c r="B138" s="77" t="s">
        <v>260</v>
      </c>
      <c r="C138" s="78">
        <v>9.0</v>
      </c>
      <c r="D138" s="78">
        <f>VLOOKUP(B138,My_Advanced!W:AJ,14,FALSE)</f>
        <v>0</v>
      </c>
      <c r="E138" s="78">
        <f t="shared" si="1"/>
        <v>9</v>
      </c>
      <c r="F138" s="86">
        <f t="shared" si="2"/>
        <v>30</v>
      </c>
      <c r="G138" s="87">
        <f t="shared" si="3"/>
        <v>35.6</v>
      </c>
      <c r="H138" s="81">
        <f t="shared" si="4"/>
        <v>154</v>
      </c>
    </row>
    <row r="139">
      <c r="B139" s="77" t="s">
        <v>268</v>
      </c>
      <c r="C139" s="78">
        <v>7.0</v>
      </c>
      <c r="D139" s="78">
        <f>VLOOKUP(B139,My_Advanced!W:AJ,14,FALSE)</f>
        <v>2</v>
      </c>
      <c r="E139" s="78">
        <f t="shared" si="1"/>
        <v>9</v>
      </c>
      <c r="F139" s="86">
        <f t="shared" si="2"/>
        <v>30</v>
      </c>
      <c r="G139" s="80">
        <f t="shared" si="3"/>
        <v>35.6</v>
      </c>
      <c r="H139" s="81">
        <f t="shared" si="4"/>
        <v>154</v>
      </c>
    </row>
    <row r="140">
      <c r="B140" s="77" t="s">
        <v>270</v>
      </c>
      <c r="C140" s="78">
        <v>7.0</v>
      </c>
      <c r="D140" s="78">
        <f>VLOOKUP(B140,My_Advanced!W:AJ,14,FALSE)</f>
        <v>3</v>
      </c>
      <c r="E140" s="78">
        <f t="shared" si="1"/>
        <v>10</v>
      </c>
      <c r="F140" s="86">
        <f t="shared" si="2"/>
        <v>33.33333333</v>
      </c>
      <c r="G140" s="87">
        <f t="shared" si="3"/>
        <v>46.5</v>
      </c>
      <c r="H140" s="81">
        <f t="shared" si="4"/>
        <v>109</v>
      </c>
    </row>
    <row r="141">
      <c r="B141" s="77" t="s">
        <v>271</v>
      </c>
      <c r="C141" s="78">
        <v>7.0</v>
      </c>
      <c r="D141" s="78">
        <f>VLOOKUP(B141,My_Advanced!W:AJ,14,FALSE)</f>
        <v>3</v>
      </c>
      <c r="E141" s="78">
        <f t="shared" si="1"/>
        <v>10</v>
      </c>
      <c r="F141" s="86">
        <f t="shared" si="2"/>
        <v>33.33333333</v>
      </c>
      <c r="G141" s="80">
        <f t="shared" si="3"/>
        <v>46.5</v>
      </c>
      <c r="H141" s="81">
        <f t="shared" si="4"/>
        <v>109</v>
      </c>
    </row>
    <row r="142">
      <c r="B142" s="77" t="s">
        <v>272</v>
      </c>
      <c r="C142" s="78">
        <v>7.0</v>
      </c>
      <c r="D142" s="78">
        <f>VLOOKUP(B142,My_Advanced!W:AJ,14,FALSE)</f>
        <v>1</v>
      </c>
      <c r="E142" s="78">
        <f t="shared" si="1"/>
        <v>8</v>
      </c>
      <c r="F142" s="86">
        <f t="shared" si="2"/>
        <v>26.66666667</v>
      </c>
      <c r="G142" s="87">
        <f t="shared" si="3"/>
        <v>25.4</v>
      </c>
      <c r="H142" s="81">
        <f t="shared" si="4"/>
        <v>185</v>
      </c>
    </row>
    <row r="143">
      <c r="B143" s="77" t="s">
        <v>275</v>
      </c>
      <c r="C143" s="78">
        <v>8.0</v>
      </c>
      <c r="D143" s="78">
        <f>VLOOKUP(B143,My_Advanced!W:AJ,14,FALSE)</f>
        <v>1</v>
      </c>
      <c r="E143" s="78">
        <f t="shared" si="1"/>
        <v>9</v>
      </c>
      <c r="F143" s="86">
        <f t="shared" si="2"/>
        <v>30</v>
      </c>
      <c r="G143" s="80">
        <f t="shared" si="3"/>
        <v>35.6</v>
      </c>
      <c r="H143" s="81">
        <f t="shared" si="4"/>
        <v>154</v>
      </c>
    </row>
    <row r="144">
      <c r="B144" s="77" t="s">
        <v>276</v>
      </c>
      <c r="C144" s="78">
        <v>7.0</v>
      </c>
      <c r="D144" s="78">
        <f>VLOOKUP(B144,My_Advanced!W:AJ,14,FALSE)</f>
        <v>3</v>
      </c>
      <c r="E144" s="78">
        <f t="shared" si="1"/>
        <v>10</v>
      </c>
      <c r="F144" s="86">
        <f t="shared" si="2"/>
        <v>33.33333333</v>
      </c>
      <c r="G144" s="87">
        <f t="shared" si="3"/>
        <v>46.5</v>
      </c>
      <c r="H144" s="81">
        <f t="shared" si="4"/>
        <v>109</v>
      </c>
    </row>
    <row r="145">
      <c r="B145" s="92" t="s">
        <v>277</v>
      </c>
      <c r="C145" s="78">
        <v>7.0</v>
      </c>
      <c r="D145" s="78">
        <f>VLOOKUP(B145,My_Advanced!W:AJ,14,FALSE)</f>
        <v>-1</v>
      </c>
      <c r="E145" s="78">
        <f t="shared" si="1"/>
        <v>6</v>
      </c>
      <c r="F145" s="86">
        <f t="shared" si="2"/>
        <v>20</v>
      </c>
      <c r="G145" s="80">
        <f t="shared" si="3"/>
        <v>12</v>
      </c>
      <c r="H145" s="81">
        <f t="shared" si="4"/>
        <v>236</v>
      </c>
    </row>
    <row r="146">
      <c r="B146" s="89" t="s">
        <v>278</v>
      </c>
      <c r="C146" s="78">
        <v>7.0</v>
      </c>
      <c r="D146" s="78">
        <f>VLOOKUP(B146,My_Advanced!W:AJ,14,FALSE)</f>
        <v>9</v>
      </c>
      <c r="E146" s="78">
        <f t="shared" si="1"/>
        <v>16</v>
      </c>
      <c r="F146" s="86">
        <f t="shared" si="2"/>
        <v>53.33333333</v>
      </c>
      <c r="G146" s="87">
        <f t="shared" si="3"/>
        <v>96.5</v>
      </c>
      <c r="H146" s="81">
        <f t="shared" si="4"/>
        <v>9</v>
      </c>
    </row>
    <row r="147">
      <c r="B147" s="77" t="s">
        <v>279</v>
      </c>
      <c r="C147" s="78">
        <v>9.0</v>
      </c>
      <c r="D147" s="78">
        <f>VLOOKUP(B147,My_Advanced!W:AJ,14,FALSE)</f>
        <v>0</v>
      </c>
      <c r="E147" s="78">
        <f t="shared" si="1"/>
        <v>9</v>
      </c>
      <c r="F147" s="86">
        <f t="shared" si="2"/>
        <v>30</v>
      </c>
      <c r="G147" s="80">
        <f t="shared" si="3"/>
        <v>35.6</v>
      </c>
      <c r="H147" s="81">
        <f t="shared" si="4"/>
        <v>154</v>
      </c>
    </row>
    <row r="148">
      <c r="B148" s="92" t="s">
        <v>280</v>
      </c>
      <c r="C148" s="78">
        <v>4.0</v>
      </c>
      <c r="D148" s="78">
        <f>VLOOKUP(B148,My_Advanced!W:AJ,14,FALSE)</f>
        <v>-2</v>
      </c>
      <c r="E148" s="78">
        <f t="shared" si="1"/>
        <v>2</v>
      </c>
      <c r="F148" s="86">
        <f t="shared" si="2"/>
        <v>6.666666667</v>
      </c>
      <c r="G148" s="87">
        <f t="shared" si="3"/>
        <v>0.7</v>
      </c>
      <c r="H148" s="81">
        <f t="shared" si="4"/>
        <v>280</v>
      </c>
    </row>
    <row r="149">
      <c r="B149" s="89" t="s">
        <v>282</v>
      </c>
      <c r="C149" s="78">
        <v>9.0</v>
      </c>
      <c r="D149" s="78">
        <f>VLOOKUP(B149,My_Advanced!W:AJ,14,FALSE)</f>
        <v>5</v>
      </c>
      <c r="E149" s="78">
        <f t="shared" si="1"/>
        <v>14</v>
      </c>
      <c r="F149" s="86">
        <f t="shared" si="2"/>
        <v>46.66666667</v>
      </c>
      <c r="G149" s="80">
        <f t="shared" si="3"/>
        <v>88</v>
      </c>
      <c r="H149" s="81">
        <f t="shared" si="4"/>
        <v>21</v>
      </c>
    </row>
    <row r="150">
      <c r="B150" s="77" t="s">
        <v>283</v>
      </c>
      <c r="C150" s="78">
        <v>5.0</v>
      </c>
      <c r="D150" s="78">
        <f>VLOOKUP(B150,My_Advanced!W:AJ,14,FALSE)</f>
        <v>7</v>
      </c>
      <c r="E150" s="78">
        <f t="shared" si="1"/>
        <v>12</v>
      </c>
      <c r="F150" s="86">
        <f t="shared" si="2"/>
        <v>40</v>
      </c>
      <c r="G150" s="87">
        <f t="shared" si="3"/>
        <v>73.6</v>
      </c>
      <c r="H150" s="81">
        <f t="shared" si="4"/>
        <v>49</v>
      </c>
    </row>
    <row r="151">
      <c r="B151" s="77" t="s">
        <v>284</v>
      </c>
      <c r="C151" s="78">
        <v>7.0</v>
      </c>
      <c r="D151" s="78">
        <f>VLOOKUP(B151,My_Advanced!W:AJ,14,FALSE)</f>
        <v>4</v>
      </c>
      <c r="E151" s="78">
        <f t="shared" si="1"/>
        <v>11</v>
      </c>
      <c r="F151" s="86">
        <f t="shared" si="2"/>
        <v>36.66666667</v>
      </c>
      <c r="G151" s="80">
        <f t="shared" si="3"/>
        <v>62.3</v>
      </c>
      <c r="H151" s="81">
        <f t="shared" si="4"/>
        <v>77</v>
      </c>
    </row>
    <row r="152">
      <c r="B152" s="77" t="s">
        <v>285</v>
      </c>
      <c r="C152" s="78">
        <v>7.0</v>
      </c>
      <c r="D152" s="78">
        <f>VLOOKUP(B152,My_Advanced!W:AJ,14,FALSE)</f>
        <v>5</v>
      </c>
      <c r="E152" s="78">
        <f t="shared" si="1"/>
        <v>12</v>
      </c>
      <c r="F152" s="86">
        <f t="shared" si="2"/>
        <v>40</v>
      </c>
      <c r="G152" s="87">
        <f t="shared" si="3"/>
        <v>73.6</v>
      </c>
      <c r="H152" s="81">
        <f t="shared" si="4"/>
        <v>49</v>
      </c>
    </row>
    <row r="153">
      <c r="B153" s="92" t="s">
        <v>286</v>
      </c>
      <c r="C153" s="78">
        <v>6.0</v>
      </c>
      <c r="D153" s="78">
        <f>VLOOKUP(B153,My_Advanced!W:AJ,14,FALSE)</f>
        <v>-2</v>
      </c>
      <c r="E153" s="78">
        <f t="shared" si="1"/>
        <v>4</v>
      </c>
      <c r="F153" s="86">
        <f t="shared" si="2"/>
        <v>13.33333333</v>
      </c>
      <c r="G153" s="80">
        <f t="shared" si="3"/>
        <v>3.9</v>
      </c>
      <c r="H153" s="81">
        <f t="shared" si="4"/>
        <v>265</v>
      </c>
    </row>
    <row r="154">
      <c r="B154" s="89" t="s">
        <v>287</v>
      </c>
      <c r="C154" s="78">
        <v>8.0</v>
      </c>
      <c r="D154" s="78">
        <f>VLOOKUP(B154,My_Advanced!W:AJ,14,FALSE)</f>
        <v>8</v>
      </c>
      <c r="E154" s="78">
        <f t="shared" si="1"/>
        <v>16</v>
      </c>
      <c r="F154" s="86">
        <f t="shared" si="2"/>
        <v>53.33333333</v>
      </c>
      <c r="G154" s="87">
        <f t="shared" si="3"/>
        <v>96.5</v>
      </c>
      <c r="H154" s="81">
        <f t="shared" si="4"/>
        <v>9</v>
      </c>
    </row>
    <row r="155">
      <c r="B155" s="98" t="s">
        <v>288</v>
      </c>
      <c r="C155" s="78">
        <v>9.0</v>
      </c>
      <c r="D155" s="78">
        <f>VLOOKUP(B155,My_Advanced!W:AJ,14,FALSE)</f>
        <v>5</v>
      </c>
      <c r="E155" s="78">
        <f t="shared" si="1"/>
        <v>14</v>
      </c>
      <c r="F155" s="86">
        <f t="shared" si="2"/>
        <v>46.66666667</v>
      </c>
      <c r="G155" s="80">
        <f t="shared" si="3"/>
        <v>88</v>
      </c>
      <c r="H155" s="81">
        <f t="shared" si="4"/>
        <v>21</v>
      </c>
    </row>
    <row r="156">
      <c r="B156" s="77" t="s">
        <v>289</v>
      </c>
      <c r="C156" s="78">
        <v>9.0</v>
      </c>
      <c r="D156" s="78">
        <f>VLOOKUP(B156,My_Advanced!W:AJ,14,FALSE)</f>
        <v>3</v>
      </c>
      <c r="E156" s="78">
        <f t="shared" si="1"/>
        <v>12</v>
      </c>
      <c r="F156" s="86">
        <f t="shared" si="2"/>
        <v>40</v>
      </c>
      <c r="G156" s="87">
        <f t="shared" si="3"/>
        <v>73.6</v>
      </c>
      <c r="H156" s="81">
        <f t="shared" si="4"/>
        <v>49</v>
      </c>
    </row>
    <row r="157">
      <c r="B157" s="89" t="s">
        <v>290</v>
      </c>
      <c r="C157" s="78">
        <v>6.0</v>
      </c>
      <c r="D157" s="78">
        <f>VLOOKUP(B157,My_Advanced!W:AJ,14,FALSE)</f>
        <v>8</v>
      </c>
      <c r="E157" s="78">
        <f t="shared" si="1"/>
        <v>14</v>
      </c>
      <c r="F157" s="86">
        <f t="shared" si="2"/>
        <v>46.66666667</v>
      </c>
      <c r="G157" s="80">
        <f t="shared" si="3"/>
        <v>88</v>
      </c>
      <c r="H157" s="81">
        <f t="shared" si="4"/>
        <v>21</v>
      </c>
    </row>
    <row r="158">
      <c r="B158" s="77" t="s">
        <v>291</v>
      </c>
      <c r="C158" s="78">
        <v>8.0</v>
      </c>
      <c r="D158" s="78">
        <f>VLOOKUP(B158,My_Advanced!W:AJ,14,FALSE)</f>
        <v>3</v>
      </c>
      <c r="E158" s="78">
        <f t="shared" si="1"/>
        <v>11</v>
      </c>
      <c r="F158" s="86">
        <f t="shared" si="2"/>
        <v>36.66666667</v>
      </c>
      <c r="G158" s="87">
        <f t="shared" si="3"/>
        <v>62.3</v>
      </c>
      <c r="H158" s="81">
        <f t="shared" si="4"/>
        <v>77</v>
      </c>
    </row>
    <row r="159">
      <c r="B159" s="92" t="s">
        <v>292</v>
      </c>
      <c r="C159" s="78">
        <v>8.0</v>
      </c>
      <c r="D159" s="78">
        <f>VLOOKUP(B159,My_Advanced!W:AJ,14,FALSE)</f>
        <v>-3</v>
      </c>
      <c r="E159" s="78">
        <f t="shared" si="1"/>
        <v>5</v>
      </c>
      <c r="F159" s="86">
        <f t="shared" si="2"/>
        <v>16.66666667</v>
      </c>
      <c r="G159" s="80">
        <f t="shared" si="3"/>
        <v>7.4</v>
      </c>
      <c r="H159" s="81">
        <f t="shared" si="4"/>
        <v>252</v>
      </c>
    </row>
    <row r="160">
      <c r="B160" s="92" t="s">
        <v>293</v>
      </c>
      <c r="C160" s="78">
        <v>6.0</v>
      </c>
      <c r="D160" s="78">
        <f>VLOOKUP(B160,My_Advanced!W:AJ,14,FALSE)</f>
        <v>-3</v>
      </c>
      <c r="E160" s="78">
        <f t="shared" si="1"/>
        <v>3</v>
      </c>
      <c r="F160" s="86">
        <f t="shared" si="2"/>
        <v>10</v>
      </c>
      <c r="G160" s="87">
        <f t="shared" si="3"/>
        <v>2.1</v>
      </c>
      <c r="H160" s="81">
        <f t="shared" si="4"/>
        <v>275</v>
      </c>
    </row>
    <row r="161">
      <c r="B161" s="92" t="s">
        <v>294</v>
      </c>
      <c r="C161" s="78">
        <v>7.0</v>
      </c>
      <c r="D161" s="78">
        <f>VLOOKUP(B161,My_Advanced!W:AJ,14,FALSE)</f>
        <v>2</v>
      </c>
      <c r="E161" s="78">
        <f t="shared" si="1"/>
        <v>9</v>
      </c>
      <c r="F161" s="86">
        <f t="shared" si="2"/>
        <v>30</v>
      </c>
      <c r="G161" s="80">
        <f t="shared" si="3"/>
        <v>35.6</v>
      </c>
      <c r="H161" s="81">
        <f t="shared" si="4"/>
        <v>154</v>
      </c>
    </row>
    <row r="162">
      <c r="B162" s="77" t="s">
        <v>295</v>
      </c>
      <c r="C162" s="78">
        <v>9.0</v>
      </c>
      <c r="D162" s="78">
        <f>VLOOKUP(B162,My_Advanced!W:AJ,14,FALSE)</f>
        <v>3</v>
      </c>
      <c r="E162" s="78">
        <f t="shared" si="1"/>
        <v>12</v>
      </c>
      <c r="F162" s="86">
        <f t="shared" si="2"/>
        <v>40</v>
      </c>
      <c r="G162" s="87">
        <f t="shared" si="3"/>
        <v>73.6</v>
      </c>
      <c r="H162" s="81">
        <f t="shared" si="4"/>
        <v>49</v>
      </c>
    </row>
    <row r="163">
      <c r="B163" s="77" t="s">
        <v>296</v>
      </c>
      <c r="C163" s="78">
        <v>7.0</v>
      </c>
      <c r="D163" s="78">
        <f>VLOOKUP(B163,My_Advanced!W:AJ,14,FALSE)</f>
        <v>4</v>
      </c>
      <c r="E163" s="78">
        <f t="shared" si="1"/>
        <v>11</v>
      </c>
      <c r="F163" s="86">
        <f t="shared" si="2"/>
        <v>36.66666667</v>
      </c>
      <c r="G163" s="80">
        <f t="shared" si="3"/>
        <v>62.3</v>
      </c>
      <c r="H163" s="81">
        <f t="shared" si="4"/>
        <v>77</v>
      </c>
    </row>
    <row r="164">
      <c r="B164" s="77" t="s">
        <v>297</v>
      </c>
      <c r="C164" s="78">
        <v>8.0</v>
      </c>
      <c r="D164" s="78">
        <f>VLOOKUP(B164,My_Advanced!W:AJ,14,FALSE)</f>
        <v>2</v>
      </c>
      <c r="E164" s="78">
        <f t="shared" si="1"/>
        <v>10</v>
      </c>
      <c r="F164" s="86">
        <f t="shared" si="2"/>
        <v>33.33333333</v>
      </c>
      <c r="G164" s="87">
        <f t="shared" si="3"/>
        <v>46.5</v>
      </c>
      <c r="H164" s="81">
        <f t="shared" si="4"/>
        <v>109</v>
      </c>
    </row>
    <row r="165">
      <c r="B165" s="77" t="s">
        <v>298</v>
      </c>
      <c r="C165" s="78">
        <v>5.0</v>
      </c>
      <c r="D165" s="78">
        <f>VLOOKUP(B165,My_Advanced!W:AJ,14,FALSE)</f>
        <v>4</v>
      </c>
      <c r="E165" s="78">
        <f t="shared" si="1"/>
        <v>9</v>
      </c>
      <c r="F165" s="86">
        <f t="shared" si="2"/>
        <v>30</v>
      </c>
      <c r="G165" s="80">
        <f t="shared" si="3"/>
        <v>35.6</v>
      </c>
      <c r="H165" s="81">
        <f t="shared" si="4"/>
        <v>154</v>
      </c>
    </row>
    <row r="166">
      <c r="B166" s="92" t="s">
        <v>299</v>
      </c>
      <c r="C166" s="78">
        <v>7.0</v>
      </c>
      <c r="D166" s="78">
        <f>VLOOKUP(B166,My_Advanced!W:AJ,14,FALSE)</f>
        <v>-2</v>
      </c>
      <c r="E166" s="78">
        <f t="shared" si="1"/>
        <v>5</v>
      </c>
      <c r="F166" s="86">
        <f t="shared" si="2"/>
        <v>16.66666667</v>
      </c>
      <c r="G166" s="87">
        <f t="shared" si="3"/>
        <v>7.4</v>
      </c>
      <c r="H166" s="81">
        <f t="shared" si="4"/>
        <v>252</v>
      </c>
    </row>
    <row r="167">
      <c r="B167" s="77" t="s">
        <v>300</v>
      </c>
      <c r="C167" s="78">
        <v>8.0</v>
      </c>
      <c r="D167" s="78">
        <f>VLOOKUP(B167,My_Advanced!W:AJ,14,FALSE)</f>
        <v>1</v>
      </c>
      <c r="E167" s="78">
        <f t="shared" si="1"/>
        <v>9</v>
      </c>
      <c r="F167" s="86">
        <f t="shared" si="2"/>
        <v>30</v>
      </c>
      <c r="G167" s="80">
        <f t="shared" si="3"/>
        <v>35.6</v>
      </c>
      <c r="H167" s="81">
        <f t="shared" si="4"/>
        <v>154</v>
      </c>
    </row>
    <row r="168">
      <c r="B168" s="89" t="s">
        <v>301</v>
      </c>
      <c r="C168" s="78">
        <v>5.0</v>
      </c>
      <c r="D168" s="78">
        <f>VLOOKUP(B168,My_Advanced!W:AJ,14,FALSE)</f>
        <v>13</v>
      </c>
      <c r="E168" s="78">
        <f t="shared" si="1"/>
        <v>18</v>
      </c>
      <c r="F168" s="86">
        <f t="shared" si="2"/>
        <v>60</v>
      </c>
      <c r="G168" s="87">
        <f t="shared" si="3"/>
        <v>98.9</v>
      </c>
      <c r="H168" s="81">
        <f t="shared" si="4"/>
        <v>2</v>
      </c>
    </row>
    <row r="169">
      <c r="B169" s="89" t="s">
        <v>301</v>
      </c>
      <c r="C169" s="78">
        <v>5.0</v>
      </c>
      <c r="D169" s="78">
        <f>VLOOKUP(B169,My_Advanced!W:AJ,14,FALSE)</f>
        <v>13</v>
      </c>
      <c r="E169" s="78">
        <f t="shared" si="1"/>
        <v>18</v>
      </c>
      <c r="F169" s="86">
        <f t="shared" si="2"/>
        <v>60</v>
      </c>
      <c r="G169" s="80">
        <f t="shared" si="3"/>
        <v>98.9</v>
      </c>
      <c r="H169" s="81">
        <f t="shared" si="4"/>
        <v>2</v>
      </c>
    </row>
    <row r="170">
      <c r="B170" s="92" t="s">
        <v>302</v>
      </c>
      <c r="C170" s="78">
        <v>7.0</v>
      </c>
      <c r="D170" s="78">
        <f>VLOOKUP(B170,My_Advanced!W:AJ,14,FALSE)</f>
        <v>-3</v>
      </c>
      <c r="E170" s="78">
        <f t="shared" si="1"/>
        <v>4</v>
      </c>
      <c r="F170" s="86">
        <f t="shared" si="2"/>
        <v>13.33333333</v>
      </c>
      <c r="G170" s="87">
        <f t="shared" si="3"/>
        <v>3.9</v>
      </c>
      <c r="H170" s="81">
        <f t="shared" si="4"/>
        <v>265</v>
      </c>
    </row>
    <row r="171">
      <c r="B171" s="89" t="s">
        <v>303</v>
      </c>
      <c r="C171" s="78">
        <v>5.0</v>
      </c>
      <c r="D171" s="78">
        <f>VLOOKUP(B171,My_Advanced!W:AJ,14,FALSE)</f>
        <v>10</v>
      </c>
      <c r="E171" s="78">
        <f t="shared" si="1"/>
        <v>15</v>
      </c>
      <c r="F171" s="86">
        <f t="shared" si="2"/>
        <v>50</v>
      </c>
      <c r="G171" s="80">
        <f t="shared" si="3"/>
        <v>93.3</v>
      </c>
      <c r="H171" s="81">
        <f t="shared" si="4"/>
        <v>12</v>
      </c>
    </row>
    <row r="172">
      <c r="B172" s="77" t="s">
        <v>304</v>
      </c>
      <c r="C172" s="78">
        <v>8.0</v>
      </c>
      <c r="D172" s="78">
        <f>VLOOKUP(B172,My_Advanced!W:AJ,14,FALSE)</f>
        <v>-1</v>
      </c>
      <c r="E172" s="78">
        <f t="shared" si="1"/>
        <v>7</v>
      </c>
      <c r="F172" s="86">
        <f t="shared" si="2"/>
        <v>23.33333333</v>
      </c>
      <c r="G172" s="87">
        <f t="shared" si="3"/>
        <v>17.6</v>
      </c>
      <c r="H172" s="81">
        <f t="shared" si="4"/>
        <v>214</v>
      </c>
    </row>
    <row r="173">
      <c r="B173" s="77" t="s">
        <v>305</v>
      </c>
      <c r="C173" s="78">
        <v>8.0</v>
      </c>
      <c r="D173" s="78">
        <f>VLOOKUP(B173,My_Advanced!W:AJ,14,FALSE)</f>
        <v>3</v>
      </c>
      <c r="E173" s="78">
        <f t="shared" si="1"/>
        <v>11</v>
      </c>
      <c r="F173" s="86">
        <f t="shared" si="2"/>
        <v>36.66666667</v>
      </c>
      <c r="G173" s="80">
        <f t="shared" si="3"/>
        <v>62.3</v>
      </c>
      <c r="H173" s="81">
        <f t="shared" si="4"/>
        <v>77</v>
      </c>
    </row>
    <row r="174">
      <c r="B174" s="77" t="s">
        <v>306</v>
      </c>
      <c r="C174" s="78">
        <v>7.0</v>
      </c>
      <c r="D174" s="78">
        <f>VLOOKUP(B174,My_Advanced!W:AJ,14,FALSE)</f>
        <v>0</v>
      </c>
      <c r="E174" s="78">
        <f t="shared" si="1"/>
        <v>7</v>
      </c>
      <c r="F174" s="86">
        <f t="shared" si="2"/>
        <v>23.33333333</v>
      </c>
      <c r="G174" s="87">
        <f t="shared" si="3"/>
        <v>17.6</v>
      </c>
      <c r="H174" s="81">
        <f t="shared" si="4"/>
        <v>214</v>
      </c>
    </row>
    <row r="175">
      <c r="B175" s="92" t="s">
        <v>307</v>
      </c>
      <c r="C175" s="78">
        <v>5.0</v>
      </c>
      <c r="D175" s="78">
        <f>VLOOKUP(B175,My_Advanced!W:AJ,14,FALSE)</f>
        <v>-1</v>
      </c>
      <c r="E175" s="78">
        <f t="shared" si="1"/>
        <v>4</v>
      </c>
      <c r="F175" s="86">
        <f t="shared" si="2"/>
        <v>13.33333333</v>
      </c>
      <c r="G175" s="80">
        <f t="shared" si="3"/>
        <v>3.9</v>
      </c>
      <c r="H175" s="81">
        <f t="shared" si="4"/>
        <v>265</v>
      </c>
    </row>
    <row r="176">
      <c r="B176" s="98" t="s">
        <v>308</v>
      </c>
      <c r="C176" s="78">
        <v>7.0</v>
      </c>
      <c r="D176" s="78">
        <f>VLOOKUP(B176,My_Advanced!W:AJ,14,FALSE)</f>
        <v>7</v>
      </c>
      <c r="E176" s="78">
        <f t="shared" si="1"/>
        <v>14</v>
      </c>
      <c r="F176" s="86">
        <f t="shared" si="2"/>
        <v>46.66666667</v>
      </c>
      <c r="G176" s="87">
        <f t="shared" si="3"/>
        <v>88</v>
      </c>
      <c r="H176" s="81">
        <f t="shared" si="4"/>
        <v>21</v>
      </c>
    </row>
    <row r="177">
      <c r="B177" s="77" t="s">
        <v>309</v>
      </c>
      <c r="C177" s="78">
        <v>9.0</v>
      </c>
      <c r="D177" s="78">
        <f>VLOOKUP(B177,My_Advanced!W:AJ,14,FALSE)</f>
        <v>2</v>
      </c>
      <c r="E177" s="78">
        <f t="shared" si="1"/>
        <v>11</v>
      </c>
      <c r="F177" s="86">
        <f t="shared" si="2"/>
        <v>36.66666667</v>
      </c>
      <c r="G177" s="80">
        <f t="shared" si="3"/>
        <v>62.3</v>
      </c>
      <c r="H177" s="81">
        <f t="shared" si="4"/>
        <v>77</v>
      </c>
    </row>
    <row r="178">
      <c r="B178" s="92" t="s">
        <v>310</v>
      </c>
      <c r="C178" s="78">
        <v>7.0</v>
      </c>
      <c r="D178" s="78">
        <f>VLOOKUP(B178,My_Advanced!W:AJ,14,FALSE)</f>
        <v>-3</v>
      </c>
      <c r="E178" s="78">
        <f t="shared" si="1"/>
        <v>4</v>
      </c>
      <c r="F178" s="86">
        <f t="shared" si="2"/>
        <v>13.33333333</v>
      </c>
      <c r="G178" s="87">
        <f t="shared" si="3"/>
        <v>3.9</v>
      </c>
      <c r="H178" s="81">
        <f t="shared" si="4"/>
        <v>265</v>
      </c>
    </row>
    <row r="179">
      <c r="B179" s="89" t="s">
        <v>311</v>
      </c>
      <c r="C179" s="78">
        <v>10.0</v>
      </c>
      <c r="D179" s="78">
        <f>VLOOKUP(B179,My_Advanced!W:AJ,14,FALSE)</f>
        <v>8</v>
      </c>
      <c r="E179" s="78">
        <f t="shared" si="1"/>
        <v>18</v>
      </c>
      <c r="F179" s="86">
        <f t="shared" si="2"/>
        <v>60</v>
      </c>
      <c r="G179" s="80">
        <f t="shared" si="3"/>
        <v>98.9</v>
      </c>
      <c r="H179" s="81">
        <f t="shared" si="4"/>
        <v>2</v>
      </c>
    </row>
    <row r="180">
      <c r="B180" s="77" t="s">
        <v>312</v>
      </c>
      <c r="C180" s="78">
        <v>8.0</v>
      </c>
      <c r="D180" s="78">
        <f>VLOOKUP(B180,My_Advanced!W:AJ,14,FALSE)</f>
        <v>1</v>
      </c>
      <c r="E180" s="78">
        <f t="shared" si="1"/>
        <v>9</v>
      </c>
      <c r="F180" s="86">
        <f t="shared" si="2"/>
        <v>30</v>
      </c>
      <c r="G180" s="87">
        <f t="shared" si="3"/>
        <v>35.6</v>
      </c>
      <c r="H180" s="81">
        <f t="shared" si="4"/>
        <v>154</v>
      </c>
    </row>
    <row r="181">
      <c r="B181" s="77" t="s">
        <v>313</v>
      </c>
      <c r="C181" s="78">
        <v>6.0</v>
      </c>
      <c r="D181" s="78">
        <f>VLOOKUP(B181,My_Advanced!W:AJ,14,FALSE)</f>
        <v>3</v>
      </c>
      <c r="E181" s="78">
        <f t="shared" si="1"/>
        <v>9</v>
      </c>
      <c r="F181" s="86">
        <f t="shared" si="2"/>
        <v>30</v>
      </c>
      <c r="G181" s="80">
        <f t="shared" si="3"/>
        <v>35.6</v>
      </c>
      <c r="H181" s="81">
        <f t="shared" si="4"/>
        <v>154</v>
      </c>
    </row>
    <row r="182">
      <c r="B182" s="77" t="s">
        <v>314</v>
      </c>
      <c r="C182" s="78">
        <v>7.0</v>
      </c>
      <c r="D182" s="78">
        <f>VLOOKUP(B182,My_Advanced!W:AJ,14,FALSE)</f>
        <v>1</v>
      </c>
      <c r="E182" s="78">
        <f t="shared" si="1"/>
        <v>8</v>
      </c>
      <c r="F182" s="86">
        <f t="shared" si="2"/>
        <v>26.66666667</v>
      </c>
      <c r="G182" s="87">
        <f t="shared" si="3"/>
        <v>25.4</v>
      </c>
      <c r="H182" s="81">
        <f t="shared" si="4"/>
        <v>185</v>
      </c>
    </row>
    <row r="183">
      <c r="B183" s="92" t="s">
        <v>315</v>
      </c>
      <c r="C183" s="78">
        <v>7.0</v>
      </c>
      <c r="D183" s="78">
        <f>VLOOKUP(B183,My_Advanced!W:AJ,14,FALSE)</f>
        <v>-3</v>
      </c>
      <c r="E183" s="78">
        <f t="shared" si="1"/>
        <v>4</v>
      </c>
      <c r="F183" s="86">
        <f t="shared" si="2"/>
        <v>13.33333333</v>
      </c>
      <c r="G183" s="80">
        <f t="shared" si="3"/>
        <v>3.9</v>
      </c>
      <c r="H183" s="81">
        <f t="shared" si="4"/>
        <v>265</v>
      </c>
    </row>
    <row r="184">
      <c r="B184" s="77" t="s">
        <v>316</v>
      </c>
      <c r="C184" s="78">
        <v>9.0</v>
      </c>
      <c r="D184" s="78">
        <f>VLOOKUP(B184,My_Advanced!W:AJ,14,FALSE)</f>
        <v>0</v>
      </c>
      <c r="E184" s="78">
        <f t="shared" si="1"/>
        <v>9</v>
      </c>
      <c r="F184" s="86">
        <f t="shared" si="2"/>
        <v>30</v>
      </c>
      <c r="G184" s="87">
        <f t="shared" si="3"/>
        <v>35.6</v>
      </c>
      <c r="H184" s="81">
        <f t="shared" si="4"/>
        <v>154</v>
      </c>
    </row>
    <row r="185">
      <c r="B185" s="77" t="s">
        <v>317</v>
      </c>
      <c r="C185" s="78">
        <v>9.0</v>
      </c>
      <c r="D185" s="78">
        <f>VLOOKUP(B185,My_Advanced!W:AJ,14,FALSE)</f>
        <v>1</v>
      </c>
      <c r="E185" s="78">
        <f t="shared" si="1"/>
        <v>10</v>
      </c>
      <c r="F185" s="86">
        <f t="shared" si="2"/>
        <v>33.33333333</v>
      </c>
      <c r="G185" s="80">
        <f t="shared" si="3"/>
        <v>46.5</v>
      </c>
      <c r="H185" s="81">
        <f t="shared" si="4"/>
        <v>109</v>
      </c>
    </row>
    <row r="186">
      <c r="B186" s="77" t="s">
        <v>318</v>
      </c>
      <c r="C186" s="78">
        <v>8.0</v>
      </c>
      <c r="D186" s="78">
        <f>VLOOKUP(B186,My_Advanced!W:AJ,14,FALSE)</f>
        <v>0</v>
      </c>
      <c r="E186" s="78">
        <f t="shared" si="1"/>
        <v>8</v>
      </c>
      <c r="F186" s="86">
        <f t="shared" si="2"/>
        <v>26.66666667</v>
      </c>
      <c r="G186" s="87">
        <f t="shared" si="3"/>
        <v>25.4</v>
      </c>
      <c r="H186" s="81">
        <f t="shared" si="4"/>
        <v>185</v>
      </c>
    </row>
    <row r="187">
      <c r="B187" s="77" t="s">
        <v>319</v>
      </c>
      <c r="C187" s="78">
        <v>7.0</v>
      </c>
      <c r="D187" s="78">
        <f>VLOOKUP(B187,My_Advanced!W:AJ,14,FALSE)</f>
        <v>0</v>
      </c>
      <c r="E187" s="78">
        <f t="shared" si="1"/>
        <v>7</v>
      </c>
      <c r="F187" s="86">
        <f t="shared" si="2"/>
        <v>23.33333333</v>
      </c>
      <c r="G187" s="80">
        <f t="shared" si="3"/>
        <v>17.6</v>
      </c>
      <c r="H187" s="81">
        <f t="shared" si="4"/>
        <v>214</v>
      </c>
    </row>
    <row r="188">
      <c r="B188" s="77" t="s">
        <v>320</v>
      </c>
      <c r="C188" s="78">
        <v>8.0</v>
      </c>
      <c r="D188" s="78">
        <f>VLOOKUP(B188,My_Advanced!W:AJ,14,FALSE)</f>
        <v>0</v>
      </c>
      <c r="E188" s="78">
        <f t="shared" si="1"/>
        <v>8</v>
      </c>
      <c r="F188" s="86">
        <f t="shared" si="2"/>
        <v>26.66666667</v>
      </c>
      <c r="G188" s="87">
        <f t="shared" si="3"/>
        <v>25.4</v>
      </c>
      <c r="H188" s="81">
        <f t="shared" si="4"/>
        <v>185</v>
      </c>
    </row>
    <row r="189">
      <c r="B189" s="77" t="s">
        <v>321</v>
      </c>
      <c r="C189" s="78">
        <v>8.0</v>
      </c>
      <c r="D189" s="78">
        <f>VLOOKUP(B189,My_Advanced!W:AJ,14,FALSE)</f>
        <v>1</v>
      </c>
      <c r="E189" s="78">
        <f t="shared" si="1"/>
        <v>9</v>
      </c>
      <c r="F189" s="86">
        <f t="shared" si="2"/>
        <v>30</v>
      </c>
      <c r="G189" s="80">
        <f t="shared" si="3"/>
        <v>35.6</v>
      </c>
      <c r="H189" s="81">
        <f t="shared" si="4"/>
        <v>154</v>
      </c>
    </row>
    <row r="190">
      <c r="B190" s="77" t="s">
        <v>322</v>
      </c>
      <c r="C190" s="78">
        <v>7.0</v>
      </c>
      <c r="D190" s="78">
        <f>VLOOKUP(B190,My_Advanced!W:AJ,14,FALSE)</f>
        <v>1</v>
      </c>
      <c r="E190" s="78">
        <f t="shared" si="1"/>
        <v>8</v>
      </c>
      <c r="F190" s="86">
        <f t="shared" si="2"/>
        <v>26.66666667</v>
      </c>
      <c r="G190" s="87">
        <f t="shared" si="3"/>
        <v>25.4</v>
      </c>
      <c r="H190" s="81">
        <f t="shared" si="4"/>
        <v>185</v>
      </c>
    </row>
    <row r="191">
      <c r="B191" s="77" t="s">
        <v>323</v>
      </c>
      <c r="C191" s="78">
        <v>9.0</v>
      </c>
      <c r="D191" s="78">
        <f>VLOOKUP(B191,My_Advanced!W:AJ,14,FALSE)</f>
        <v>1</v>
      </c>
      <c r="E191" s="78">
        <f t="shared" si="1"/>
        <v>10</v>
      </c>
      <c r="F191" s="86">
        <f t="shared" si="2"/>
        <v>33.33333333</v>
      </c>
      <c r="G191" s="80">
        <f t="shared" si="3"/>
        <v>46.5</v>
      </c>
      <c r="H191" s="81">
        <f t="shared" si="4"/>
        <v>109</v>
      </c>
    </row>
    <row r="192">
      <c r="B192" s="77" t="s">
        <v>324</v>
      </c>
      <c r="C192" s="78">
        <v>8.0</v>
      </c>
      <c r="D192" s="78">
        <f>VLOOKUP(B192,My_Advanced!W:AJ,14,FALSE)</f>
        <v>0</v>
      </c>
      <c r="E192" s="78">
        <f t="shared" si="1"/>
        <v>8</v>
      </c>
      <c r="F192" s="86">
        <f t="shared" si="2"/>
        <v>26.66666667</v>
      </c>
      <c r="G192" s="87">
        <f t="shared" si="3"/>
        <v>25.4</v>
      </c>
      <c r="H192" s="81">
        <f t="shared" si="4"/>
        <v>185</v>
      </c>
    </row>
    <row r="193">
      <c r="B193" s="98" t="s">
        <v>325</v>
      </c>
      <c r="C193" s="78">
        <v>9.0</v>
      </c>
      <c r="D193" s="78">
        <f>VLOOKUP(B193,My_Advanced!W:AJ,14,FALSE)</f>
        <v>4</v>
      </c>
      <c r="E193" s="78">
        <f t="shared" si="1"/>
        <v>13</v>
      </c>
      <c r="F193" s="86">
        <f t="shared" si="2"/>
        <v>43.33333333</v>
      </c>
      <c r="G193" s="80">
        <f t="shared" si="3"/>
        <v>83.5</v>
      </c>
      <c r="H193" s="81">
        <f t="shared" si="4"/>
        <v>36</v>
      </c>
    </row>
    <row r="194">
      <c r="B194" s="89" t="s">
        <v>326</v>
      </c>
      <c r="C194" s="78">
        <v>9.0</v>
      </c>
      <c r="D194" s="78">
        <f>VLOOKUP(B194,My_Advanced!W:AJ,14,FALSE)</f>
        <v>7</v>
      </c>
      <c r="E194" s="78">
        <f t="shared" si="1"/>
        <v>16</v>
      </c>
      <c r="F194" s="86">
        <f t="shared" si="2"/>
        <v>53.33333333</v>
      </c>
      <c r="G194" s="87">
        <f t="shared" si="3"/>
        <v>96.5</v>
      </c>
      <c r="H194" s="81">
        <f t="shared" si="4"/>
        <v>9</v>
      </c>
    </row>
    <row r="195">
      <c r="B195" s="77" t="s">
        <v>327</v>
      </c>
      <c r="C195" s="78">
        <v>7.0</v>
      </c>
      <c r="D195" s="78">
        <f>VLOOKUP(B195,My_Advanced!W:AJ,14,FALSE)</f>
        <v>4</v>
      </c>
      <c r="E195" s="78">
        <f t="shared" si="1"/>
        <v>11</v>
      </c>
      <c r="F195" s="86">
        <f t="shared" si="2"/>
        <v>36.66666667</v>
      </c>
      <c r="G195" s="80">
        <f t="shared" si="3"/>
        <v>62.3</v>
      </c>
      <c r="H195" s="81">
        <f t="shared" si="4"/>
        <v>77</v>
      </c>
    </row>
    <row r="196">
      <c r="B196" s="77" t="s">
        <v>328</v>
      </c>
      <c r="C196" s="78">
        <v>9.0</v>
      </c>
      <c r="D196" s="78">
        <f>VLOOKUP(B196,My_Advanced!W:AJ,14,FALSE)</f>
        <v>1</v>
      </c>
      <c r="E196" s="78">
        <f t="shared" si="1"/>
        <v>10</v>
      </c>
      <c r="F196" s="86">
        <f t="shared" si="2"/>
        <v>33.33333333</v>
      </c>
      <c r="G196" s="87">
        <f t="shared" si="3"/>
        <v>46.5</v>
      </c>
      <c r="H196" s="81">
        <f t="shared" si="4"/>
        <v>109</v>
      </c>
    </row>
    <row r="197">
      <c r="B197" s="101" t="s">
        <v>329</v>
      </c>
      <c r="C197" s="78">
        <v>6.0</v>
      </c>
      <c r="D197" s="78">
        <f>VLOOKUP(B197,My_Advanced!W:AJ,14,FALSE)</f>
        <v>0</v>
      </c>
      <c r="E197" s="78">
        <f t="shared" si="1"/>
        <v>6</v>
      </c>
      <c r="F197" s="86">
        <f t="shared" si="2"/>
        <v>20</v>
      </c>
      <c r="G197" s="80">
        <f t="shared" si="3"/>
        <v>12</v>
      </c>
      <c r="H197" s="81">
        <f t="shared" si="4"/>
        <v>236</v>
      </c>
    </row>
    <row r="198">
      <c r="B198" s="92" t="s">
        <v>330</v>
      </c>
      <c r="C198" s="78">
        <v>8.0</v>
      </c>
      <c r="D198" s="78">
        <f>VLOOKUP(B198,My_Advanced!W:AJ,14,FALSE)</f>
        <v>-2</v>
      </c>
      <c r="E198" s="78">
        <f t="shared" si="1"/>
        <v>6</v>
      </c>
      <c r="F198" s="86">
        <f t="shared" si="2"/>
        <v>20</v>
      </c>
      <c r="G198" s="87">
        <f t="shared" si="3"/>
        <v>12</v>
      </c>
      <c r="H198" s="81">
        <f t="shared" si="4"/>
        <v>236</v>
      </c>
    </row>
    <row r="199">
      <c r="B199" s="77" t="s">
        <v>332</v>
      </c>
      <c r="C199" s="78">
        <v>5.0</v>
      </c>
      <c r="D199" s="78">
        <f>VLOOKUP(B199,My_Advanced!W:AJ,14,FALSE)</f>
        <v>2</v>
      </c>
      <c r="E199" s="78">
        <f t="shared" si="1"/>
        <v>7</v>
      </c>
      <c r="F199" s="86">
        <f t="shared" si="2"/>
        <v>23.33333333</v>
      </c>
      <c r="G199" s="80">
        <f t="shared" si="3"/>
        <v>17.6</v>
      </c>
      <c r="H199" s="81">
        <f t="shared" si="4"/>
        <v>214</v>
      </c>
    </row>
    <row r="200">
      <c r="B200" s="77" t="s">
        <v>333</v>
      </c>
      <c r="C200" s="78">
        <v>7.0</v>
      </c>
      <c r="D200" s="78">
        <f>VLOOKUP(B200,My_Advanced!W:AJ,14,FALSE)</f>
        <v>3</v>
      </c>
      <c r="E200" s="78">
        <f t="shared" si="1"/>
        <v>10</v>
      </c>
      <c r="F200" s="86">
        <f t="shared" si="2"/>
        <v>33.33333333</v>
      </c>
      <c r="G200" s="87">
        <f t="shared" si="3"/>
        <v>46.5</v>
      </c>
      <c r="H200" s="81">
        <f t="shared" si="4"/>
        <v>109</v>
      </c>
    </row>
    <row r="201">
      <c r="B201" s="92" t="s">
        <v>334</v>
      </c>
      <c r="C201" s="78">
        <v>5.0</v>
      </c>
      <c r="D201" s="78">
        <f>VLOOKUP(B201,My_Advanced!W:AJ,14,FALSE)</f>
        <v>-5</v>
      </c>
      <c r="E201" s="78">
        <f t="shared" si="1"/>
        <v>0</v>
      </c>
      <c r="F201" s="86">
        <f t="shared" si="2"/>
        <v>0</v>
      </c>
      <c r="G201" s="80">
        <f t="shared" si="3"/>
        <v>0</v>
      </c>
      <c r="H201" s="81">
        <f t="shared" si="4"/>
        <v>284</v>
      </c>
    </row>
    <row r="202">
      <c r="B202" s="77" t="s">
        <v>335</v>
      </c>
      <c r="C202" s="78">
        <v>7.0</v>
      </c>
      <c r="D202" s="78">
        <f>VLOOKUP(B202,My_Advanced!W:AJ,14,FALSE)</f>
        <v>3</v>
      </c>
      <c r="E202" s="78">
        <f t="shared" si="1"/>
        <v>10</v>
      </c>
      <c r="F202" s="86">
        <f t="shared" si="2"/>
        <v>33.33333333</v>
      </c>
      <c r="G202" s="87">
        <f t="shared" si="3"/>
        <v>46.5</v>
      </c>
      <c r="H202" s="81">
        <f t="shared" si="4"/>
        <v>109</v>
      </c>
    </row>
    <row r="203">
      <c r="B203" s="77" t="s">
        <v>336</v>
      </c>
      <c r="C203" s="78">
        <v>7.0</v>
      </c>
      <c r="D203" s="78">
        <f>VLOOKUP(B203,My_Advanced!W:AJ,14,FALSE)</f>
        <v>1</v>
      </c>
      <c r="E203" s="78">
        <f t="shared" si="1"/>
        <v>8</v>
      </c>
      <c r="F203" s="86">
        <f t="shared" si="2"/>
        <v>26.66666667</v>
      </c>
      <c r="G203" s="80">
        <f t="shared" si="3"/>
        <v>25.4</v>
      </c>
      <c r="H203" s="81">
        <f t="shared" si="4"/>
        <v>185</v>
      </c>
    </row>
    <row r="204">
      <c r="B204" s="98" t="s">
        <v>337</v>
      </c>
      <c r="C204" s="78">
        <v>8.0</v>
      </c>
      <c r="D204" s="78">
        <f>VLOOKUP(B204,My_Advanced!W:AJ,14,FALSE)</f>
        <v>6</v>
      </c>
      <c r="E204" s="78">
        <f t="shared" si="1"/>
        <v>14</v>
      </c>
      <c r="F204" s="86">
        <f t="shared" si="2"/>
        <v>46.66666667</v>
      </c>
      <c r="G204" s="87">
        <f t="shared" si="3"/>
        <v>88</v>
      </c>
      <c r="H204" s="81">
        <f t="shared" si="4"/>
        <v>21</v>
      </c>
    </row>
    <row r="205">
      <c r="B205" s="77" t="s">
        <v>338</v>
      </c>
      <c r="C205" s="78">
        <v>9.0</v>
      </c>
      <c r="D205" s="78">
        <f>VLOOKUP(B205,My_Advanced!W:AJ,14,FALSE)</f>
        <v>2</v>
      </c>
      <c r="E205" s="78">
        <f t="shared" si="1"/>
        <v>11</v>
      </c>
      <c r="F205" s="86">
        <f t="shared" si="2"/>
        <v>36.66666667</v>
      </c>
      <c r="G205" s="80">
        <f t="shared" si="3"/>
        <v>62.3</v>
      </c>
      <c r="H205" s="81">
        <f t="shared" si="4"/>
        <v>77</v>
      </c>
    </row>
    <row r="206">
      <c r="B206" s="77" t="s">
        <v>339</v>
      </c>
      <c r="C206" s="78">
        <v>10.0</v>
      </c>
      <c r="D206" s="78">
        <f>VLOOKUP(B206,My_Advanced!W:AJ,14,FALSE)</f>
        <v>2</v>
      </c>
      <c r="E206" s="78">
        <f t="shared" si="1"/>
        <v>12</v>
      </c>
      <c r="F206" s="86">
        <f t="shared" si="2"/>
        <v>40</v>
      </c>
      <c r="G206" s="87">
        <f t="shared" si="3"/>
        <v>73.6</v>
      </c>
      <c r="H206" s="81">
        <f t="shared" si="4"/>
        <v>49</v>
      </c>
    </row>
    <row r="207">
      <c r="B207" s="98" t="s">
        <v>340</v>
      </c>
      <c r="C207" s="78">
        <v>10.0</v>
      </c>
      <c r="D207" s="78">
        <f>VLOOKUP(B207,My_Advanced!W:AJ,14,FALSE)</f>
        <v>3</v>
      </c>
      <c r="E207" s="78">
        <f t="shared" si="1"/>
        <v>13</v>
      </c>
      <c r="F207" s="86">
        <f t="shared" si="2"/>
        <v>43.33333333</v>
      </c>
      <c r="G207" s="80">
        <f t="shared" si="3"/>
        <v>83.5</v>
      </c>
      <c r="H207" s="81">
        <f t="shared" si="4"/>
        <v>36</v>
      </c>
    </row>
    <row r="208">
      <c r="B208" s="89" t="s">
        <v>341</v>
      </c>
      <c r="C208" s="78">
        <v>7.0</v>
      </c>
      <c r="D208" s="78">
        <f>VLOOKUP(B208,My_Advanced!W:AJ,14,FALSE)</f>
        <v>8</v>
      </c>
      <c r="E208" s="78">
        <f t="shared" si="1"/>
        <v>15</v>
      </c>
      <c r="F208" s="86">
        <f t="shared" si="2"/>
        <v>50</v>
      </c>
      <c r="G208" s="87">
        <f t="shared" si="3"/>
        <v>93.3</v>
      </c>
      <c r="H208" s="81">
        <f t="shared" si="4"/>
        <v>12</v>
      </c>
    </row>
    <row r="209">
      <c r="B209" s="77" t="s">
        <v>342</v>
      </c>
      <c r="C209" s="78">
        <v>9.0</v>
      </c>
      <c r="D209" s="78">
        <f>VLOOKUP(B209,My_Advanced!W:AJ,14,FALSE)</f>
        <v>1</v>
      </c>
      <c r="E209" s="78">
        <f t="shared" si="1"/>
        <v>10</v>
      </c>
      <c r="F209" s="86">
        <f t="shared" si="2"/>
        <v>33.33333333</v>
      </c>
      <c r="G209" s="80">
        <f t="shared" si="3"/>
        <v>46.5</v>
      </c>
      <c r="H209" s="81">
        <f t="shared" si="4"/>
        <v>109</v>
      </c>
    </row>
    <row r="210">
      <c r="B210" s="77" t="s">
        <v>343</v>
      </c>
      <c r="C210" s="78">
        <v>8.0</v>
      </c>
      <c r="D210" s="78">
        <f>VLOOKUP(B210,My_Advanced!W:AJ,14,FALSE)</f>
        <v>1</v>
      </c>
      <c r="E210" s="78">
        <f t="shared" si="1"/>
        <v>9</v>
      </c>
      <c r="F210" s="86">
        <f t="shared" si="2"/>
        <v>30</v>
      </c>
      <c r="G210" s="87">
        <f t="shared" si="3"/>
        <v>35.6</v>
      </c>
      <c r="H210" s="81">
        <f t="shared" si="4"/>
        <v>154</v>
      </c>
    </row>
    <row r="211">
      <c r="B211" s="77" t="s">
        <v>344</v>
      </c>
      <c r="C211" s="78">
        <v>8.0</v>
      </c>
      <c r="D211" s="78">
        <f>VLOOKUP(B211,My_Advanced!W:AJ,14,FALSE)</f>
        <v>3</v>
      </c>
      <c r="E211" s="78">
        <f t="shared" si="1"/>
        <v>11</v>
      </c>
      <c r="F211" s="86">
        <f t="shared" si="2"/>
        <v>36.66666667</v>
      </c>
      <c r="G211" s="80">
        <f t="shared" si="3"/>
        <v>62.3</v>
      </c>
      <c r="H211" s="81">
        <f t="shared" si="4"/>
        <v>77</v>
      </c>
    </row>
    <row r="212">
      <c r="B212" s="77" t="s">
        <v>345</v>
      </c>
      <c r="C212" s="78">
        <v>9.0</v>
      </c>
      <c r="D212" s="78">
        <f>VLOOKUP(B212,My_Advanced!W:AJ,14,FALSE)</f>
        <v>1</v>
      </c>
      <c r="E212" s="78">
        <f t="shared" si="1"/>
        <v>10</v>
      </c>
      <c r="F212" s="86">
        <f t="shared" si="2"/>
        <v>33.33333333</v>
      </c>
      <c r="G212" s="87">
        <f t="shared" si="3"/>
        <v>46.5</v>
      </c>
      <c r="H212" s="81">
        <f t="shared" si="4"/>
        <v>109</v>
      </c>
    </row>
    <row r="213">
      <c r="B213" s="77" t="s">
        <v>346</v>
      </c>
      <c r="C213" s="78">
        <v>8.0</v>
      </c>
      <c r="D213" s="78">
        <f>VLOOKUP(B213,My_Advanced!W:AJ,14,FALSE)</f>
        <v>4</v>
      </c>
      <c r="E213" s="78">
        <f t="shared" si="1"/>
        <v>12</v>
      </c>
      <c r="F213" s="86">
        <f t="shared" si="2"/>
        <v>40</v>
      </c>
      <c r="G213" s="80">
        <f t="shared" si="3"/>
        <v>73.6</v>
      </c>
      <c r="H213" s="81">
        <f t="shared" si="4"/>
        <v>49</v>
      </c>
    </row>
    <row r="214">
      <c r="B214" s="77" t="s">
        <v>347</v>
      </c>
      <c r="C214" s="78">
        <v>5.0</v>
      </c>
      <c r="D214" s="78">
        <f>VLOOKUP(B214,My_Advanced!W:AJ,14,FALSE)</f>
        <v>4</v>
      </c>
      <c r="E214" s="78">
        <f t="shared" si="1"/>
        <v>9</v>
      </c>
      <c r="F214" s="86">
        <f t="shared" si="2"/>
        <v>30</v>
      </c>
      <c r="G214" s="87">
        <f t="shared" si="3"/>
        <v>35.6</v>
      </c>
      <c r="H214" s="81">
        <f t="shared" si="4"/>
        <v>154</v>
      </c>
    </row>
    <row r="215">
      <c r="B215" s="89" t="s">
        <v>348</v>
      </c>
      <c r="C215" s="78">
        <v>8.0</v>
      </c>
      <c r="D215" s="78">
        <f>VLOOKUP(B215,My_Advanced!W:AJ,14,FALSE)</f>
        <v>9</v>
      </c>
      <c r="E215" s="78">
        <f t="shared" si="1"/>
        <v>17</v>
      </c>
      <c r="F215" s="86">
        <f t="shared" si="2"/>
        <v>56.66666667</v>
      </c>
      <c r="G215" s="80">
        <f t="shared" si="3"/>
        <v>97.5</v>
      </c>
      <c r="H215" s="81">
        <f t="shared" si="4"/>
        <v>5</v>
      </c>
    </row>
    <row r="216">
      <c r="B216" s="92" t="s">
        <v>349</v>
      </c>
      <c r="C216" s="78">
        <v>7.0</v>
      </c>
      <c r="D216" s="78">
        <f>VLOOKUP(B216,My_Advanced!W:AJ,14,FALSE)</f>
        <v>-3</v>
      </c>
      <c r="E216" s="78">
        <f t="shared" si="1"/>
        <v>4</v>
      </c>
      <c r="F216" s="86">
        <f t="shared" si="2"/>
        <v>13.33333333</v>
      </c>
      <c r="G216" s="87">
        <f t="shared" si="3"/>
        <v>3.9</v>
      </c>
      <c r="H216" s="81">
        <f t="shared" si="4"/>
        <v>265</v>
      </c>
    </row>
    <row r="217">
      <c r="B217" s="92" t="s">
        <v>350</v>
      </c>
      <c r="C217" s="78">
        <v>9.0</v>
      </c>
      <c r="D217" s="78">
        <f>VLOOKUP(B217,My_Advanced!W:AJ,14,FALSE)</f>
        <v>-3</v>
      </c>
      <c r="E217" s="78">
        <f t="shared" si="1"/>
        <v>6</v>
      </c>
      <c r="F217" s="86">
        <f t="shared" si="2"/>
        <v>20</v>
      </c>
      <c r="G217" s="80">
        <f t="shared" si="3"/>
        <v>12</v>
      </c>
      <c r="H217" s="81">
        <f t="shared" si="4"/>
        <v>236</v>
      </c>
    </row>
    <row r="218">
      <c r="B218" s="92" t="s">
        <v>351</v>
      </c>
      <c r="C218" s="78">
        <v>6.0</v>
      </c>
      <c r="D218" s="78">
        <f>VLOOKUP(B218,My_Advanced!W:AJ,14,FALSE)</f>
        <v>-2</v>
      </c>
      <c r="E218" s="78">
        <f t="shared" si="1"/>
        <v>4</v>
      </c>
      <c r="F218" s="86">
        <f t="shared" si="2"/>
        <v>13.33333333</v>
      </c>
      <c r="G218" s="87">
        <f t="shared" si="3"/>
        <v>3.9</v>
      </c>
      <c r="H218" s="81">
        <f t="shared" si="4"/>
        <v>265</v>
      </c>
    </row>
    <row r="219">
      <c r="B219" s="77" t="s">
        <v>352</v>
      </c>
      <c r="C219" s="78">
        <v>8.0</v>
      </c>
      <c r="D219" s="78">
        <f>VLOOKUP(B219,My_Advanced!W:AJ,14,FALSE)</f>
        <v>-1</v>
      </c>
      <c r="E219" s="78">
        <f t="shared" si="1"/>
        <v>7</v>
      </c>
      <c r="F219" s="86">
        <f t="shared" si="2"/>
        <v>23.33333333</v>
      </c>
      <c r="G219" s="80">
        <f t="shared" si="3"/>
        <v>17.6</v>
      </c>
      <c r="H219" s="81">
        <f t="shared" si="4"/>
        <v>214</v>
      </c>
    </row>
    <row r="220">
      <c r="B220" s="77" t="s">
        <v>353</v>
      </c>
      <c r="C220" s="78">
        <v>6.0</v>
      </c>
      <c r="D220" s="78">
        <f>VLOOKUP(B220,My_Advanced!W:AJ,14,FALSE)</f>
        <v>5</v>
      </c>
      <c r="E220" s="78">
        <f t="shared" si="1"/>
        <v>11</v>
      </c>
      <c r="F220" s="86">
        <f t="shared" si="2"/>
        <v>36.66666667</v>
      </c>
      <c r="G220" s="87">
        <f t="shared" si="3"/>
        <v>62.3</v>
      </c>
      <c r="H220" s="81">
        <f t="shared" si="4"/>
        <v>77</v>
      </c>
    </row>
    <row r="221">
      <c r="B221" s="89" t="s">
        <v>354</v>
      </c>
      <c r="C221" s="78">
        <v>10.0</v>
      </c>
      <c r="D221" s="78">
        <f>VLOOKUP(B221,My_Advanced!W:AJ,14,FALSE)</f>
        <v>7</v>
      </c>
      <c r="E221" s="78">
        <f t="shared" si="1"/>
        <v>17</v>
      </c>
      <c r="F221" s="86">
        <f t="shared" si="2"/>
        <v>56.66666667</v>
      </c>
      <c r="G221" s="80">
        <f t="shared" si="3"/>
        <v>97.5</v>
      </c>
      <c r="H221" s="81">
        <f t="shared" si="4"/>
        <v>5</v>
      </c>
    </row>
    <row r="222">
      <c r="B222" s="77" t="s">
        <v>355</v>
      </c>
      <c r="C222" s="78">
        <v>9.0</v>
      </c>
      <c r="D222" s="78">
        <f>VLOOKUP(B222,My_Advanced!W:AJ,14,FALSE)</f>
        <v>1</v>
      </c>
      <c r="E222" s="78">
        <f t="shared" si="1"/>
        <v>10</v>
      </c>
      <c r="F222" s="86">
        <f t="shared" si="2"/>
        <v>33.33333333</v>
      </c>
      <c r="G222" s="87">
        <f t="shared" si="3"/>
        <v>46.5</v>
      </c>
      <c r="H222" s="81">
        <f t="shared" si="4"/>
        <v>109</v>
      </c>
    </row>
    <row r="223">
      <c r="B223" s="92" t="s">
        <v>356</v>
      </c>
      <c r="C223" s="78">
        <v>7.0</v>
      </c>
      <c r="D223" s="78">
        <f>VLOOKUP(B223,My_Advanced!W:AJ,14,FALSE)</f>
        <v>-1</v>
      </c>
      <c r="E223" s="78">
        <f t="shared" si="1"/>
        <v>6</v>
      </c>
      <c r="F223" s="86">
        <f t="shared" si="2"/>
        <v>20</v>
      </c>
      <c r="G223" s="80">
        <f t="shared" si="3"/>
        <v>12</v>
      </c>
      <c r="H223" s="81">
        <f t="shared" si="4"/>
        <v>236</v>
      </c>
    </row>
    <row r="224">
      <c r="B224" s="77" t="s">
        <v>357</v>
      </c>
      <c r="C224" s="78">
        <v>8.0</v>
      </c>
      <c r="D224" s="78">
        <f>VLOOKUP(B224,My_Advanced!W:AJ,14,FALSE)</f>
        <v>0</v>
      </c>
      <c r="E224" s="78">
        <f t="shared" si="1"/>
        <v>8</v>
      </c>
      <c r="F224" s="86">
        <f t="shared" si="2"/>
        <v>26.66666667</v>
      </c>
      <c r="G224" s="87">
        <f t="shared" si="3"/>
        <v>25.4</v>
      </c>
      <c r="H224" s="81">
        <f t="shared" si="4"/>
        <v>185</v>
      </c>
    </row>
    <row r="225">
      <c r="B225" s="92" t="s">
        <v>358</v>
      </c>
      <c r="C225" s="78">
        <v>6.0</v>
      </c>
      <c r="D225" s="78">
        <f>VLOOKUP(B225,My_Advanced!W:AJ,14,FALSE)</f>
        <v>-4</v>
      </c>
      <c r="E225" s="78">
        <f t="shared" si="1"/>
        <v>2</v>
      </c>
      <c r="F225" s="86">
        <f t="shared" si="2"/>
        <v>6.666666667</v>
      </c>
      <c r="G225" s="80">
        <f t="shared" si="3"/>
        <v>0.7</v>
      </c>
      <c r="H225" s="81">
        <f t="shared" si="4"/>
        <v>280</v>
      </c>
    </row>
    <row r="226">
      <c r="B226" s="89" t="s">
        <v>359</v>
      </c>
      <c r="C226" s="78">
        <v>6.0</v>
      </c>
      <c r="D226" s="78">
        <f>VLOOKUP(B226,My_Advanced!W:AJ,14,FALSE)</f>
        <v>9</v>
      </c>
      <c r="E226" s="78">
        <f t="shared" si="1"/>
        <v>15</v>
      </c>
      <c r="F226" s="86">
        <f t="shared" si="2"/>
        <v>50</v>
      </c>
      <c r="G226" s="87">
        <f t="shared" si="3"/>
        <v>93.3</v>
      </c>
      <c r="H226" s="81">
        <f t="shared" si="4"/>
        <v>12</v>
      </c>
    </row>
    <row r="227">
      <c r="B227" s="77" t="s">
        <v>360</v>
      </c>
      <c r="C227" s="78">
        <v>8.0</v>
      </c>
      <c r="D227" s="78">
        <f>VLOOKUP(B227,My_Advanced!W:AJ,14,FALSE)</f>
        <v>2</v>
      </c>
      <c r="E227" s="78">
        <f t="shared" si="1"/>
        <v>10</v>
      </c>
      <c r="F227" s="86">
        <f t="shared" si="2"/>
        <v>33.33333333</v>
      </c>
      <c r="G227" s="80">
        <f t="shared" si="3"/>
        <v>46.5</v>
      </c>
      <c r="H227" s="81">
        <f t="shared" si="4"/>
        <v>109</v>
      </c>
    </row>
    <row r="228">
      <c r="B228" s="92" t="s">
        <v>361</v>
      </c>
      <c r="C228" s="78">
        <v>7.0</v>
      </c>
      <c r="D228" s="78">
        <f>VLOOKUP(B228,My_Advanced!W:AJ,14,FALSE)</f>
        <v>-1</v>
      </c>
      <c r="E228" s="78">
        <f t="shared" si="1"/>
        <v>6</v>
      </c>
      <c r="F228" s="86">
        <f t="shared" si="2"/>
        <v>20</v>
      </c>
      <c r="G228" s="87">
        <f t="shared" si="3"/>
        <v>12</v>
      </c>
      <c r="H228" s="81">
        <f t="shared" si="4"/>
        <v>236</v>
      </c>
    </row>
    <row r="229">
      <c r="B229" s="77" t="s">
        <v>362</v>
      </c>
      <c r="C229" s="78">
        <v>6.0</v>
      </c>
      <c r="D229" s="78">
        <f>VLOOKUP(B229,My_Advanced!W:AJ,14,FALSE)</f>
        <v>4</v>
      </c>
      <c r="E229" s="78">
        <f t="shared" si="1"/>
        <v>10</v>
      </c>
      <c r="F229" s="86">
        <f t="shared" si="2"/>
        <v>33.33333333</v>
      </c>
      <c r="G229" s="80">
        <f t="shared" si="3"/>
        <v>46.5</v>
      </c>
      <c r="H229" s="81">
        <f t="shared" si="4"/>
        <v>109</v>
      </c>
    </row>
    <row r="230">
      <c r="B230" s="77" t="s">
        <v>363</v>
      </c>
      <c r="C230" s="78">
        <v>9.0</v>
      </c>
      <c r="D230" s="78">
        <f>VLOOKUP(B230,My_Advanced!W:AJ,14,FALSE)</f>
        <v>3</v>
      </c>
      <c r="E230" s="78">
        <f t="shared" si="1"/>
        <v>12</v>
      </c>
      <c r="F230" s="86">
        <f t="shared" si="2"/>
        <v>40</v>
      </c>
      <c r="G230" s="87">
        <f t="shared" si="3"/>
        <v>73.6</v>
      </c>
      <c r="H230" s="81">
        <f t="shared" si="4"/>
        <v>49</v>
      </c>
    </row>
    <row r="231">
      <c r="B231" s="77" t="s">
        <v>364</v>
      </c>
      <c r="C231" s="78">
        <v>7.0</v>
      </c>
      <c r="D231" s="78">
        <f>VLOOKUP(B231,My_Advanced!W:AJ,14,FALSE)</f>
        <v>4</v>
      </c>
      <c r="E231" s="78">
        <f t="shared" si="1"/>
        <v>11</v>
      </c>
      <c r="F231" s="86">
        <f t="shared" si="2"/>
        <v>36.66666667</v>
      </c>
      <c r="G231" s="80">
        <f t="shared" si="3"/>
        <v>62.3</v>
      </c>
      <c r="H231" s="81">
        <f t="shared" si="4"/>
        <v>77</v>
      </c>
    </row>
    <row r="232">
      <c r="B232" s="77" t="s">
        <v>365</v>
      </c>
      <c r="C232" s="78">
        <v>9.0</v>
      </c>
      <c r="D232" s="78">
        <f>VLOOKUP(B232,My_Advanced!W:AJ,14,FALSE)</f>
        <v>-1</v>
      </c>
      <c r="E232" s="78">
        <f t="shared" si="1"/>
        <v>8</v>
      </c>
      <c r="F232" s="86">
        <f t="shared" si="2"/>
        <v>26.66666667</v>
      </c>
      <c r="G232" s="87">
        <f t="shared" si="3"/>
        <v>25.4</v>
      </c>
      <c r="H232" s="81">
        <f t="shared" si="4"/>
        <v>185</v>
      </c>
    </row>
    <row r="233">
      <c r="B233" s="77" t="s">
        <v>365</v>
      </c>
      <c r="C233" s="78">
        <v>9.0</v>
      </c>
      <c r="D233" s="78">
        <f>VLOOKUP(B233,My_Advanced!W:AJ,14,FALSE)</f>
        <v>-1</v>
      </c>
      <c r="E233" s="78">
        <f t="shared" si="1"/>
        <v>8</v>
      </c>
      <c r="F233" s="86">
        <f t="shared" si="2"/>
        <v>26.66666667</v>
      </c>
      <c r="G233" s="80">
        <f t="shared" si="3"/>
        <v>25.4</v>
      </c>
      <c r="H233" s="81">
        <f t="shared" si="4"/>
        <v>185</v>
      </c>
    </row>
    <row r="234">
      <c r="B234" s="89" t="s">
        <v>366</v>
      </c>
      <c r="C234" s="78">
        <v>6.0</v>
      </c>
      <c r="D234" s="78">
        <f>VLOOKUP(B234,My_Advanced!W:AJ,14,FALSE)</f>
        <v>9</v>
      </c>
      <c r="E234" s="78">
        <f t="shared" si="1"/>
        <v>15</v>
      </c>
      <c r="F234" s="86">
        <f t="shared" si="2"/>
        <v>50</v>
      </c>
      <c r="G234" s="87">
        <f t="shared" si="3"/>
        <v>93.3</v>
      </c>
      <c r="H234" s="81">
        <f t="shared" si="4"/>
        <v>12</v>
      </c>
    </row>
    <row r="235">
      <c r="B235" s="92" t="s">
        <v>367</v>
      </c>
      <c r="C235" s="78">
        <v>8.0</v>
      </c>
      <c r="D235" s="78">
        <f>VLOOKUP(B235,My_Advanced!W:AJ,14,FALSE)</f>
        <v>-3</v>
      </c>
      <c r="E235" s="78">
        <f t="shared" si="1"/>
        <v>5</v>
      </c>
      <c r="F235" s="86">
        <f t="shared" si="2"/>
        <v>16.66666667</v>
      </c>
      <c r="G235" s="80">
        <f t="shared" si="3"/>
        <v>7.4</v>
      </c>
      <c r="H235" s="81">
        <f t="shared" si="4"/>
        <v>252</v>
      </c>
    </row>
    <row r="236">
      <c r="B236" s="77" t="s">
        <v>368</v>
      </c>
      <c r="C236" s="78">
        <v>5.0</v>
      </c>
      <c r="D236" s="78">
        <f>VLOOKUP(B236,My_Advanced!W:AJ,14,FALSE)</f>
        <v>4</v>
      </c>
      <c r="E236" s="78">
        <f t="shared" si="1"/>
        <v>9</v>
      </c>
      <c r="F236" s="86">
        <f t="shared" si="2"/>
        <v>30</v>
      </c>
      <c r="G236" s="87">
        <f t="shared" si="3"/>
        <v>35.6</v>
      </c>
      <c r="H236" s="81">
        <f t="shared" si="4"/>
        <v>154</v>
      </c>
    </row>
    <row r="237">
      <c r="B237" s="77" t="s">
        <v>369</v>
      </c>
      <c r="C237" s="78">
        <v>5.0</v>
      </c>
      <c r="D237" s="78">
        <f>VLOOKUP(B237,My_Advanced!W:AJ,14,FALSE)</f>
        <v>5</v>
      </c>
      <c r="E237" s="78">
        <f t="shared" si="1"/>
        <v>10</v>
      </c>
      <c r="F237" s="86">
        <f t="shared" si="2"/>
        <v>33.33333333</v>
      </c>
      <c r="G237" s="80">
        <f t="shared" si="3"/>
        <v>46.5</v>
      </c>
      <c r="H237" s="81">
        <f t="shared" si="4"/>
        <v>109</v>
      </c>
    </row>
    <row r="238">
      <c r="B238" s="77" t="s">
        <v>370</v>
      </c>
      <c r="C238" s="78">
        <v>9.0</v>
      </c>
      <c r="D238" s="78">
        <f>VLOOKUP(B238,My_Advanced!W:AJ,14,FALSE)</f>
        <v>3</v>
      </c>
      <c r="E238" s="78">
        <f t="shared" si="1"/>
        <v>12</v>
      </c>
      <c r="F238" s="86">
        <f t="shared" si="2"/>
        <v>40</v>
      </c>
      <c r="G238" s="87">
        <f t="shared" si="3"/>
        <v>73.6</v>
      </c>
      <c r="H238" s="81">
        <f t="shared" si="4"/>
        <v>49</v>
      </c>
    </row>
    <row r="239">
      <c r="B239" s="92" t="s">
        <v>371</v>
      </c>
      <c r="C239" s="78">
        <v>8.0</v>
      </c>
      <c r="D239" s="78">
        <f>VLOOKUP(B239,My_Advanced!W:AJ,14,FALSE)</f>
        <v>-2</v>
      </c>
      <c r="E239" s="78">
        <f t="shared" si="1"/>
        <v>6</v>
      </c>
      <c r="F239" s="86">
        <f t="shared" si="2"/>
        <v>20</v>
      </c>
      <c r="G239" s="80">
        <f t="shared" si="3"/>
        <v>12</v>
      </c>
      <c r="H239" s="81">
        <f t="shared" si="4"/>
        <v>236</v>
      </c>
    </row>
    <row r="240">
      <c r="B240" s="98" t="s">
        <v>372</v>
      </c>
      <c r="C240" s="78">
        <v>6.0</v>
      </c>
      <c r="D240" s="78">
        <f>VLOOKUP(B240,My_Advanced!W:AJ,14,FALSE)</f>
        <v>0</v>
      </c>
      <c r="E240" s="78">
        <f t="shared" si="1"/>
        <v>6</v>
      </c>
      <c r="F240" s="86">
        <f t="shared" si="2"/>
        <v>20</v>
      </c>
      <c r="G240" s="87">
        <f t="shared" si="3"/>
        <v>12</v>
      </c>
      <c r="H240" s="81">
        <f t="shared" si="4"/>
        <v>236</v>
      </c>
    </row>
    <row r="241">
      <c r="B241" s="92" t="s">
        <v>373</v>
      </c>
      <c r="C241" s="78">
        <v>7.0</v>
      </c>
      <c r="D241" s="78">
        <f>VLOOKUP(B241,My_Advanced!W:AJ,14,FALSE)</f>
        <v>-2</v>
      </c>
      <c r="E241" s="78">
        <f t="shared" si="1"/>
        <v>5</v>
      </c>
      <c r="F241" s="86">
        <f t="shared" si="2"/>
        <v>16.66666667</v>
      </c>
      <c r="G241" s="80">
        <f t="shared" si="3"/>
        <v>7.4</v>
      </c>
      <c r="H241" s="81">
        <f t="shared" si="4"/>
        <v>252</v>
      </c>
    </row>
    <row r="242">
      <c r="B242" s="77" t="s">
        <v>374</v>
      </c>
      <c r="C242" s="78">
        <v>9.0</v>
      </c>
      <c r="D242" s="78">
        <f>VLOOKUP(B242,My_Advanced!W:AJ,14,FALSE)</f>
        <v>1</v>
      </c>
      <c r="E242" s="78">
        <f t="shared" si="1"/>
        <v>10</v>
      </c>
      <c r="F242" s="86">
        <f t="shared" si="2"/>
        <v>33.33333333</v>
      </c>
      <c r="G242" s="87">
        <f t="shared" si="3"/>
        <v>46.5</v>
      </c>
      <c r="H242" s="81">
        <f t="shared" si="4"/>
        <v>109</v>
      </c>
    </row>
    <row r="243">
      <c r="B243" s="98" t="s">
        <v>375</v>
      </c>
      <c r="C243" s="78">
        <v>9.0</v>
      </c>
      <c r="D243" s="78">
        <f>VLOOKUP(B243,My_Advanced!W:AJ,14,FALSE)</f>
        <v>4</v>
      </c>
      <c r="E243" s="78">
        <f t="shared" si="1"/>
        <v>13</v>
      </c>
      <c r="F243" s="86">
        <f t="shared" si="2"/>
        <v>43.33333333</v>
      </c>
      <c r="G243" s="80">
        <f t="shared" si="3"/>
        <v>83.5</v>
      </c>
      <c r="H243" s="81">
        <f t="shared" si="4"/>
        <v>36</v>
      </c>
    </row>
    <row r="244">
      <c r="B244" s="77" t="s">
        <v>376</v>
      </c>
      <c r="C244" s="78">
        <v>7.0</v>
      </c>
      <c r="D244" s="78">
        <f>VLOOKUP(B244,My_Advanced!W:AJ,14,FALSE)</f>
        <v>4</v>
      </c>
      <c r="E244" s="78">
        <f t="shared" si="1"/>
        <v>11</v>
      </c>
      <c r="F244" s="86">
        <f t="shared" si="2"/>
        <v>36.66666667</v>
      </c>
      <c r="G244" s="87">
        <f t="shared" si="3"/>
        <v>62.3</v>
      </c>
      <c r="H244" s="81">
        <f t="shared" si="4"/>
        <v>77</v>
      </c>
    </row>
    <row r="245">
      <c r="B245" s="92" t="s">
        <v>377</v>
      </c>
      <c r="C245" s="78">
        <v>7.0</v>
      </c>
      <c r="D245" s="78">
        <f>VLOOKUP(B245,My_Advanced!W:AJ,14,FALSE)</f>
        <v>-2</v>
      </c>
      <c r="E245" s="78">
        <f t="shared" si="1"/>
        <v>5</v>
      </c>
      <c r="F245" s="86">
        <f t="shared" si="2"/>
        <v>16.66666667</v>
      </c>
      <c r="G245" s="80">
        <f t="shared" si="3"/>
        <v>7.4</v>
      </c>
      <c r="H245" s="81">
        <f t="shared" si="4"/>
        <v>252</v>
      </c>
    </row>
    <row r="246">
      <c r="B246" s="77" t="s">
        <v>378</v>
      </c>
      <c r="C246" s="78">
        <v>9.0</v>
      </c>
      <c r="D246" s="78">
        <f>VLOOKUP(B246,My_Advanced!W:AJ,14,FALSE)</f>
        <v>3</v>
      </c>
      <c r="E246" s="78">
        <f t="shared" si="1"/>
        <v>12</v>
      </c>
      <c r="F246" s="86">
        <f t="shared" si="2"/>
        <v>40</v>
      </c>
      <c r="G246" s="87">
        <f t="shared" si="3"/>
        <v>73.6</v>
      </c>
      <c r="H246" s="81">
        <f t="shared" si="4"/>
        <v>49</v>
      </c>
    </row>
    <row r="247">
      <c r="B247" s="92" t="s">
        <v>379</v>
      </c>
      <c r="C247" s="78">
        <v>7.0</v>
      </c>
      <c r="D247" s="78">
        <f>VLOOKUP(B247,My_Advanced!W:AJ,14,FALSE)</f>
        <v>-2</v>
      </c>
      <c r="E247" s="78">
        <f t="shared" si="1"/>
        <v>5</v>
      </c>
      <c r="F247" s="86">
        <f t="shared" si="2"/>
        <v>16.66666667</v>
      </c>
      <c r="G247" s="80">
        <f t="shared" si="3"/>
        <v>7.4</v>
      </c>
      <c r="H247" s="81">
        <f t="shared" si="4"/>
        <v>252</v>
      </c>
    </row>
    <row r="248">
      <c r="B248" s="77" t="s">
        <v>380</v>
      </c>
      <c r="C248" s="78">
        <v>6.0</v>
      </c>
      <c r="D248" s="78">
        <f>VLOOKUP(B248,My_Advanced!W:AJ,14,FALSE)</f>
        <v>4</v>
      </c>
      <c r="E248" s="78">
        <f t="shared" si="1"/>
        <v>10</v>
      </c>
      <c r="F248" s="86">
        <f t="shared" si="2"/>
        <v>33.33333333</v>
      </c>
      <c r="G248" s="87">
        <f t="shared" si="3"/>
        <v>46.5</v>
      </c>
      <c r="H248" s="81">
        <f t="shared" si="4"/>
        <v>109</v>
      </c>
    </row>
    <row r="249">
      <c r="B249" s="77" t="s">
        <v>381</v>
      </c>
      <c r="C249" s="78">
        <v>9.0</v>
      </c>
      <c r="D249" s="78">
        <f>VLOOKUP(B249,My_Advanced!W:AJ,14,FALSE)</f>
        <v>-1</v>
      </c>
      <c r="E249" s="78">
        <f t="shared" si="1"/>
        <v>8</v>
      </c>
      <c r="F249" s="86">
        <f t="shared" si="2"/>
        <v>26.66666667</v>
      </c>
      <c r="G249" s="80">
        <f t="shared" si="3"/>
        <v>25.4</v>
      </c>
      <c r="H249" s="81">
        <f t="shared" si="4"/>
        <v>185</v>
      </c>
    </row>
    <row r="250">
      <c r="B250" s="77" t="s">
        <v>382</v>
      </c>
      <c r="C250" s="78">
        <v>5.0</v>
      </c>
      <c r="D250" s="78">
        <f>VLOOKUP(B250,My_Advanced!W:AJ,14,FALSE)</f>
        <v>6</v>
      </c>
      <c r="E250" s="78">
        <f t="shared" si="1"/>
        <v>11</v>
      </c>
      <c r="F250" s="86">
        <f t="shared" si="2"/>
        <v>36.66666667</v>
      </c>
      <c r="G250" s="87">
        <f t="shared" si="3"/>
        <v>62.3</v>
      </c>
      <c r="H250" s="81">
        <f t="shared" si="4"/>
        <v>77</v>
      </c>
    </row>
    <row r="251">
      <c r="B251" s="77" t="s">
        <v>383</v>
      </c>
      <c r="C251" s="78">
        <v>9.0</v>
      </c>
      <c r="D251" s="78">
        <f>VLOOKUP(B251,My_Advanced!W:AJ,14,FALSE)</f>
        <v>2</v>
      </c>
      <c r="E251" s="78">
        <f t="shared" si="1"/>
        <v>11</v>
      </c>
      <c r="F251" s="86">
        <f t="shared" si="2"/>
        <v>36.66666667</v>
      </c>
      <c r="G251" s="80">
        <f t="shared" si="3"/>
        <v>62.3</v>
      </c>
      <c r="H251" s="81">
        <f t="shared" si="4"/>
        <v>77</v>
      </c>
    </row>
    <row r="252">
      <c r="B252" s="77" t="s">
        <v>385</v>
      </c>
      <c r="C252" s="78">
        <v>9.0</v>
      </c>
      <c r="D252" s="78">
        <f>VLOOKUP(B252,My_Advanced!W:AJ,14,FALSE)</f>
        <v>-1</v>
      </c>
      <c r="E252" s="78">
        <f t="shared" si="1"/>
        <v>8</v>
      </c>
      <c r="F252" s="86">
        <f t="shared" si="2"/>
        <v>26.66666667</v>
      </c>
      <c r="G252" s="87">
        <f t="shared" si="3"/>
        <v>25.4</v>
      </c>
      <c r="H252" s="81">
        <f t="shared" si="4"/>
        <v>185</v>
      </c>
    </row>
    <row r="253">
      <c r="B253" s="77" t="s">
        <v>386</v>
      </c>
      <c r="C253" s="78">
        <v>9.0</v>
      </c>
      <c r="D253" s="78">
        <f>VLOOKUP(B253,My_Advanced!W:AJ,14,FALSE)</f>
        <v>2</v>
      </c>
      <c r="E253" s="78">
        <f t="shared" si="1"/>
        <v>11</v>
      </c>
      <c r="F253" s="86">
        <f t="shared" si="2"/>
        <v>36.66666667</v>
      </c>
      <c r="G253" s="80">
        <f t="shared" si="3"/>
        <v>62.3</v>
      </c>
      <c r="H253" s="81">
        <f t="shared" si="4"/>
        <v>77</v>
      </c>
    </row>
    <row r="254">
      <c r="B254" s="98" t="s">
        <v>216</v>
      </c>
      <c r="C254" s="78">
        <v>9.0</v>
      </c>
      <c r="D254" s="78">
        <f>VLOOKUP(B254,My_Advanced!W:AJ,14,FALSE)</f>
        <v>4</v>
      </c>
      <c r="E254" s="78">
        <f t="shared" si="1"/>
        <v>13</v>
      </c>
      <c r="F254" s="86">
        <f t="shared" si="2"/>
        <v>43.33333333</v>
      </c>
      <c r="G254" s="87">
        <f t="shared" si="3"/>
        <v>83.5</v>
      </c>
      <c r="H254" s="81">
        <f t="shared" si="4"/>
        <v>36</v>
      </c>
    </row>
    <row r="255">
      <c r="B255" s="77" t="s">
        <v>387</v>
      </c>
      <c r="C255" s="78">
        <v>9.0</v>
      </c>
      <c r="D255" s="78">
        <f>VLOOKUP(B255,My_Advanced!W:AJ,14,FALSE)</f>
        <v>1</v>
      </c>
      <c r="E255" s="78">
        <f t="shared" si="1"/>
        <v>10</v>
      </c>
      <c r="F255" s="86">
        <f t="shared" si="2"/>
        <v>33.33333333</v>
      </c>
      <c r="G255" s="80">
        <f t="shared" si="3"/>
        <v>46.5</v>
      </c>
      <c r="H255" s="81">
        <f t="shared" si="4"/>
        <v>109</v>
      </c>
    </row>
    <row r="256">
      <c r="B256" s="77" t="s">
        <v>388</v>
      </c>
      <c r="C256" s="78">
        <v>8.0</v>
      </c>
      <c r="D256" s="78">
        <f>VLOOKUP(B256,My_Advanced!W:AJ,14,FALSE)</f>
        <v>4</v>
      </c>
      <c r="E256" s="78">
        <f t="shared" si="1"/>
        <v>12</v>
      </c>
      <c r="F256" s="86">
        <f t="shared" si="2"/>
        <v>40</v>
      </c>
      <c r="G256" s="87">
        <f t="shared" si="3"/>
        <v>73.6</v>
      </c>
      <c r="H256" s="81">
        <f t="shared" si="4"/>
        <v>49</v>
      </c>
    </row>
    <row r="257">
      <c r="B257" s="102" t="s">
        <v>389</v>
      </c>
      <c r="C257" s="78">
        <v>7.0</v>
      </c>
      <c r="D257" s="78">
        <f>VLOOKUP(B257,My_Advanced!W:AJ,14,FALSE)</f>
        <v>-1</v>
      </c>
      <c r="E257" s="78">
        <f t="shared" si="1"/>
        <v>6</v>
      </c>
      <c r="F257" s="86">
        <f t="shared" si="2"/>
        <v>20</v>
      </c>
      <c r="G257" s="80">
        <f t="shared" si="3"/>
        <v>12</v>
      </c>
      <c r="H257" s="81">
        <f t="shared" si="4"/>
        <v>236</v>
      </c>
    </row>
    <row r="258">
      <c r="B258" s="77" t="s">
        <v>390</v>
      </c>
      <c r="C258" s="78">
        <v>6.0</v>
      </c>
      <c r="D258" s="78">
        <f>VLOOKUP(B258,My_Advanced!W:AJ,14,FALSE)</f>
        <v>4</v>
      </c>
      <c r="E258" s="78">
        <f t="shared" si="1"/>
        <v>10</v>
      </c>
      <c r="F258" s="86">
        <f t="shared" si="2"/>
        <v>33.33333333</v>
      </c>
      <c r="G258" s="87">
        <f t="shared" si="3"/>
        <v>46.5</v>
      </c>
      <c r="H258" s="81">
        <f t="shared" si="4"/>
        <v>109</v>
      </c>
    </row>
    <row r="259">
      <c r="B259" s="77" t="s">
        <v>391</v>
      </c>
      <c r="C259" s="78">
        <v>8.0</v>
      </c>
      <c r="D259" s="78">
        <f>VLOOKUP(B259,My_Advanced!W:AJ,14,FALSE)</f>
        <v>4</v>
      </c>
      <c r="E259" s="78">
        <f t="shared" si="1"/>
        <v>12</v>
      </c>
      <c r="F259" s="86">
        <f t="shared" si="2"/>
        <v>40</v>
      </c>
      <c r="G259" s="80">
        <f t="shared" si="3"/>
        <v>73.6</v>
      </c>
      <c r="H259" s="81">
        <f t="shared" si="4"/>
        <v>49</v>
      </c>
    </row>
    <row r="260">
      <c r="B260" s="77" t="s">
        <v>392</v>
      </c>
      <c r="C260" s="78">
        <v>8.0</v>
      </c>
      <c r="D260" s="78">
        <f>VLOOKUP(B260,My_Advanced!W:AJ,14,FALSE)</f>
        <v>1</v>
      </c>
      <c r="E260" s="78">
        <f t="shared" si="1"/>
        <v>9</v>
      </c>
      <c r="F260" s="86">
        <f t="shared" si="2"/>
        <v>30</v>
      </c>
      <c r="G260" s="87">
        <f t="shared" si="3"/>
        <v>35.6</v>
      </c>
      <c r="H260" s="81">
        <f t="shared" si="4"/>
        <v>154</v>
      </c>
    </row>
    <row r="261">
      <c r="B261" s="103" t="s">
        <v>393</v>
      </c>
      <c r="C261" s="78">
        <v>9.0</v>
      </c>
      <c r="D261" s="78">
        <f>VLOOKUP(B261,My_Advanced!W:AJ,14,FALSE)</f>
        <v>5</v>
      </c>
      <c r="E261" s="78">
        <f t="shared" si="1"/>
        <v>14</v>
      </c>
      <c r="F261" s="86">
        <f t="shared" si="2"/>
        <v>46.66666667</v>
      </c>
      <c r="G261" s="80">
        <f t="shared" si="3"/>
        <v>88</v>
      </c>
      <c r="H261" s="81">
        <f t="shared" si="4"/>
        <v>21</v>
      </c>
    </row>
    <row r="262">
      <c r="B262" s="77" t="s">
        <v>394</v>
      </c>
      <c r="C262" s="78">
        <v>7.0</v>
      </c>
      <c r="D262" s="78">
        <f>VLOOKUP(B262,My_Advanced!W:AJ,14,FALSE)</f>
        <v>3</v>
      </c>
      <c r="E262" s="78">
        <f t="shared" si="1"/>
        <v>10</v>
      </c>
      <c r="F262" s="86">
        <f t="shared" si="2"/>
        <v>33.33333333</v>
      </c>
      <c r="G262" s="87">
        <f t="shared" si="3"/>
        <v>46.5</v>
      </c>
      <c r="H262" s="81">
        <f t="shared" si="4"/>
        <v>109</v>
      </c>
    </row>
    <row r="263">
      <c r="B263" s="77" t="s">
        <v>395</v>
      </c>
      <c r="C263" s="78">
        <v>9.0</v>
      </c>
      <c r="D263" s="78">
        <f>VLOOKUP(B263,My_Advanced!W:AJ,14,FALSE)</f>
        <v>-1</v>
      </c>
      <c r="E263" s="78">
        <f t="shared" si="1"/>
        <v>8</v>
      </c>
      <c r="F263" s="86">
        <f t="shared" si="2"/>
        <v>26.66666667</v>
      </c>
      <c r="G263" s="80">
        <f t="shared" si="3"/>
        <v>25.4</v>
      </c>
      <c r="H263" s="81">
        <f t="shared" si="4"/>
        <v>185</v>
      </c>
    </row>
    <row r="264">
      <c r="B264" s="92" t="s">
        <v>396</v>
      </c>
      <c r="C264" s="78">
        <v>6.0</v>
      </c>
      <c r="D264" s="78">
        <f>VLOOKUP(B264,My_Advanced!W:AJ,14,FALSE)</f>
        <v>-3</v>
      </c>
      <c r="E264" s="78">
        <f t="shared" si="1"/>
        <v>3</v>
      </c>
      <c r="F264" s="86">
        <f t="shared" si="2"/>
        <v>10</v>
      </c>
      <c r="G264" s="87">
        <f t="shared" si="3"/>
        <v>2.1</v>
      </c>
      <c r="H264" s="81">
        <f t="shared" si="4"/>
        <v>275</v>
      </c>
    </row>
    <row r="265">
      <c r="B265" s="77" t="s">
        <v>397</v>
      </c>
      <c r="C265" s="78">
        <v>7.0</v>
      </c>
      <c r="D265" s="78">
        <f>VLOOKUP(B265,My_Advanced!W:AJ,14,FALSE)</f>
        <v>1</v>
      </c>
      <c r="E265" s="78">
        <f t="shared" si="1"/>
        <v>8</v>
      </c>
      <c r="F265" s="86">
        <f t="shared" si="2"/>
        <v>26.66666667</v>
      </c>
      <c r="G265" s="80">
        <f t="shared" si="3"/>
        <v>25.4</v>
      </c>
      <c r="H265" s="81">
        <f t="shared" si="4"/>
        <v>185</v>
      </c>
    </row>
    <row r="266">
      <c r="B266" s="102" t="s">
        <v>398</v>
      </c>
      <c r="C266" s="78">
        <v>3.0</v>
      </c>
      <c r="D266" s="78">
        <f>VLOOKUP(B266,My_Advanced!W:AJ,14,FALSE)</f>
        <v>0</v>
      </c>
      <c r="E266" s="78">
        <f t="shared" si="1"/>
        <v>3</v>
      </c>
      <c r="F266" s="86">
        <f t="shared" si="2"/>
        <v>10</v>
      </c>
      <c r="G266" s="87">
        <f t="shared" si="3"/>
        <v>2.1</v>
      </c>
      <c r="H266" s="81">
        <f t="shared" si="4"/>
        <v>275</v>
      </c>
    </row>
    <row r="267">
      <c r="B267" s="77" t="s">
        <v>399</v>
      </c>
      <c r="C267" s="78">
        <v>9.0</v>
      </c>
      <c r="D267" s="78">
        <f>VLOOKUP(B267,My_Advanced!W:AJ,14,FALSE)</f>
        <v>3</v>
      </c>
      <c r="E267" s="78">
        <f t="shared" si="1"/>
        <v>12</v>
      </c>
      <c r="F267" s="86">
        <f t="shared" si="2"/>
        <v>40</v>
      </c>
      <c r="G267" s="80">
        <f t="shared" si="3"/>
        <v>73.6</v>
      </c>
      <c r="H267" s="81">
        <f t="shared" si="4"/>
        <v>49</v>
      </c>
    </row>
    <row r="268">
      <c r="B268" s="77" t="s">
        <v>400</v>
      </c>
      <c r="C268" s="78">
        <v>8.0</v>
      </c>
      <c r="D268" s="78">
        <f>VLOOKUP(B268,My_Advanced!W:AJ,14,FALSE)</f>
        <v>4</v>
      </c>
      <c r="E268" s="78">
        <f t="shared" si="1"/>
        <v>12</v>
      </c>
      <c r="F268" s="86">
        <f t="shared" si="2"/>
        <v>40</v>
      </c>
      <c r="G268" s="87">
        <f t="shared" si="3"/>
        <v>73.6</v>
      </c>
      <c r="H268" s="81">
        <f t="shared" si="4"/>
        <v>49</v>
      </c>
    </row>
    <row r="269">
      <c r="B269" s="104" t="s">
        <v>401</v>
      </c>
      <c r="C269" s="78">
        <v>9.0</v>
      </c>
      <c r="D269" s="78">
        <f>VLOOKUP(B269,My_Advanced!W:AJ,14,FALSE)</f>
        <v>0</v>
      </c>
      <c r="E269" s="78">
        <f t="shared" si="1"/>
        <v>9</v>
      </c>
      <c r="F269" s="86">
        <f t="shared" si="2"/>
        <v>30</v>
      </c>
      <c r="G269" s="80">
        <f t="shared" si="3"/>
        <v>35.6</v>
      </c>
      <c r="H269" s="81">
        <f t="shared" si="4"/>
        <v>154</v>
      </c>
    </row>
    <row r="270">
      <c r="B270" s="77" t="s">
        <v>394</v>
      </c>
      <c r="C270" s="78">
        <v>7.0</v>
      </c>
      <c r="D270" s="78">
        <f>VLOOKUP(B270,My_Advanced!W:AJ,14,FALSE)</f>
        <v>3</v>
      </c>
      <c r="E270" s="78">
        <f t="shared" si="1"/>
        <v>10</v>
      </c>
      <c r="F270" s="86">
        <f t="shared" si="2"/>
        <v>33.33333333</v>
      </c>
      <c r="G270" s="87">
        <f t="shared" si="3"/>
        <v>46.5</v>
      </c>
      <c r="H270" s="81">
        <f t="shared" si="4"/>
        <v>109</v>
      </c>
    </row>
    <row r="271">
      <c r="B271" s="98" t="s">
        <v>402</v>
      </c>
      <c r="C271" s="78">
        <v>8.0</v>
      </c>
      <c r="D271" s="78">
        <f>VLOOKUP(B271,My_Advanced!W:AJ,14,FALSE)</f>
        <v>5</v>
      </c>
      <c r="E271" s="78">
        <f t="shared" si="1"/>
        <v>13</v>
      </c>
      <c r="F271" s="86">
        <f t="shared" si="2"/>
        <v>43.33333333</v>
      </c>
      <c r="G271" s="80">
        <f t="shared" si="3"/>
        <v>83.5</v>
      </c>
      <c r="H271" s="81">
        <f t="shared" si="4"/>
        <v>36</v>
      </c>
    </row>
    <row r="272">
      <c r="B272" s="98" t="s">
        <v>403</v>
      </c>
      <c r="C272" s="78">
        <v>5.0</v>
      </c>
      <c r="D272" s="78">
        <f>VLOOKUP(B272,My_Advanced!W:AJ,14,FALSE)</f>
        <v>10</v>
      </c>
      <c r="E272" s="78">
        <f t="shared" si="1"/>
        <v>15</v>
      </c>
      <c r="F272" s="86">
        <f t="shared" si="2"/>
        <v>50</v>
      </c>
      <c r="G272" s="87">
        <f t="shared" si="3"/>
        <v>93.3</v>
      </c>
      <c r="H272" s="81">
        <f t="shared" si="4"/>
        <v>12</v>
      </c>
    </row>
    <row r="273">
      <c r="B273" s="77" t="s">
        <v>404</v>
      </c>
      <c r="C273" s="78">
        <v>6.0</v>
      </c>
      <c r="D273" s="78">
        <f>VLOOKUP(B273,My_Advanced!W:AJ,14,FALSE)</f>
        <v>1</v>
      </c>
      <c r="E273" s="78">
        <f t="shared" si="1"/>
        <v>7</v>
      </c>
      <c r="F273" s="86">
        <f t="shared" si="2"/>
        <v>23.33333333</v>
      </c>
      <c r="G273" s="80">
        <f t="shared" si="3"/>
        <v>17.6</v>
      </c>
      <c r="H273" s="81">
        <f t="shared" si="4"/>
        <v>214</v>
      </c>
    </row>
    <row r="274">
      <c r="B274" s="89" t="s">
        <v>405</v>
      </c>
      <c r="C274" s="78">
        <v>10.0</v>
      </c>
      <c r="D274" s="78">
        <f>VLOOKUP(B274,My_Advanced!W:AJ,14,FALSE)</f>
        <v>7</v>
      </c>
      <c r="E274" s="78">
        <f t="shared" si="1"/>
        <v>17</v>
      </c>
      <c r="F274" s="86">
        <f t="shared" si="2"/>
        <v>56.66666667</v>
      </c>
      <c r="G274" s="87">
        <f t="shared" si="3"/>
        <v>97.5</v>
      </c>
      <c r="H274" s="81">
        <f t="shared" si="4"/>
        <v>5</v>
      </c>
    </row>
    <row r="275">
      <c r="B275" s="89" t="s">
        <v>497</v>
      </c>
      <c r="C275" s="78">
        <v>9.0</v>
      </c>
      <c r="D275" s="78">
        <f>VLOOKUP(B275,My_Advanced!W:AJ,14,FALSE)</f>
        <v>8</v>
      </c>
      <c r="E275" s="78">
        <f t="shared" si="1"/>
        <v>17</v>
      </c>
      <c r="F275" s="86">
        <f t="shared" si="2"/>
        <v>56.66666667</v>
      </c>
      <c r="G275" s="80">
        <f t="shared" si="3"/>
        <v>97.5</v>
      </c>
      <c r="H275" s="81">
        <f t="shared" si="4"/>
        <v>5</v>
      </c>
    </row>
    <row r="276">
      <c r="B276" s="77" t="s">
        <v>407</v>
      </c>
      <c r="C276" s="78">
        <v>9.0</v>
      </c>
      <c r="D276" s="78">
        <f>VLOOKUP(B276,My_Advanced!W:AJ,14,FALSE)</f>
        <v>2</v>
      </c>
      <c r="E276" s="78">
        <f t="shared" si="1"/>
        <v>11</v>
      </c>
      <c r="F276" s="86">
        <f t="shared" si="2"/>
        <v>36.66666667</v>
      </c>
      <c r="G276" s="87">
        <f t="shared" si="3"/>
        <v>62.3</v>
      </c>
      <c r="H276" s="81">
        <f t="shared" si="4"/>
        <v>77</v>
      </c>
    </row>
    <row r="277">
      <c r="B277" s="77" t="s">
        <v>408</v>
      </c>
      <c r="C277" s="78">
        <v>7.0</v>
      </c>
      <c r="D277" s="78">
        <f>VLOOKUP(B277,My_Advanced!W:AJ,14,FALSE)</f>
        <v>4</v>
      </c>
      <c r="E277" s="78">
        <f t="shared" si="1"/>
        <v>11</v>
      </c>
      <c r="F277" s="86">
        <f t="shared" si="2"/>
        <v>36.66666667</v>
      </c>
      <c r="G277" s="80">
        <f t="shared" si="3"/>
        <v>62.3</v>
      </c>
      <c r="H277" s="81">
        <f t="shared" si="4"/>
        <v>77</v>
      </c>
    </row>
    <row r="278">
      <c r="B278" s="77" t="s">
        <v>409</v>
      </c>
      <c r="C278" s="78">
        <v>7.0</v>
      </c>
      <c r="D278" s="78">
        <f>VLOOKUP(B278,My_Advanced!W:AJ,14,FALSE)</f>
        <v>5</v>
      </c>
      <c r="E278" s="78">
        <f t="shared" si="1"/>
        <v>12</v>
      </c>
      <c r="F278" s="86">
        <f t="shared" si="2"/>
        <v>40</v>
      </c>
      <c r="G278" s="87">
        <f t="shared" si="3"/>
        <v>73.6</v>
      </c>
      <c r="H278" s="81">
        <f t="shared" si="4"/>
        <v>49</v>
      </c>
    </row>
    <row r="279">
      <c r="B279" s="92" t="s">
        <v>410</v>
      </c>
      <c r="C279" s="78">
        <v>10.0</v>
      </c>
      <c r="D279" s="78">
        <f>VLOOKUP(B279,My_Advanced!W:AJ,14,FALSE)</f>
        <v>-5</v>
      </c>
      <c r="E279" s="78">
        <f t="shared" si="1"/>
        <v>5</v>
      </c>
      <c r="F279" s="86">
        <f t="shared" si="2"/>
        <v>16.66666667</v>
      </c>
      <c r="G279" s="80">
        <f t="shared" si="3"/>
        <v>7.4</v>
      </c>
      <c r="H279" s="81">
        <f t="shared" si="4"/>
        <v>252</v>
      </c>
    </row>
    <row r="280">
      <c r="B280" s="77" t="s">
        <v>411</v>
      </c>
      <c r="C280" s="78">
        <v>8.0</v>
      </c>
      <c r="D280" s="78">
        <f>VLOOKUP(B280,My_Advanced!W:AJ,14,FALSE)</f>
        <v>-1</v>
      </c>
      <c r="E280" s="78">
        <f t="shared" si="1"/>
        <v>7</v>
      </c>
      <c r="F280" s="86">
        <f t="shared" si="2"/>
        <v>23.33333333</v>
      </c>
      <c r="G280" s="87">
        <f t="shared" si="3"/>
        <v>17.6</v>
      </c>
      <c r="H280" s="81">
        <f t="shared" si="4"/>
        <v>214</v>
      </c>
    </row>
    <row r="281">
      <c r="B281" s="98" t="s">
        <v>412</v>
      </c>
      <c r="C281" s="78">
        <v>9.0</v>
      </c>
      <c r="D281" s="78">
        <f>VLOOKUP(B281,My_Advanced!W:AJ,14,FALSE)</f>
        <v>4</v>
      </c>
      <c r="E281" s="78">
        <f t="shared" si="1"/>
        <v>13</v>
      </c>
      <c r="F281" s="86">
        <f t="shared" si="2"/>
        <v>43.33333333</v>
      </c>
      <c r="G281" s="80">
        <f t="shared" si="3"/>
        <v>83.5</v>
      </c>
      <c r="H281" s="81">
        <f t="shared" si="4"/>
        <v>36</v>
      </c>
    </row>
    <row r="282">
      <c r="B282" s="77" t="s">
        <v>413</v>
      </c>
      <c r="C282" s="78">
        <v>8.0</v>
      </c>
      <c r="D282" s="78">
        <f>VLOOKUP(B282,My_Advanced!W:AJ,14,FALSE)</f>
        <v>-1</v>
      </c>
      <c r="E282" s="78">
        <f t="shared" si="1"/>
        <v>7</v>
      </c>
      <c r="F282" s="86">
        <f t="shared" si="2"/>
        <v>23.33333333</v>
      </c>
      <c r="G282" s="87">
        <f t="shared" si="3"/>
        <v>17.6</v>
      </c>
      <c r="H282" s="81">
        <f t="shared" si="4"/>
        <v>214</v>
      </c>
    </row>
    <row r="283">
      <c r="B283" s="89" t="s">
        <v>414</v>
      </c>
      <c r="C283" s="78">
        <v>8.0</v>
      </c>
      <c r="D283" s="78">
        <f>VLOOKUP(B283,My_Advanced!W:AJ,14,FALSE)</f>
        <v>5</v>
      </c>
      <c r="E283" s="78">
        <f t="shared" si="1"/>
        <v>13</v>
      </c>
      <c r="F283" s="86">
        <f t="shared" si="2"/>
        <v>43.33333333</v>
      </c>
      <c r="G283" s="80">
        <f t="shared" si="3"/>
        <v>83.5</v>
      </c>
      <c r="H283" s="81">
        <f t="shared" si="4"/>
        <v>36</v>
      </c>
    </row>
    <row r="284">
      <c r="B284" s="92" t="s">
        <v>415</v>
      </c>
      <c r="C284" s="78">
        <v>6.0</v>
      </c>
      <c r="D284" s="78">
        <f>VLOOKUP(B284,My_Advanced!W:AJ,14,FALSE)</f>
        <v>-1</v>
      </c>
      <c r="E284" s="78">
        <f t="shared" si="1"/>
        <v>5</v>
      </c>
      <c r="F284" s="86">
        <f t="shared" si="2"/>
        <v>16.66666667</v>
      </c>
      <c r="G284" s="87">
        <f t="shared" si="3"/>
        <v>7.4</v>
      </c>
      <c r="H284" s="81">
        <f t="shared" si="4"/>
        <v>252</v>
      </c>
    </row>
    <row r="285">
      <c r="B285" s="98" t="s">
        <v>416</v>
      </c>
      <c r="C285" s="78">
        <v>9.0</v>
      </c>
      <c r="D285" s="78">
        <f>VLOOKUP(B285,My_Advanced!W:AJ,14,FALSE)</f>
        <v>6</v>
      </c>
      <c r="E285" s="78">
        <f t="shared" si="1"/>
        <v>15</v>
      </c>
      <c r="F285" s="86">
        <f t="shared" si="2"/>
        <v>50</v>
      </c>
      <c r="G285" s="80">
        <f t="shared" si="3"/>
        <v>93.3</v>
      </c>
      <c r="H285" s="81">
        <f t="shared" si="4"/>
        <v>12</v>
      </c>
    </row>
    <row r="286">
      <c r="B286" s="77" t="s">
        <v>417</v>
      </c>
      <c r="C286" s="78">
        <v>9.0</v>
      </c>
      <c r="D286" s="78">
        <f>VLOOKUP(B286,My_Advanced!W:AJ,14,FALSE)</f>
        <v>-2</v>
      </c>
      <c r="E286" s="78">
        <f t="shared" si="1"/>
        <v>7</v>
      </c>
      <c r="F286" s="86">
        <f t="shared" si="2"/>
        <v>23.33333333</v>
      </c>
      <c r="G286" s="87">
        <f t="shared" si="3"/>
        <v>17.6</v>
      </c>
      <c r="H286" s="81">
        <f t="shared" si="4"/>
        <v>214</v>
      </c>
    </row>
    <row r="287">
      <c r="B287" s="77" t="s">
        <v>418</v>
      </c>
      <c r="C287" s="78">
        <v>9.0</v>
      </c>
      <c r="D287" s="78">
        <f>VLOOKUP(B287,My_Advanced!W:AJ,14,FALSE)</f>
        <v>1</v>
      </c>
      <c r="E287" s="78">
        <f t="shared" si="1"/>
        <v>10</v>
      </c>
      <c r="F287" s="86">
        <f t="shared" si="2"/>
        <v>33.33333333</v>
      </c>
      <c r="G287" s="80">
        <f t="shared" si="3"/>
        <v>46.5</v>
      </c>
      <c r="H287" s="81">
        <f t="shared" si="4"/>
        <v>109</v>
      </c>
    </row>
    <row r="288">
      <c r="B288" s="77" t="s">
        <v>419</v>
      </c>
      <c r="C288" s="78">
        <v>6.0</v>
      </c>
      <c r="D288" s="78">
        <f>VLOOKUP(B288,My_Advanced!W:AJ,14,FALSE)</f>
        <v>3</v>
      </c>
      <c r="E288" s="78">
        <f t="shared" si="1"/>
        <v>9</v>
      </c>
      <c r="F288" s="86">
        <f t="shared" si="2"/>
        <v>30</v>
      </c>
      <c r="G288" s="87">
        <f t="shared" si="3"/>
        <v>35.6</v>
      </c>
      <c r="H288" s="81">
        <f t="shared" si="4"/>
        <v>154</v>
      </c>
    </row>
    <row r="289">
      <c r="B289" s="77" t="s">
        <v>420</v>
      </c>
      <c r="C289" s="78">
        <v>9.0</v>
      </c>
      <c r="D289" s="78">
        <f>VLOOKUP(B289,My_Advanced!W:AJ,14,FALSE)</f>
        <v>-2</v>
      </c>
      <c r="E289" s="78">
        <f t="shared" si="1"/>
        <v>7</v>
      </c>
      <c r="F289" s="86">
        <f t="shared" si="2"/>
        <v>23.33333333</v>
      </c>
      <c r="G289" s="80">
        <f t="shared" si="3"/>
        <v>17.6</v>
      </c>
      <c r="H289" s="81">
        <f t="shared" si="4"/>
        <v>214</v>
      </c>
    </row>
    <row r="290">
      <c r="B290" s="92" t="s">
        <v>421</v>
      </c>
      <c r="C290" s="78">
        <v>5.0</v>
      </c>
      <c r="D290" s="78">
        <f>VLOOKUP(B290,My_Advanced!W:AJ,14,FALSE)</f>
        <v>1</v>
      </c>
      <c r="E290" s="78">
        <f t="shared" si="1"/>
        <v>6</v>
      </c>
      <c r="F290" s="86">
        <f t="shared" si="2"/>
        <v>20</v>
      </c>
      <c r="G290" s="87">
        <f t="shared" si="3"/>
        <v>12</v>
      </c>
      <c r="H290" s="81">
        <f t="shared" si="4"/>
        <v>236</v>
      </c>
    </row>
    <row r="291">
      <c r="B291" s="92" t="s">
        <v>422</v>
      </c>
      <c r="C291" s="78">
        <v>6.0</v>
      </c>
      <c r="D291" s="78">
        <f>VLOOKUP(B291,My_Advanced!W:AJ,14,FALSE)</f>
        <v>-2</v>
      </c>
      <c r="E291" s="78">
        <f t="shared" si="1"/>
        <v>4</v>
      </c>
      <c r="F291" s="86">
        <f t="shared" si="2"/>
        <v>13.33333333</v>
      </c>
      <c r="G291" s="80">
        <f t="shared" si="3"/>
        <v>3.9</v>
      </c>
      <c r="H291" s="81">
        <f t="shared" si="4"/>
        <v>265</v>
      </c>
    </row>
    <row r="292">
      <c r="B292" s="35"/>
    </row>
    <row r="293">
      <c r="B293" s="35"/>
    </row>
    <row r="294">
      <c r="B294" s="35"/>
    </row>
    <row r="295">
      <c r="B295" s="35"/>
    </row>
    <row r="296">
      <c r="B296" s="35"/>
    </row>
    <row r="297">
      <c r="B297" s="35"/>
    </row>
    <row r="298">
      <c r="B298" s="35"/>
    </row>
    <row r="299">
      <c r="B299" s="35"/>
    </row>
    <row r="300">
      <c r="B300" s="35"/>
    </row>
    <row r="301">
      <c r="B301" s="35"/>
    </row>
    <row r="302">
      <c r="B302" s="35"/>
    </row>
    <row r="303">
      <c r="B303" s="35"/>
    </row>
    <row r="304">
      <c r="B304" s="35"/>
    </row>
    <row r="305">
      <c r="B305" s="35"/>
    </row>
    <row r="306">
      <c r="B306" s="35"/>
    </row>
    <row r="307">
      <c r="B307" s="35"/>
    </row>
    <row r="308">
      <c r="B308" s="35"/>
    </row>
    <row r="309">
      <c r="B309" s="35"/>
    </row>
    <row r="310">
      <c r="B310" s="35"/>
    </row>
    <row r="311">
      <c r="B311" s="35"/>
    </row>
    <row r="312">
      <c r="B312" s="35"/>
    </row>
    <row r="313">
      <c r="B313" s="35"/>
    </row>
    <row r="314">
      <c r="B314" s="35"/>
    </row>
    <row r="315">
      <c r="B315" s="35"/>
    </row>
    <row r="316">
      <c r="B316" s="35"/>
    </row>
    <row r="317">
      <c r="B317" s="35"/>
    </row>
    <row r="318">
      <c r="B318" s="35"/>
    </row>
    <row r="319">
      <c r="B319" s="35"/>
    </row>
    <row r="320">
      <c r="B320" s="35"/>
    </row>
    <row r="321">
      <c r="B321" s="35"/>
    </row>
    <row r="322">
      <c r="B322" s="35"/>
    </row>
    <row r="323">
      <c r="B323" s="35"/>
    </row>
    <row r="324">
      <c r="B324" s="35"/>
    </row>
    <row r="325">
      <c r="B325" s="35"/>
    </row>
    <row r="326">
      <c r="B326" s="35"/>
    </row>
    <row r="327">
      <c r="B327" s="35"/>
    </row>
    <row r="328">
      <c r="B328" s="35"/>
    </row>
    <row r="329">
      <c r="B329" s="35"/>
    </row>
    <row r="330">
      <c r="B330" s="35"/>
    </row>
    <row r="331">
      <c r="B331" s="35"/>
    </row>
    <row r="332">
      <c r="B332" s="35"/>
    </row>
    <row r="333">
      <c r="B333" s="35"/>
    </row>
    <row r="334">
      <c r="B334" s="35"/>
    </row>
    <row r="335">
      <c r="B335" s="35"/>
    </row>
    <row r="336">
      <c r="B336" s="35"/>
    </row>
    <row r="337">
      <c r="B337" s="35"/>
    </row>
    <row r="338">
      <c r="B338" s="35"/>
    </row>
    <row r="339">
      <c r="B339" s="35"/>
    </row>
    <row r="340">
      <c r="B340" s="35"/>
    </row>
    <row r="341">
      <c r="B341" s="35"/>
    </row>
    <row r="342">
      <c r="B342" s="35"/>
    </row>
    <row r="343">
      <c r="B343" s="35"/>
    </row>
    <row r="344">
      <c r="B344" s="35"/>
    </row>
    <row r="345">
      <c r="B345" s="35"/>
    </row>
    <row r="346">
      <c r="B346" s="35"/>
    </row>
    <row r="347">
      <c r="B347" s="35"/>
    </row>
    <row r="348">
      <c r="B348" s="35"/>
    </row>
    <row r="349">
      <c r="B349" s="35"/>
    </row>
    <row r="350">
      <c r="B350" s="35"/>
    </row>
    <row r="351">
      <c r="B351" s="35"/>
    </row>
    <row r="352">
      <c r="B352" s="35"/>
    </row>
    <row r="353">
      <c r="B353" s="35"/>
    </row>
    <row r="354">
      <c r="B354" s="35"/>
    </row>
    <row r="355">
      <c r="B355" s="35"/>
    </row>
    <row r="356">
      <c r="B356" s="35"/>
    </row>
    <row r="357">
      <c r="B357" s="35"/>
    </row>
    <row r="358">
      <c r="B358" s="35"/>
    </row>
    <row r="359">
      <c r="B359" s="35"/>
    </row>
    <row r="360">
      <c r="B360" s="35"/>
    </row>
    <row r="361">
      <c r="B361" s="35"/>
    </row>
    <row r="362">
      <c r="B362" s="35"/>
    </row>
    <row r="363">
      <c r="B363" s="35"/>
    </row>
    <row r="364">
      <c r="B364" s="35"/>
    </row>
    <row r="365">
      <c r="B365" s="35"/>
    </row>
    <row r="366">
      <c r="B366" s="35"/>
    </row>
    <row r="367">
      <c r="B367" s="35"/>
    </row>
    <row r="368">
      <c r="B368" s="35"/>
    </row>
    <row r="369">
      <c r="B369" s="35"/>
    </row>
    <row r="370">
      <c r="B370" s="35"/>
    </row>
    <row r="371">
      <c r="B371" s="35"/>
    </row>
    <row r="372">
      <c r="B372" s="35"/>
    </row>
    <row r="373">
      <c r="B373" s="35"/>
    </row>
    <row r="374">
      <c r="B374" s="35"/>
    </row>
    <row r="375">
      <c r="B375" s="35"/>
    </row>
    <row r="376">
      <c r="B376" s="35"/>
    </row>
    <row r="377">
      <c r="B377" s="35"/>
    </row>
    <row r="378">
      <c r="B378" s="35"/>
    </row>
    <row r="379">
      <c r="B379" s="35"/>
    </row>
    <row r="380">
      <c r="B380" s="35"/>
    </row>
    <row r="381">
      <c r="B381" s="35"/>
    </row>
    <row r="382">
      <c r="B382" s="35"/>
    </row>
    <row r="383">
      <c r="B383" s="35"/>
    </row>
    <row r="384">
      <c r="B384" s="35"/>
    </row>
    <row r="385">
      <c r="B385" s="35"/>
    </row>
    <row r="386">
      <c r="B386" s="35"/>
    </row>
    <row r="387">
      <c r="B387" s="35"/>
    </row>
    <row r="388">
      <c r="B388" s="35"/>
    </row>
    <row r="389">
      <c r="B389" s="35"/>
    </row>
    <row r="390">
      <c r="B390" s="35"/>
    </row>
    <row r="391">
      <c r="B391" s="35"/>
    </row>
    <row r="392">
      <c r="B392" s="35"/>
    </row>
    <row r="393">
      <c r="B393" s="35"/>
    </row>
    <row r="394">
      <c r="B394" s="35"/>
    </row>
    <row r="395">
      <c r="B395" s="35"/>
    </row>
    <row r="396">
      <c r="B396" s="35"/>
    </row>
    <row r="397">
      <c r="B397" s="35"/>
    </row>
    <row r="398">
      <c r="B398" s="35"/>
    </row>
    <row r="399">
      <c r="B399" s="35"/>
    </row>
    <row r="400">
      <c r="B400" s="35"/>
    </row>
    <row r="401">
      <c r="B401" s="35"/>
    </row>
    <row r="402">
      <c r="B402" s="35"/>
    </row>
    <row r="403">
      <c r="B403" s="35"/>
    </row>
    <row r="404">
      <c r="B404" s="35"/>
    </row>
    <row r="405">
      <c r="B405" s="35"/>
    </row>
    <row r="406">
      <c r="B406" s="35"/>
    </row>
    <row r="407">
      <c r="B407" s="35"/>
    </row>
    <row r="408">
      <c r="B408" s="35"/>
    </row>
    <row r="409">
      <c r="B409" s="35"/>
    </row>
    <row r="410">
      <c r="B410" s="35"/>
    </row>
    <row r="411">
      <c r="B411" s="35"/>
    </row>
    <row r="412">
      <c r="B412" s="35"/>
    </row>
    <row r="413">
      <c r="B413" s="35"/>
    </row>
    <row r="414">
      <c r="B414" s="35"/>
    </row>
    <row r="415">
      <c r="B415" s="35"/>
    </row>
    <row r="416">
      <c r="B416" s="35"/>
    </row>
    <row r="417">
      <c r="B417" s="35"/>
    </row>
    <row r="418">
      <c r="B418" s="35"/>
    </row>
    <row r="419">
      <c r="B419" s="35"/>
    </row>
    <row r="420">
      <c r="B420" s="35"/>
    </row>
    <row r="421">
      <c r="B421" s="35"/>
    </row>
    <row r="422">
      <c r="B422" s="35"/>
    </row>
    <row r="423">
      <c r="B423" s="35"/>
    </row>
    <row r="424">
      <c r="B424" s="35"/>
    </row>
    <row r="425">
      <c r="B425" s="35"/>
    </row>
    <row r="426">
      <c r="B426" s="35"/>
    </row>
    <row r="427">
      <c r="B427" s="35"/>
    </row>
    <row r="428">
      <c r="B428" s="35"/>
    </row>
    <row r="429">
      <c r="B429" s="35"/>
    </row>
    <row r="430">
      <c r="B430" s="35"/>
    </row>
    <row r="431">
      <c r="B431" s="35"/>
    </row>
    <row r="432">
      <c r="B432" s="35"/>
    </row>
    <row r="433">
      <c r="B433" s="35"/>
    </row>
    <row r="434">
      <c r="B434" s="35"/>
    </row>
    <row r="435">
      <c r="B435" s="35"/>
    </row>
    <row r="436">
      <c r="B436" s="35"/>
    </row>
    <row r="437">
      <c r="B437" s="35"/>
    </row>
    <row r="438">
      <c r="B438" s="35"/>
    </row>
    <row r="439">
      <c r="B439" s="35"/>
    </row>
    <row r="440">
      <c r="B440" s="35"/>
    </row>
    <row r="441">
      <c r="B441" s="35"/>
    </row>
    <row r="442">
      <c r="B442" s="35"/>
    </row>
    <row r="443">
      <c r="B443" s="35"/>
    </row>
    <row r="444">
      <c r="B444" s="35"/>
    </row>
    <row r="445">
      <c r="B445" s="35"/>
    </row>
    <row r="446">
      <c r="B446" s="35"/>
    </row>
    <row r="447">
      <c r="B447" s="35"/>
    </row>
    <row r="448">
      <c r="B448" s="35"/>
    </row>
    <row r="449">
      <c r="B449" s="35"/>
    </row>
    <row r="450">
      <c r="B450" s="35"/>
    </row>
    <row r="451">
      <c r="B451" s="35"/>
    </row>
    <row r="452">
      <c r="B452" s="35"/>
    </row>
    <row r="453">
      <c r="B453" s="35"/>
    </row>
    <row r="454">
      <c r="B454" s="35"/>
    </row>
    <row r="455">
      <c r="B455" s="35"/>
    </row>
    <row r="456">
      <c r="B456" s="35"/>
    </row>
    <row r="457">
      <c r="B457" s="35"/>
    </row>
    <row r="458">
      <c r="B458" s="35"/>
    </row>
    <row r="459">
      <c r="B459" s="35"/>
    </row>
    <row r="460">
      <c r="B460" s="35"/>
    </row>
    <row r="461">
      <c r="B461" s="35"/>
    </row>
    <row r="462">
      <c r="B462" s="35"/>
    </row>
    <row r="463">
      <c r="B463" s="35"/>
    </row>
    <row r="464">
      <c r="B464" s="35"/>
    </row>
    <row r="465">
      <c r="B465" s="35"/>
    </row>
    <row r="466">
      <c r="B466" s="35"/>
    </row>
    <row r="467">
      <c r="B467" s="35"/>
    </row>
    <row r="468">
      <c r="B468" s="35"/>
    </row>
    <row r="469">
      <c r="B469" s="35"/>
    </row>
    <row r="470">
      <c r="B470" s="35"/>
    </row>
    <row r="471">
      <c r="B471" s="35"/>
    </row>
    <row r="472">
      <c r="B472" s="35"/>
    </row>
    <row r="473">
      <c r="B473" s="35"/>
    </row>
    <row r="474">
      <c r="B474" s="35"/>
    </row>
    <row r="475">
      <c r="B475" s="35"/>
    </row>
    <row r="476">
      <c r="B476" s="35"/>
    </row>
    <row r="477">
      <c r="B477" s="35"/>
    </row>
    <row r="478">
      <c r="B478" s="35"/>
    </row>
    <row r="479">
      <c r="B479" s="35"/>
    </row>
    <row r="480">
      <c r="B480" s="35"/>
    </row>
    <row r="481">
      <c r="B481" s="35"/>
    </row>
    <row r="482">
      <c r="B482" s="35"/>
    </row>
    <row r="483">
      <c r="B483" s="35"/>
    </row>
    <row r="484">
      <c r="B484" s="35"/>
    </row>
    <row r="485">
      <c r="B485" s="35"/>
    </row>
    <row r="486">
      <c r="B486" s="35"/>
    </row>
    <row r="487">
      <c r="B487" s="35"/>
    </row>
    <row r="488">
      <c r="B488" s="35"/>
    </row>
    <row r="489">
      <c r="B489" s="35"/>
    </row>
    <row r="490">
      <c r="B490" s="35"/>
    </row>
    <row r="491">
      <c r="B491" s="35"/>
    </row>
    <row r="492">
      <c r="B492" s="35"/>
    </row>
    <row r="493">
      <c r="B493" s="35"/>
    </row>
    <row r="494">
      <c r="B494" s="35"/>
    </row>
    <row r="495">
      <c r="B495" s="35"/>
    </row>
    <row r="496">
      <c r="B496" s="35"/>
    </row>
    <row r="497">
      <c r="B497" s="35"/>
    </row>
    <row r="498">
      <c r="B498" s="35"/>
    </row>
    <row r="499">
      <c r="B499" s="35"/>
    </row>
    <row r="500">
      <c r="B500" s="35"/>
    </row>
    <row r="501">
      <c r="B501" s="35"/>
    </row>
    <row r="502">
      <c r="B502" s="35"/>
    </row>
    <row r="503">
      <c r="B503" s="35"/>
    </row>
    <row r="504">
      <c r="B504" s="35"/>
    </row>
    <row r="505">
      <c r="B505" s="35"/>
    </row>
    <row r="506">
      <c r="B506" s="35"/>
    </row>
    <row r="507">
      <c r="B507" s="35"/>
    </row>
    <row r="508">
      <c r="B508" s="35"/>
    </row>
    <row r="509">
      <c r="B509" s="35"/>
    </row>
    <row r="510">
      <c r="B510" s="35"/>
    </row>
    <row r="511">
      <c r="B511" s="35"/>
    </row>
    <row r="512">
      <c r="B512" s="35"/>
    </row>
    <row r="513">
      <c r="B513" s="35"/>
    </row>
    <row r="514">
      <c r="B514" s="35"/>
    </row>
    <row r="515">
      <c r="B515" s="35"/>
    </row>
    <row r="516">
      <c r="B516" s="35"/>
    </row>
    <row r="517">
      <c r="B517" s="35"/>
    </row>
    <row r="518">
      <c r="B518" s="35"/>
    </row>
    <row r="519">
      <c r="B519" s="35"/>
    </row>
    <row r="520">
      <c r="B520" s="35"/>
    </row>
    <row r="521">
      <c r="B521" s="35"/>
    </row>
    <row r="522">
      <c r="B522" s="35"/>
    </row>
    <row r="523">
      <c r="B523" s="35"/>
    </row>
    <row r="524">
      <c r="B524" s="35"/>
    </row>
    <row r="525">
      <c r="B525" s="35"/>
    </row>
    <row r="526">
      <c r="B526" s="35"/>
    </row>
    <row r="527">
      <c r="B527" s="35"/>
    </row>
    <row r="528">
      <c r="B528" s="35"/>
    </row>
    <row r="529">
      <c r="B529" s="35"/>
    </row>
    <row r="530">
      <c r="B530" s="35"/>
    </row>
    <row r="531">
      <c r="B531" s="35"/>
    </row>
    <row r="532">
      <c r="B532" s="35"/>
    </row>
    <row r="533">
      <c r="B533" s="35"/>
    </row>
    <row r="534">
      <c r="B534" s="35"/>
    </row>
    <row r="535">
      <c r="B535" s="35"/>
    </row>
    <row r="536">
      <c r="B536" s="35"/>
    </row>
    <row r="537">
      <c r="B537" s="35"/>
    </row>
    <row r="538">
      <c r="B538" s="35"/>
    </row>
    <row r="539">
      <c r="B539" s="35"/>
    </row>
    <row r="540">
      <c r="B540" s="35"/>
    </row>
    <row r="541">
      <c r="B541" s="35"/>
    </row>
    <row r="542">
      <c r="B542" s="35"/>
    </row>
    <row r="543">
      <c r="B543" s="35"/>
    </row>
    <row r="544">
      <c r="B544" s="35"/>
    </row>
    <row r="545">
      <c r="B545" s="35"/>
    </row>
    <row r="546">
      <c r="B546" s="35"/>
    </row>
    <row r="547">
      <c r="B547" s="35"/>
    </row>
    <row r="548">
      <c r="B548" s="35"/>
    </row>
    <row r="549">
      <c r="B549" s="35"/>
    </row>
    <row r="550">
      <c r="B550" s="35"/>
    </row>
    <row r="551">
      <c r="B551" s="35"/>
    </row>
    <row r="552">
      <c r="B552" s="35"/>
    </row>
    <row r="553">
      <c r="B553" s="35"/>
    </row>
    <row r="554">
      <c r="B554" s="35"/>
    </row>
    <row r="555">
      <c r="B555" s="35"/>
    </row>
    <row r="556">
      <c r="B556" s="35"/>
    </row>
    <row r="557">
      <c r="B557" s="35"/>
    </row>
    <row r="558">
      <c r="B558" s="35"/>
    </row>
    <row r="559">
      <c r="B559" s="35"/>
    </row>
    <row r="560">
      <c r="B560" s="35"/>
    </row>
    <row r="561">
      <c r="B561" s="35"/>
    </row>
    <row r="562">
      <c r="B562" s="35"/>
    </row>
    <row r="563">
      <c r="B563" s="35"/>
    </row>
    <row r="564">
      <c r="B564" s="35"/>
    </row>
    <row r="565">
      <c r="B565" s="35"/>
    </row>
    <row r="566">
      <c r="B566" s="35"/>
    </row>
    <row r="567">
      <c r="B567" s="35"/>
    </row>
    <row r="568">
      <c r="B568" s="35"/>
    </row>
    <row r="569">
      <c r="B569" s="35"/>
    </row>
    <row r="570">
      <c r="B570" s="35"/>
    </row>
    <row r="571">
      <c r="B571" s="35"/>
    </row>
    <row r="572">
      <c r="B572" s="35"/>
    </row>
    <row r="573">
      <c r="B573" s="35"/>
    </row>
    <row r="574">
      <c r="B574" s="35"/>
    </row>
    <row r="575">
      <c r="B575" s="35"/>
    </row>
    <row r="576">
      <c r="B576" s="35"/>
    </row>
    <row r="577">
      <c r="B577" s="35"/>
    </row>
    <row r="578">
      <c r="B578" s="35"/>
    </row>
    <row r="579">
      <c r="B579" s="35"/>
    </row>
    <row r="580">
      <c r="B580" s="35"/>
    </row>
    <row r="581">
      <c r="B581" s="35"/>
    </row>
    <row r="582">
      <c r="B582" s="35"/>
    </row>
    <row r="583">
      <c r="B583" s="35"/>
    </row>
    <row r="584">
      <c r="B584" s="35"/>
    </row>
    <row r="585">
      <c r="B585" s="35"/>
    </row>
    <row r="586">
      <c r="B586" s="35"/>
    </row>
    <row r="587">
      <c r="B587" s="35"/>
    </row>
    <row r="588">
      <c r="B588" s="35"/>
    </row>
    <row r="589">
      <c r="B589" s="35"/>
    </row>
    <row r="590">
      <c r="B590" s="35"/>
    </row>
    <row r="591">
      <c r="B591" s="35"/>
    </row>
    <row r="592">
      <c r="B592" s="35"/>
    </row>
    <row r="593">
      <c r="B593" s="35"/>
    </row>
    <row r="594">
      <c r="B594" s="35"/>
    </row>
    <row r="595">
      <c r="B595" s="35"/>
    </row>
    <row r="596">
      <c r="B596" s="35"/>
    </row>
    <row r="597">
      <c r="B597" s="35"/>
    </row>
    <row r="598">
      <c r="B598" s="35"/>
    </row>
    <row r="599">
      <c r="B599" s="35"/>
    </row>
    <row r="600">
      <c r="B600" s="35"/>
    </row>
    <row r="601">
      <c r="B601" s="35"/>
    </row>
    <row r="602">
      <c r="B602" s="35"/>
    </row>
    <row r="603">
      <c r="B603" s="35"/>
    </row>
    <row r="604">
      <c r="B604" s="35"/>
    </row>
    <row r="605">
      <c r="B605" s="35"/>
    </row>
    <row r="606">
      <c r="B606" s="35"/>
    </row>
    <row r="607">
      <c r="B607" s="35"/>
    </row>
    <row r="608">
      <c r="B608" s="35"/>
    </row>
    <row r="609">
      <c r="B609" s="35"/>
    </row>
    <row r="610">
      <c r="B610" s="35"/>
    </row>
    <row r="611">
      <c r="B611" s="35"/>
    </row>
    <row r="612">
      <c r="B612" s="35"/>
    </row>
    <row r="613">
      <c r="B613" s="35"/>
    </row>
    <row r="614">
      <c r="B614" s="35"/>
    </row>
    <row r="615">
      <c r="B615" s="35"/>
    </row>
    <row r="616">
      <c r="B616" s="35"/>
    </row>
    <row r="617">
      <c r="B617" s="35"/>
    </row>
    <row r="618">
      <c r="B618" s="35"/>
    </row>
    <row r="619">
      <c r="B619" s="35"/>
    </row>
    <row r="620">
      <c r="B620" s="35"/>
    </row>
    <row r="621">
      <c r="B621" s="35"/>
    </row>
    <row r="622">
      <c r="B622" s="35"/>
    </row>
    <row r="623">
      <c r="B623" s="35"/>
    </row>
    <row r="624">
      <c r="B624" s="35"/>
    </row>
    <row r="625">
      <c r="B625" s="35"/>
    </row>
    <row r="626">
      <c r="B626" s="35"/>
    </row>
    <row r="627">
      <c r="B627" s="35"/>
    </row>
    <row r="628">
      <c r="B628" s="35"/>
    </row>
    <row r="629">
      <c r="B629" s="35"/>
    </row>
    <row r="630">
      <c r="B630" s="35"/>
    </row>
    <row r="631">
      <c r="B631" s="35"/>
    </row>
    <row r="632">
      <c r="B632" s="35"/>
    </row>
    <row r="633">
      <c r="B633" s="35"/>
    </row>
    <row r="634">
      <c r="B634" s="35"/>
    </row>
    <row r="635">
      <c r="B635" s="35"/>
    </row>
    <row r="636">
      <c r="B636" s="35"/>
    </row>
    <row r="637">
      <c r="B637" s="35"/>
    </row>
    <row r="638">
      <c r="B638" s="35"/>
    </row>
    <row r="639">
      <c r="B639" s="35"/>
    </row>
    <row r="640">
      <c r="B640" s="35"/>
    </row>
    <row r="641">
      <c r="B641" s="35"/>
    </row>
    <row r="642">
      <c r="B642" s="35"/>
    </row>
    <row r="643">
      <c r="B643" s="35"/>
    </row>
    <row r="644">
      <c r="B644" s="35"/>
    </row>
    <row r="645">
      <c r="B645" s="35"/>
    </row>
    <row r="646">
      <c r="B646" s="35"/>
    </row>
    <row r="647">
      <c r="B647" s="35"/>
    </row>
    <row r="648">
      <c r="B648" s="35"/>
    </row>
    <row r="649">
      <c r="B649" s="35"/>
    </row>
    <row r="650">
      <c r="B650" s="35"/>
    </row>
    <row r="651">
      <c r="B651" s="35"/>
    </row>
    <row r="652">
      <c r="B652" s="35"/>
    </row>
    <row r="653">
      <c r="B653" s="35"/>
    </row>
    <row r="654">
      <c r="B654" s="35"/>
    </row>
    <row r="655">
      <c r="B655" s="35"/>
    </row>
    <row r="656">
      <c r="B656" s="35"/>
    </row>
    <row r="657">
      <c r="B657" s="35"/>
    </row>
    <row r="658">
      <c r="B658" s="35"/>
    </row>
    <row r="659">
      <c r="B659" s="35"/>
    </row>
    <row r="660">
      <c r="B660" s="35"/>
    </row>
    <row r="661">
      <c r="B661" s="35"/>
    </row>
    <row r="662">
      <c r="B662" s="35"/>
    </row>
    <row r="663">
      <c r="B663" s="35"/>
    </row>
    <row r="664">
      <c r="B664" s="35"/>
    </row>
    <row r="665">
      <c r="B665" s="35"/>
    </row>
    <row r="666">
      <c r="B666" s="35"/>
    </row>
    <row r="667">
      <c r="B667" s="35"/>
    </row>
    <row r="668">
      <c r="B668" s="35"/>
    </row>
    <row r="669">
      <c r="B669" s="35"/>
    </row>
    <row r="670">
      <c r="B670" s="35"/>
    </row>
    <row r="671">
      <c r="B671" s="35"/>
    </row>
    <row r="672">
      <c r="B672" s="35"/>
    </row>
    <row r="673">
      <c r="B673" s="35"/>
    </row>
    <row r="674">
      <c r="B674" s="35"/>
    </row>
    <row r="675">
      <c r="B675" s="35"/>
    </row>
    <row r="676">
      <c r="B676" s="35"/>
    </row>
    <row r="677">
      <c r="B677" s="35"/>
    </row>
    <row r="678">
      <c r="B678" s="35"/>
    </row>
    <row r="679">
      <c r="B679" s="35"/>
    </row>
    <row r="680">
      <c r="B680" s="35"/>
    </row>
    <row r="681">
      <c r="B681" s="35"/>
    </row>
    <row r="682">
      <c r="B682" s="35"/>
    </row>
    <row r="683">
      <c r="B683" s="35"/>
    </row>
    <row r="684">
      <c r="B684" s="35"/>
    </row>
    <row r="685">
      <c r="B685" s="35"/>
    </row>
    <row r="686">
      <c r="B686" s="35"/>
    </row>
    <row r="687">
      <c r="B687" s="35"/>
    </row>
    <row r="688">
      <c r="B688" s="35"/>
    </row>
    <row r="689">
      <c r="B689" s="35"/>
    </row>
    <row r="690">
      <c r="B690" s="35"/>
    </row>
    <row r="691">
      <c r="B691" s="35"/>
    </row>
    <row r="692">
      <c r="B692" s="35"/>
    </row>
    <row r="693">
      <c r="B693" s="35"/>
    </row>
    <row r="694">
      <c r="B694" s="35"/>
    </row>
    <row r="695">
      <c r="B695" s="35"/>
    </row>
    <row r="696">
      <c r="B696" s="35"/>
    </row>
    <row r="697">
      <c r="B697" s="35"/>
    </row>
    <row r="698">
      <c r="B698" s="35"/>
    </row>
    <row r="699">
      <c r="B699" s="35"/>
    </row>
    <row r="700">
      <c r="B700" s="35"/>
    </row>
    <row r="701">
      <c r="B701" s="35"/>
    </row>
    <row r="702">
      <c r="B702" s="35"/>
    </row>
    <row r="703">
      <c r="B703" s="35"/>
    </row>
    <row r="704">
      <c r="B704" s="35"/>
    </row>
    <row r="705">
      <c r="B705" s="35"/>
    </row>
    <row r="706">
      <c r="B706" s="35"/>
    </row>
    <row r="707">
      <c r="B707" s="35"/>
    </row>
    <row r="708">
      <c r="B708" s="35"/>
    </row>
    <row r="709">
      <c r="B709" s="35"/>
    </row>
    <row r="710">
      <c r="B710" s="35"/>
    </row>
    <row r="711">
      <c r="B711" s="35"/>
    </row>
    <row r="712">
      <c r="B712" s="35"/>
    </row>
    <row r="713">
      <c r="B713" s="35"/>
    </row>
    <row r="714">
      <c r="B714" s="35"/>
    </row>
    <row r="715">
      <c r="B715" s="35"/>
    </row>
    <row r="716">
      <c r="B716" s="35"/>
    </row>
    <row r="717">
      <c r="B717" s="35"/>
    </row>
    <row r="718">
      <c r="B718" s="35"/>
    </row>
    <row r="719">
      <c r="B719" s="35"/>
    </row>
    <row r="720">
      <c r="B720" s="35"/>
    </row>
    <row r="721">
      <c r="B721" s="35"/>
    </row>
    <row r="722">
      <c r="B722" s="35"/>
    </row>
    <row r="723">
      <c r="B723" s="35"/>
    </row>
    <row r="724">
      <c r="B724" s="35"/>
    </row>
    <row r="725">
      <c r="B725" s="35"/>
    </row>
    <row r="726">
      <c r="B726" s="35"/>
    </row>
    <row r="727">
      <c r="B727" s="35"/>
    </row>
    <row r="728">
      <c r="B728" s="35"/>
    </row>
    <row r="729">
      <c r="B729" s="35"/>
    </row>
    <row r="730">
      <c r="B730" s="35"/>
    </row>
    <row r="731">
      <c r="B731" s="35"/>
    </row>
    <row r="732">
      <c r="B732" s="35"/>
    </row>
    <row r="733">
      <c r="B733" s="35"/>
    </row>
    <row r="734">
      <c r="B734" s="35"/>
    </row>
    <row r="735">
      <c r="B735" s="35"/>
    </row>
    <row r="736">
      <c r="B736" s="35"/>
    </row>
    <row r="737">
      <c r="B737" s="35"/>
    </row>
    <row r="738">
      <c r="B738" s="35"/>
    </row>
    <row r="739">
      <c r="B739" s="35"/>
    </row>
    <row r="740">
      <c r="B740" s="35"/>
    </row>
    <row r="741">
      <c r="B741" s="35"/>
    </row>
    <row r="742">
      <c r="B742" s="35"/>
    </row>
    <row r="743">
      <c r="B743" s="35"/>
    </row>
    <row r="744">
      <c r="B744" s="35"/>
    </row>
    <row r="745">
      <c r="B745" s="35"/>
    </row>
    <row r="746">
      <c r="B746" s="35"/>
    </row>
    <row r="747">
      <c r="B747" s="35"/>
    </row>
    <row r="748">
      <c r="B748" s="35"/>
    </row>
    <row r="749">
      <c r="B749" s="35"/>
    </row>
    <row r="750">
      <c r="B750" s="35"/>
    </row>
    <row r="751">
      <c r="B751" s="35"/>
    </row>
    <row r="752">
      <c r="B752" s="35"/>
    </row>
    <row r="753">
      <c r="B753" s="35"/>
    </row>
    <row r="754">
      <c r="B754" s="35"/>
    </row>
    <row r="755">
      <c r="B755" s="35"/>
    </row>
    <row r="756">
      <c r="B756" s="35"/>
    </row>
    <row r="757">
      <c r="B757" s="35"/>
    </row>
    <row r="758">
      <c r="B758" s="35"/>
    </row>
    <row r="759">
      <c r="B759" s="35"/>
    </row>
    <row r="760">
      <c r="B760" s="35"/>
    </row>
    <row r="761">
      <c r="B761" s="35"/>
    </row>
    <row r="762">
      <c r="B762" s="35"/>
    </row>
    <row r="763">
      <c r="B763" s="35"/>
    </row>
    <row r="764">
      <c r="B764" s="35"/>
    </row>
    <row r="765">
      <c r="B765" s="35"/>
    </row>
    <row r="766">
      <c r="B766" s="35"/>
    </row>
    <row r="767">
      <c r="B767" s="35"/>
    </row>
    <row r="768">
      <c r="B768" s="35"/>
    </row>
    <row r="769">
      <c r="B769" s="35"/>
    </row>
    <row r="770">
      <c r="B770" s="35"/>
    </row>
    <row r="771">
      <c r="B771" s="35"/>
    </row>
    <row r="772">
      <c r="B772" s="35"/>
    </row>
    <row r="773">
      <c r="B773" s="35"/>
    </row>
    <row r="774">
      <c r="B774" s="35"/>
    </row>
    <row r="775">
      <c r="B775" s="35"/>
    </row>
    <row r="776">
      <c r="B776" s="35"/>
    </row>
    <row r="777">
      <c r="B777" s="35"/>
    </row>
    <row r="778">
      <c r="B778" s="35"/>
    </row>
    <row r="779">
      <c r="B779" s="35"/>
    </row>
    <row r="780">
      <c r="B780" s="35"/>
    </row>
    <row r="781">
      <c r="B781" s="35"/>
    </row>
    <row r="782">
      <c r="B782" s="35"/>
    </row>
    <row r="783">
      <c r="B783" s="35"/>
    </row>
    <row r="784">
      <c r="B784" s="35"/>
    </row>
    <row r="785">
      <c r="B785" s="35"/>
    </row>
    <row r="786">
      <c r="B786" s="35"/>
    </row>
    <row r="787">
      <c r="B787" s="35"/>
    </row>
    <row r="788">
      <c r="B788" s="35"/>
    </row>
    <row r="789">
      <c r="B789" s="35"/>
    </row>
    <row r="790">
      <c r="B790" s="35"/>
    </row>
    <row r="791">
      <c r="B791" s="35"/>
    </row>
    <row r="792">
      <c r="B792" s="35"/>
    </row>
    <row r="793">
      <c r="B793" s="35"/>
    </row>
    <row r="794">
      <c r="B794" s="35"/>
    </row>
    <row r="795">
      <c r="B795" s="35"/>
    </row>
    <row r="796">
      <c r="B796" s="35"/>
    </row>
    <row r="797">
      <c r="B797" s="35"/>
    </row>
    <row r="798">
      <c r="B798" s="35"/>
    </row>
    <row r="799">
      <c r="B799" s="35"/>
    </row>
    <row r="800">
      <c r="B800" s="35"/>
    </row>
    <row r="801">
      <c r="B801" s="35"/>
    </row>
    <row r="802">
      <c r="B802" s="35"/>
    </row>
    <row r="803">
      <c r="B803" s="35"/>
    </row>
    <row r="804">
      <c r="B804" s="35"/>
    </row>
    <row r="805">
      <c r="B805" s="35"/>
    </row>
    <row r="806">
      <c r="B806" s="35"/>
    </row>
    <row r="807">
      <c r="B807" s="35"/>
    </row>
    <row r="808">
      <c r="B808" s="35"/>
    </row>
    <row r="809">
      <c r="B809" s="35"/>
    </row>
    <row r="810">
      <c r="B810" s="35"/>
    </row>
    <row r="811">
      <c r="B811" s="35"/>
    </row>
    <row r="812">
      <c r="B812" s="35"/>
    </row>
    <row r="813">
      <c r="B813" s="35"/>
    </row>
    <row r="814">
      <c r="B814" s="35"/>
    </row>
    <row r="815">
      <c r="B815" s="35"/>
    </row>
    <row r="816">
      <c r="B816" s="35"/>
    </row>
    <row r="817">
      <c r="B817" s="35"/>
    </row>
    <row r="818">
      <c r="B818" s="35"/>
    </row>
    <row r="819">
      <c r="B819" s="35"/>
    </row>
    <row r="820">
      <c r="B820" s="35"/>
    </row>
    <row r="821">
      <c r="B821" s="35"/>
    </row>
    <row r="822">
      <c r="B822" s="35"/>
    </row>
    <row r="823">
      <c r="B823" s="35"/>
    </row>
    <row r="824">
      <c r="B824" s="35"/>
    </row>
    <row r="825">
      <c r="B825" s="35"/>
    </row>
    <row r="826">
      <c r="B826" s="35"/>
    </row>
    <row r="827">
      <c r="B827" s="35"/>
    </row>
    <row r="828">
      <c r="B828" s="35"/>
    </row>
    <row r="829">
      <c r="B829" s="35"/>
    </row>
    <row r="830">
      <c r="B830" s="35"/>
    </row>
    <row r="831">
      <c r="B831" s="35"/>
    </row>
    <row r="832">
      <c r="B832" s="35"/>
    </row>
    <row r="833">
      <c r="B833" s="35"/>
    </row>
    <row r="834">
      <c r="B834" s="35"/>
    </row>
    <row r="835">
      <c r="B835" s="35"/>
    </row>
    <row r="836">
      <c r="B836" s="35"/>
    </row>
    <row r="837">
      <c r="B837" s="35"/>
    </row>
    <row r="838">
      <c r="B838" s="35"/>
    </row>
    <row r="839">
      <c r="B839" s="35"/>
    </row>
    <row r="840">
      <c r="B840" s="35"/>
    </row>
    <row r="841">
      <c r="B841" s="35"/>
    </row>
    <row r="842">
      <c r="B842" s="35"/>
    </row>
    <row r="843">
      <c r="B843" s="35"/>
    </row>
    <row r="844">
      <c r="B844" s="35"/>
    </row>
    <row r="845">
      <c r="B845" s="35"/>
    </row>
    <row r="846">
      <c r="B846" s="35"/>
    </row>
    <row r="847">
      <c r="B847" s="35"/>
    </row>
    <row r="848">
      <c r="B848" s="35"/>
    </row>
    <row r="849">
      <c r="B849" s="35"/>
    </row>
    <row r="850">
      <c r="B850" s="35"/>
    </row>
    <row r="851">
      <c r="B851" s="35"/>
    </row>
    <row r="852">
      <c r="B852" s="35"/>
    </row>
    <row r="853">
      <c r="B853" s="35"/>
    </row>
    <row r="854">
      <c r="B854" s="35"/>
    </row>
    <row r="855">
      <c r="B855" s="35"/>
    </row>
    <row r="856">
      <c r="B856" s="35"/>
    </row>
    <row r="857">
      <c r="B857" s="35"/>
    </row>
    <row r="858">
      <c r="B858" s="35"/>
    </row>
    <row r="859">
      <c r="B859" s="35"/>
    </row>
    <row r="860">
      <c r="B860" s="35"/>
    </row>
    <row r="861">
      <c r="B861" s="35"/>
    </row>
    <row r="862">
      <c r="B862" s="35"/>
    </row>
    <row r="863">
      <c r="B863" s="35"/>
    </row>
    <row r="864">
      <c r="B864" s="35"/>
    </row>
    <row r="865">
      <c r="B865" s="35"/>
    </row>
    <row r="866">
      <c r="B866" s="35"/>
    </row>
    <row r="867">
      <c r="B867" s="35"/>
    </row>
    <row r="868">
      <c r="B868" s="35"/>
    </row>
    <row r="869">
      <c r="B869" s="35"/>
    </row>
    <row r="870">
      <c r="B870" s="35"/>
    </row>
    <row r="871">
      <c r="B871" s="35"/>
    </row>
    <row r="872">
      <c r="B872" s="35"/>
    </row>
    <row r="873">
      <c r="B873" s="35"/>
    </row>
    <row r="874">
      <c r="B874" s="35"/>
    </row>
    <row r="875">
      <c r="B875" s="35"/>
    </row>
    <row r="876">
      <c r="B876" s="35"/>
    </row>
    <row r="877">
      <c r="B877" s="35"/>
    </row>
    <row r="878">
      <c r="B878" s="35"/>
    </row>
    <row r="879">
      <c r="B879" s="35"/>
    </row>
    <row r="880">
      <c r="B880" s="35"/>
    </row>
    <row r="881">
      <c r="B881" s="35"/>
    </row>
    <row r="882">
      <c r="B882" s="35"/>
    </row>
    <row r="883">
      <c r="B883" s="35"/>
    </row>
    <row r="884">
      <c r="B884" s="35"/>
    </row>
    <row r="885">
      <c r="B885" s="35"/>
    </row>
    <row r="886">
      <c r="B886" s="35"/>
    </row>
    <row r="887">
      <c r="B887" s="35"/>
    </row>
    <row r="888">
      <c r="B888" s="35"/>
    </row>
    <row r="889">
      <c r="B889" s="35"/>
    </row>
    <row r="890">
      <c r="B890" s="35"/>
    </row>
    <row r="891">
      <c r="B891" s="35"/>
    </row>
    <row r="892">
      <c r="B892" s="35"/>
    </row>
    <row r="893">
      <c r="B893" s="35"/>
    </row>
    <row r="894">
      <c r="B894" s="35"/>
    </row>
    <row r="895">
      <c r="B895" s="35"/>
    </row>
    <row r="896">
      <c r="B896" s="35"/>
    </row>
    <row r="897">
      <c r="B897" s="35"/>
    </row>
    <row r="898">
      <c r="B898" s="35"/>
    </row>
    <row r="899">
      <c r="B899" s="35"/>
    </row>
    <row r="900">
      <c r="B900" s="35"/>
    </row>
    <row r="901">
      <c r="B901" s="35"/>
    </row>
    <row r="902">
      <c r="B902" s="35"/>
    </row>
    <row r="903">
      <c r="B903" s="35"/>
    </row>
    <row r="904">
      <c r="B904" s="35"/>
    </row>
    <row r="905">
      <c r="B905" s="35"/>
    </row>
    <row r="906">
      <c r="B906" s="35"/>
    </row>
    <row r="907">
      <c r="B907" s="35"/>
    </row>
    <row r="908">
      <c r="B908" s="35"/>
    </row>
    <row r="909">
      <c r="B909" s="35"/>
    </row>
    <row r="910">
      <c r="B910" s="35"/>
    </row>
    <row r="911">
      <c r="B911" s="35"/>
    </row>
    <row r="912">
      <c r="B912" s="35"/>
    </row>
    <row r="913">
      <c r="B913" s="35"/>
    </row>
    <row r="914">
      <c r="B914" s="35"/>
    </row>
    <row r="915">
      <c r="B915" s="35"/>
    </row>
    <row r="916">
      <c r="B916" s="35"/>
    </row>
    <row r="917">
      <c r="B917" s="35"/>
    </row>
    <row r="918">
      <c r="B918" s="35"/>
    </row>
    <row r="919">
      <c r="B919" s="35"/>
    </row>
    <row r="920">
      <c r="B920" s="35"/>
    </row>
    <row r="921">
      <c r="B921" s="35"/>
    </row>
    <row r="922">
      <c r="B922" s="35"/>
    </row>
    <row r="923">
      <c r="B923" s="35"/>
    </row>
    <row r="924">
      <c r="B924" s="35"/>
    </row>
    <row r="925">
      <c r="B925" s="35"/>
    </row>
    <row r="926">
      <c r="B926" s="35"/>
    </row>
    <row r="927">
      <c r="B927" s="35"/>
    </row>
    <row r="928">
      <c r="B928" s="35"/>
    </row>
    <row r="929">
      <c r="B929" s="35"/>
    </row>
    <row r="930">
      <c r="B930" s="35"/>
    </row>
    <row r="931">
      <c r="B931" s="35"/>
    </row>
    <row r="932">
      <c r="B932" s="35"/>
    </row>
    <row r="933">
      <c r="B933" s="35"/>
    </row>
    <row r="934">
      <c r="B934" s="35"/>
    </row>
    <row r="935">
      <c r="B935" s="35"/>
    </row>
    <row r="936">
      <c r="B936" s="35"/>
    </row>
    <row r="937">
      <c r="B937" s="35"/>
    </row>
    <row r="938">
      <c r="B938" s="35"/>
    </row>
    <row r="939">
      <c r="B939" s="35"/>
    </row>
    <row r="940">
      <c r="B940" s="35"/>
    </row>
    <row r="941">
      <c r="B941" s="35"/>
    </row>
    <row r="942">
      <c r="B942" s="35"/>
    </row>
    <row r="943">
      <c r="B943" s="35"/>
    </row>
    <row r="944">
      <c r="B944" s="35"/>
    </row>
    <row r="945">
      <c r="B945" s="35"/>
    </row>
    <row r="946">
      <c r="B946" s="35"/>
    </row>
    <row r="947">
      <c r="B947" s="35"/>
    </row>
    <row r="948">
      <c r="B948" s="35"/>
    </row>
    <row r="949">
      <c r="B949" s="35"/>
    </row>
    <row r="950">
      <c r="B950" s="35"/>
    </row>
    <row r="951">
      <c r="B951" s="35"/>
    </row>
    <row r="952">
      <c r="B952" s="35"/>
    </row>
    <row r="953">
      <c r="B953" s="35"/>
    </row>
    <row r="954">
      <c r="B954" s="35"/>
    </row>
    <row r="955">
      <c r="B955" s="35"/>
    </row>
    <row r="956">
      <c r="B956" s="35"/>
    </row>
    <row r="957">
      <c r="B957" s="35"/>
    </row>
    <row r="958">
      <c r="B958" s="35"/>
    </row>
    <row r="959">
      <c r="B959" s="35"/>
    </row>
    <row r="960">
      <c r="B960" s="35"/>
    </row>
    <row r="961">
      <c r="B961" s="35"/>
    </row>
    <row r="962">
      <c r="B962" s="35"/>
    </row>
    <row r="963">
      <c r="B963" s="35"/>
    </row>
    <row r="964">
      <c r="B964" s="35"/>
    </row>
    <row r="965">
      <c r="B965" s="35"/>
    </row>
    <row r="966">
      <c r="B966" s="35"/>
    </row>
    <row r="967">
      <c r="B967" s="35"/>
    </row>
    <row r="968">
      <c r="B968" s="35"/>
    </row>
    <row r="969">
      <c r="B969" s="35"/>
    </row>
    <row r="970">
      <c r="B970" s="35"/>
    </row>
    <row r="971">
      <c r="B971" s="35"/>
    </row>
    <row r="972">
      <c r="B972" s="35"/>
    </row>
    <row r="973">
      <c r="B973" s="35"/>
    </row>
    <row r="974">
      <c r="B974" s="35"/>
    </row>
    <row r="975">
      <c r="B975" s="35"/>
    </row>
    <row r="976">
      <c r="B976" s="35"/>
    </row>
    <row r="977">
      <c r="B977" s="35"/>
    </row>
    <row r="978">
      <c r="B978" s="35"/>
    </row>
    <row r="979">
      <c r="B979" s="35"/>
    </row>
    <row r="980">
      <c r="B980" s="35"/>
    </row>
    <row r="981">
      <c r="B981" s="35"/>
    </row>
    <row r="982">
      <c r="B982" s="35"/>
    </row>
    <row r="983">
      <c r="B983" s="35"/>
    </row>
    <row r="984">
      <c r="B984" s="35"/>
    </row>
    <row r="985">
      <c r="B985" s="35"/>
    </row>
    <row r="986">
      <c r="B986" s="35"/>
    </row>
    <row r="987">
      <c r="B987" s="35"/>
    </row>
    <row r="988">
      <c r="B988" s="35"/>
    </row>
    <row r="989">
      <c r="B989" s="35"/>
    </row>
    <row r="990">
      <c r="B990" s="35"/>
    </row>
    <row r="991">
      <c r="B991" s="35"/>
    </row>
    <row r="992">
      <c r="B992" s="35"/>
    </row>
    <row r="993">
      <c r="B993" s="35"/>
    </row>
    <row r="994">
      <c r="B994" s="35"/>
    </row>
    <row r="995">
      <c r="B995" s="35"/>
    </row>
    <row r="996">
      <c r="B996" s="35"/>
    </row>
    <row r="997">
      <c r="B997" s="35"/>
    </row>
    <row r="998">
      <c r="B998" s="35"/>
    </row>
    <row r="999">
      <c r="B999" s="35"/>
    </row>
    <row r="1000">
      <c r="B1000" s="35"/>
    </row>
    <row r="1001">
      <c r="B1001" s="35"/>
    </row>
    <row r="1002">
      <c r="B1002" s="35"/>
    </row>
    <row r="1003">
      <c r="B1003" s="35"/>
    </row>
    <row r="1004">
      <c r="B1004" s="35"/>
    </row>
    <row r="1005">
      <c r="B1005" s="35"/>
    </row>
  </sheetData>
  <conditionalFormatting sqref="F7:F291 B85 B197">
    <cfRule type="cellIs" dxfId="0" priority="1" operator="between">
      <formula>0</formula>
      <formula>21</formula>
    </cfRule>
  </conditionalFormatting>
  <conditionalFormatting sqref="F7:F291 B85 B197">
    <cfRule type="cellIs" dxfId="1" priority="2" operator="between">
      <formula>21.1</formula>
      <formula>42</formula>
    </cfRule>
  </conditionalFormatting>
  <conditionalFormatting sqref="F7:F291 B85 B197">
    <cfRule type="cellIs" dxfId="2" priority="3" operator="between">
      <formula>42.1</formula>
      <formula>63.34</formula>
    </cfRule>
  </conditionalFormatting>
  <conditionalFormatting sqref="B1:B1005">
    <cfRule type="expression" dxfId="3" priority="4">
      <formula>AND($F$7:$F$291&gt;=0,$F$7:$F$291&lt;=21)</formula>
    </cfRule>
  </conditionalFormatting>
  <conditionalFormatting sqref="F15">
    <cfRule type="notContainsBlanks" dxfId="2" priority="5">
      <formula>LEN(TRIM(F15))&gt;0</formula>
    </cfRule>
  </conditionalFormatting>
  <conditionalFormatting sqref="B1:B1005">
    <cfRule type="expression" dxfId="4" priority="6">
      <formula>AND($F$7:$F$291&gt;=21.1,$F$7:$F$291&lt;=42)</formula>
    </cfRule>
  </conditionalFormatting>
  <conditionalFormatting sqref="B1:B1005">
    <cfRule type="expression" dxfId="2" priority="7">
      <formula>AND($F$7:$F$291&gt;=42.1,$F$7:$F$291&lt;=63.34)</formula>
    </cfRule>
  </conditionalFormatting>
  <conditionalFormatting sqref="Q6:Q28">
    <cfRule type="expression" dxfId="3" priority="8">
      <formula>AND($Q$7:$Q$28&gt;=0,$Q$7:$Q$28&lt;=30)</formula>
    </cfRule>
  </conditionalFormatting>
  <conditionalFormatting sqref="Q6:Q28">
    <cfRule type="expression" dxfId="4" priority="9">
      <formula>AND($Q$7:$Q$28&gt;=30.1,$Q$7:$Q$28&lt;=60)</formula>
    </cfRule>
  </conditionalFormatting>
  <conditionalFormatting sqref="Q6:Q28">
    <cfRule type="expression" dxfId="2" priority="10">
      <formula>AND($Q$7:$Q$28&gt;=60.1,$Q$7:$Q$28&lt;=90.1)</formula>
    </cfRule>
  </conditionalFormatting>
  <conditionalFormatting sqref="O7:O28">
    <cfRule type="expression" dxfId="3" priority="11">
      <formula>AND($Q$7:$Q$28&gt;=0,$Q$7:$Q$28&lt;=30)</formula>
    </cfRule>
  </conditionalFormatting>
  <conditionalFormatting sqref="O7:O28">
    <cfRule type="expression" dxfId="1" priority="12">
      <formula>AND($Q$7:$Q$28&gt;=30.1,$Q$7:$Q$28&lt;=60)</formula>
    </cfRule>
  </conditionalFormatting>
  <conditionalFormatting sqref="O7:O28">
    <cfRule type="expression" dxfId="2" priority="13">
      <formula>AND($Q$7:$Q$28&gt;=60.1,$Q$7:$Q$28&lt;=90.1)</formula>
    </cfRule>
  </conditionalFormatting>
  <dataValidations>
    <dataValidation type="custom" allowBlank="1" showDropDown="1" sqref="P7:R28 F7:F291">
      <formula1>AND(ISNUMBER(F7),(NOT(OR(NOT(ISERROR(DATEVALUE(F7))), AND(ISNUMBER(F7), LEFT(CELL("format", F7))="D")))))</formula1>
    </dataValidation>
  </dataValidations>
  <drawing r:id="rId1"/>
  <tableParts count="2">
    <tablePart r:id="rId4"/>
    <tablePart r:id="rId5"/>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9.75"/>
    <col customWidth="1" min="3" max="3" width="21.5"/>
    <col customWidth="1" min="4" max="4" width="24.25"/>
    <col customWidth="1" min="5" max="5" width="27.5"/>
    <col customWidth="1" min="6" max="6" width="24.13"/>
    <col customWidth="1" min="7" max="7" width="23.0"/>
    <col customWidth="1" min="8" max="8" width="27.0"/>
    <col customWidth="1" min="9" max="9" width="20.75"/>
    <col customWidth="1" min="10" max="10" width="23.63"/>
    <col customWidth="1" min="11" max="11" width="21.13"/>
    <col customWidth="1" min="12" max="12" width="23.5"/>
    <col customWidth="1" min="13" max="13" width="29.75"/>
    <col customWidth="1" min="14" max="14" width="28.5"/>
    <col customWidth="1" min="15" max="15" width="20.13"/>
    <col customWidth="1" min="16" max="16" width="26.5"/>
    <col customWidth="1" min="17" max="17" width="23.75"/>
  </cols>
  <sheetData>
    <row r="1">
      <c r="C1" s="105"/>
      <c r="D1" s="105"/>
      <c r="E1" s="105"/>
      <c r="F1" s="105"/>
      <c r="G1" s="105"/>
      <c r="H1" s="105"/>
      <c r="I1" s="105"/>
      <c r="J1" s="105"/>
      <c r="K1" s="105"/>
      <c r="L1" s="105"/>
      <c r="M1" s="105"/>
      <c r="N1" s="105"/>
      <c r="O1" s="105"/>
      <c r="P1" s="105"/>
      <c r="Q1" s="105"/>
    </row>
    <row r="2">
      <c r="C2" s="106" t="s">
        <v>577</v>
      </c>
      <c r="D2" s="105"/>
      <c r="E2" s="105"/>
      <c r="F2" s="105"/>
      <c r="G2" s="105"/>
      <c r="H2" s="105"/>
      <c r="I2" s="105"/>
      <c r="J2" s="105"/>
      <c r="K2" s="105"/>
      <c r="L2" s="105"/>
      <c r="M2" s="105"/>
      <c r="N2" s="105"/>
      <c r="O2" s="105"/>
      <c r="P2" s="105"/>
      <c r="Q2" s="105"/>
    </row>
    <row r="3">
      <c r="C3" s="105"/>
      <c r="D3" s="105"/>
      <c r="E3" s="105"/>
      <c r="F3" s="105"/>
      <c r="G3" s="105"/>
      <c r="H3" s="105"/>
      <c r="I3" s="105"/>
      <c r="J3" s="105"/>
      <c r="K3" s="105"/>
      <c r="L3" s="105"/>
      <c r="M3" s="105"/>
      <c r="N3" s="105"/>
      <c r="O3" s="105"/>
      <c r="P3" s="105"/>
      <c r="Q3" s="105"/>
    </row>
    <row r="4">
      <c r="B4" s="41"/>
      <c r="C4" s="107" t="s">
        <v>83</v>
      </c>
      <c r="D4" s="108"/>
      <c r="E4" s="108"/>
      <c r="F4" s="108"/>
      <c r="G4" s="109"/>
      <c r="H4" s="107" t="s">
        <v>82</v>
      </c>
      <c r="I4" s="108"/>
      <c r="J4" s="108"/>
      <c r="K4" s="108"/>
      <c r="L4" s="108"/>
      <c r="M4" s="108"/>
      <c r="N4" s="108"/>
      <c r="O4" s="108"/>
      <c r="P4" s="108"/>
      <c r="Q4" s="109"/>
    </row>
    <row r="5">
      <c r="A5" s="35"/>
      <c r="B5" s="110"/>
      <c r="C5" s="111" t="s">
        <v>124</v>
      </c>
      <c r="D5" s="111" t="s">
        <v>125</v>
      </c>
      <c r="E5" s="111" t="s">
        <v>126</v>
      </c>
      <c r="F5" s="111" t="s">
        <v>127</v>
      </c>
      <c r="G5" s="111" t="s">
        <v>128</v>
      </c>
      <c r="H5" s="111" t="s">
        <v>124</v>
      </c>
      <c r="I5" s="111" t="s">
        <v>125</v>
      </c>
      <c r="J5" s="111" t="s">
        <v>126</v>
      </c>
      <c r="K5" s="111" t="s">
        <v>127</v>
      </c>
      <c r="L5" s="111" t="s">
        <v>128</v>
      </c>
      <c r="M5" s="111" t="s">
        <v>436</v>
      </c>
      <c r="N5" s="111" t="s">
        <v>437</v>
      </c>
      <c r="O5" s="111" t="s">
        <v>438</v>
      </c>
      <c r="P5" s="111" t="s">
        <v>439</v>
      </c>
      <c r="Q5" s="111" t="s">
        <v>440</v>
      </c>
    </row>
    <row r="6">
      <c r="A6" s="72"/>
      <c r="B6" s="112" t="s">
        <v>578</v>
      </c>
      <c r="C6" s="113">
        <v>165.0</v>
      </c>
      <c r="D6" s="114">
        <v>216.0</v>
      </c>
      <c r="E6" s="114">
        <v>91.0</v>
      </c>
      <c r="F6" s="114">
        <v>2.0</v>
      </c>
      <c r="G6" s="115">
        <v>182.0</v>
      </c>
      <c r="H6" s="116">
        <v>1.0</v>
      </c>
      <c r="I6" s="114">
        <v>123.0</v>
      </c>
      <c r="J6" s="114">
        <v>75.0</v>
      </c>
      <c r="K6" s="114">
        <v>5.0</v>
      </c>
      <c r="L6" s="114">
        <v>22.0</v>
      </c>
      <c r="M6" s="114">
        <v>18.0</v>
      </c>
      <c r="N6" s="114">
        <v>28.0</v>
      </c>
      <c r="O6" s="114">
        <v>32.0</v>
      </c>
      <c r="P6" s="114">
        <v>110.0</v>
      </c>
      <c r="Q6" s="115">
        <v>57.0</v>
      </c>
    </row>
    <row r="7">
      <c r="A7" s="72"/>
      <c r="B7" s="112" t="s">
        <v>579</v>
      </c>
      <c r="C7" s="117">
        <v>116.0</v>
      </c>
      <c r="D7" s="118">
        <v>67.0</v>
      </c>
      <c r="E7" s="118">
        <v>174.0</v>
      </c>
      <c r="F7" s="118">
        <v>60.0</v>
      </c>
      <c r="G7" s="119">
        <v>99.0</v>
      </c>
      <c r="H7" s="120">
        <v>76.0</v>
      </c>
      <c r="I7" s="118">
        <v>13.0</v>
      </c>
      <c r="J7" s="118">
        <v>23.0</v>
      </c>
      <c r="K7" s="118">
        <v>42.0</v>
      </c>
      <c r="L7" s="118">
        <v>176.0</v>
      </c>
      <c r="M7" s="118">
        <v>7.0</v>
      </c>
      <c r="N7" s="118">
        <v>55.0</v>
      </c>
      <c r="O7" s="118">
        <v>201.0</v>
      </c>
      <c r="P7" s="118">
        <v>62.0</v>
      </c>
      <c r="Q7" s="119">
        <v>15.0</v>
      </c>
    </row>
    <row r="8">
      <c r="A8" s="72"/>
      <c r="B8" s="112" t="s">
        <v>580</v>
      </c>
      <c r="C8" s="117">
        <v>4.0</v>
      </c>
      <c r="D8" s="118">
        <v>2.0</v>
      </c>
      <c r="E8" s="118">
        <v>20.0</v>
      </c>
      <c r="F8" s="118">
        <v>15.0</v>
      </c>
      <c r="G8" s="119">
        <v>4.0</v>
      </c>
      <c r="H8" s="120">
        <v>78.0</v>
      </c>
      <c r="I8" s="118">
        <v>29.0</v>
      </c>
      <c r="J8" s="118">
        <v>17.0</v>
      </c>
      <c r="K8" s="118">
        <v>186.0</v>
      </c>
      <c r="L8" s="118">
        <v>24.0</v>
      </c>
      <c r="M8" s="118">
        <v>199.0</v>
      </c>
      <c r="N8" s="118">
        <v>142.0</v>
      </c>
      <c r="O8" s="118">
        <v>44.0</v>
      </c>
      <c r="P8" s="118">
        <v>5.0</v>
      </c>
      <c r="Q8" s="119">
        <v>147.0</v>
      </c>
    </row>
    <row r="9">
      <c r="A9" s="72"/>
      <c r="B9" s="112" t="s">
        <v>581</v>
      </c>
      <c r="C9" s="117">
        <v>0.0</v>
      </c>
      <c r="D9" s="118">
        <v>0.0</v>
      </c>
      <c r="E9" s="118">
        <v>0.0</v>
      </c>
      <c r="F9" s="118">
        <v>208.0</v>
      </c>
      <c r="G9" s="119">
        <v>0.0</v>
      </c>
      <c r="H9" s="120">
        <v>130.0</v>
      </c>
      <c r="I9" s="118">
        <v>120.0</v>
      </c>
      <c r="J9" s="118">
        <v>170.0</v>
      </c>
      <c r="K9" s="118">
        <v>52.0</v>
      </c>
      <c r="L9" s="118">
        <v>63.0</v>
      </c>
      <c r="M9" s="118">
        <v>61.0</v>
      </c>
      <c r="N9" s="118">
        <v>60.0</v>
      </c>
      <c r="O9" s="118">
        <v>8.0</v>
      </c>
      <c r="P9" s="118">
        <v>108.0</v>
      </c>
      <c r="Q9" s="119">
        <v>66.0</v>
      </c>
    </row>
    <row r="10">
      <c r="A10" s="121"/>
      <c r="B10" s="122" t="s">
        <v>582</v>
      </c>
      <c r="C10" s="123" t="s">
        <v>583</v>
      </c>
      <c r="D10" s="124" t="s">
        <v>584</v>
      </c>
      <c r="E10" s="125" t="s">
        <v>585</v>
      </c>
      <c r="F10" s="125" t="s">
        <v>586</v>
      </c>
      <c r="G10" s="126" t="s">
        <v>587</v>
      </c>
      <c r="H10" s="127" t="s">
        <v>588</v>
      </c>
      <c r="I10" s="125" t="s">
        <v>589</v>
      </c>
      <c r="J10" s="125" t="s">
        <v>590</v>
      </c>
      <c r="K10" s="125" t="s">
        <v>591</v>
      </c>
      <c r="L10" s="125" t="s">
        <v>592</v>
      </c>
      <c r="M10" s="125" t="s">
        <v>593</v>
      </c>
      <c r="N10" s="125" t="s">
        <v>594</v>
      </c>
      <c r="O10" s="125" t="s">
        <v>595</v>
      </c>
      <c r="P10" s="125" t="s">
        <v>596</v>
      </c>
      <c r="Q10" s="126" t="s">
        <v>597</v>
      </c>
    </row>
    <row r="11">
      <c r="A11" s="72"/>
      <c r="B11" s="128" t="s">
        <v>598</v>
      </c>
      <c r="C11" s="129" t="s">
        <v>599</v>
      </c>
      <c r="D11" s="130" t="s">
        <v>600</v>
      </c>
      <c r="E11" s="130" t="s">
        <v>601</v>
      </c>
      <c r="F11" s="130" t="s">
        <v>602</v>
      </c>
      <c r="G11" s="131" t="s">
        <v>603</v>
      </c>
      <c r="H11" s="132" t="s">
        <v>604</v>
      </c>
      <c r="I11" s="130" t="s">
        <v>605</v>
      </c>
      <c r="J11" s="130" t="s">
        <v>606</v>
      </c>
      <c r="K11" s="130" t="s">
        <v>607</v>
      </c>
      <c r="L11" s="130" t="s">
        <v>608</v>
      </c>
      <c r="M11" s="130" t="s">
        <v>609</v>
      </c>
      <c r="N11" s="130" t="s">
        <v>610</v>
      </c>
      <c r="O11" s="130" t="s">
        <v>611</v>
      </c>
      <c r="P11" s="130" t="s">
        <v>612</v>
      </c>
      <c r="Q11" s="131" t="s">
        <v>613</v>
      </c>
    </row>
    <row r="15">
      <c r="C15" s="31" t="s">
        <v>614</v>
      </c>
    </row>
    <row r="16">
      <c r="C16" s="30" t="s">
        <v>615</v>
      </c>
    </row>
    <row r="20">
      <c r="E20" s="65"/>
    </row>
    <row r="22">
      <c r="B22" s="43" t="s">
        <v>616</v>
      </c>
      <c r="I22" s="43" t="s">
        <v>617</v>
      </c>
      <c r="O22" s="43" t="s">
        <v>618</v>
      </c>
    </row>
  </sheetData>
  <mergeCells count="5">
    <mergeCell ref="C4:G4"/>
    <mergeCell ref="H4:Q4"/>
    <mergeCell ref="B22:G22"/>
    <mergeCell ref="I22:M22"/>
    <mergeCell ref="O22:V2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88"/>
  </cols>
  <sheetData>
    <row r="1">
      <c r="B1" s="133"/>
      <c r="C1" s="134" t="s">
        <v>619</v>
      </c>
      <c r="I1" s="134" t="s">
        <v>620</v>
      </c>
      <c r="T1" s="135"/>
      <c r="U1" s="136"/>
    </row>
    <row r="2">
      <c r="B2" s="110" t="s">
        <v>122</v>
      </c>
      <c r="C2" s="94" t="s">
        <v>124</v>
      </c>
      <c r="D2" s="94" t="s">
        <v>125</v>
      </c>
      <c r="E2" s="94" t="s">
        <v>126</v>
      </c>
      <c r="F2" s="94" t="s">
        <v>127</v>
      </c>
      <c r="G2" s="94" t="s">
        <v>128</v>
      </c>
      <c r="H2" s="137" t="s">
        <v>621</v>
      </c>
      <c r="I2" s="94" t="s">
        <v>124</v>
      </c>
      <c r="J2" s="94" t="s">
        <v>125</v>
      </c>
      <c r="K2" s="94" t="s">
        <v>126</v>
      </c>
      <c r="L2" s="94" t="s">
        <v>127</v>
      </c>
      <c r="M2" s="94" t="s">
        <v>128</v>
      </c>
      <c r="N2" s="94" t="s">
        <v>436</v>
      </c>
      <c r="O2" s="94" t="s">
        <v>437</v>
      </c>
      <c r="P2" s="94" t="s">
        <v>438</v>
      </c>
      <c r="Q2" s="94" t="s">
        <v>439</v>
      </c>
      <c r="R2" s="94" t="s">
        <v>440</v>
      </c>
      <c r="S2" s="137" t="s">
        <v>622</v>
      </c>
      <c r="T2" s="94" t="s">
        <v>623</v>
      </c>
      <c r="U2" s="137" t="s">
        <v>85</v>
      </c>
    </row>
    <row r="3">
      <c r="B3" s="138" t="s">
        <v>87</v>
      </c>
      <c r="C3" s="139" t="s">
        <v>535</v>
      </c>
      <c r="D3" s="139" t="s">
        <v>534</v>
      </c>
      <c r="E3" s="140" t="s">
        <v>534</v>
      </c>
      <c r="F3" s="139" t="s">
        <v>537</v>
      </c>
      <c r="G3" s="139" t="s">
        <v>534</v>
      </c>
      <c r="H3" s="141">
        <v>10.0</v>
      </c>
      <c r="I3" s="140" t="str">
        <f t="array" ref="I3">XLOOKUP(B3, My_Advanced!W:W,My_Advanced!D:D)</f>
        <v>Option D</v>
      </c>
      <c r="J3" s="139" t="str">
        <f t="array" ref="J3">XLOOKUP(B3,My_Advanced!W:W,My_Advanced!F:F)</f>
        <v>Option B</v>
      </c>
      <c r="K3" s="140" t="str">
        <f t="array" ref="K3">XLOOKUP(B3, My_Advanced!W:W,My_Advanced!H:H)</f>
        <v>Option D</v>
      </c>
      <c r="L3" s="140" t="str">
        <f t="array" ref="L3">XLOOKUP(B3, My_Advanced!W:W,My_Advanced!J:J)</f>
        <v>Option C</v>
      </c>
      <c r="M3" s="140" t="str">
        <f t="array" ref="M3">XLOOKUP(B3, My_Advanced!W:W,My_Advanced!L:L)</f>
        <v>Option C</v>
      </c>
      <c r="N3" s="140" t="str">
        <f t="array" ref="N3">XLOOKUP(B3, My_Advanced!W:W,My_Advanced!N:N)</f>
        <v>Option D</v>
      </c>
      <c r="O3" s="140" t="str">
        <f t="array" ref="O3">XLOOKUP(B3,My_Advanced!W:W,My_Advanced!P:P)</f>
        <v>Option B</v>
      </c>
      <c r="P3" s="140" t="str">
        <f t="array" ref="P3">XLOOKUP(B3, My_Advanced!W:W,My_Advanced!R:R)</f>
        <v>Option B</v>
      </c>
      <c r="Q3" s="140" t="str">
        <f t="array" ref="Q3">XLOOKUP(B3, My_Advanced!W:W,My_Advanced!T:T)</f>
        <v>Option A</v>
      </c>
      <c r="R3" s="140" t="str">
        <f t="array" ref="R3">XLOOKUP(B3, My_Advanced!W:W,My_Advanced!V:V)</f>
        <v>Option D</v>
      </c>
      <c r="S3" s="141">
        <f t="array" ref="S3">XLOOKUP(B3, My_Advanced!W:W,My_Advanced!AJ:AJ)</f>
        <v>2</v>
      </c>
      <c r="T3" s="140">
        <f t="shared" ref="T3:T287" si="1">SUM(H3,S3)</f>
        <v>12</v>
      </c>
      <c r="U3" s="142">
        <f t="shared" ref="U3:U287" si="2">(T3/30)</f>
        <v>0.4</v>
      </c>
    </row>
    <row r="4">
      <c r="B4" s="143" t="s">
        <v>89</v>
      </c>
      <c r="C4" s="144" t="s">
        <v>534</v>
      </c>
      <c r="D4" s="144" t="s">
        <v>534</v>
      </c>
      <c r="E4" s="145" t="s">
        <v>535</v>
      </c>
      <c r="F4" s="144" t="s">
        <v>537</v>
      </c>
      <c r="G4" s="144" t="s">
        <v>534</v>
      </c>
      <c r="H4" s="146">
        <v>8.0</v>
      </c>
      <c r="I4" s="145" t="str">
        <f t="array" ref="I4">XLOOKUP(B4, My_Advanced!W:W,My_Advanced!D:D)</f>
        <v>Option D</v>
      </c>
      <c r="J4" s="144" t="str">
        <f t="array" ref="J4">XLOOKUP(B4,My_Advanced!W:W,My_Advanced!F:F)</f>
        <v>Option A</v>
      </c>
      <c r="K4" s="145" t="str">
        <f t="array" ref="K4">XLOOKUP(B4, My_Advanced!W:W,My_Advanced!H:H)</f>
        <v>Option A</v>
      </c>
      <c r="L4" s="145" t="str">
        <f t="array" ref="L4">XLOOKUP(B4, My_Advanced!W:W,My_Advanced!J:J)</f>
        <v>Option B</v>
      </c>
      <c r="M4" s="145" t="str">
        <f t="array" ref="M4">XLOOKUP(B4, My_Advanced!W:W,My_Advanced!L:L)</f>
        <v>Option D</v>
      </c>
      <c r="N4" s="145" t="str">
        <f t="array" ref="N4">XLOOKUP(B4, My_Advanced!W:W,My_Advanced!N:N)</f>
        <v>Option D</v>
      </c>
      <c r="O4" s="145" t="str">
        <f t="array" ref="O4">XLOOKUP(B4,My_Advanced!W:W,My_Advanced!P:P)</f>
        <v>Option D</v>
      </c>
      <c r="P4" s="145" t="str">
        <f t="array" ref="P4">XLOOKUP(B4, My_Advanced!W:W,My_Advanced!R:R)</f>
        <v>Option D</v>
      </c>
      <c r="Q4" s="145" t="str">
        <f t="array" ref="Q4">XLOOKUP(B4, My_Advanced!W:W,My_Advanced!T:T)</f>
        <v>Option A</v>
      </c>
      <c r="R4" s="145" t="str">
        <f t="array" ref="R4">XLOOKUP(B4, My_Advanced!W:W,My_Advanced!V:V)</f>
        <v>Option D</v>
      </c>
      <c r="S4" s="146">
        <f t="array" ref="S4">XLOOKUP(B4, My_Advanced!W:W,My_Advanced!AJ:AJ)</f>
        <v>2</v>
      </c>
      <c r="T4" s="145">
        <f t="shared" si="1"/>
        <v>10</v>
      </c>
      <c r="U4" s="147">
        <f t="shared" si="2"/>
        <v>0.3333333333</v>
      </c>
    </row>
    <row r="5">
      <c r="B5" s="143" t="s">
        <v>90</v>
      </c>
      <c r="C5" s="144" t="s">
        <v>535</v>
      </c>
      <c r="D5" s="144" t="s">
        <v>534</v>
      </c>
      <c r="E5" s="145" t="s">
        <v>535</v>
      </c>
      <c r="F5" s="144" t="s">
        <v>537</v>
      </c>
      <c r="G5" s="144" t="s">
        <v>534</v>
      </c>
      <c r="H5" s="146">
        <v>9.0</v>
      </c>
      <c r="I5" s="145" t="str">
        <f t="array" ref="I5">XLOOKUP(B5, My_Advanced!W:W,My_Advanced!D:D)</f>
        <v>Option C</v>
      </c>
      <c r="J5" s="144" t="str">
        <f t="array" ref="J5">XLOOKUP(B5,My_Advanced!W:W,My_Advanced!F:F)</f>
        <v>Option D</v>
      </c>
      <c r="K5" s="145" t="str">
        <f t="array" ref="K5">XLOOKUP(B5, My_Advanced!W:W,My_Advanced!H:H)</f>
        <v>Option D</v>
      </c>
      <c r="L5" s="145" t="str">
        <f t="array" ref="L5">XLOOKUP(B5, My_Advanced!W:W,My_Advanced!J:J)</f>
        <v>Option D</v>
      </c>
      <c r="M5" s="145" t="str">
        <f t="array" ref="M5">XLOOKUP(B5, My_Advanced!W:W,My_Advanced!L:L)</f>
        <v>Option A</v>
      </c>
      <c r="N5" s="145" t="str">
        <f t="array" ref="N5">XLOOKUP(B5, My_Advanced!W:W,My_Advanced!N:N)</f>
        <v>Option D</v>
      </c>
      <c r="O5" s="145" t="str">
        <f t="array" ref="O5">XLOOKUP(B5,My_Advanced!W:W,My_Advanced!P:P)</f>
        <v>Option C</v>
      </c>
      <c r="P5" s="145" t="str">
        <f t="array" ref="P5">XLOOKUP(B5, My_Advanced!W:W,My_Advanced!R:R)</f>
        <v>Option C</v>
      </c>
      <c r="Q5" s="145" t="str">
        <f t="array" ref="Q5">XLOOKUP(B5, My_Advanced!W:W,My_Advanced!T:T)</f>
        <v>Option B</v>
      </c>
      <c r="R5" s="145" t="str">
        <f t="array" ref="R5">XLOOKUP(B5, My_Advanced!W:W,My_Advanced!V:V)</f>
        <v>Option C</v>
      </c>
      <c r="S5" s="146">
        <f t="array" ref="S5">XLOOKUP(B5, My_Advanced!W:W,My_Advanced!AJ:AJ)</f>
        <v>2</v>
      </c>
      <c r="T5" s="145">
        <f t="shared" si="1"/>
        <v>11</v>
      </c>
      <c r="U5" s="147">
        <f t="shared" si="2"/>
        <v>0.3666666667</v>
      </c>
    </row>
    <row r="6">
      <c r="B6" s="143" t="s">
        <v>86</v>
      </c>
      <c r="C6" s="144" t="s">
        <v>534</v>
      </c>
      <c r="D6" s="144" t="s">
        <v>534</v>
      </c>
      <c r="E6" s="145" t="s">
        <v>535</v>
      </c>
      <c r="F6" s="144" t="s">
        <v>537</v>
      </c>
      <c r="G6" s="144" t="s">
        <v>535</v>
      </c>
      <c r="H6" s="146">
        <v>7.0</v>
      </c>
      <c r="I6" s="145" t="str">
        <f t="array" ref="I6">XLOOKUP(B6, My_Advanced!W:W,My_Advanced!D:D)</f>
        <v>Option C</v>
      </c>
      <c r="J6" s="144" t="str">
        <f t="array" ref="J6">XLOOKUP(B6,My_Advanced!W:W,My_Advanced!F:F)</f>
        <v>Option A</v>
      </c>
      <c r="K6" s="145" t="str">
        <f t="array" ref="K6">XLOOKUP(B6, My_Advanced!W:W,My_Advanced!H:H)</f>
        <v>Option A</v>
      </c>
      <c r="L6" s="145" t="str">
        <f t="array" ref="L6">XLOOKUP(B6, My_Advanced!W:W,My_Advanced!J:J)</f>
        <v>Option C</v>
      </c>
      <c r="M6" s="145" t="str">
        <f t="array" ref="M6">XLOOKUP(B6, My_Advanced!W:W,My_Advanced!L:L)</f>
        <v>Option A</v>
      </c>
      <c r="N6" s="145" t="str">
        <f t="array" ref="N6">XLOOKUP(B6, My_Advanced!W:W,My_Advanced!N:N)</f>
        <v>Option A</v>
      </c>
      <c r="O6" s="145" t="str">
        <f t="array" ref="O6">XLOOKUP(B6,My_Advanced!W:W,My_Advanced!P:P)</f>
        <v>Option D</v>
      </c>
      <c r="P6" s="145" t="str">
        <f t="array" ref="P6">XLOOKUP(B6, My_Advanced!W:W,My_Advanced!R:R)</f>
        <v>Option A</v>
      </c>
      <c r="Q6" s="145" t="str">
        <f t="array" ref="Q6">XLOOKUP(B6, My_Advanced!W:W,My_Advanced!T:T)</f>
        <v>Option A</v>
      </c>
      <c r="R6" s="145" t="str">
        <f t="array" ref="R6">XLOOKUP(B6, My_Advanced!W:W,My_Advanced!V:V)</f>
        <v>Option B</v>
      </c>
      <c r="S6" s="146">
        <f t="array" ref="S6">XLOOKUP(B6, My_Advanced!W:W,My_Advanced!AJ:AJ)</f>
        <v>8</v>
      </c>
      <c r="T6" s="145">
        <f t="shared" si="1"/>
        <v>15</v>
      </c>
      <c r="U6" s="147">
        <f t="shared" si="2"/>
        <v>0.5</v>
      </c>
    </row>
    <row r="7">
      <c r="B7" s="143" t="s">
        <v>88</v>
      </c>
      <c r="C7" s="144" t="s">
        <v>535</v>
      </c>
      <c r="D7" s="144" t="s">
        <v>534</v>
      </c>
      <c r="E7" s="145" t="s">
        <v>535</v>
      </c>
      <c r="F7" s="144" t="s">
        <v>537</v>
      </c>
      <c r="G7" s="144" t="s">
        <v>534</v>
      </c>
      <c r="H7" s="146">
        <v>9.0</v>
      </c>
      <c r="I7" s="145" t="str">
        <f t="array" ref="I7">XLOOKUP(B7, My_Advanced!W:W,My_Advanced!D:D)</f>
        <v>Option B</v>
      </c>
      <c r="J7" s="144" t="str">
        <f t="array" ref="J7">XLOOKUP(B7,My_Advanced!W:W,My_Advanced!F:F)</f>
        <v>Option C</v>
      </c>
      <c r="K7" s="145" t="str">
        <f t="array" ref="K7">XLOOKUP(B7, My_Advanced!W:W,My_Advanced!H:H)</f>
        <v>Option A</v>
      </c>
      <c r="L7" s="145" t="str">
        <f t="array" ref="L7">XLOOKUP(B7, My_Advanced!W:W,My_Advanced!J:J)</f>
        <v>Option C</v>
      </c>
      <c r="M7" s="145" t="str">
        <f t="array" ref="M7">XLOOKUP(B7, My_Advanced!W:W,My_Advanced!L:L)</f>
        <v>Option B</v>
      </c>
      <c r="N7" s="145" t="str">
        <f t="array" ref="N7">XLOOKUP(B7, My_Advanced!W:W,My_Advanced!N:N)</f>
        <v>Option C</v>
      </c>
      <c r="O7" s="145" t="str">
        <f t="array" ref="O7">XLOOKUP(B7,My_Advanced!W:W,My_Advanced!P:P)</f>
        <v>Option C</v>
      </c>
      <c r="P7" s="145" t="str">
        <f t="array" ref="P7">XLOOKUP(B7, My_Advanced!W:W,My_Advanced!R:R)</f>
        <v>Option D</v>
      </c>
      <c r="Q7" s="145" t="str">
        <f t="array" ref="Q7">XLOOKUP(B7, My_Advanced!W:W,My_Advanced!T:T)</f>
        <v>Option D</v>
      </c>
      <c r="R7" s="145" t="str">
        <f t="array" ref="R7">XLOOKUP(B7, My_Advanced!W:W,My_Advanced!V:V)</f>
        <v>Option C</v>
      </c>
      <c r="S7" s="146">
        <f t="array" ref="S7">XLOOKUP(B7, My_Advanced!W:W,My_Advanced!AJ:AJ)</f>
        <v>3</v>
      </c>
      <c r="T7" s="145">
        <f t="shared" si="1"/>
        <v>12</v>
      </c>
      <c r="U7" s="147">
        <f t="shared" si="2"/>
        <v>0.4</v>
      </c>
    </row>
    <row r="8">
      <c r="B8" s="143" t="s">
        <v>91</v>
      </c>
      <c r="C8" s="144" t="s">
        <v>535</v>
      </c>
      <c r="D8" s="144" t="s">
        <v>534</v>
      </c>
      <c r="E8" s="145" t="s">
        <v>534</v>
      </c>
      <c r="F8" s="144" t="s">
        <v>535</v>
      </c>
      <c r="G8" s="144" t="s">
        <v>535</v>
      </c>
      <c r="H8" s="146">
        <v>7.0</v>
      </c>
      <c r="I8" s="145" t="str">
        <f t="array" ref="I8">XLOOKUP(B8, My_Advanced!W:W,My_Advanced!D:D)</f>
        <v>Option C</v>
      </c>
      <c r="J8" s="144" t="str">
        <f t="array" ref="J8">XLOOKUP(B8,My_Advanced!W:W,My_Advanced!F:F)</f>
        <v>Option D</v>
      </c>
      <c r="K8" s="145" t="str">
        <f t="array" ref="K8">XLOOKUP(B8, My_Advanced!W:W,My_Advanced!H:H)</f>
        <v>Option A</v>
      </c>
      <c r="L8" s="145" t="str">
        <f t="array" ref="L8">XLOOKUP(B8, My_Advanced!W:W,My_Advanced!J:J)</f>
        <v>Option C</v>
      </c>
      <c r="M8" s="145" t="str">
        <f t="array" ref="M8">XLOOKUP(B8, My_Advanced!W:W,My_Advanced!L:L)</f>
        <v>Option A</v>
      </c>
      <c r="N8" s="145" t="str">
        <f t="array" ref="N8">XLOOKUP(B8, My_Advanced!W:W,My_Advanced!N:N)</f>
        <v>Option D</v>
      </c>
      <c r="O8" s="145" t="str">
        <f t="array" ref="O8">XLOOKUP(B8,My_Advanced!W:W,My_Advanced!P:P)</f>
        <v>Option B</v>
      </c>
      <c r="P8" s="145" t="str">
        <f t="array" ref="P8">XLOOKUP(B8, My_Advanced!W:W,My_Advanced!R:R)</f>
        <v>Option B</v>
      </c>
      <c r="Q8" s="145" t="str">
        <f t="array" ref="Q8">XLOOKUP(B8, My_Advanced!W:W,My_Advanced!T:T)</f>
        <v>Option A</v>
      </c>
      <c r="R8" s="145" t="str">
        <f t="array" ref="R8">XLOOKUP(B8, My_Advanced!W:W,My_Advanced!V:V)</f>
        <v>Option D</v>
      </c>
      <c r="S8" s="146">
        <f t="array" ref="S8">XLOOKUP(B8, My_Advanced!W:W,My_Advanced!AJ:AJ)</f>
        <v>8</v>
      </c>
      <c r="T8" s="145">
        <f t="shared" si="1"/>
        <v>15</v>
      </c>
      <c r="U8" s="147">
        <f t="shared" si="2"/>
        <v>0.5</v>
      </c>
    </row>
    <row r="9">
      <c r="B9" s="143" t="s">
        <v>92</v>
      </c>
      <c r="C9" s="144" t="s">
        <v>535</v>
      </c>
      <c r="D9" s="144" t="s">
        <v>534</v>
      </c>
      <c r="E9" s="145" t="s">
        <v>535</v>
      </c>
      <c r="F9" s="144" t="s">
        <v>535</v>
      </c>
      <c r="G9" s="144" t="s">
        <v>534</v>
      </c>
      <c r="H9" s="146">
        <v>7.0</v>
      </c>
      <c r="I9" s="145" t="str">
        <f t="array" ref="I9">XLOOKUP(B9, My_Advanced!W:W,My_Advanced!D:D)</f>
        <v>Option C</v>
      </c>
      <c r="J9" s="144" t="str">
        <f t="array" ref="J9">XLOOKUP(B9,My_Advanced!W:W,My_Advanced!F:F)</f>
        <v>Option A</v>
      </c>
      <c r="K9" s="145" t="str">
        <f t="array" ref="K9">XLOOKUP(B9, My_Advanced!W:W,My_Advanced!H:H)</f>
        <v>Option D</v>
      </c>
      <c r="L9" s="145" t="str">
        <f t="array" ref="L9">XLOOKUP(B9, My_Advanced!W:W,My_Advanced!J:J)</f>
        <v>Option C</v>
      </c>
      <c r="M9" s="145" t="str">
        <f t="array" ref="M9">XLOOKUP(B9, My_Advanced!W:W,My_Advanced!L:L)</f>
        <v>Option D</v>
      </c>
      <c r="N9" s="145" t="str">
        <f t="array" ref="N9">XLOOKUP(B9, My_Advanced!W:W,My_Advanced!N:N)</f>
        <v>Option C</v>
      </c>
      <c r="O9" s="145" t="str">
        <f t="array" ref="O9">XLOOKUP(B9,My_Advanced!W:W,My_Advanced!P:P)</f>
        <v>Option D</v>
      </c>
      <c r="P9" s="145" t="str">
        <f t="array" ref="P9">XLOOKUP(B9, My_Advanced!W:W,My_Advanced!R:R)</f>
        <v>Option C</v>
      </c>
      <c r="Q9" s="145" t="str">
        <f t="array" ref="Q9">XLOOKUP(B9, My_Advanced!W:W,My_Advanced!T:T)</f>
        <v>Option D</v>
      </c>
      <c r="R9" s="145" t="str">
        <f t="array" ref="R9">XLOOKUP(B9, My_Advanced!W:W,My_Advanced!V:V)</f>
        <v>Option D</v>
      </c>
      <c r="S9" s="146">
        <f t="array" ref="S9">XLOOKUP(B9, My_Advanced!W:W,My_Advanced!AJ:AJ)</f>
        <v>-2</v>
      </c>
      <c r="T9" s="145">
        <f t="shared" si="1"/>
        <v>5</v>
      </c>
      <c r="U9" s="147">
        <f t="shared" si="2"/>
        <v>0.1666666667</v>
      </c>
    </row>
    <row r="10">
      <c r="B10" s="143" t="s">
        <v>93</v>
      </c>
      <c r="C10" s="144" t="s">
        <v>535</v>
      </c>
      <c r="D10" s="144" t="s">
        <v>534</v>
      </c>
      <c r="E10" s="145" t="s">
        <v>535</v>
      </c>
      <c r="F10" s="144" t="s">
        <v>537</v>
      </c>
      <c r="G10" s="144" t="s">
        <v>535</v>
      </c>
      <c r="H10" s="146">
        <v>8.0</v>
      </c>
      <c r="I10" s="145" t="str">
        <f t="array" ref="I10">XLOOKUP(B10, My_Advanced!W:W,My_Advanced!D:D)</f>
        <v>Option D</v>
      </c>
      <c r="J10" s="144" t="str">
        <f t="array" ref="J10">XLOOKUP(B10,My_Advanced!W:W,My_Advanced!F:F)</f>
        <v>Option B</v>
      </c>
      <c r="K10" s="145" t="str">
        <f t="array" ref="K10">XLOOKUP(B10, My_Advanced!W:W,My_Advanced!H:H)</f>
        <v>Option D</v>
      </c>
      <c r="L10" s="145" t="str">
        <f t="array" ref="L10">XLOOKUP(B10, My_Advanced!W:W,My_Advanced!J:J)</f>
        <v>Option C</v>
      </c>
      <c r="M10" s="145" t="str">
        <f t="array" ref="M10">XLOOKUP(B10, My_Advanced!W:W,My_Advanced!L:L)</f>
        <v>Option B</v>
      </c>
      <c r="N10" s="145" t="str">
        <f t="array" ref="N10">XLOOKUP(B10, My_Advanced!W:W,My_Advanced!N:N)</f>
        <v>Option D</v>
      </c>
      <c r="O10" s="145" t="str">
        <f t="array" ref="O10">XLOOKUP(B10,My_Advanced!W:W,My_Advanced!P:P)</f>
        <v>Option C</v>
      </c>
      <c r="P10" s="145" t="str">
        <f t="array" ref="P10">XLOOKUP(B10, My_Advanced!W:W,My_Advanced!R:R)</f>
        <v>Option C</v>
      </c>
      <c r="Q10" s="145" t="str">
        <f t="array" ref="Q10">XLOOKUP(B10, My_Advanced!W:W,My_Advanced!T:T)</f>
        <v>Option A</v>
      </c>
      <c r="R10" s="145" t="str">
        <f t="array" ref="R10">XLOOKUP(B10, My_Advanced!W:W,My_Advanced!V:V)</f>
        <v>Option C</v>
      </c>
      <c r="S10" s="146">
        <f t="array" ref="S10">XLOOKUP(B10, My_Advanced!W:W,My_Advanced!AJ:AJ)</f>
        <v>1</v>
      </c>
      <c r="T10" s="145">
        <f t="shared" si="1"/>
        <v>9</v>
      </c>
      <c r="U10" s="147">
        <f t="shared" si="2"/>
        <v>0.3</v>
      </c>
    </row>
    <row r="11">
      <c r="B11" s="143" t="s">
        <v>139</v>
      </c>
      <c r="C11" s="144" t="s">
        <v>535</v>
      </c>
      <c r="D11" s="144" t="s">
        <v>534</v>
      </c>
      <c r="E11" s="145" t="s">
        <v>534</v>
      </c>
      <c r="F11" s="144" t="s">
        <v>537</v>
      </c>
      <c r="G11" s="144" t="s">
        <v>535</v>
      </c>
      <c r="H11" s="146">
        <v>9.0</v>
      </c>
      <c r="I11" s="145" t="str">
        <f t="array" ref="I11">XLOOKUP(B11, My_Advanced!W:W,My_Advanced!D:D)</f>
        <v>Option B</v>
      </c>
      <c r="J11" s="144" t="str">
        <f t="array" ref="J11">XLOOKUP(B11,My_Advanced!W:W,My_Advanced!F:F)</f>
        <v>Option D</v>
      </c>
      <c r="K11" s="145" t="str">
        <f t="array" ref="K11">XLOOKUP(B11, My_Advanced!W:W,My_Advanced!H:H)</f>
        <v>Option C</v>
      </c>
      <c r="L11" s="145" t="str">
        <f t="array" ref="L11">XLOOKUP(B11, My_Advanced!W:W,My_Advanced!J:J)</f>
        <v>Option D</v>
      </c>
      <c r="M11" s="145" t="str">
        <f t="array" ref="M11">XLOOKUP(B11, My_Advanced!W:W,My_Advanced!L:L)</f>
        <v>Option B</v>
      </c>
      <c r="N11" s="145" t="str">
        <f t="array" ref="N11">XLOOKUP(B11, My_Advanced!W:W,My_Advanced!N:N)</f>
        <v>Option C</v>
      </c>
      <c r="O11" s="145" t="str">
        <f t="array" ref="O11">XLOOKUP(B11,My_Advanced!W:W,My_Advanced!P:P)</f>
        <v>Option B</v>
      </c>
      <c r="P11" s="145" t="str">
        <f t="array" ref="P11">XLOOKUP(B11, My_Advanced!W:W,My_Advanced!R:R)</f>
        <v>Option B</v>
      </c>
      <c r="Q11" s="145" t="str">
        <f t="array" ref="Q11">XLOOKUP(B11, My_Advanced!W:W,My_Advanced!T:T)</f>
        <v>Option A</v>
      </c>
      <c r="R11" s="145" t="str">
        <f t="array" ref="R11">XLOOKUP(B11, My_Advanced!W:W,My_Advanced!V:V)</f>
        <v>Option C</v>
      </c>
      <c r="S11" s="146">
        <f t="array" ref="S11">XLOOKUP(B11, My_Advanced!W:W,My_Advanced!AJ:AJ)</f>
        <v>4</v>
      </c>
      <c r="T11" s="145">
        <f t="shared" si="1"/>
        <v>13</v>
      </c>
      <c r="U11" s="147">
        <f t="shared" si="2"/>
        <v>0.4333333333</v>
      </c>
    </row>
    <row r="12">
      <c r="B12" s="143" t="s">
        <v>95</v>
      </c>
      <c r="C12" s="144" t="s">
        <v>534</v>
      </c>
      <c r="D12" s="144" t="s">
        <v>535</v>
      </c>
      <c r="E12" s="145" t="s">
        <v>535</v>
      </c>
      <c r="F12" s="144" t="s">
        <v>537</v>
      </c>
      <c r="G12" s="144" t="s">
        <v>534</v>
      </c>
      <c r="H12" s="146">
        <v>7.0</v>
      </c>
      <c r="I12" s="145" t="str">
        <f t="array" ref="I12">XLOOKUP(B12, My_Advanced!W:W,My_Advanced!D:D)</f>
        <v>Option D</v>
      </c>
      <c r="J12" s="144" t="str">
        <f t="array" ref="J12">XLOOKUP(B12,My_Advanced!W:W,My_Advanced!F:F)</f>
        <v>Option D</v>
      </c>
      <c r="K12" s="145" t="str">
        <f t="array" ref="K12">XLOOKUP(B12, My_Advanced!W:W,My_Advanced!H:H)</f>
        <v>Option C</v>
      </c>
      <c r="L12" s="145" t="str">
        <f t="array" ref="L12">XLOOKUP(B12, My_Advanced!W:W,My_Advanced!J:J)</f>
        <v>Option D</v>
      </c>
      <c r="M12" s="145" t="str">
        <f t="array" ref="M12">XLOOKUP(B12, My_Advanced!W:W,My_Advanced!L:L)</f>
        <v>Option C</v>
      </c>
      <c r="N12" s="145" t="str">
        <f t="array" ref="N12">XLOOKUP(B12, My_Advanced!W:W,My_Advanced!N:N)</f>
        <v>Option C</v>
      </c>
      <c r="O12" s="145" t="str">
        <f t="array" ref="O12">XLOOKUP(B12,My_Advanced!W:W,My_Advanced!P:P)</f>
        <v>Option A</v>
      </c>
      <c r="P12" s="145" t="str">
        <f t="array" ref="P12">XLOOKUP(B12, My_Advanced!W:W,My_Advanced!R:R)</f>
        <v>Option A</v>
      </c>
      <c r="Q12" s="145" t="str">
        <f t="array" ref="Q12">XLOOKUP(B12, My_Advanced!W:W,My_Advanced!T:T)</f>
        <v>Option D</v>
      </c>
      <c r="R12" s="145" t="str">
        <f t="array" ref="R12">XLOOKUP(B12, My_Advanced!W:W,My_Advanced!V:V)</f>
        <v>Option D</v>
      </c>
      <c r="S12" s="146">
        <f t="array" ref="S12">XLOOKUP(B12, My_Advanced!W:W,My_Advanced!AJ:AJ)</f>
        <v>0</v>
      </c>
      <c r="T12" s="145">
        <f t="shared" si="1"/>
        <v>7</v>
      </c>
      <c r="U12" s="147">
        <f t="shared" si="2"/>
        <v>0.2333333333</v>
      </c>
    </row>
    <row r="13">
      <c r="B13" s="143" t="s">
        <v>102</v>
      </c>
      <c r="C13" s="144" t="s">
        <v>535</v>
      </c>
      <c r="D13" s="144" t="s">
        <v>536</v>
      </c>
      <c r="E13" s="145" t="s">
        <v>535</v>
      </c>
      <c r="F13" s="144" t="s">
        <v>537</v>
      </c>
      <c r="G13" s="144" t="s">
        <v>534</v>
      </c>
      <c r="H13" s="146">
        <v>7.0</v>
      </c>
      <c r="I13" s="145" t="str">
        <f t="array" ref="I13">XLOOKUP(B13, My_Advanced!W:W,My_Advanced!D:D)</f>
        <v>Option D</v>
      </c>
      <c r="J13" s="144" t="str">
        <f t="array" ref="J13">XLOOKUP(B13,My_Advanced!W:W,My_Advanced!F:F)</f>
        <v>Option C</v>
      </c>
      <c r="K13" s="145" t="str">
        <f t="array" ref="K13">XLOOKUP(B13, My_Advanced!W:W,My_Advanced!H:H)</f>
        <v>Option A</v>
      </c>
      <c r="L13" s="145" t="str">
        <f t="array" ref="L13">XLOOKUP(B13, My_Advanced!W:W,My_Advanced!J:J)</f>
        <v>Option C</v>
      </c>
      <c r="M13" s="145" t="str">
        <f t="array" ref="M13">XLOOKUP(B13, My_Advanced!W:W,My_Advanced!L:L)</f>
        <v>Option D</v>
      </c>
      <c r="N13" s="145" t="str">
        <f t="array" ref="N13">XLOOKUP(B13, My_Advanced!W:W,My_Advanced!N:N)</f>
        <v>Option C</v>
      </c>
      <c r="O13" s="145" t="str">
        <f t="array" ref="O13">XLOOKUP(B13,My_Advanced!W:W,My_Advanced!P:P)</f>
        <v>Option C</v>
      </c>
      <c r="P13" s="145" t="str">
        <f t="array" ref="P13">XLOOKUP(B13, My_Advanced!W:W,My_Advanced!R:R)</f>
        <v>Option D</v>
      </c>
      <c r="Q13" s="145" t="str">
        <f t="array" ref="Q13">XLOOKUP(B13, My_Advanced!W:W,My_Advanced!T:T)</f>
        <v>Option A</v>
      </c>
      <c r="R13" s="145" t="str">
        <f t="array" ref="R13">XLOOKUP(B13, My_Advanced!W:W,My_Advanced!V:V)</f>
        <v>Option C</v>
      </c>
      <c r="S13" s="146">
        <f t="array" ref="S13">XLOOKUP(B13, My_Advanced!W:W,My_Advanced!AJ:AJ)</f>
        <v>1</v>
      </c>
      <c r="T13" s="145">
        <f t="shared" si="1"/>
        <v>8</v>
      </c>
      <c r="U13" s="147">
        <f t="shared" si="2"/>
        <v>0.2666666667</v>
      </c>
    </row>
    <row r="14">
      <c r="B14" s="143" t="s">
        <v>96</v>
      </c>
      <c r="C14" s="144" t="s">
        <v>535</v>
      </c>
      <c r="D14" s="144" t="s">
        <v>534</v>
      </c>
      <c r="E14" s="145" t="s">
        <v>534</v>
      </c>
      <c r="F14" s="144" t="s">
        <v>537</v>
      </c>
      <c r="G14" s="144" t="s">
        <v>534</v>
      </c>
      <c r="H14" s="146">
        <v>10.0</v>
      </c>
      <c r="I14" s="145" t="str">
        <f t="array" ref="I14">XLOOKUP(B14, My_Advanced!W:W,My_Advanced!D:D)</f>
        <v>Option D</v>
      </c>
      <c r="J14" s="144" t="str">
        <f t="array" ref="J14">XLOOKUP(B14,My_Advanced!W:W,My_Advanced!F:F)</f>
        <v>Option B</v>
      </c>
      <c r="K14" s="145" t="str">
        <f t="array" ref="K14">XLOOKUP(B14, My_Advanced!W:W,My_Advanced!H:H)</f>
        <v>Option A</v>
      </c>
      <c r="L14" s="145" t="str">
        <f t="array" ref="L14">XLOOKUP(B14, My_Advanced!W:W,My_Advanced!J:J)</f>
        <v>Option C</v>
      </c>
      <c r="M14" s="145" t="str">
        <f t="array" ref="M14">XLOOKUP(B14, My_Advanced!W:W,My_Advanced!L:L)</f>
        <v>Option B</v>
      </c>
      <c r="N14" s="145" t="str">
        <f t="array" ref="N14">XLOOKUP(B14, My_Advanced!W:W,My_Advanced!N:N)</f>
        <v>Option C</v>
      </c>
      <c r="O14" s="145" t="str">
        <f t="array" ref="O14">XLOOKUP(B14,My_Advanced!W:W,My_Advanced!P:P)</f>
        <v>Option C</v>
      </c>
      <c r="P14" s="145" t="str">
        <f t="array" ref="P14">XLOOKUP(B14, My_Advanced!W:W,My_Advanced!R:R)</f>
        <v>Option D</v>
      </c>
      <c r="Q14" s="145" t="str">
        <f t="array" ref="Q14">XLOOKUP(B14, My_Advanced!W:W,My_Advanced!T:T)</f>
        <v>Option D</v>
      </c>
      <c r="R14" s="145" t="str">
        <f t="array" ref="R14">XLOOKUP(B14, My_Advanced!W:W,My_Advanced!V:V)</f>
        <v>Option C</v>
      </c>
      <c r="S14" s="146">
        <f t="array" ref="S14">XLOOKUP(B14, My_Advanced!W:W,My_Advanced!AJ:AJ)</f>
        <v>2</v>
      </c>
      <c r="T14" s="145">
        <f t="shared" si="1"/>
        <v>12</v>
      </c>
      <c r="U14" s="147">
        <f t="shared" si="2"/>
        <v>0.4</v>
      </c>
    </row>
    <row r="15">
      <c r="B15" s="143" t="s">
        <v>97</v>
      </c>
      <c r="C15" s="144" t="s">
        <v>534</v>
      </c>
      <c r="D15" s="144" t="s">
        <v>535</v>
      </c>
      <c r="E15" s="145" t="s">
        <v>535</v>
      </c>
      <c r="F15" s="144" t="s">
        <v>535</v>
      </c>
      <c r="G15" s="144" t="s">
        <v>534</v>
      </c>
      <c r="H15" s="146">
        <v>5.0</v>
      </c>
      <c r="I15" s="145" t="str">
        <f t="array" ref="I15">XLOOKUP(B15, My_Advanced!W:W,My_Advanced!D:D)</f>
        <v>Option C</v>
      </c>
      <c r="J15" s="144" t="str">
        <f t="array" ref="J15">XLOOKUP(B15,My_Advanced!W:W,My_Advanced!F:F)</f>
        <v>Option A</v>
      </c>
      <c r="K15" s="145" t="str">
        <f t="array" ref="K15">XLOOKUP(B15, My_Advanced!W:W,My_Advanced!H:H)</f>
        <v>Option A</v>
      </c>
      <c r="L15" s="145" t="str">
        <f t="array" ref="L15">XLOOKUP(B15, My_Advanced!W:W,My_Advanced!J:J)</f>
        <v>Option C</v>
      </c>
      <c r="M15" s="145" t="str">
        <f t="array" ref="M15">XLOOKUP(B15, My_Advanced!W:W,My_Advanced!L:L)</f>
        <v>Option A</v>
      </c>
      <c r="N15" s="145" t="str">
        <f t="array" ref="N15">XLOOKUP(B15, My_Advanced!W:W,My_Advanced!N:N)</f>
        <v>Option C</v>
      </c>
      <c r="O15" s="145" t="str">
        <f t="array" ref="O15">XLOOKUP(B15,My_Advanced!W:W,My_Advanced!P:P)</f>
        <v>Option C</v>
      </c>
      <c r="P15" s="145" t="str">
        <f t="array" ref="P15">XLOOKUP(B15, My_Advanced!W:W,My_Advanced!R:R)</f>
        <v>Option C</v>
      </c>
      <c r="Q15" s="145" t="str">
        <f t="array" ref="Q15">XLOOKUP(B15, My_Advanced!W:W,My_Advanced!T:T)</f>
        <v>Option D</v>
      </c>
      <c r="R15" s="145" t="str">
        <f t="array" ref="R15">XLOOKUP(B15, My_Advanced!W:W,My_Advanced!V:V)</f>
        <v>Option C</v>
      </c>
      <c r="S15" s="146">
        <f t="array" ref="S15">XLOOKUP(B15, My_Advanced!W:W,My_Advanced!AJ:AJ)</f>
        <v>2</v>
      </c>
      <c r="T15" s="145">
        <f t="shared" si="1"/>
        <v>7</v>
      </c>
      <c r="U15" s="147">
        <f t="shared" si="2"/>
        <v>0.2333333333</v>
      </c>
    </row>
    <row r="16">
      <c r="B16" s="143" t="s">
        <v>98</v>
      </c>
      <c r="C16" s="144" t="s">
        <v>534</v>
      </c>
      <c r="D16" s="144" t="s">
        <v>534</v>
      </c>
      <c r="E16" s="145" t="s">
        <v>534</v>
      </c>
      <c r="F16" s="144" t="s">
        <v>535</v>
      </c>
      <c r="G16" s="144" t="s">
        <v>534</v>
      </c>
      <c r="H16" s="146">
        <v>7.0</v>
      </c>
      <c r="I16" s="145" t="str">
        <f t="array" ref="I16">XLOOKUP(B16, My_Advanced!W:W,My_Advanced!D:D)</f>
        <v>Option D</v>
      </c>
      <c r="J16" s="144" t="str">
        <f t="array" ref="J16">XLOOKUP(B16,My_Advanced!W:W,My_Advanced!F:F)</f>
        <v>Option C</v>
      </c>
      <c r="K16" s="145" t="str">
        <f t="array" ref="K16">XLOOKUP(B16, My_Advanced!W:W,My_Advanced!H:H)</f>
        <v>Option D</v>
      </c>
      <c r="L16" s="145" t="str">
        <f t="array" ref="L16">XLOOKUP(B16, My_Advanced!W:W,My_Advanced!J:J)</f>
        <v>Option C</v>
      </c>
      <c r="M16" s="145" t="str">
        <f t="array" ref="M16">XLOOKUP(B16, My_Advanced!W:W,My_Advanced!L:L)</f>
        <v>Option C</v>
      </c>
      <c r="N16" s="145" t="str">
        <f t="array" ref="N16">XLOOKUP(B16, My_Advanced!W:W,My_Advanced!N:N)</f>
        <v>Option C</v>
      </c>
      <c r="O16" s="145" t="str">
        <f t="array" ref="O16">XLOOKUP(B16,My_Advanced!W:W,My_Advanced!P:P)</f>
        <v>Option C</v>
      </c>
      <c r="P16" s="145" t="str">
        <f t="array" ref="P16">XLOOKUP(B16, My_Advanced!W:W,My_Advanced!R:R)</f>
        <v>Option D</v>
      </c>
      <c r="Q16" s="145" t="str">
        <f t="array" ref="Q16">XLOOKUP(B16, My_Advanced!W:W,My_Advanced!T:T)</f>
        <v>Option B</v>
      </c>
      <c r="R16" s="145" t="str">
        <f t="array" ref="R16">XLOOKUP(B16, My_Advanced!W:W,My_Advanced!V:V)</f>
        <v>Option C</v>
      </c>
      <c r="S16" s="146">
        <f t="array" ref="S16">XLOOKUP(B16, My_Advanced!W:W,My_Advanced!AJ:AJ)</f>
        <v>-4</v>
      </c>
      <c r="T16" s="145">
        <f t="shared" si="1"/>
        <v>3</v>
      </c>
      <c r="U16" s="147">
        <f t="shared" si="2"/>
        <v>0.1</v>
      </c>
    </row>
    <row r="17">
      <c r="B17" s="143" t="s">
        <v>99</v>
      </c>
      <c r="C17" s="144" t="s">
        <v>536</v>
      </c>
      <c r="D17" s="144" t="s">
        <v>534</v>
      </c>
      <c r="E17" s="145" t="s">
        <v>536</v>
      </c>
      <c r="F17" s="144" t="s">
        <v>537</v>
      </c>
      <c r="G17" s="144" t="s">
        <v>534</v>
      </c>
      <c r="H17" s="146">
        <v>5.0</v>
      </c>
      <c r="I17" s="145" t="str">
        <f t="array" ref="I17">XLOOKUP(B17, My_Advanced!W:W,My_Advanced!D:D)</f>
        <v>Option B</v>
      </c>
      <c r="J17" s="144" t="str">
        <f t="array" ref="J17">XLOOKUP(B17,My_Advanced!W:W,My_Advanced!F:F)</f>
        <v>Option C</v>
      </c>
      <c r="K17" s="145" t="str">
        <f t="array" ref="K17">XLOOKUP(B17, My_Advanced!W:W,My_Advanced!H:H)</f>
        <v>Option C</v>
      </c>
      <c r="L17" s="145" t="str">
        <f t="array" ref="L17">XLOOKUP(B17, My_Advanced!W:W,My_Advanced!J:J)</f>
        <v>Option D</v>
      </c>
      <c r="M17" s="145" t="str">
        <f t="array" ref="M17">XLOOKUP(B17, My_Advanced!W:W,My_Advanced!L:L)</f>
        <v>Option D</v>
      </c>
      <c r="N17" s="145" t="str">
        <f t="array" ref="N17">XLOOKUP(B17, My_Advanced!W:W,My_Advanced!N:N)</f>
        <v>Option C</v>
      </c>
      <c r="O17" s="145" t="str">
        <f t="array" ref="O17">XLOOKUP(B17,My_Advanced!W:W,My_Advanced!P:P)</f>
        <v>Option D</v>
      </c>
      <c r="P17" s="145" t="str">
        <f t="array" ref="P17">XLOOKUP(B17, My_Advanced!W:W,My_Advanced!R:R)</f>
        <v>Option C</v>
      </c>
      <c r="Q17" s="145" t="str">
        <f t="array" ref="Q17">XLOOKUP(B17, My_Advanced!W:W,My_Advanced!T:T)</f>
        <v>Option A</v>
      </c>
      <c r="R17" s="145" t="str">
        <f t="array" ref="R17">XLOOKUP(B17, My_Advanced!W:W,My_Advanced!V:V)</f>
        <v>Option D</v>
      </c>
      <c r="S17" s="146">
        <f t="array" ref="S17">XLOOKUP(B17, My_Advanced!W:W,My_Advanced!AJ:AJ)</f>
        <v>0</v>
      </c>
      <c r="T17" s="145">
        <f t="shared" si="1"/>
        <v>5</v>
      </c>
      <c r="U17" s="147">
        <f t="shared" si="2"/>
        <v>0.1666666667</v>
      </c>
    </row>
    <row r="18">
      <c r="B18" s="143" t="s">
        <v>100</v>
      </c>
      <c r="C18" s="144" t="s">
        <v>535</v>
      </c>
      <c r="D18" s="144" t="s">
        <v>534</v>
      </c>
      <c r="E18" s="145" t="s">
        <v>535</v>
      </c>
      <c r="F18" s="144" t="s">
        <v>537</v>
      </c>
      <c r="G18" s="144" t="s">
        <v>534</v>
      </c>
      <c r="H18" s="146">
        <v>9.0</v>
      </c>
      <c r="I18" s="145" t="str">
        <f t="array" ref="I18">XLOOKUP(B18, My_Advanced!W:W,My_Advanced!D:D)</f>
        <v>Option C</v>
      </c>
      <c r="J18" s="144" t="str">
        <f t="array" ref="J18">XLOOKUP(B18,My_Advanced!W:W,My_Advanced!F:F)</f>
        <v>Option D</v>
      </c>
      <c r="K18" s="145" t="str">
        <f t="array" ref="K18">XLOOKUP(B18, My_Advanced!W:W,My_Advanced!H:H)</f>
        <v>Option A</v>
      </c>
      <c r="L18" s="145" t="str">
        <f t="array" ref="L18">XLOOKUP(B18, My_Advanced!W:W,My_Advanced!J:J)</f>
        <v>Option D</v>
      </c>
      <c r="M18" s="145" t="str">
        <f t="array" ref="M18">XLOOKUP(B18, My_Advanced!W:W,My_Advanced!L:L)</f>
        <v>Option B</v>
      </c>
      <c r="N18" s="145" t="str">
        <f t="array" ref="N18">XLOOKUP(B18, My_Advanced!W:W,My_Advanced!N:N)</f>
        <v>Option C</v>
      </c>
      <c r="O18" s="145" t="str">
        <f t="array" ref="O18">XLOOKUP(B18,My_Advanced!W:W,My_Advanced!P:P)</f>
        <v>Option C</v>
      </c>
      <c r="P18" s="145" t="str">
        <f t="array" ref="P18">XLOOKUP(B18, My_Advanced!W:W,My_Advanced!R:R)</f>
        <v>Option B</v>
      </c>
      <c r="Q18" s="145" t="str">
        <f t="array" ref="Q18">XLOOKUP(B18, My_Advanced!W:W,My_Advanced!T:T)</f>
        <v>Option D</v>
      </c>
      <c r="R18" s="145" t="str">
        <f t="array" ref="R18">XLOOKUP(B18, My_Advanced!W:W,My_Advanced!V:V)</f>
        <v>Option C</v>
      </c>
      <c r="S18" s="146">
        <f t="array" ref="S18">XLOOKUP(B18, My_Advanced!W:W,My_Advanced!AJ:AJ)</f>
        <v>5</v>
      </c>
      <c r="T18" s="145">
        <f t="shared" si="1"/>
        <v>14</v>
      </c>
      <c r="U18" s="147">
        <f t="shared" si="2"/>
        <v>0.4666666667</v>
      </c>
    </row>
    <row r="19">
      <c r="B19" s="143" t="s">
        <v>101</v>
      </c>
      <c r="C19" s="144" t="s">
        <v>534</v>
      </c>
      <c r="D19" s="144" t="s">
        <v>535</v>
      </c>
      <c r="E19" s="145" t="s">
        <v>535</v>
      </c>
      <c r="F19" s="144" t="s">
        <v>535</v>
      </c>
      <c r="G19" s="144" t="s">
        <v>535</v>
      </c>
      <c r="H19" s="146">
        <v>4.0</v>
      </c>
      <c r="I19" s="145" t="str">
        <f t="array" ref="I19">XLOOKUP(B19, My_Advanced!W:W,My_Advanced!D:D)</f>
        <v>Option D</v>
      </c>
      <c r="J19" s="144" t="str">
        <f t="array" ref="J19">XLOOKUP(B19,My_Advanced!W:W,My_Advanced!F:F)</f>
        <v>Option A</v>
      </c>
      <c r="K19" s="145" t="str">
        <f t="array" ref="K19">XLOOKUP(B19, My_Advanced!W:W,My_Advanced!H:H)</f>
        <v>Option D</v>
      </c>
      <c r="L19" s="145" t="str">
        <f t="array" ref="L19">XLOOKUP(B19, My_Advanced!W:W,My_Advanced!J:J)</f>
        <v>Option C</v>
      </c>
      <c r="M19" s="145" t="str">
        <f t="array" ref="M19">XLOOKUP(B19, My_Advanced!W:W,My_Advanced!L:L)</f>
        <v>Option B</v>
      </c>
      <c r="N19" s="145" t="str">
        <f t="array" ref="N19">XLOOKUP(B19, My_Advanced!W:W,My_Advanced!N:N)</f>
        <v>Option C</v>
      </c>
      <c r="O19" s="145" t="str">
        <f t="array" ref="O19">XLOOKUP(B19,My_Advanced!W:W,My_Advanced!P:P)</f>
        <v>Option C</v>
      </c>
      <c r="P19" s="145" t="str">
        <f t="array" ref="P19">XLOOKUP(B19, My_Advanced!W:W,My_Advanced!R:R)</f>
        <v>Option C</v>
      </c>
      <c r="Q19" s="145" t="str">
        <f t="array" ref="Q19">XLOOKUP(B19, My_Advanced!W:W,My_Advanced!T:T)</f>
        <v>Option A</v>
      </c>
      <c r="R19" s="145" t="str">
        <f t="array" ref="R19">XLOOKUP(B19, My_Advanced!W:W,My_Advanced!V:V)</f>
        <v>Option D</v>
      </c>
      <c r="S19" s="146">
        <f t="array" ref="S19">XLOOKUP(B19, My_Advanced!W:W,My_Advanced!AJ:AJ)</f>
        <v>-4</v>
      </c>
      <c r="T19" s="145">
        <f t="shared" si="1"/>
        <v>0</v>
      </c>
      <c r="U19" s="147">
        <f t="shared" si="2"/>
        <v>0</v>
      </c>
    </row>
    <row r="20">
      <c r="B20" s="143" t="s">
        <v>108</v>
      </c>
      <c r="C20" s="144" t="s">
        <v>534</v>
      </c>
      <c r="D20" s="144" t="s">
        <v>535</v>
      </c>
      <c r="E20" s="145" t="s">
        <v>535</v>
      </c>
      <c r="F20" s="144" t="s">
        <v>537</v>
      </c>
      <c r="G20" s="144" t="s">
        <v>534</v>
      </c>
      <c r="H20" s="146">
        <v>7.0</v>
      </c>
      <c r="I20" s="145" t="str">
        <f t="array" ref="I20">XLOOKUP(B20, My_Advanced!W:W,My_Advanced!D:D)</f>
        <v>Option C</v>
      </c>
      <c r="J20" s="144" t="str">
        <f t="array" ref="J20">XLOOKUP(B20,My_Advanced!W:W,My_Advanced!F:F)</f>
        <v>Option C</v>
      </c>
      <c r="K20" s="145" t="str">
        <f t="array" ref="K20">XLOOKUP(B20, My_Advanced!W:W,My_Advanced!H:H)</f>
        <v>Option D</v>
      </c>
      <c r="L20" s="145" t="str">
        <f t="array" ref="L20">XLOOKUP(B20, My_Advanced!W:W,My_Advanced!J:J)</f>
        <v>Option B</v>
      </c>
      <c r="M20" s="145" t="str">
        <f t="array" ref="M20">XLOOKUP(B20, My_Advanced!W:W,My_Advanced!L:L)</f>
        <v>Option D</v>
      </c>
      <c r="N20" s="145" t="str">
        <f t="array" ref="N20">XLOOKUP(B20, My_Advanced!W:W,My_Advanced!N:N)</f>
        <v>Option C</v>
      </c>
      <c r="O20" s="145" t="str">
        <f t="array" ref="O20">XLOOKUP(B20,My_Advanced!W:W,My_Advanced!P:P)</f>
        <v>Option C</v>
      </c>
      <c r="P20" s="145" t="str">
        <f t="array" ref="P20">XLOOKUP(B20, My_Advanced!W:W,My_Advanced!R:R)</f>
        <v>Option C</v>
      </c>
      <c r="Q20" s="145" t="str">
        <f t="array" ref="Q20">XLOOKUP(B20, My_Advanced!W:W,My_Advanced!T:T)</f>
        <v>Option A</v>
      </c>
      <c r="R20" s="145" t="str">
        <f t="array" ref="R20">XLOOKUP(B20, My_Advanced!W:W,My_Advanced!V:V)</f>
        <v>Option C</v>
      </c>
      <c r="S20" s="146">
        <f t="array" ref="S20">XLOOKUP(B20, My_Advanced!W:W,My_Advanced!AJ:AJ)</f>
        <v>3</v>
      </c>
      <c r="T20" s="145">
        <f t="shared" si="1"/>
        <v>10</v>
      </c>
      <c r="U20" s="147">
        <f t="shared" si="2"/>
        <v>0.3333333333</v>
      </c>
    </row>
    <row r="21">
      <c r="B21" s="143" t="s">
        <v>104</v>
      </c>
      <c r="C21" s="144" t="s">
        <v>535</v>
      </c>
      <c r="D21" s="144" t="s">
        <v>534</v>
      </c>
      <c r="E21" s="145" t="s">
        <v>534</v>
      </c>
      <c r="F21" s="144" t="s">
        <v>537</v>
      </c>
      <c r="G21" s="144" t="s">
        <v>534</v>
      </c>
      <c r="H21" s="146">
        <v>10.0</v>
      </c>
      <c r="I21" s="145" t="str">
        <f t="array" ref="I21">XLOOKUP(B21, My_Advanced!W:W,My_Advanced!D:D)</f>
        <v>Option D</v>
      </c>
      <c r="J21" s="144" t="str">
        <f t="array" ref="J21">XLOOKUP(B21,My_Advanced!W:W,My_Advanced!F:F)</f>
        <v>Option C</v>
      </c>
      <c r="K21" s="145" t="str">
        <f t="array" ref="K21">XLOOKUP(B21, My_Advanced!W:W,My_Advanced!H:H)</f>
        <v>Option D</v>
      </c>
      <c r="L21" s="145" t="str">
        <f t="array" ref="L21">XLOOKUP(B21, My_Advanced!W:W,My_Advanced!J:J)</f>
        <v>Option D</v>
      </c>
      <c r="M21" s="145" t="str">
        <f t="array" ref="M21">XLOOKUP(B21, My_Advanced!W:W,My_Advanced!L:L)</f>
        <v>Option B</v>
      </c>
      <c r="N21" s="145" t="str">
        <f t="array" ref="N21">XLOOKUP(B21, My_Advanced!W:W,My_Advanced!N:N)</f>
        <v>Option C</v>
      </c>
      <c r="O21" s="145" t="str">
        <f t="array" ref="O21">XLOOKUP(B21,My_Advanced!W:W,My_Advanced!P:P)</f>
        <v>Option C</v>
      </c>
      <c r="P21" s="145" t="str">
        <f t="array" ref="P21">XLOOKUP(B21, My_Advanced!W:W,My_Advanced!R:R)</f>
        <v>Option B</v>
      </c>
      <c r="Q21" s="145" t="str">
        <f t="array" ref="Q21">XLOOKUP(B21, My_Advanced!W:W,My_Advanced!T:T)</f>
        <v>Option D</v>
      </c>
      <c r="R21" s="145" t="str">
        <f t="array" ref="R21">XLOOKUP(B21, My_Advanced!W:W,My_Advanced!V:V)</f>
        <v>Option C</v>
      </c>
      <c r="S21" s="146">
        <f t="array" ref="S21">XLOOKUP(B21, My_Advanced!W:W,My_Advanced!AJ:AJ)</f>
        <v>1</v>
      </c>
      <c r="T21" s="145">
        <f t="shared" si="1"/>
        <v>11</v>
      </c>
      <c r="U21" s="147">
        <f t="shared" si="2"/>
        <v>0.3666666667</v>
      </c>
    </row>
    <row r="22">
      <c r="B22" s="143" t="s">
        <v>105</v>
      </c>
      <c r="C22" s="144" t="s">
        <v>534</v>
      </c>
      <c r="D22" s="144" t="s">
        <v>534</v>
      </c>
      <c r="E22" s="145" t="s">
        <v>535</v>
      </c>
      <c r="F22" s="144" t="s">
        <v>537</v>
      </c>
      <c r="G22" s="144" t="s">
        <v>534</v>
      </c>
      <c r="H22" s="146">
        <v>8.0</v>
      </c>
      <c r="I22" s="145" t="str">
        <f t="array" ref="I22">XLOOKUP(B22, My_Advanced!W:W,My_Advanced!D:D)</f>
        <v>Option B</v>
      </c>
      <c r="J22" s="144" t="str">
        <f t="array" ref="J22">XLOOKUP(B22,My_Advanced!W:W,My_Advanced!F:F)</f>
        <v>Option D</v>
      </c>
      <c r="K22" s="145" t="str">
        <f t="array" ref="K22">XLOOKUP(B22, My_Advanced!W:W,My_Advanced!H:H)</f>
        <v>Option D</v>
      </c>
      <c r="L22" s="145" t="str">
        <f t="array" ref="L22">XLOOKUP(B22, My_Advanced!W:W,My_Advanced!J:J)</f>
        <v>Option C</v>
      </c>
      <c r="M22" s="145" t="str">
        <f t="array" ref="M22">XLOOKUP(B22, My_Advanced!W:W,My_Advanced!L:L)</f>
        <v>Option B</v>
      </c>
      <c r="N22" s="145" t="str">
        <f t="array" ref="N22">XLOOKUP(B22, My_Advanced!W:W,My_Advanced!N:N)</f>
        <v>Option C</v>
      </c>
      <c r="O22" s="145" t="str">
        <f t="array" ref="O22">XLOOKUP(B22,My_Advanced!W:W,My_Advanced!P:P)</f>
        <v>Option A</v>
      </c>
      <c r="P22" s="145" t="str">
        <f t="array" ref="P22">XLOOKUP(B22, My_Advanced!W:W,My_Advanced!R:R)</f>
        <v>Option B</v>
      </c>
      <c r="Q22" s="145" t="str">
        <f t="array" ref="Q22">XLOOKUP(B22, My_Advanced!W:W,My_Advanced!T:T)</f>
        <v>Option D</v>
      </c>
      <c r="R22" s="145" t="str">
        <f t="array" ref="R22">XLOOKUP(B22, My_Advanced!W:W,My_Advanced!V:V)</f>
        <v>Option C</v>
      </c>
      <c r="S22" s="146">
        <f t="array" ref="S22">XLOOKUP(B22, My_Advanced!W:W,My_Advanced!AJ:AJ)</f>
        <v>4</v>
      </c>
      <c r="T22" s="145">
        <f t="shared" si="1"/>
        <v>12</v>
      </c>
      <c r="U22" s="147">
        <f t="shared" si="2"/>
        <v>0.4</v>
      </c>
    </row>
    <row r="23">
      <c r="B23" s="143" t="s">
        <v>106</v>
      </c>
      <c r="C23" s="144" t="s">
        <v>535</v>
      </c>
      <c r="D23" s="144" t="s">
        <v>535</v>
      </c>
      <c r="E23" s="145" t="s">
        <v>534</v>
      </c>
      <c r="F23" s="144" t="s">
        <v>537</v>
      </c>
      <c r="G23" s="144" t="s">
        <v>535</v>
      </c>
      <c r="H23" s="146">
        <v>8.0</v>
      </c>
      <c r="I23" s="145" t="str">
        <f t="array" ref="I23">XLOOKUP(B23, My_Advanced!W:W,My_Advanced!D:D)</f>
        <v>Option D</v>
      </c>
      <c r="J23" s="144" t="str">
        <f t="array" ref="J23">XLOOKUP(B23,My_Advanced!W:W,My_Advanced!F:F)</f>
        <v>Option D</v>
      </c>
      <c r="K23" s="145" t="str">
        <f t="array" ref="K23">XLOOKUP(B23, My_Advanced!W:W,My_Advanced!H:H)</f>
        <v>Option D</v>
      </c>
      <c r="L23" s="145" t="str">
        <f t="array" ref="L23">XLOOKUP(B23, My_Advanced!W:W,My_Advanced!J:J)</f>
        <v>Option D</v>
      </c>
      <c r="M23" s="145" t="str">
        <f t="array" ref="M23">XLOOKUP(B23, My_Advanced!W:W,My_Advanced!L:L)</f>
        <v>Option B</v>
      </c>
      <c r="N23" s="145" t="str">
        <f t="array" ref="N23">XLOOKUP(B23, My_Advanced!W:W,My_Advanced!N:N)</f>
        <v>Option C</v>
      </c>
      <c r="O23" s="145" t="str">
        <f t="array" ref="O23">XLOOKUP(B23,My_Advanced!W:W,My_Advanced!P:P)</f>
        <v>Option C</v>
      </c>
      <c r="P23" s="145" t="str">
        <f t="array" ref="P23">XLOOKUP(B23, My_Advanced!W:W,My_Advanced!R:R)</f>
        <v>Option B</v>
      </c>
      <c r="Q23" s="145" t="str">
        <f t="array" ref="Q23">XLOOKUP(B23, My_Advanced!W:W,My_Advanced!T:T)</f>
        <v>Option D</v>
      </c>
      <c r="R23" s="145" t="str">
        <f t="array" ref="R23">XLOOKUP(B23, My_Advanced!W:W,My_Advanced!V:V)</f>
        <v>Option A</v>
      </c>
      <c r="S23" s="146">
        <f t="array" ref="S23">XLOOKUP(B23, My_Advanced!W:W,My_Advanced!AJ:AJ)</f>
        <v>1</v>
      </c>
      <c r="T23" s="145">
        <f t="shared" si="1"/>
        <v>9</v>
      </c>
      <c r="U23" s="147">
        <f t="shared" si="2"/>
        <v>0.3</v>
      </c>
    </row>
    <row r="24">
      <c r="B24" s="143" t="s">
        <v>107</v>
      </c>
      <c r="C24" s="144" t="s">
        <v>535</v>
      </c>
      <c r="D24" s="144" t="s">
        <v>534</v>
      </c>
      <c r="E24" s="145" t="s">
        <v>534</v>
      </c>
      <c r="F24" s="144" t="s">
        <v>537</v>
      </c>
      <c r="G24" s="144" t="s">
        <v>534</v>
      </c>
      <c r="H24" s="146">
        <v>10.0</v>
      </c>
      <c r="I24" s="145" t="str">
        <f t="array" ref="I24">XLOOKUP(B24, My_Advanced!W:W,My_Advanced!D:D)</f>
        <v>Option B</v>
      </c>
      <c r="J24" s="144" t="str">
        <f t="array" ref="J24">XLOOKUP(B24,My_Advanced!W:W,My_Advanced!F:F)</f>
        <v>Option D</v>
      </c>
      <c r="K24" s="145" t="str">
        <f t="array" ref="K24">XLOOKUP(B24, My_Advanced!W:W,My_Advanced!H:H)</f>
        <v>Option A</v>
      </c>
      <c r="L24" s="145" t="str">
        <f t="array" ref="L24">XLOOKUP(B24, My_Advanced!W:W,My_Advanced!J:J)</f>
        <v>Option C</v>
      </c>
      <c r="M24" s="145" t="str">
        <f t="array" ref="M24">XLOOKUP(B24, My_Advanced!W:W,My_Advanced!L:L)</f>
        <v>Option B</v>
      </c>
      <c r="N24" s="145" t="str">
        <f t="array" ref="N24">XLOOKUP(B24, My_Advanced!W:W,My_Advanced!N:N)</f>
        <v>Option D</v>
      </c>
      <c r="O24" s="145" t="str">
        <f t="array" ref="O24">XLOOKUP(B24,My_Advanced!W:W,My_Advanced!P:P)</f>
        <v>Option C</v>
      </c>
      <c r="P24" s="145" t="str">
        <f t="array" ref="P24">XLOOKUP(B24, My_Advanced!W:W,My_Advanced!R:R)</f>
        <v>Option B</v>
      </c>
      <c r="Q24" s="145" t="str">
        <f t="array" ref="Q24">XLOOKUP(B24, My_Advanced!W:W,My_Advanced!T:T)</f>
        <v>Option A</v>
      </c>
      <c r="R24" s="145" t="str">
        <f t="array" ref="R24">XLOOKUP(B24, My_Advanced!W:W,My_Advanced!V:V)</f>
        <v>Option D</v>
      </c>
      <c r="S24" s="146">
        <f t="array" ref="S24">XLOOKUP(B24, My_Advanced!W:W,My_Advanced!AJ:AJ)</f>
        <v>4</v>
      </c>
      <c r="T24" s="145">
        <f t="shared" si="1"/>
        <v>14</v>
      </c>
      <c r="U24" s="147">
        <f t="shared" si="2"/>
        <v>0.4666666667</v>
      </c>
    </row>
    <row r="25">
      <c r="B25" s="143" t="s">
        <v>109</v>
      </c>
      <c r="C25" s="144" t="s">
        <v>535</v>
      </c>
      <c r="D25" s="144" t="s">
        <v>534</v>
      </c>
      <c r="E25" s="145" t="s">
        <v>535</v>
      </c>
      <c r="F25" s="144" t="s">
        <v>535</v>
      </c>
      <c r="G25" s="144" t="s">
        <v>534</v>
      </c>
      <c r="H25" s="146">
        <v>7.0</v>
      </c>
      <c r="I25" s="145" t="str">
        <f t="array" ref="I25">XLOOKUP(B25, My_Advanced!W:W,My_Advanced!D:D)</f>
        <v>Option B</v>
      </c>
      <c r="J25" s="144" t="str">
        <f t="array" ref="J25">XLOOKUP(B25,My_Advanced!W:W,My_Advanced!F:F)</f>
        <v>Option D</v>
      </c>
      <c r="K25" s="145" t="str">
        <f t="array" ref="K25">XLOOKUP(B25, My_Advanced!W:W,My_Advanced!H:H)</f>
        <v>Option D</v>
      </c>
      <c r="L25" s="145" t="str">
        <f t="array" ref="L25">XLOOKUP(B25, My_Advanced!W:W,My_Advanced!J:J)</f>
        <v>Option D</v>
      </c>
      <c r="M25" s="145" t="str">
        <f t="array" ref="M25">XLOOKUP(B25, My_Advanced!W:W,My_Advanced!L:L)</f>
        <v>Option B</v>
      </c>
      <c r="N25" s="145" t="str">
        <f t="array" ref="N25">XLOOKUP(B25, My_Advanced!W:W,My_Advanced!N:N)</f>
        <v>Option C</v>
      </c>
      <c r="O25" s="145" t="str">
        <f t="array" ref="O25">XLOOKUP(B25,My_Advanced!W:W,My_Advanced!P:P)</f>
        <v>Option C</v>
      </c>
      <c r="P25" s="145" t="str">
        <f t="array" ref="P25">XLOOKUP(B25, My_Advanced!W:W,My_Advanced!R:R)</f>
        <v>Option B</v>
      </c>
      <c r="Q25" s="145" t="str">
        <f t="array" ref="Q25">XLOOKUP(B25, My_Advanced!W:W,My_Advanced!T:T)</f>
        <v>Option A</v>
      </c>
      <c r="R25" s="145" t="str">
        <f t="array" ref="R25">XLOOKUP(B25, My_Advanced!W:W,My_Advanced!V:V)</f>
        <v>Option C</v>
      </c>
      <c r="S25" s="146">
        <f t="array" ref="S25">XLOOKUP(B25, My_Advanced!W:W,My_Advanced!AJ:AJ)</f>
        <v>3</v>
      </c>
      <c r="T25" s="145">
        <f t="shared" si="1"/>
        <v>10</v>
      </c>
      <c r="U25" s="147">
        <f t="shared" si="2"/>
        <v>0.3333333333</v>
      </c>
    </row>
    <row r="26">
      <c r="B26" s="143" t="s">
        <v>110</v>
      </c>
      <c r="C26" s="144" t="s">
        <v>534</v>
      </c>
      <c r="D26" s="144" t="s">
        <v>535</v>
      </c>
      <c r="E26" s="145" t="s">
        <v>534</v>
      </c>
      <c r="F26" s="144" t="s">
        <v>535</v>
      </c>
      <c r="G26" s="144" t="s">
        <v>534</v>
      </c>
      <c r="H26" s="146">
        <v>6.0</v>
      </c>
      <c r="I26" s="145" t="str">
        <f t="array" ref="I26">XLOOKUP(B26, My_Advanced!W:W,My_Advanced!D:D)</f>
        <v>Option B</v>
      </c>
      <c r="J26" s="144" t="str">
        <f t="array" ref="J26">XLOOKUP(B26,My_Advanced!W:W,My_Advanced!F:F)</f>
        <v>Option A</v>
      </c>
      <c r="K26" s="145" t="str">
        <f t="array" ref="K26">XLOOKUP(B26, My_Advanced!W:W,My_Advanced!H:H)</f>
        <v>Option A</v>
      </c>
      <c r="L26" s="145" t="str">
        <f t="array" ref="L26">XLOOKUP(B26, My_Advanced!W:W,My_Advanced!J:J)</f>
        <v>Option B</v>
      </c>
      <c r="M26" s="145" t="str">
        <f t="array" ref="M26">XLOOKUP(B26, My_Advanced!W:W,My_Advanced!L:L)</f>
        <v>Option B</v>
      </c>
      <c r="N26" s="145" t="str">
        <f t="array" ref="N26">XLOOKUP(B26, My_Advanced!W:W,My_Advanced!N:N)</f>
        <v>Option C</v>
      </c>
      <c r="O26" s="145" t="str">
        <f t="array" ref="O26">XLOOKUP(B26,My_Advanced!W:W,My_Advanced!P:P)</f>
        <v>Option D</v>
      </c>
      <c r="P26" s="145" t="str">
        <f t="array" ref="P26">XLOOKUP(B26, My_Advanced!W:W,My_Advanced!R:R)</f>
        <v>Option B</v>
      </c>
      <c r="Q26" s="145" t="str">
        <f t="array" ref="Q26">XLOOKUP(B26, My_Advanced!W:W,My_Advanced!T:T)</f>
        <v>Option B</v>
      </c>
      <c r="R26" s="145" t="str">
        <f t="array" ref="R26">XLOOKUP(B26, My_Advanced!W:W,My_Advanced!V:V)</f>
        <v>Option D</v>
      </c>
      <c r="S26" s="146">
        <f t="array" ref="S26">XLOOKUP(B26, My_Advanced!W:W,My_Advanced!AJ:AJ)</f>
        <v>3</v>
      </c>
      <c r="T26" s="145">
        <f t="shared" si="1"/>
        <v>9</v>
      </c>
      <c r="U26" s="147">
        <f t="shared" si="2"/>
        <v>0.3</v>
      </c>
    </row>
    <row r="27">
      <c r="B27" s="143" t="s">
        <v>103</v>
      </c>
      <c r="C27" s="144" t="s">
        <v>534</v>
      </c>
      <c r="D27" s="144" t="s">
        <v>534</v>
      </c>
      <c r="E27" s="145" t="s">
        <v>535</v>
      </c>
      <c r="F27" s="144" t="s">
        <v>537</v>
      </c>
      <c r="G27" s="144" t="s">
        <v>535</v>
      </c>
      <c r="H27" s="146">
        <v>7.0</v>
      </c>
      <c r="I27" s="145" t="str">
        <f t="array" ref="I27">XLOOKUP(B27, My_Advanced!W:W,My_Advanced!D:D)</f>
        <v>Option D</v>
      </c>
      <c r="J27" s="144" t="str">
        <f t="array" ref="J27">XLOOKUP(B27,My_Advanced!W:W,My_Advanced!F:F)</f>
        <v>Option A</v>
      </c>
      <c r="K27" s="145" t="str">
        <f t="array" ref="K27">XLOOKUP(B27, My_Advanced!W:W,My_Advanced!H:H)</f>
        <v>Option A</v>
      </c>
      <c r="L27" s="145" t="str">
        <f t="array" ref="L27">XLOOKUP(B27, My_Advanced!W:W,My_Advanced!J:J)</f>
        <v>Option C</v>
      </c>
      <c r="M27" s="145" t="str">
        <f t="array" ref="M27">XLOOKUP(B27, My_Advanced!W:W,My_Advanced!L:L)</f>
        <v>Option B</v>
      </c>
      <c r="N27" s="145" t="str">
        <f t="array" ref="N27">XLOOKUP(B27, My_Advanced!W:W,My_Advanced!N:N)</f>
        <v>Option A</v>
      </c>
      <c r="O27" s="145" t="str">
        <f t="array" ref="O27">XLOOKUP(B27,My_Advanced!W:W,My_Advanced!P:P)</f>
        <v>Option C</v>
      </c>
      <c r="P27" s="145" t="str">
        <f t="array" ref="P27">XLOOKUP(B27, My_Advanced!W:W,My_Advanced!R:R)</f>
        <v>Option C</v>
      </c>
      <c r="Q27" s="145" t="str">
        <f t="array" ref="Q27">XLOOKUP(B27, My_Advanced!W:W,My_Advanced!T:T)</f>
        <v>Option D</v>
      </c>
      <c r="R27" s="145" t="str">
        <f t="array" ref="R27">XLOOKUP(B27, My_Advanced!W:W,My_Advanced!V:V)</f>
        <v>Option A</v>
      </c>
      <c r="S27" s="146">
        <f t="array" ref="S27">XLOOKUP(B27, My_Advanced!W:W,My_Advanced!AJ:AJ)</f>
        <v>2</v>
      </c>
      <c r="T27" s="145">
        <f t="shared" si="1"/>
        <v>9</v>
      </c>
      <c r="U27" s="147">
        <f t="shared" si="2"/>
        <v>0.3</v>
      </c>
    </row>
    <row r="28">
      <c r="B28" s="143" t="s">
        <v>113</v>
      </c>
      <c r="C28" s="144" t="s">
        <v>535</v>
      </c>
      <c r="D28" s="144" t="s">
        <v>534</v>
      </c>
      <c r="E28" s="145" t="s">
        <v>535</v>
      </c>
      <c r="F28" s="144" t="s">
        <v>536</v>
      </c>
      <c r="G28" s="144" t="s">
        <v>535</v>
      </c>
      <c r="H28" s="146">
        <v>7.0</v>
      </c>
      <c r="I28" s="145" t="str">
        <f t="array" ref="I28">XLOOKUP(B28, My_Advanced!W:W,My_Advanced!D:D)</f>
        <v>Option B</v>
      </c>
      <c r="J28" s="144" t="str">
        <f t="array" ref="J28">XLOOKUP(B28,My_Advanced!W:W,My_Advanced!F:F)</f>
        <v>Option A</v>
      </c>
      <c r="K28" s="145" t="str">
        <f t="array" ref="K28">XLOOKUP(B28, My_Advanced!W:W,My_Advanced!H:H)</f>
        <v>Option B</v>
      </c>
      <c r="L28" s="145" t="str">
        <f t="array" ref="L28">XLOOKUP(B28, My_Advanced!W:W,My_Advanced!J:J)</f>
        <v>Option B</v>
      </c>
      <c r="M28" s="145" t="str">
        <f t="array" ref="M28">XLOOKUP(B28, My_Advanced!W:W,My_Advanced!L:L)</f>
        <v>Option B</v>
      </c>
      <c r="N28" s="145" t="str">
        <f t="array" ref="N28">XLOOKUP(B28, My_Advanced!W:W,My_Advanced!N:N)</f>
        <v>Option C</v>
      </c>
      <c r="O28" s="145" t="str">
        <f t="array" ref="O28">XLOOKUP(B28,My_Advanced!W:W,My_Advanced!P:P)</f>
        <v>Option C</v>
      </c>
      <c r="P28" s="145" t="str">
        <f t="array" ref="P28">XLOOKUP(B28, My_Advanced!W:W,My_Advanced!R:R)</f>
        <v>Option C</v>
      </c>
      <c r="Q28" s="145" t="str">
        <f t="array" ref="Q28">XLOOKUP(B28, My_Advanced!W:W,My_Advanced!T:T)</f>
        <v>Option A</v>
      </c>
      <c r="R28" s="145" t="str">
        <f t="array" ref="R28">XLOOKUP(B28, My_Advanced!W:W,My_Advanced!V:V)</f>
        <v>Option A</v>
      </c>
      <c r="S28" s="146">
        <f t="array" ref="S28">XLOOKUP(B28, My_Advanced!W:W,My_Advanced!AJ:AJ)</f>
        <v>3</v>
      </c>
      <c r="T28" s="145">
        <f t="shared" si="1"/>
        <v>10</v>
      </c>
      <c r="U28" s="147">
        <f t="shared" si="2"/>
        <v>0.3333333333</v>
      </c>
    </row>
    <row r="29">
      <c r="B29" s="143" t="s">
        <v>112</v>
      </c>
      <c r="C29" s="144" t="s">
        <v>535</v>
      </c>
      <c r="D29" s="144" t="s">
        <v>535</v>
      </c>
      <c r="E29" s="145" t="s">
        <v>535</v>
      </c>
      <c r="F29" s="144" t="s">
        <v>537</v>
      </c>
      <c r="G29" s="144" t="s">
        <v>535</v>
      </c>
      <c r="H29" s="146">
        <v>7.0</v>
      </c>
      <c r="I29" s="145" t="str">
        <f t="array" ref="I29">XLOOKUP(B29, My_Advanced!W:W,My_Advanced!D:D)</f>
        <v>Option C</v>
      </c>
      <c r="J29" s="144" t="str">
        <f t="array" ref="J29">XLOOKUP(B29,My_Advanced!W:W,My_Advanced!F:F)</f>
        <v>Option A</v>
      </c>
      <c r="K29" s="145" t="str">
        <f t="array" ref="K29">XLOOKUP(B29, My_Advanced!W:W,My_Advanced!H:H)</f>
        <v>Option A</v>
      </c>
      <c r="L29" s="145" t="str">
        <f t="array" ref="L29">XLOOKUP(B29, My_Advanced!W:W,My_Advanced!J:J)</f>
        <v>Option D</v>
      </c>
      <c r="M29" s="145" t="str">
        <f t="array" ref="M29">XLOOKUP(B29, My_Advanced!W:W,My_Advanced!L:L)</f>
        <v>Option C</v>
      </c>
      <c r="N29" s="145" t="str">
        <f t="array" ref="N29">XLOOKUP(B29, My_Advanced!W:W,My_Advanced!N:N)</f>
        <v>Option C</v>
      </c>
      <c r="O29" s="145" t="str">
        <f t="array" ref="O29">XLOOKUP(B29,My_Advanced!W:W,My_Advanced!P:P)</f>
        <v>Option A</v>
      </c>
      <c r="P29" s="145" t="str">
        <f t="array" ref="P29">XLOOKUP(B29, My_Advanced!W:W,My_Advanced!R:R)</f>
        <v>Option B</v>
      </c>
      <c r="Q29" s="145" t="str">
        <f t="array" ref="Q29">XLOOKUP(B29, My_Advanced!W:W,My_Advanced!T:T)</f>
        <v>Option B</v>
      </c>
      <c r="R29" s="145" t="str">
        <f t="array" ref="R29">XLOOKUP(B29, My_Advanced!W:W,My_Advanced!V:V)</f>
        <v>Option D</v>
      </c>
      <c r="S29" s="146">
        <f t="array" ref="S29">XLOOKUP(B29, My_Advanced!W:W,My_Advanced!AJ:AJ)</f>
        <v>3</v>
      </c>
      <c r="T29" s="145">
        <f t="shared" si="1"/>
        <v>10</v>
      </c>
      <c r="U29" s="147">
        <f t="shared" si="2"/>
        <v>0.3333333333</v>
      </c>
    </row>
    <row r="30">
      <c r="B30" s="143" t="s">
        <v>145</v>
      </c>
      <c r="C30" s="144" t="s">
        <v>534</v>
      </c>
      <c r="D30" s="144" t="s">
        <v>534</v>
      </c>
      <c r="E30" s="145" t="s">
        <v>535</v>
      </c>
      <c r="F30" s="144" t="s">
        <v>535</v>
      </c>
      <c r="G30" s="144" t="s">
        <v>535</v>
      </c>
      <c r="H30" s="146">
        <v>5.0</v>
      </c>
      <c r="I30" s="145" t="str">
        <f t="array" ref="I30">XLOOKUP(B30, My_Advanced!W:W,My_Advanced!D:D)</f>
        <v>Option D</v>
      </c>
      <c r="J30" s="144" t="str">
        <f t="array" ref="J30">XLOOKUP(B30,My_Advanced!W:W,My_Advanced!F:F)</f>
        <v>Option A</v>
      </c>
      <c r="K30" s="145" t="str">
        <f t="array" ref="K30">XLOOKUP(B30, My_Advanced!W:W,My_Advanced!H:H)</f>
        <v>Option D</v>
      </c>
      <c r="L30" s="145" t="str">
        <f t="array" ref="L30">XLOOKUP(B30, My_Advanced!W:W,My_Advanced!J:J)</f>
        <v>Option C</v>
      </c>
      <c r="M30" s="145" t="str">
        <f t="array" ref="M30">XLOOKUP(B30, My_Advanced!W:W,My_Advanced!L:L)</f>
        <v>Option B</v>
      </c>
      <c r="N30" s="145" t="str">
        <f t="array" ref="N30">XLOOKUP(B30, My_Advanced!W:W,My_Advanced!N:N)</f>
        <v>Option C</v>
      </c>
      <c r="O30" s="145" t="str">
        <f t="array" ref="O30">XLOOKUP(B30,My_Advanced!W:W,My_Advanced!P:P)</f>
        <v>Option A</v>
      </c>
      <c r="P30" s="145" t="str">
        <f t="array" ref="P30">XLOOKUP(B30, My_Advanced!W:W,My_Advanced!R:R)</f>
        <v>Option B</v>
      </c>
      <c r="Q30" s="145" t="str">
        <f t="array" ref="Q30">XLOOKUP(B30, My_Advanced!W:W,My_Advanced!T:T)</f>
        <v>Option D</v>
      </c>
      <c r="R30" s="145" t="str">
        <f t="array" ref="R30">XLOOKUP(B30, My_Advanced!W:W,My_Advanced!V:V)</f>
        <v>Option D</v>
      </c>
      <c r="S30" s="146">
        <f t="array" ref="S30">XLOOKUP(B30, My_Advanced!W:W,My_Advanced!AJ:AJ)</f>
        <v>0</v>
      </c>
      <c r="T30" s="145">
        <f t="shared" si="1"/>
        <v>5</v>
      </c>
      <c r="U30" s="147">
        <f t="shared" si="2"/>
        <v>0.1666666667</v>
      </c>
    </row>
    <row r="31">
      <c r="B31" s="143" t="s">
        <v>114</v>
      </c>
      <c r="C31" s="144" t="s">
        <v>535</v>
      </c>
      <c r="D31" s="144" t="s">
        <v>534</v>
      </c>
      <c r="E31" s="145" t="s">
        <v>534</v>
      </c>
      <c r="F31" s="144" t="s">
        <v>537</v>
      </c>
      <c r="G31" s="144" t="s">
        <v>535</v>
      </c>
      <c r="H31" s="146">
        <v>9.0</v>
      </c>
      <c r="I31" s="145" t="str">
        <f t="array" ref="I31">XLOOKUP(B31, My_Advanced!W:W,My_Advanced!D:D)</f>
        <v>Option D</v>
      </c>
      <c r="J31" s="144" t="str">
        <f t="array" ref="J31">XLOOKUP(B31,My_Advanced!W:W,My_Advanced!F:F)</f>
        <v>Option A</v>
      </c>
      <c r="K31" s="145" t="str">
        <f t="array" ref="K31">XLOOKUP(B31, My_Advanced!W:W,My_Advanced!H:H)</f>
        <v>Option A</v>
      </c>
      <c r="L31" s="145" t="str">
        <f t="array" ref="L31">XLOOKUP(B31, My_Advanced!W:W,My_Advanced!J:J)</f>
        <v>Option C</v>
      </c>
      <c r="M31" s="145" t="str">
        <f t="array" ref="M31">XLOOKUP(B31, My_Advanced!W:W,My_Advanced!L:L)</f>
        <v>Option B</v>
      </c>
      <c r="N31" s="145" t="str">
        <f t="array" ref="N31">XLOOKUP(B31, My_Advanced!W:W,My_Advanced!N:N)</f>
        <v>Option C</v>
      </c>
      <c r="O31" s="145" t="str">
        <f t="array" ref="O31">XLOOKUP(B31,My_Advanced!W:W,My_Advanced!P:P)</f>
        <v>Option D</v>
      </c>
      <c r="P31" s="145" t="str">
        <f t="array" ref="P31">XLOOKUP(B31, My_Advanced!W:W,My_Advanced!R:R)</f>
        <v>Option A</v>
      </c>
      <c r="Q31" s="145" t="str">
        <f t="array" ref="Q31">XLOOKUP(B31, My_Advanced!W:W,My_Advanced!T:T)</f>
        <v>Option B</v>
      </c>
      <c r="R31" s="145" t="str">
        <f t="array" ref="R31">XLOOKUP(B31, My_Advanced!W:W,My_Advanced!V:V)</f>
        <v>Option C</v>
      </c>
      <c r="S31" s="146">
        <f t="array" ref="S31">XLOOKUP(B31, My_Advanced!W:W,My_Advanced!AJ:AJ)</f>
        <v>1</v>
      </c>
      <c r="T31" s="145">
        <f t="shared" si="1"/>
        <v>10</v>
      </c>
      <c r="U31" s="147">
        <f t="shared" si="2"/>
        <v>0.3333333333</v>
      </c>
    </row>
    <row r="32">
      <c r="B32" s="143" t="s">
        <v>146</v>
      </c>
      <c r="C32" s="144" t="s">
        <v>534</v>
      </c>
      <c r="D32" s="144" t="s">
        <v>534</v>
      </c>
      <c r="E32" s="145" t="s">
        <v>535</v>
      </c>
      <c r="F32" s="144" t="s">
        <v>537</v>
      </c>
      <c r="G32" s="144" t="s">
        <v>535</v>
      </c>
      <c r="H32" s="146">
        <v>7.0</v>
      </c>
      <c r="I32" s="145" t="str">
        <f t="array" ref="I32">XLOOKUP(B32, My_Advanced!W:W,My_Advanced!D:D)</f>
        <v>Option C</v>
      </c>
      <c r="J32" s="144" t="str">
        <f t="array" ref="J32">XLOOKUP(B32,My_Advanced!W:W,My_Advanced!F:F)</f>
        <v>Option D</v>
      </c>
      <c r="K32" s="145" t="str">
        <f t="array" ref="K32">XLOOKUP(B32, My_Advanced!W:W,My_Advanced!H:H)</f>
        <v>Option D</v>
      </c>
      <c r="L32" s="145" t="str">
        <f t="array" ref="L32">XLOOKUP(B32, My_Advanced!W:W,My_Advanced!J:J)</f>
        <v>Option C</v>
      </c>
      <c r="M32" s="145" t="str">
        <f t="array" ref="M32">XLOOKUP(B32, My_Advanced!W:W,My_Advanced!L:L)</f>
        <v>Option D</v>
      </c>
      <c r="N32" s="145" t="str">
        <f t="array" ref="N32">XLOOKUP(B32, My_Advanced!W:W,My_Advanced!N:N)</f>
        <v>Option D</v>
      </c>
      <c r="O32" s="145" t="str">
        <f t="array" ref="O32">XLOOKUP(B32,My_Advanced!W:W,My_Advanced!P:P)</f>
        <v>Option C</v>
      </c>
      <c r="P32" s="145" t="str">
        <f t="array" ref="P32">XLOOKUP(B32, My_Advanced!W:W,My_Advanced!R:R)</f>
        <v>Option A</v>
      </c>
      <c r="Q32" s="145" t="str">
        <f t="array" ref="Q32">XLOOKUP(B32, My_Advanced!W:W,My_Advanced!T:T)</f>
        <v>Option B</v>
      </c>
      <c r="R32" s="145" t="str">
        <f t="array" ref="R32">XLOOKUP(B32, My_Advanced!W:W,My_Advanced!V:V)</f>
        <v>Option D</v>
      </c>
      <c r="S32" s="146">
        <f t="array" ref="S32">XLOOKUP(B32, My_Advanced!W:W,My_Advanced!AJ:AJ)</f>
        <v>1</v>
      </c>
      <c r="T32" s="145">
        <f t="shared" si="1"/>
        <v>8</v>
      </c>
      <c r="U32" s="147">
        <f t="shared" si="2"/>
        <v>0.2666666667</v>
      </c>
    </row>
    <row r="33">
      <c r="B33" s="143" t="s">
        <v>147</v>
      </c>
      <c r="C33" s="144" t="s">
        <v>534</v>
      </c>
      <c r="D33" s="144" t="s">
        <v>534</v>
      </c>
      <c r="E33" s="145" t="s">
        <v>535</v>
      </c>
      <c r="F33" s="144" t="s">
        <v>537</v>
      </c>
      <c r="G33" s="144" t="s">
        <v>534</v>
      </c>
      <c r="H33" s="146">
        <v>8.0</v>
      </c>
      <c r="I33" s="145" t="str">
        <f t="array" ref="I33">XLOOKUP(B33, My_Advanced!W:W,My_Advanced!D:D)</f>
        <v>Option B</v>
      </c>
      <c r="J33" s="144" t="str">
        <f t="array" ref="J33">XLOOKUP(B33,My_Advanced!W:W,My_Advanced!F:F)</f>
        <v>Option D</v>
      </c>
      <c r="K33" s="145" t="str">
        <f t="array" ref="K33">XLOOKUP(B33, My_Advanced!W:W,My_Advanced!H:H)</f>
        <v>Option D</v>
      </c>
      <c r="L33" s="145" t="str">
        <f t="array" ref="L33">XLOOKUP(B33, My_Advanced!W:W,My_Advanced!J:J)</f>
        <v>Option C</v>
      </c>
      <c r="M33" s="145" t="str">
        <f t="array" ref="M33">XLOOKUP(B33, My_Advanced!W:W,My_Advanced!L:L)</f>
        <v>Option D</v>
      </c>
      <c r="N33" s="145" t="str">
        <f t="array" ref="N33">XLOOKUP(B33, My_Advanced!W:W,My_Advanced!N:N)</f>
        <v>Option D</v>
      </c>
      <c r="O33" s="145" t="str">
        <f t="array" ref="O33">XLOOKUP(B33,My_Advanced!W:W,My_Advanced!P:P)</f>
        <v>Option C</v>
      </c>
      <c r="P33" s="145" t="str">
        <f t="array" ref="P33">XLOOKUP(B33, My_Advanced!W:W,My_Advanced!R:R)</f>
        <v>Option B</v>
      </c>
      <c r="Q33" s="145" t="str">
        <f t="array" ref="Q33">XLOOKUP(B33, My_Advanced!W:W,My_Advanced!T:T)</f>
        <v>Option D</v>
      </c>
      <c r="R33" s="145" t="str">
        <f t="array" ref="R33">XLOOKUP(B33, My_Advanced!W:W,My_Advanced!V:V)</f>
        <v>Option D</v>
      </c>
      <c r="S33" s="146">
        <f t="array" ref="S33">XLOOKUP(B33, My_Advanced!W:W,My_Advanced!AJ:AJ)</f>
        <v>0</v>
      </c>
      <c r="T33" s="145">
        <f t="shared" si="1"/>
        <v>8</v>
      </c>
      <c r="U33" s="147">
        <f t="shared" si="2"/>
        <v>0.2666666667</v>
      </c>
    </row>
    <row r="34">
      <c r="B34" s="143" t="s">
        <v>111</v>
      </c>
      <c r="C34" s="144" t="s">
        <v>535</v>
      </c>
      <c r="D34" s="144" t="s">
        <v>534</v>
      </c>
      <c r="E34" s="145" t="s">
        <v>536</v>
      </c>
      <c r="F34" s="144" t="s">
        <v>535</v>
      </c>
      <c r="G34" s="144" t="s">
        <v>534</v>
      </c>
      <c r="H34" s="146">
        <v>6.0</v>
      </c>
      <c r="I34" s="145" t="str">
        <f t="array" ref="I34">XLOOKUP(B34, My_Advanced!W:W,My_Advanced!D:D)</f>
        <v>Option B</v>
      </c>
      <c r="J34" s="144" t="str">
        <f t="array" ref="J34">XLOOKUP(B34,My_Advanced!W:W,My_Advanced!F:F)</f>
        <v>Option C</v>
      </c>
      <c r="K34" s="145" t="str">
        <f t="array" ref="K34">XLOOKUP(B34, My_Advanced!W:W,My_Advanced!H:H)</f>
        <v>Option C</v>
      </c>
      <c r="L34" s="145" t="str">
        <f t="array" ref="L34">XLOOKUP(B34, My_Advanced!W:W,My_Advanced!J:J)</f>
        <v>Option C</v>
      </c>
      <c r="M34" s="145" t="str">
        <f t="array" ref="M34">XLOOKUP(B34, My_Advanced!W:W,My_Advanced!L:L)</f>
        <v>Option C</v>
      </c>
      <c r="N34" s="145" t="str">
        <f t="array" ref="N34">XLOOKUP(B34, My_Advanced!W:W,My_Advanced!N:N)</f>
        <v>Option D</v>
      </c>
      <c r="O34" s="145" t="str">
        <f t="array" ref="O34">XLOOKUP(B34,My_Advanced!W:W,My_Advanced!P:P)</f>
        <v>Option D</v>
      </c>
      <c r="P34" s="145" t="str">
        <f t="array" ref="P34">XLOOKUP(B34, My_Advanced!W:W,My_Advanced!R:R)</f>
        <v>Option C</v>
      </c>
      <c r="Q34" s="145" t="str">
        <f t="array" ref="Q34">XLOOKUP(B34, My_Advanced!W:W,My_Advanced!T:T)</f>
        <v>Option B</v>
      </c>
      <c r="R34" s="145" t="str">
        <f t="array" ref="R34">XLOOKUP(B34, My_Advanced!W:W,My_Advanced!V:V)</f>
        <v>Option C</v>
      </c>
      <c r="S34" s="146">
        <f t="array" ref="S34">XLOOKUP(B34, My_Advanced!W:W,My_Advanced!AJ:AJ)</f>
        <v>-2</v>
      </c>
      <c r="T34" s="145">
        <f t="shared" si="1"/>
        <v>4</v>
      </c>
      <c r="U34" s="147">
        <f t="shared" si="2"/>
        <v>0.1333333333</v>
      </c>
    </row>
    <row r="35">
      <c r="B35" s="143" t="s">
        <v>148</v>
      </c>
      <c r="C35" s="144" t="s">
        <v>534</v>
      </c>
      <c r="D35" s="144" t="s">
        <v>534</v>
      </c>
      <c r="E35" s="145" t="s">
        <v>535</v>
      </c>
      <c r="F35" s="144" t="s">
        <v>536</v>
      </c>
      <c r="G35" s="144" t="s">
        <v>535</v>
      </c>
      <c r="H35" s="146">
        <v>6.0</v>
      </c>
      <c r="I35" s="145" t="str">
        <f t="array" ref="I35">XLOOKUP(B35, My_Advanced!W:W,My_Advanced!D:D)</f>
        <v>Option B</v>
      </c>
      <c r="J35" s="144" t="str">
        <f t="array" ref="J35">XLOOKUP(B35,My_Advanced!W:W,My_Advanced!F:F)</f>
        <v>Option C</v>
      </c>
      <c r="K35" s="145" t="str">
        <f t="array" ref="K35">XLOOKUP(B35, My_Advanced!W:W,My_Advanced!H:H)</f>
        <v>Option A</v>
      </c>
      <c r="L35" s="145" t="str">
        <f t="array" ref="L35">XLOOKUP(B35, My_Advanced!W:W,My_Advanced!J:J)</f>
        <v>Option C</v>
      </c>
      <c r="M35" s="145" t="str">
        <f t="array" ref="M35">XLOOKUP(B35, My_Advanced!W:W,My_Advanced!L:L)</f>
        <v>Option D</v>
      </c>
      <c r="N35" s="145" t="str">
        <f t="array" ref="N35">XLOOKUP(B35, My_Advanced!W:W,My_Advanced!N:N)</f>
        <v>Option C</v>
      </c>
      <c r="O35" s="145" t="str">
        <f t="array" ref="O35">XLOOKUP(B35,My_Advanced!W:W,My_Advanced!P:P)</f>
        <v>Option C</v>
      </c>
      <c r="P35" s="145" t="str">
        <f t="array" ref="P35">XLOOKUP(B35, My_Advanced!W:W,My_Advanced!R:R)</f>
        <v>Option B</v>
      </c>
      <c r="Q35" s="145" t="str">
        <f t="array" ref="Q35">XLOOKUP(B35, My_Advanced!W:W,My_Advanced!T:T)</f>
        <v>Option A</v>
      </c>
      <c r="R35" s="145" t="str">
        <f t="array" ref="R35">XLOOKUP(B35, My_Advanced!W:W,My_Advanced!V:V)</f>
        <v>Option C</v>
      </c>
      <c r="S35" s="146">
        <f t="array" ref="S35">XLOOKUP(B35, My_Advanced!W:W,My_Advanced!AJ:AJ)</f>
        <v>4</v>
      </c>
      <c r="T35" s="145">
        <f t="shared" si="1"/>
        <v>10</v>
      </c>
      <c r="U35" s="147">
        <f t="shared" si="2"/>
        <v>0.3333333333</v>
      </c>
    </row>
    <row r="36">
      <c r="B36" s="143" t="s">
        <v>150</v>
      </c>
      <c r="C36" s="144" t="s">
        <v>536</v>
      </c>
      <c r="D36" s="144" t="s">
        <v>534</v>
      </c>
      <c r="E36" s="145" t="s">
        <v>535</v>
      </c>
      <c r="F36" s="144" t="s">
        <v>534</v>
      </c>
      <c r="G36" s="144" t="s">
        <v>535</v>
      </c>
      <c r="H36" s="146">
        <v>2.0</v>
      </c>
      <c r="I36" s="145" t="str">
        <f t="array" ref="I36">XLOOKUP(B36, My_Advanced!W:W,My_Advanced!D:D)</f>
        <v>Option D</v>
      </c>
      <c r="J36" s="144" t="str">
        <f t="array" ref="J36">XLOOKUP(B36,My_Advanced!W:W,My_Advanced!F:F)</f>
        <v>Option C</v>
      </c>
      <c r="K36" s="145" t="str">
        <f t="array" ref="K36">XLOOKUP(B36, My_Advanced!W:W,My_Advanced!H:H)</f>
        <v>Option B</v>
      </c>
      <c r="L36" s="145" t="str">
        <f t="array" ref="L36">XLOOKUP(B36, My_Advanced!W:W,My_Advanced!J:J)</f>
        <v>Option A</v>
      </c>
      <c r="M36" s="145" t="str">
        <f t="array" ref="M36">XLOOKUP(B36, My_Advanced!W:W,My_Advanced!L:L)</f>
        <v>Option A</v>
      </c>
      <c r="N36" s="145" t="str">
        <f t="array" ref="N36">XLOOKUP(B36, My_Advanced!W:W,My_Advanced!N:N)</f>
        <v>Option C</v>
      </c>
      <c r="O36" s="145" t="str">
        <f t="array" ref="O36">XLOOKUP(B36,My_Advanced!W:W,My_Advanced!P:P)</f>
        <v>Option C</v>
      </c>
      <c r="P36" s="145" t="str">
        <f t="array" ref="P36">XLOOKUP(B36, My_Advanced!W:W,My_Advanced!R:R)</f>
        <v>Option A</v>
      </c>
      <c r="Q36" s="145" t="str">
        <f t="array" ref="Q36">XLOOKUP(B36, My_Advanced!W:W,My_Advanced!T:T)</f>
        <v>Option A</v>
      </c>
      <c r="R36" s="145" t="str">
        <f t="array" ref="R36">XLOOKUP(B36, My_Advanced!W:W,My_Advanced!V:V)</f>
        <v>Option A</v>
      </c>
      <c r="S36" s="146">
        <f t="array" ref="S36">XLOOKUP(B36, My_Advanced!W:W,My_Advanced!AJ:AJ)</f>
        <v>8</v>
      </c>
      <c r="T36" s="145">
        <f t="shared" si="1"/>
        <v>10</v>
      </c>
      <c r="U36" s="147">
        <f t="shared" si="2"/>
        <v>0.3333333333</v>
      </c>
    </row>
    <row r="37">
      <c r="B37" s="143" t="s">
        <v>151</v>
      </c>
      <c r="C37" s="144" t="s">
        <v>535</v>
      </c>
      <c r="D37" s="144" t="s">
        <v>534</v>
      </c>
      <c r="E37" s="145" t="s">
        <v>535</v>
      </c>
      <c r="F37" s="144" t="s">
        <v>537</v>
      </c>
      <c r="G37" s="144" t="s">
        <v>534</v>
      </c>
      <c r="H37" s="146">
        <v>9.0</v>
      </c>
      <c r="I37" s="145" t="str">
        <f t="array" ref="I37">XLOOKUP(B37, My_Advanced!W:W,My_Advanced!D:D)</f>
        <v>Option B</v>
      </c>
      <c r="J37" s="144" t="str">
        <f t="array" ref="J37">XLOOKUP(B37,My_Advanced!W:W,My_Advanced!F:F)</f>
        <v>Option A</v>
      </c>
      <c r="K37" s="145" t="str">
        <f t="array" ref="K37">XLOOKUP(B37, My_Advanced!W:W,My_Advanced!H:H)</f>
        <v>Option D</v>
      </c>
      <c r="L37" s="145" t="str">
        <f t="array" ref="L37">XLOOKUP(B37, My_Advanced!W:W,My_Advanced!J:J)</f>
        <v>Option C</v>
      </c>
      <c r="M37" s="145" t="str">
        <f t="array" ref="M37">XLOOKUP(B37, My_Advanced!W:W,My_Advanced!L:L)</f>
        <v>Option B</v>
      </c>
      <c r="N37" s="145" t="str">
        <f t="array" ref="N37">XLOOKUP(B37, My_Advanced!W:W,My_Advanced!N:N)</f>
        <v>Option C</v>
      </c>
      <c r="O37" s="145" t="str">
        <f t="array" ref="O37">XLOOKUP(B37,My_Advanced!W:W,My_Advanced!P:P)</f>
        <v>Option C</v>
      </c>
      <c r="P37" s="145" t="str">
        <f t="array" ref="P37">XLOOKUP(B37, My_Advanced!W:W,My_Advanced!R:R)</f>
        <v>Option B</v>
      </c>
      <c r="Q37" s="145" t="str">
        <f t="array" ref="Q37">XLOOKUP(B37, My_Advanced!W:W,My_Advanced!T:T)</f>
        <v>Option A</v>
      </c>
      <c r="R37" s="145" t="str">
        <f t="array" ref="R37">XLOOKUP(B37, My_Advanced!W:W,My_Advanced!V:V)</f>
        <v>Option A</v>
      </c>
      <c r="S37" s="146">
        <f t="array" ref="S37">XLOOKUP(B37, My_Advanced!W:W,My_Advanced!AJ:AJ)</f>
        <v>2</v>
      </c>
      <c r="T37" s="145">
        <f t="shared" si="1"/>
        <v>11</v>
      </c>
      <c r="U37" s="147">
        <f t="shared" si="2"/>
        <v>0.3666666667</v>
      </c>
    </row>
    <row r="38">
      <c r="B38" s="143" t="s">
        <v>152</v>
      </c>
      <c r="C38" s="144" t="s">
        <v>534</v>
      </c>
      <c r="D38" s="144" t="s">
        <v>535</v>
      </c>
      <c r="E38" s="145" t="s">
        <v>535</v>
      </c>
      <c r="F38" s="144" t="s">
        <v>537</v>
      </c>
      <c r="G38" s="144" t="s">
        <v>534</v>
      </c>
      <c r="H38" s="146">
        <v>7.0</v>
      </c>
      <c r="I38" s="145" t="str">
        <f t="array" ref="I38">XLOOKUP(B38, My_Advanced!W:W,My_Advanced!D:D)</f>
        <v>Option D</v>
      </c>
      <c r="J38" s="144" t="str">
        <f t="array" ref="J38">XLOOKUP(B38,My_Advanced!W:W,My_Advanced!F:F)</f>
        <v>Option D</v>
      </c>
      <c r="K38" s="145" t="str">
        <f t="array" ref="K38">XLOOKUP(B38, My_Advanced!W:W,My_Advanced!H:H)</f>
        <v>Option D</v>
      </c>
      <c r="L38" s="145" t="str">
        <f t="array" ref="L38">XLOOKUP(B38, My_Advanced!W:W,My_Advanced!J:J)</f>
        <v>Option C</v>
      </c>
      <c r="M38" s="145" t="str">
        <f t="array" ref="M38">XLOOKUP(B38, My_Advanced!W:W,My_Advanced!L:L)</f>
        <v>Option B</v>
      </c>
      <c r="N38" s="145" t="str">
        <f t="array" ref="N38">XLOOKUP(B38, My_Advanced!W:W,My_Advanced!N:N)</f>
        <v>Option C</v>
      </c>
      <c r="O38" s="145" t="str">
        <f t="array" ref="O38">XLOOKUP(B38,My_Advanced!W:W,My_Advanced!P:P)</f>
        <v>Option C</v>
      </c>
      <c r="P38" s="145" t="str">
        <f t="array" ref="P38">XLOOKUP(B38, My_Advanced!W:W,My_Advanced!R:R)</f>
        <v>Option B</v>
      </c>
      <c r="Q38" s="145" t="str">
        <f t="array" ref="Q38">XLOOKUP(B38, My_Advanced!W:W,My_Advanced!T:T)</f>
        <v>Option A</v>
      </c>
      <c r="R38" s="145" t="str">
        <f t="array" ref="R38">XLOOKUP(B38, My_Advanced!W:W,My_Advanced!V:V)</f>
        <v>Option C</v>
      </c>
      <c r="S38" s="146">
        <f t="array" ref="S38">XLOOKUP(B38, My_Advanced!W:W,My_Advanced!AJ:AJ)</f>
        <v>0</v>
      </c>
      <c r="T38" s="145">
        <f t="shared" si="1"/>
        <v>7</v>
      </c>
      <c r="U38" s="147">
        <f t="shared" si="2"/>
        <v>0.2333333333</v>
      </c>
    </row>
    <row r="39">
      <c r="B39" s="143" t="s">
        <v>153</v>
      </c>
      <c r="C39" s="144" t="s">
        <v>534</v>
      </c>
      <c r="D39" s="144" t="s">
        <v>534</v>
      </c>
      <c r="E39" s="145" t="s">
        <v>534</v>
      </c>
      <c r="F39" s="144" t="s">
        <v>537</v>
      </c>
      <c r="G39" s="144" t="s">
        <v>534</v>
      </c>
      <c r="H39" s="146">
        <v>9.0</v>
      </c>
      <c r="I39" s="145" t="str">
        <f t="array" ref="I39">XLOOKUP(B39, My_Advanced!W:W,My_Advanced!D:D)</f>
        <v>Option D</v>
      </c>
      <c r="J39" s="144" t="str">
        <f t="array" ref="J39">XLOOKUP(B39,My_Advanced!W:W,My_Advanced!F:F)</f>
        <v>Option D</v>
      </c>
      <c r="K39" s="145" t="str">
        <f t="array" ref="K39">XLOOKUP(B39, My_Advanced!W:W,My_Advanced!H:H)</f>
        <v>Option C</v>
      </c>
      <c r="L39" s="145" t="str">
        <f t="array" ref="L39">XLOOKUP(B39, My_Advanced!W:W,My_Advanced!J:J)</f>
        <v>Option D</v>
      </c>
      <c r="M39" s="145" t="str">
        <f t="array" ref="M39">XLOOKUP(B39, My_Advanced!W:W,My_Advanced!L:L)</f>
        <v>Option B</v>
      </c>
      <c r="N39" s="145" t="str">
        <f t="array" ref="N39">XLOOKUP(B39, My_Advanced!W:W,My_Advanced!N:N)</f>
        <v>Option C</v>
      </c>
      <c r="O39" s="145" t="str">
        <f t="array" ref="O39">XLOOKUP(B39,My_Advanced!W:W,My_Advanced!P:P)</f>
        <v>Option D</v>
      </c>
      <c r="P39" s="145" t="str">
        <f t="array" ref="P39">XLOOKUP(B39, My_Advanced!W:W,My_Advanced!R:R)</f>
        <v>Option B</v>
      </c>
      <c r="Q39" s="145" t="str">
        <f t="array" ref="Q39">XLOOKUP(B39, My_Advanced!W:W,My_Advanced!T:T)</f>
        <v>Option A</v>
      </c>
      <c r="R39" s="145" t="str">
        <f t="array" ref="R39">XLOOKUP(B39, My_Advanced!W:W,My_Advanced!V:V)</f>
        <v>Option C</v>
      </c>
      <c r="S39" s="146">
        <f t="array" ref="S39">XLOOKUP(B39, My_Advanced!W:W,My_Advanced!AJ:AJ)</f>
        <v>1</v>
      </c>
      <c r="T39" s="145">
        <f t="shared" si="1"/>
        <v>10</v>
      </c>
      <c r="U39" s="147">
        <f t="shared" si="2"/>
        <v>0.3333333333</v>
      </c>
    </row>
    <row r="40">
      <c r="B40" s="143" t="s">
        <v>154</v>
      </c>
      <c r="C40" s="144" t="s">
        <v>535</v>
      </c>
      <c r="D40" s="144" t="s">
        <v>534</v>
      </c>
      <c r="E40" s="145" t="s">
        <v>535</v>
      </c>
      <c r="F40" s="144" t="s">
        <v>537</v>
      </c>
      <c r="G40" s="144" t="s">
        <v>534</v>
      </c>
      <c r="H40" s="146">
        <v>9.0</v>
      </c>
      <c r="I40" s="145" t="str">
        <f t="array" ref="I40">XLOOKUP(B40, My_Advanced!W:W,My_Advanced!D:D)</f>
        <v>Option B</v>
      </c>
      <c r="J40" s="144" t="str">
        <f t="array" ref="J40">XLOOKUP(B40,My_Advanced!W:W,My_Advanced!F:F)</f>
        <v>Option A</v>
      </c>
      <c r="K40" s="145" t="str">
        <f t="array" ref="K40">XLOOKUP(B40, My_Advanced!W:W,My_Advanced!H:H)</f>
        <v>Option D</v>
      </c>
      <c r="L40" s="145" t="str">
        <f t="array" ref="L40">XLOOKUP(B40, My_Advanced!W:W,My_Advanced!J:J)</f>
        <v>Option C</v>
      </c>
      <c r="M40" s="145" t="str">
        <f t="array" ref="M40">XLOOKUP(B40, My_Advanced!W:W,My_Advanced!L:L)</f>
        <v>Option B</v>
      </c>
      <c r="N40" s="145" t="str">
        <f t="array" ref="N40">XLOOKUP(B40, My_Advanced!W:W,My_Advanced!N:N)</f>
        <v>Option C</v>
      </c>
      <c r="O40" s="145" t="str">
        <f t="array" ref="O40">XLOOKUP(B40,My_Advanced!W:W,My_Advanced!P:P)</f>
        <v>Option B</v>
      </c>
      <c r="P40" s="145" t="str">
        <f t="array" ref="P40">XLOOKUP(B40, My_Advanced!W:W,My_Advanced!R:R)</f>
        <v>Option B</v>
      </c>
      <c r="Q40" s="145" t="str">
        <f t="array" ref="Q40">XLOOKUP(B40, My_Advanced!W:W,My_Advanced!T:T)</f>
        <v>Option A</v>
      </c>
      <c r="R40" s="145" t="str">
        <f t="array" ref="R40">XLOOKUP(B40, My_Advanced!W:W,My_Advanced!V:V)</f>
        <v>Option C</v>
      </c>
      <c r="S40" s="146">
        <f t="array" ref="S40">XLOOKUP(B40, My_Advanced!W:W,My_Advanced!AJ:AJ)</f>
        <v>3</v>
      </c>
      <c r="T40" s="145">
        <f t="shared" si="1"/>
        <v>12</v>
      </c>
      <c r="U40" s="147">
        <f t="shared" si="2"/>
        <v>0.4</v>
      </c>
    </row>
    <row r="41">
      <c r="B41" s="143" t="s">
        <v>155</v>
      </c>
      <c r="C41" s="144" t="s">
        <v>534</v>
      </c>
      <c r="D41" s="144" t="s">
        <v>534</v>
      </c>
      <c r="E41" s="145" t="s">
        <v>535</v>
      </c>
      <c r="F41" s="144" t="s">
        <v>535</v>
      </c>
      <c r="G41" s="144" t="s">
        <v>534</v>
      </c>
      <c r="H41" s="146">
        <v>6.0</v>
      </c>
      <c r="I41" s="145" t="str">
        <f t="array" ref="I41">XLOOKUP(B41, My_Advanced!W:W,My_Advanced!D:D)</f>
        <v>Option B</v>
      </c>
      <c r="J41" s="144" t="str">
        <f t="array" ref="J41">XLOOKUP(B41,My_Advanced!W:W,My_Advanced!F:F)</f>
        <v>Option D</v>
      </c>
      <c r="K41" s="145" t="str">
        <f t="array" ref="K41">XLOOKUP(B41, My_Advanced!W:W,My_Advanced!H:H)</f>
        <v>Option D</v>
      </c>
      <c r="L41" s="145" t="str">
        <f t="array" ref="L41">XLOOKUP(B41, My_Advanced!W:W,My_Advanced!J:J)</f>
        <v>Option C</v>
      </c>
      <c r="M41" s="145" t="str">
        <f t="array" ref="M41">XLOOKUP(B41, My_Advanced!W:W,My_Advanced!L:L)</f>
        <v>Option D</v>
      </c>
      <c r="N41" s="145" t="str">
        <f t="array" ref="N41">XLOOKUP(B41, My_Advanced!W:W,My_Advanced!N:N)</f>
        <v>Option C</v>
      </c>
      <c r="O41" s="145" t="str">
        <f t="array" ref="O41">XLOOKUP(B41,My_Advanced!W:W,My_Advanced!P:P)</f>
        <v>Option C</v>
      </c>
      <c r="P41" s="145" t="str">
        <f t="array" ref="P41">XLOOKUP(B41, My_Advanced!W:W,My_Advanced!R:R)</f>
        <v>Option B</v>
      </c>
      <c r="Q41" s="145" t="str">
        <f t="array" ref="Q41">XLOOKUP(B41, My_Advanced!W:W,My_Advanced!T:T)</f>
        <v>Option A</v>
      </c>
      <c r="R41" s="145" t="str">
        <f t="array" ref="R41">XLOOKUP(B41, My_Advanced!W:W,My_Advanced!V:V)</f>
        <v>Option C</v>
      </c>
      <c r="S41" s="146">
        <f t="array" ref="S41">XLOOKUP(B41, My_Advanced!W:W,My_Advanced!AJ:AJ)</f>
        <v>1</v>
      </c>
      <c r="T41" s="145">
        <f t="shared" si="1"/>
        <v>7</v>
      </c>
      <c r="U41" s="147">
        <f t="shared" si="2"/>
        <v>0.2333333333</v>
      </c>
    </row>
    <row r="42">
      <c r="B42" s="143" t="s">
        <v>156</v>
      </c>
      <c r="C42" s="144" t="s">
        <v>534</v>
      </c>
      <c r="D42" s="144" t="s">
        <v>535</v>
      </c>
      <c r="E42" s="145" t="s">
        <v>536</v>
      </c>
      <c r="F42" s="144" t="s">
        <v>537</v>
      </c>
      <c r="G42" s="144" t="s">
        <v>534</v>
      </c>
      <c r="H42" s="146">
        <v>6.0</v>
      </c>
      <c r="I42" s="145" t="str">
        <f t="array" ref="I42">XLOOKUP(B42, My_Advanced!W:W,My_Advanced!D:D)</f>
        <v>Option C</v>
      </c>
      <c r="J42" s="144" t="str">
        <f t="array" ref="J42">XLOOKUP(B42,My_Advanced!W:W,My_Advanced!F:F)</f>
        <v>Option A</v>
      </c>
      <c r="K42" s="145" t="str">
        <f t="array" ref="K42">XLOOKUP(B42, My_Advanced!W:W,My_Advanced!H:H)</f>
        <v>Option A</v>
      </c>
      <c r="L42" s="145" t="str">
        <f t="array" ref="L42">XLOOKUP(B42, My_Advanced!W:W,My_Advanced!J:J)</f>
        <v>Option B</v>
      </c>
      <c r="M42" s="145" t="str">
        <f t="array" ref="M42">XLOOKUP(B42, My_Advanced!W:W,My_Advanced!L:L)</f>
        <v>Option D</v>
      </c>
      <c r="N42" s="145" t="str">
        <f t="array" ref="N42">XLOOKUP(B42, My_Advanced!W:W,My_Advanced!N:N)</f>
        <v>Option B</v>
      </c>
      <c r="O42" s="145" t="str">
        <f t="array" ref="O42">XLOOKUP(B42,My_Advanced!W:W,My_Advanced!P:P)</f>
        <v>Option C</v>
      </c>
      <c r="P42" s="145" t="str">
        <f t="array" ref="P42">XLOOKUP(B42, My_Advanced!W:W,My_Advanced!R:R)</f>
        <v>Option B</v>
      </c>
      <c r="Q42" s="145" t="str">
        <f t="array" ref="Q42">XLOOKUP(B42, My_Advanced!W:W,My_Advanced!T:T)</f>
        <v>Option D</v>
      </c>
      <c r="R42" s="145" t="str">
        <f t="array" ref="R42">XLOOKUP(B42, My_Advanced!W:W,My_Advanced!V:V)</f>
        <v>Option C</v>
      </c>
      <c r="S42" s="146">
        <f t="array" ref="S42">XLOOKUP(B42, My_Advanced!W:W,My_Advanced!AJ:AJ)</f>
        <v>6</v>
      </c>
      <c r="T42" s="145">
        <f t="shared" si="1"/>
        <v>12</v>
      </c>
      <c r="U42" s="147">
        <f t="shared" si="2"/>
        <v>0.4</v>
      </c>
    </row>
    <row r="43">
      <c r="B43" s="143" t="s">
        <v>155</v>
      </c>
      <c r="C43" s="144" t="s">
        <v>534</v>
      </c>
      <c r="D43" s="144" t="s">
        <v>534</v>
      </c>
      <c r="E43" s="145" t="s">
        <v>535</v>
      </c>
      <c r="F43" s="144" t="s">
        <v>536</v>
      </c>
      <c r="G43" s="144" t="s">
        <v>535</v>
      </c>
      <c r="H43" s="146">
        <v>6.0</v>
      </c>
      <c r="I43" s="145" t="str">
        <f t="array" ref="I43">XLOOKUP(B43, My_Advanced!W:W,My_Advanced!D:D)</f>
        <v>Option B</v>
      </c>
      <c r="J43" s="144" t="str">
        <f t="array" ref="J43">XLOOKUP(B43,My_Advanced!W:W,My_Advanced!F:F)</f>
        <v>Option D</v>
      </c>
      <c r="K43" s="145" t="str">
        <f t="array" ref="K43">XLOOKUP(B43, My_Advanced!W:W,My_Advanced!H:H)</f>
        <v>Option D</v>
      </c>
      <c r="L43" s="145" t="str">
        <f t="array" ref="L43">XLOOKUP(B43, My_Advanced!W:W,My_Advanced!J:J)</f>
        <v>Option C</v>
      </c>
      <c r="M43" s="145" t="str">
        <f t="array" ref="M43">XLOOKUP(B43, My_Advanced!W:W,My_Advanced!L:L)</f>
        <v>Option D</v>
      </c>
      <c r="N43" s="145" t="str">
        <f t="array" ref="N43">XLOOKUP(B43, My_Advanced!W:W,My_Advanced!N:N)</f>
        <v>Option C</v>
      </c>
      <c r="O43" s="145" t="str">
        <f t="array" ref="O43">XLOOKUP(B43,My_Advanced!W:W,My_Advanced!P:P)</f>
        <v>Option C</v>
      </c>
      <c r="P43" s="145" t="str">
        <f t="array" ref="P43">XLOOKUP(B43, My_Advanced!W:W,My_Advanced!R:R)</f>
        <v>Option B</v>
      </c>
      <c r="Q43" s="145" t="str">
        <f t="array" ref="Q43">XLOOKUP(B43, My_Advanced!W:W,My_Advanced!T:T)</f>
        <v>Option A</v>
      </c>
      <c r="R43" s="145" t="str">
        <f t="array" ref="R43">XLOOKUP(B43, My_Advanced!W:W,My_Advanced!V:V)</f>
        <v>Option C</v>
      </c>
      <c r="S43" s="146">
        <f t="array" ref="S43">XLOOKUP(B43, My_Advanced!W:W,My_Advanced!AJ:AJ)</f>
        <v>1</v>
      </c>
      <c r="T43" s="145">
        <f t="shared" si="1"/>
        <v>7</v>
      </c>
      <c r="U43" s="147">
        <f t="shared" si="2"/>
        <v>0.2333333333</v>
      </c>
    </row>
    <row r="44">
      <c r="B44" s="143" t="s">
        <v>157</v>
      </c>
      <c r="C44" s="144" t="s">
        <v>535</v>
      </c>
      <c r="D44" s="144" t="s">
        <v>535</v>
      </c>
      <c r="E44" s="145" t="s">
        <v>534</v>
      </c>
      <c r="F44" s="144" t="s">
        <v>537</v>
      </c>
      <c r="G44" s="144" t="s">
        <v>535</v>
      </c>
      <c r="H44" s="146">
        <v>8.0</v>
      </c>
      <c r="I44" s="145" t="str">
        <f t="array" ref="I44">XLOOKUP(B44, My_Advanced!W:W,My_Advanced!D:D)</f>
        <v>Option D</v>
      </c>
      <c r="J44" s="144" t="str">
        <f t="array" ref="J44">XLOOKUP(B44,My_Advanced!W:W,My_Advanced!F:F)</f>
        <v>Option B</v>
      </c>
      <c r="K44" s="145" t="str">
        <f t="array" ref="K44">XLOOKUP(B44, My_Advanced!W:W,My_Advanced!H:H)</f>
        <v>Option A</v>
      </c>
      <c r="L44" s="145" t="str">
        <f t="array" ref="L44">XLOOKUP(B44, My_Advanced!W:W,My_Advanced!J:J)</f>
        <v>Option C</v>
      </c>
      <c r="M44" s="145" t="str">
        <f t="array" ref="M44">XLOOKUP(B44, My_Advanced!W:W,My_Advanced!L:L)</f>
        <v>Option D</v>
      </c>
      <c r="N44" s="145" t="str">
        <f t="array" ref="N44">XLOOKUP(B44, My_Advanced!W:W,My_Advanced!N:N)</f>
        <v>Option C</v>
      </c>
      <c r="O44" s="145" t="str">
        <f t="array" ref="O44">XLOOKUP(B44,My_Advanced!W:W,My_Advanced!P:P)</f>
        <v>Option B</v>
      </c>
      <c r="P44" s="145" t="str">
        <f t="array" ref="P44">XLOOKUP(B44, My_Advanced!W:W,My_Advanced!R:R)</f>
        <v>Option B</v>
      </c>
      <c r="Q44" s="145" t="str">
        <f t="array" ref="Q44">XLOOKUP(B44, My_Advanced!W:W,My_Advanced!T:T)</f>
        <v>Option B</v>
      </c>
      <c r="R44" s="145" t="str">
        <f t="array" ref="R44">XLOOKUP(B44, My_Advanced!W:W,My_Advanced!V:V)</f>
        <v>Option D</v>
      </c>
      <c r="S44" s="146">
        <f t="array" ref="S44">XLOOKUP(B44, My_Advanced!W:W,My_Advanced!AJ:AJ)</f>
        <v>2</v>
      </c>
      <c r="T44" s="145">
        <f t="shared" si="1"/>
        <v>10</v>
      </c>
      <c r="U44" s="147">
        <f t="shared" si="2"/>
        <v>0.3333333333</v>
      </c>
    </row>
    <row r="45">
      <c r="B45" s="143" t="s">
        <v>158</v>
      </c>
      <c r="C45" s="144" t="s">
        <v>534</v>
      </c>
      <c r="D45" s="144" t="s">
        <v>534</v>
      </c>
      <c r="E45" s="145" t="s">
        <v>534</v>
      </c>
      <c r="F45" s="144" t="s">
        <v>537</v>
      </c>
      <c r="G45" s="144" t="s">
        <v>534</v>
      </c>
      <c r="H45" s="146">
        <v>9.0</v>
      </c>
      <c r="I45" s="145" t="str">
        <f t="array" ref="I45">XLOOKUP(B45, My_Advanced!W:W,My_Advanced!D:D)</f>
        <v>Option D</v>
      </c>
      <c r="J45" s="144" t="str">
        <f t="array" ref="J45">XLOOKUP(B45,My_Advanced!W:W,My_Advanced!F:F)</f>
        <v>Option A</v>
      </c>
      <c r="K45" s="145" t="str">
        <f t="array" ref="K45">XLOOKUP(B45, My_Advanced!W:W,My_Advanced!H:H)</f>
        <v>Option B</v>
      </c>
      <c r="L45" s="145" t="str">
        <f t="array" ref="L45">XLOOKUP(B45, My_Advanced!W:W,My_Advanced!J:J)</f>
        <v>Option C</v>
      </c>
      <c r="M45" s="145" t="str">
        <f t="array" ref="M45">XLOOKUP(B45, My_Advanced!W:W,My_Advanced!L:L)</f>
        <v>Option B</v>
      </c>
      <c r="N45" s="145" t="str">
        <f t="array" ref="N45">XLOOKUP(B45, My_Advanced!W:W,My_Advanced!N:N)</f>
        <v>Option C</v>
      </c>
      <c r="O45" s="145" t="str">
        <f t="array" ref="O45">XLOOKUP(B45,My_Advanced!W:W,My_Advanced!P:P)</f>
        <v>Option C</v>
      </c>
      <c r="P45" s="145" t="str">
        <f t="array" ref="P45">XLOOKUP(B45, My_Advanced!W:W,My_Advanced!R:R)</f>
        <v>Option C</v>
      </c>
      <c r="Q45" s="145" t="str">
        <f t="array" ref="Q45">XLOOKUP(B45, My_Advanced!W:W,My_Advanced!T:T)</f>
        <v>Option B</v>
      </c>
      <c r="R45" s="145" t="str">
        <f t="array" ref="R45">XLOOKUP(B45, My_Advanced!W:W,My_Advanced!V:V)</f>
        <v>Option C</v>
      </c>
      <c r="S45" s="146">
        <f t="array" ref="S45">XLOOKUP(B45, My_Advanced!W:W,My_Advanced!AJ:AJ)</f>
        <v>-4</v>
      </c>
      <c r="T45" s="145">
        <f t="shared" si="1"/>
        <v>5</v>
      </c>
      <c r="U45" s="147">
        <f t="shared" si="2"/>
        <v>0.1666666667</v>
      </c>
    </row>
    <row r="46">
      <c r="B46" s="143" t="s">
        <v>159</v>
      </c>
      <c r="C46" s="144" t="s">
        <v>534</v>
      </c>
      <c r="D46" s="144" t="s">
        <v>534</v>
      </c>
      <c r="E46" s="145" t="s">
        <v>534</v>
      </c>
      <c r="F46" s="144" t="s">
        <v>537</v>
      </c>
      <c r="G46" s="144" t="s">
        <v>534</v>
      </c>
      <c r="H46" s="146">
        <v>9.0</v>
      </c>
      <c r="I46" s="145" t="str">
        <f t="array" ref="I46">XLOOKUP(B46, My_Advanced!W:W,My_Advanced!D:D)</f>
        <v>Option B</v>
      </c>
      <c r="J46" s="144" t="str">
        <f t="array" ref="J46">XLOOKUP(B46,My_Advanced!W:W,My_Advanced!F:F)</f>
        <v>Option A</v>
      </c>
      <c r="K46" s="145" t="str">
        <f t="array" ref="K46">XLOOKUP(B46, My_Advanced!W:W,My_Advanced!H:H)</f>
        <v>Option D</v>
      </c>
      <c r="L46" s="145" t="str">
        <f t="array" ref="L46">XLOOKUP(B46, My_Advanced!W:W,My_Advanced!J:J)</f>
        <v>Option C</v>
      </c>
      <c r="M46" s="145" t="str">
        <f t="array" ref="M46">XLOOKUP(B46, My_Advanced!W:W,My_Advanced!L:L)</f>
        <v>Option A</v>
      </c>
      <c r="N46" s="145" t="str">
        <f t="array" ref="N46">XLOOKUP(B46, My_Advanced!W:W,My_Advanced!N:N)</f>
        <v>Option C</v>
      </c>
      <c r="O46" s="145" t="str">
        <f t="array" ref="O46">XLOOKUP(B46,My_Advanced!W:W,My_Advanced!P:P)</f>
        <v>Option D</v>
      </c>
      <c r="P46" s="145" t="str">
        <f t="array" ref="P46">XLOOKUP(B46, My_Advanced!W:W,My_Advanced!R:R)</f>
        <v>Option B</v>
      </c>
      <c r="Q46" s="145" t="str">
        <f t="array" ref="Q46">XLOOKUP(B46, My_Advanced!W:W,My_Advanced!T:T)</f>
        <v>Option D</v>
      </c>
      <c r="R46" s="145" t="str">
        <f t="array" ref="R46">XLOOKUP(B46, My_Advanced!W:W,My_Advanced!V:V)</f>
        <v>Option C</v>
      </c>
      <c r="S46" s="146">
        <f t="array" ref="S46">XLOOKUP(B46, My_Advanced!W:W,My_Advanced!AJ:AJ)</f>
        <v>2</v>
      </c>
      <c r="T46" s="145">
        <f t="shared" si="1"/>
        <v>11</v>
      </c>
      <c r="U46" s="147">
        <f t="shared" si="2"/>
        <v>0.3666666667</v>
      </c>
    </row>
    <row r="47">
      <c r="B47" s="143" t="s">
        <v>160</v>
      </c>
      <c r="C47" s="144" t="s">
        <v>534</v>
      </c>
      <c r="D47" s="144" t="s">
        <v>534</v>
      </c>
      <c r="E47" s="145" t="s">
        <v>534</v>
      </c>
      <c r="F47" s="144" t="s">
        <v>537</v>
      </c>
      <c r="G47" s="144" t="s">
        <v>535</v>
      </c>
      <c r="H47" s="146">
        <v>8.0</v>
      </c>
      <c r="I47" s="145" t="str">
        <f t="array" ref="I47">XLOOKUP(B47, My_Advanced!W:W,My_Advanced!D:D)</f>
        <v>Option D</v>
      </c>
      <c r="J47" s="144" t="str">
        <f t="array" ref="J47">XLOOKUP(B47,My_Advanced!W:W,My_Advanced!F:F)</f>
        <v>Option A</v>
      </c>
      <c r="K47" s="145" t="str">
        <f t="array" ref="K47">XLOOKUP(B47, My_Advanced!W:W,My_Advanced!H:H)</f>
        <v>Option D</v>
      </c>
      <c r="L47" s="145" t="str">
        <f t="array" ref="L47">XLOOKUP(B47, My_Advanced!W:W,My_Advanced!J:J)</f>
        <v>Option C</v>
      </c>
      <c r="M47" s="145" t="str">
        <f t="array" ref="M47">XLOOKUP(B47, My_Advanced!W:W,My_Advanced!L:L)</f>
        <v>Option B</v>
      </c>
      <c r="N47" s="145" t="str">
        <f t="array" ref="N47">XLOOKUP(B47, My_Advanced!W:W,My_Advanced!N:N)</f>
        <v>Option D</v>
      </c>
      <c r="O47" s="145" t="str">
        <f t="array" ref="O47">XLOOKUP(B47,My_Advanced!W:W,My_Advanced!P:P)</f>
        <v>Option C</v>
      </c>
      <c r="P47" s="145" t="str">
        <f t="array" ref="P47">XLOOKUP(B47, My_Advanced!W:W,My_Advanced!R:R)</f>
        <v>Option A</v>
      </c>
      <c r="Q47" s="145" t="str">
        <f t="array" ref="Q47">XLOOKUP(B47, My_Advanced!W:W,My_Advanced!T:T)</f>
        <v>Option D</v>
      </c>
      <c r="R47" s="145" t="str">
        <f t="array" ref="R47">XLOOKUP(B47, My_Advanced!W:W,My_Advanced!V:V)</f>
        <v>Option C</v>
      </c>
      <c r="S47" s="146">
        <f t="array" ref="S47">XLOOKUP(B47, My_Advanced!W:W,My_Advanced!AJ:AJ)</f>
        <v>0</v>
      </c>
      <c r="T47" s="145">
        <f t="shared" si="1"/>
        <v>8</v>
      </c>
      <c r="U47" s="147">
        <f t="shared" si="2"/>
        <v>0.2666666667</v>
      </c>
    </row>
    <row r="48">
      <c r="B48" s="143" t="s">
        <v>161</v>
      </c>
      <c r="C48" s="144" t="s">
        <v>535</v>
      </c>
      <c r="D48" s="144" t="s">
        <v>534</v>
      </c>
      <c r="E48" s="145" t="s">
        <v>534</v>
      </c>
      <c r="F48" s="144" t="s">
        <v>537</v>
      </c>
      <c r="G48" s="144" t="s">
        <v>535</v>
      </c>
      <c r="H48" s="146">
        <v>9.0</v>
      </c>
      <c r="I48" s="145" t="str">
        <f t="array" ref="I48">XLOOKUP(B48, My_Advanced!W:W,My_Advanced!D:D)</f>
        <v>Option C</v>
      </c>
      <c r="J48" s="144" t="str">
        <f t="array" ref="J48">XLOOKUP(B48,My_Advanced!W:W,My_Advanced!F:F)</f>
        <v>Option D</v>
      </c>
      <c r="K48" s="145" t="str">
        <f t="array" ref="K48">XLOOKUP(B48, My_Advanced!W:W,My_Advanced!H:H)</f>
        <v>Option A</v>
      </c>
      <c r="L48" s="145" t="str">
        <f t="array" ref="L48">XLOOKUP(B48, My_Advanced!W:W,My_Advanced!J:J)</f>
        <v>Option D</v>
      </c>
      <c r="M48" s="145" t="str">
        <f t="array" ref="M48">XLOOKUP(B48, My_Advanced!W:W,My_Advanced!L:L)</f>
        <v>Option A</v>
      </c>
      <c r="N48" s="145" t="str">
        <f t="array" ref="N48">XLOOKUP(B48, My_Advanced!W:W,My_Advanced!N:N)</f>
        <v>Option C</v>
      </c>
      <c r="O48" s="145" t="str">
        <f t="array" ref="O48">XLOOKUP(B48,My_Advanced!W:W,My_Advanced!P:P)</f>
        <v>Option B</v>
      </c>
      <c r="P48" s="145" t="str">
        <f t="array" ref="P48">XLOOKUP(B48, My_Advanced!W:W,My_Advanced!R:R)</f>
        <v>Option C</v>
      </c>
      <c r="Q48" s="145" t="str">
        <f t="array" ref="Q48">XLOOKUP(B48, My_Advanced!W:W,My_Advanced!T:T)</f>
        <v>Option B</v>
      </c>
      <c r="R48" s="145" t="str">
        <f t="array" ref="R48">XLOOKUP(B48, My_Advanced!W:W,My_Advanced!V:V)</f>
        <v>Option C</v>
      </c>
      <c r="S48" s="146">
        <f t="array" ref="S48">XLOOKUP(B48, My_Advanced!W:W,My_Advanced!AJ:AJ)</f>
        <v>5</v>
      </c>
      <c r="T48" s="145">
        <f t="shared" si="1"/>
        <v>14</v>
      </c>
      <c r="U48" s="147">
        <f t="shared" si="2"/>
        <v>0.4666666667</v>
      </c>
    </row>
    <row r="49">
      <c r="B49" s="143" t="s">
        <v>162</v>
      </c>
      <c r="C49" s="144" t="s">
        <v>534</v>
      </c>
      <c r="D49" s="144" t="s">
        <v>535</v>
      </c>
      <c r="E49" s="145" t="s">
        <v>535</v>
      </c>
      <c r="F49" s="144" t="s">
        <v>537</v>
      </c>
      <c r="G49" s="144" t="s">
        <v>535</v>
      </c>
      <c r="H49" s="146">
        <v>6.0</v>
      </c>
      <c r="I49" s="145" t="str">
        <f t="array" ref="I49">XLOOKUP(B49, My_Advanced!W:W,My_Advanced!D:D)</f>
        <v>Option D</v>
      </c>
      <c r="J49" s="144" t="str">
        <f t="array" ref="J49">XLOOKUP(B49,My_Advanced!W:W,My_Advanced!F:F)</f>
        <v>Option A</v>
      </c>
      <c r="K49" s="145" t="str">
        <f t="array" ref="K49">XLOOKUP(B49, My_Advanced!W:W,My_Advanced!H:H)</f>
        <v>Option A</v>
      </c>
      <c r="L49" s="145" t="str">
        <f t="array" ref="L49">XLOOKUP(B49, My_Advanced!W:W,My_Advanced!J:J)</f>
        <v>Option C</v>
      </c>
      <c r="M49" s="145" t="str">
        <f t="array" ref="M49">XLOOKUP(B49, My_Advanced!W:W,My_Advanced!L:L)</f>
        <v>Option C</v>
      </c>
      <c r="N49" s="145" t="str">
        <f t="array" ref="N49">XLOOKUP(B49, My_Advanced!W:W,My_Advanced!N:N)</f>
        <v>Option A</v>
      </c>
      <c r="O49" s="145" t="str">
        <f t="array" ref="O49">XLOOKUP(B49,My_Advanced!W:W,My_Advanced!P:P)</f>
        <v>Option B</v>
      </c>
      <c r="P49" s="145" t="str">
        <f t="array" ref="P49">XLOOKUP(B49, My_Advanced!W:W,My_Advanced!R:R)</f>
        <v>Option B</v>
      </c>
      <c r="Q49" s="145" t="str">
        <f t="array" ref="Q49">XLOOKUP(B49, My_Advanced!W:W,My_Advanced!T:T)</f>
        <v>Option A</v>
      </c>
      <c r="R49" s="145" t="str">
        <f t="array" ref="R49">XLOOKUP(B49, My_Advanced!W:W,My_Advanced!V:V)</f>
        <v>Option C</v>
      </c>
      <c r="S49" s="146">
        <f t="array" ref="S49">XLOOKUP(B49, My_Advanced!W:W,My_Advanced!AJ:AJ)</f>
        <v>4</v>
      </c>
      <c r="T49" s="145">
        <f t="shared" si="1"/>
        <v>10</v>
      </c>
      <c r="U49" s="147">
        <f t="shared" si="2"/>
        <v>0.3333333333</v>
      </c>
    </row>
    <row r="50">
      <c r="B50" s="143" t="s">
        <v>163</v>
      </c>
      <c r="C50" s="144" t="s">
        <v>535</v>
      </c>
      <c r="D50" s="144" t="s">
        <v>534</v>
      </c>
      <c r="E50" s="145" t="s">
        <v>534</v>
      </c>
      <c r="F50" s="144" t="s">
        <v>537</v>
      </c>
      <c r="G50" s="144" t="s">
        <v>534</v>
      </c>
      <c r="H50" s="146">
        <v>10.0</v>
      </c>
      <c r="I50" s="145" t="str">
        <f t="array" ref="I50">XLOOKUP(B50, My_Advanced!W:W,My_Advanced!D:D)</f>
        <v>Option C</v>
      </c>
      <c r="J50" s="144" t="str">
        <f t="array" ref="J50">XLOOKUP(B50,My_Advanced!W:W,My_Advanced!F:F)</f>
        <v>Option D</v>
      </c>
      <c r="K50" s="145" t="str">
        <f t="array" ref="K50">XLOOKUP(B50, My_Advanced!W:W,My_Advanced!H:H)</f>
        <v>Option D</v>
      </c>
      <c r="L50" s="145" t="str">
        <f t="array" ref="L50">XLOOKUP(B50, My_Advanced!W:W,My_Advanced!J:J)</f>
        <v>Option C</v>
      </c>
      <c r="M50" s="145" t="str">
        <f t="array" ref="M50">XLOOKUP(B50, My_Advanced!W:W,My_Advanced!L:L)</f>
        <v>Option C</v>
      </c>
      <c r="N50" s="145" t="str">
        <f t="array" ref="N50">XLOOKUP(B50, My_Advanced!W:W,My_Advanced!N:N)</f>
        <v>Option C</v>
      </c>
      <c r="O50" s="145" t="str">
        <f t="array" ref="O50">XLOOKUP(B50,My_Advanced!W:W,My_Advanced!P:P)</f>
        <v>Option C</v>
      </c>
      <c r="P50" s="145" t="str">
        <f t="array" ref="P50">XLOOKUP(B50, My_Advanced!W:W,My_Advanced!R:R)</f>
        <v>Option B</v>
      </c>
      <c r="Q50" s="145" t="str">
        <f t="array" ref="Q50">XLOOKUP(B50, My_Advanced!W:W,My_Advanced!T:T)</f>
        <v>Option A</v>
      </c>
      <c r="R50" s="145" t="str">
        <f t="array" ref="R50">XLOOKUP(B50, My_Advanced!W:W,My_Advanced!V:V)</f>
        <v>Option D</v>
      </c>
      <c r="S50" s="146">
        <f t="array" ref="S50">XLOOKUP(B50, My_Advanced!W:W,My_Advanced!AJ:AJ)</f>
        <v>0</v>
      </c>
      <c r="T50" s="145">
        <f t="shared" si="1"/>
        <v>10</v>
      </c>
      <c r="U50" s="147">
        <f t="shared" si="2"/>
        <v>0.3333333333</v>
      </c>
    </row>
    <row r="51">
      <c r="B51" s="143" t="s">
        <v>164</v>
      </c>
      <c r="C51" s="144" t="s">
        <v>534</v>
      </c>
      <c r="D51" s="144" t="s">
        <v>534</v>
      </c>
      <c r="E51" s="145" t="s">
        <v>534</v>
      </c>
      <c r="F51" s="144" t="s">
        <v>537</v>
      </c>
      <c r="G51" s="144" t="s">
        <v>535</v>
      </c>
      <c r="H51" s="146">
        <v>8.0</v>
      </c>
      <c r="I51" s="145" t="str">
        <f t="array" ref="I51">XLOOKUP(B51, My_Advanced!W:W,My_Advanced!D:D)</f>
        <v>Option D</v>
      </c>
      <c r="J51" s="144" t="str">
        <f t="array" ref="J51">XLOOKUP(B51,My_Advanced!W:W,My_Advanced!F:F)</f>
        <v>Option C</v>
      </c>
      <c r="K51" s="145" t="str">
        <f t="array" ref="K51">XLOOKUP(B51, My_Advanced!W:W,My_Advanced!H:H)</f>
        <v>Option D</v>
      </c>
      <c r="L51" s="145" t="str">
        <f t="array" ref="L51">XLOOKUP(B51, My_Advanced!W:W,My_Advanced!J:J)</f>
        <v>Option C</v>
      </c>
      <c r="M51" s="145" t="str">
        <f t="array" ref="M51">XLOOKUP(B51, My_Advanced!W:W,My_Advanced!L:L)</f>
        <v>Option B</v>
      </c>
      <c r="N51" s="145" t="str">
        <f t="array" ref="N51">XLOOKUP(B51, My_Advanced!W:W,My_Advanced!N:N)</f>
        <v>Option C</v>
      </c>
      <c r="O51" s="145" t="str">
        <f t="array" ref="O51">XLOOKUP(B51,My_Advanced!W:W,My_Advanced!P:P)</f>
        <v>Option C</v>
      </c>
      <c r="P51" s="145" t="str">
        <f t="array" ref="P51">XLOOKUP(B51, My_Advanced!W:W,My_Advanced!R:R)</f>
        <v>Option A</v>
      </c>
      <c r="Q51" s="145" t="str">
        <f t="array" ref="Q51">XLOOKUP(B51, My_Advanced!W:W,My_Advanced!T:T)</f>
        <v>Option A</v>
      </c>
      <c r="R51" s="145" t="str">
        <f t="array" ref="R51">XLOOKUP(B51, My_Advanced!W:W,My_Advanced!V:V)</f>
        <v>Option A</v>
      </c>
      <c r="S51" s="146">
        <f t="array" ref="S51">XLOOKUP(B51, My_Advanced!W:W,My_Advanced!AJ:AJ)</f>
        <v>3</v>
      </c>
      <c r="T51" s="145">
        <f t="shared" si="1"/>
        <v>11</v>
      </c>
      <c r="U51" s="147">
        <f t="shared" si="2"/>
        <v>0.3666666667</v>
      </c>
    </row>
    <row r="52">
      <c r="B52" s="143" t="s">
        <v>166</v>
      </c>
      <c r="C52" s="144" t="s">
        <v>534</v>
      </c>
      <c r="D52" s="144" t="s">
        <v>534</v>
      </c>
      <c r="E52" s="145" t="s">
        <v>535</v>
      </c>
      <c r="F52" s="144" t="s">
        <v>537</v>
      </c>
      <c r="G52" s="144" t="s">
        <v>534</v>
      </c>
      <c r="H52" s="146">
        <v>8.0</v>
      </c>
      <c r="I52" s="145" t="str">
        <f t="array" ref="I52">XLOOKUP(B52, My_Advanced!W:W,My_Advanced!D:D)</f>
        <v>Option D</v>
      </c>
      <c r="J52" s="144" t="str">
        <f t="array" ref="J52">XLOOKUP(B52,My_Advanced!W:W,My_Advanced!F:F)</f>
        <v>Option A</v>
      </c>
      <c r="K52" s="145" t="str">
        <f t="array" ref="K52">XLOOKUP(B52, My_Advanced!W:W,My_Advanced!H:H)</f>
        <v>Option D</v>
      </c>
      <c r="L52" s="145" t="str">
        <f t="array" ref="L52">XLOOKUP(B52, My_Advanced!W:W,My_Advanced!J:J)</f>
        <v>Option D</v>
      </c>
      <c r="M52" s="145" t="str">
        <f t="array" ref="M52">XLOOKUP(B52, My_Advanced!W:W,My_Advanced!L:L)</f>
        <v>Option B</v>
      </c>
      <c r="N52" s="145" t="str">
        <f t="array" ref="N52">XLOOKUP(B52, My_Advanced!W:W,My_Advanced!N:N)</f>
        <v>Option C</v>
      </c>
      <c r="O52" s="145" t="str">
        <f t="array" ref="O52">XLOOKUP(B52,My_Advanced!W:W,My_Advanced!P:P)</f>
        <v>Option B</v>
      </c>
      <c r="P52" s="145" t="str">
        <f t="array" ref="P52">XLOOKUP(B52, My_Advanced!W:W,My_Advanced!R:R)</f>
        <v>Option A</v>
      </c>
      <c r="Q52" s="145" t="str">
        <f t="array" ref="Q52">XLOOKUP(B52, My_Advanced!W:W,My_Advanced!T:T)</f>
        <v>Option D</v>
      </c>
      <c r="R52" s="145" t="str">
        <f t="array" ref="R52">XLOOKUP(B52, My_Advanced!W:W,My_Advanced!V:V)</f>
        <v>Option D</v>
      </c>
      <c r="S52" s="146">
        <f t="array" ref="S52">XLOOKUP(B52, My_Advanced!W:W,My_Advanced!AJ:AJ)</f>
        <v>1</v>
      </c>
      <c r="T52" s="145">
        <f t="shared" si="1"/>
        <v>9</v>
      </c>
      <c r="U52" s="147">
        <f t="shared" si="2"/>
        <v>0.3</v>
      </c>
    </row>
    <row r="53">
      <c r="B53" s="143" t="s">
        <v>167</v>
      </c>
      <c r="C53" s="144" t="s">
        <v>534</v>
      </c>
      <c r="D53" s="144" t="s">
        <v>534</v>
      </c>
      <c r="E53" s="145" t="s">
        <v>535</v>
      </c>
      <c r="F53" s="144" t="s">
        <v>537</v>
      </c>
      <c r="G53" s="144" t="s">
        <v>534</v>
      </c>
      <c r="H53" s="146">
        <v>8.0</v>
      </c>
      <c r="I53" s="145" t="str">
        <f t="array" ref="I53">XLOOKUP(B53, My_Advanced!W:W,My_Advanced!D:D)</f>
        <v>Option B</v>
      </c>
      <c r="J53" s="144" t="str">
        <f t="array" ref="J53">XLOOKUP(B53,My_Advanced!W:W,My_Advanced!F:F)</f>
        <v>Option D</v>
      </c>
      <c r="K53" s="145" t="str">
        <f t="array" ref="K53">XLOOKUP(B53, My_Advanced!W:W,My_Advanced!H:H)</f>
        <v>Option D</v>
      </c>
      <c r="L53" s="145" t="str">
        <f t="array" ref="L53">XLOOKUP(B53, My_Advanced!W:W,My_Advanced!J:J)</f>
        <v>Option C</v>
      </c>
      <c r="M53" s="145" t="str">
        <f t="array" ref="M53">XLOOKUP(B53, My_Advanced!W:W,My_Advanced!L:L)</f>
        <v>Option B</v>
      </c>
      <c r="N53" s="145" t="str">
        <f t="array" ref="N53">XLOOKUP(B53, My_Advanced!W:W,My_Advanced!N:N)</f>
        <v>Option C</v>
      </c>
      <c r="O53" s="145" t="str">
        <f t="array" ref="O53">XLOOKUP(B53,My_Advanced!W:W,My_Advanced!P:P)</f>
        <v>Option D</v>
      </c>
      <c r="P53" s="145" t="str">
        <f t="array" ref="P53">XLOOKUP(B53, My_Advanced!W:W,My_Advanced!R:R)</f>
        <v>Option C</v>
      </c>
      <c r="Q53" s="145" t="str">
        <f t="array" ref="Q53">XLOOKUP(B53, My_Advanced!W:W,My_Advanced!T:T)</f>
        <v>Option D</v>
      </c>
      <c r="R53" s="145" t="str">
        <f t="array" ref="R53">XLOOKUP(B53, My_Advanced!W:W,My_Advanced!V:V)</f>
        <v>Option C</v>
      </c>
      <c r="S53" s="146">
        <f t="array" ref="S53">XLOOKUP(B53, My_Advanced!W:W,My_Advanced!AJ:AJ)</f>
        <v>0</v>
      </c>
      <c r="T53" s="145">
        <f t="shared" si="1"/>
        <v>8</v>
      </c>
      <c r="U53" s="147">
        <f t="shared" si="2"/>
        <v>0.2666666667</v>
      </c>
    </row>
    <row r="54">
      <c r="B54" s="143" t="s">
        <v>168</v>
      </c>
      <c r="C54" s="144" t="s">
        <v>535</v>
      </c>
      <c r="D54" s="144" t="s">
        <v>534</v>
      </c>
      <c r="E54" s="145" t="s">
        <v>535</v>
      </c>
      <c r="F54" s="144" t="s">
        <v>537</v>
      </c>
      <c r="G54" s="144" t="s">
        <v>534</v>
      </c>
      <c r="H54" s="146">
        <v>9.0</v>
      </c>
      <c r="I54" s="145" t="str">
        <f t="array" ref="I54">XLOOKUP(B54, My_Advanced!W:W,My_Advanced!D:D)</f>
        <v>Option D</v>
      </c>
      <c r="J54" s="144" t="str">
        <f t="array" ref="J54">XLOOKUP(B54,My_Advanced!W:W,My_Advanced!F:F)</f>
        <v>Option C</v>
      </c>
      <c r="K54" s="145" t="str">
        <f t="array" ref="K54">XLOOKUP(B54, My_Advanced!W:W,My_Advanced!H:H)</f>
        <v>Option A</v>
      </c>
      <c r="L54" s="145" t="str">
        <f t="array" ref="L54">XLOOKUP(B54, My_Advanced!W:W,My_Advanced!J:J)</f>
        <v>Option C</v>
      </c>
      <c r="M54" s="145" t="str">
        <f t="array" ref="M54">XLOOKUP(B54, My_Advanced!W:W,My_Advanced!L:L)</f>
        <v>Option B</v>
      </c>
      <c r="N54" s="145" t="str">
        <f t="array" ref="N54">XLOOKUP(B54, My_Advanced!W:W,My_Advanced!N:N)</f>
        <v>Option C</v>
      </c>
      <c r="O54" s="145" t="str">
        <f t="array" ref="O54">XLOOKUP(B54,My_Advanced!W:W,My_Advanced!P:P)</f>
        <v>Option C</v>
      </c>
      <c r="P54" s="145" t="str">
        <f t="array" ref="P54">XLOOKUP(B54, My_Advanced!W:W,My_Advanced!R:R)</f>
        <v>Option B</v>
      </c>
      <c r="Q54" s="145" t="str">
        <f t="array" ref="Q54">XLOOKUP(B54, My_Advanced!W:W,My_Advanced!T:T)</f>
        <v>Option D</v>
      </c>
      <c r="R54" s="145" t="str">
        <f t="array" ref="R54">XLOOKUP(B54, My_Advanced!W:W,My_Advanced!V:V)</f>
        <v>Option C</v>
      </c>
      <c r="S54" s="146">
        <f t="array" ref="S54">XLOOKUP(B54, My_Advanced!W:W,My_Advanced!AJ:AJ)</f>
        <v>2</v>
      </c>
      <c r="T54" s="145">
        <f t="shared" si="1"/>
        <v>11</v>
      </c>
      <c r="U54" s="147">
        <f t="shared" si="2"/>
        <v>0.3666666667</v>
      </c>
    </row>
    <row r="55">
      <c r="B55" s="143" t="s">
        <v>169</v>
      </c>
      <c r="C55" s="144" t="s">
        <v>534</v>
      </c>
      <c r="D55" s="144" t="s">
        <v>534</v>
      </c>
      <c r="E55" s="145" t="s">
        <v>535</v>
      </c>
      <c r="F55" s="144" t="s">
        <v>537</v>
      </c>
      <c r="G55" s="144" t="s">
        <v>534</v>
      </c>
      <c r="H55" s="146">
        <v>8.0</v>
      </c>
      <c r="I55" s="145" t="str">
        <f t="array" ref="I55">XLOOKUP(B55, My_Advanced!W:W,My_Advanced!D:D)</f>
        <v>Option B</v>
      </c>
      <c r="J55" s="144" t="str">
        <f t="array" ref="J55">XLOOKUP(B55,My_Advanced!W:W,My_Advanced!F:F)</f>
        <v>Option D</v>
      </c>
      <c r="K55" s="145" t="str">
        <f t="array" ref="K55">XLOOKUP(B55, My_Advanced!W:W,My_Advanced!H:H)</f>
        <v>Option D</v>
      </c>
      <c r="L55" s="145" t="str">
        <f t="array" ref="L55">XLOOKUP(B55, My_Advanced!W:W,My_Advanced!J:J)</f>
        <v>Option C</v>
      </c>
      <c r="M55" s="145" t="str">
        <f t="array" ref="M55">XLOOKUP(B55, My_Advanced!W:W,My_Advanced!L:L)</f>
        <v>Option B</v>
      </c>
      <c r="N55" s="145" t="str">
        <f t="array" ref="N55">XLOOKUP(B55, My_Advanced!W:W,My_Advanced!N:N)</f>
        <v>Option C</v>
      </c>
      <c r="O55" s="145" t="str">
        <f t="array" ref="O55">XLOOKUP(B55,My_Advanced!W:W,My_Advanced!P:P)</f>
        <v>Option C</v>
      </c>
      <c r="P55" s="145" t="str">
        <f t="array" ref="P55">XLOOKUP(B55, My_Advanced!W:W,My_Advanced!R:R)</f>
        <v>Option B</v>
      </c>
      <c r="Q55" s="145" t="str">
        <f t="array" ref="Q55">XLOOKUP(B55, My_Advanced!W:W,My_Advanced!T:T)</f>
        <v>Option A</v>
      </c>
      <c r="R55" s="145" t="str">
        <f t="array" ref="R55">XLOOKUP(B55, My_Advanced!W:W,My_Advanced!V:V)</f>
        <v>Option A</v>
      </c>
      <c r="S55" s="146">
        <f t="array" ref="S55">XLOOKUP(B55, My_Advanced!W:W,My_Advanced!AJ:AJ)</f>
        <v>3</v>
      </c>
      <c r="T55" s="145">
        <f t="shared" si="1"/>
        <v>11</v>
      </c>
      <c r="U55" s="147">
        <f t="shared" si="2"/>
        <v>0.3666666667</v>
      </c>
    </row>
    <row r="56">
      <c r="B56" s="143" t="s">
        <v>170</v>
      </c>
      <c r="C56" s="144" t="s">
        <v>534</v>
      </c>
      <c r="D56" s="144" t="s">
        <v>534</v>
      </c>
      <c r="E56" s="145" t="s">
        <v>535</v>
      </c>
      <c r="F56" s="144" t="s">
        <v>535</v>
      </c>
      <c r="G56" s="144" t="s">
        <v>535</v>
      </c>
      <c r="H56" s="146">
        <v>5.0</v>
      </c>
      <c r="I56" s="145" t="str">
        <f t="array" ref="I56">XLOOKUP(B56, My_Advanced!W:W,My_Advanced!D:D)</f>
        <v>Option C</v>
      </c>
      <c r="J56" s="144" t="str">
        <f t="array" ref="J56">XLOOKUP(B56,My_Advanced!W:W,My_Advanced!F:F)</f>
        <v>Option D</v>
      </c>
      <c r="K56" s="145" t="str">
        <f t="array" ref="K56">XLOOKUP(B56, My_Advanced!W:W,My_Advanced!H:H)</f>
        <v>Option D</v>
      </c>
      <c r="L56" s="145" t="str">
        <f t="array" ref="L56">XLOOKUP(B56, My_Advanced!W:W,My_Advanced!J:J)</f>
        <v>Option D</v>
      </c>
      <c r="M56" s="145" t="str">
        <f t="array" ref="M56">XLOOKUP(B56, My_Advanced!W:W,My_Advanced!L:L)</f>
        <v>Option B</v>
      </c>
      <c r="N56" s="145" t="str">
        <f t="array" ref="N56">XLOOKUP(B56, My_Advanced!W:W,My_Advanced!N:N)</f>
        <v>Option C</v>
      </c>
      <c r="O56" s="145" t="str">
        <f t="array" ref="O56">XLOOKUP(B56,My_Advanced!W:W,My_Advanced!P:P)</f>
        <v>Option C</v>
      </c>
      <c r="P56" s="145" t="str">
        <f t="array" ref="P56">XLOOKUP(B56, My_Advanced!W:W,My_Advanced!R:R)</f>
        <v>Option B</v>
      </c>
      <c r="Q56" s="145" t="str">
        <f t="array" ref="Q56">XLOOKUP(B56, My_Advanced!W:W,My_Advanced!T:T)</f>
        <v>Option D</v>
      </c>
      <c r="R56" s="145" t="str">
        <f t="array" ref="R56">XLOOKUP(B56, My_Advanced!W:W,My_Advanced!V:V)</f>
        <v>Option C</v>
      </c>
      <c r="S56" s="146">
        <f t="array" ref="S56">XLOOKUP(B56, My_Advanced!W:W,My_Advanced!AJ:AJ)</f>
        <v>3</v>
      </c>
      <c r="T56" s="145">
        <f t="shared" si="1"/>
        <v>8</v>
      </c>
      <c r="U56" s="147">
        <f t="shared" si="2"/>
        <v>0.2666666667</v>
      </c>
    </row>
    <row r="57">
      <c r="B57" s="143" t="s">
        <v>171</v>
      </c>
      <c r="C57" s="144" t="s">
        <v>534</v>
      </c>
      <c r="D57" s="144" t="s">
        <v>534</v>
      </c>
      <c r="E57" s="145" t="s">
        <v>534</v>
      </c>
      <c r="F57" s="144" t="s">
        <v>535</v>
      </c>
      <c r="G57" s="144" t="s">
        <v>534</v>
      </c>
      <c r="H57" s="146">
        <v>7.0</v>
      </c>
      <c r="I57" s="145" t="str">
        <f t="array" ref="I57">XLOOKUP(B57, My_Advanced!W:W,My_Advanced!D:D)</f>
        <v>Option D</v>
      </c>
      <c r="J57" s="144" t="str">
        <f t="array" ref="J57">XLOOKUP(B57,My_Advanced!W:W,My_Advanced!F:F)</f>
        <v>Option C</v>
      </c>
      <c r="K57" s="145" t="str">
        <f t="array" ref="K57">XLOOKUP(B57, My_Advanced!W:W,My_Advanced!H:H)</f>
        <v>Option A</v>
      </c>
      <c r="L57" s="145" t="str">
        <f t="array" ref="L57">XLOOKUP(B57, My_Advanced!W:W,My_Advanced!J:J)</f>
        <v>Option C</v>
      </c>
      <c r="M57" s="145" t="str">
        <f t="array" ref="M57">XLOOKUP(B57, My_Advanced!W:W,My_Advanced!L:L)</f>
        <v>Option B</v>
      </c>
      <c r="N57" s="145" t="str">
        <f t="array" ref="N57">XLOOKUP(B57, My_Advanced!W:W,My_Advanced!N:N)</f>
        <v>Option C</v>
      </c>
      <c r="O57" s="145" t="str">
        <f t="array" ref="O57">XLOOKUP(B57,My_Advanced!W:W,My_Advanced!P:P)</f>
        <v>Option C</v>
      </c>
      <c r="P57" s="145" t="str">
        <f t="array" ref="P57">XLOOKUP(B57, My_Advanced!W:W,My_Advanced!R:R)</f>
        <v>Option B</v>
      </c>
      <c r="Q57" s="145" t="str">
        <f t="array" ref="Q57">XLOOKUP(B57, My_Advanced!W:W,My_Advanced!T:T)</f>
        <v>Option D</v>
      </c>
      <c r="R57" s="145" t="str">
        <f t="array" ref="R57">XLOOKUP(B57, My_Advanced!W:W,My_Advanced!V:V)</f>
        <v>Option A</v>
      </c>
      <c r="S57" s="146">
        <f t="array" ref="S57">XLOOKUP(B57, My_Advanced!W:W,My_Advanced!AJ:AJ)</f>
        <v>3</v>
      </c>
      <c r="T57" s="145">
        <f t="shared" si="1"/>
        <v>10</v>
      </c>
      <c r="U57" s="147">
        <f t="shared" si="2"/>
        <v>0.3333333333</v>
      </c>
    </row>
    <row r="58">
      <c r="B58" s="143" t="s">
        <v>172</v>
      </c>
      <c r="C58" s="144" t="s">
        <v>534</v>
      </c>
      <c r="D58" s="144" t="s">
        <v>534</v>
      </c>
      <c r="E58" s="145" t="s">
        <v>535</v>
      </c>
      <c r="F58" s="144" t="s">
        <v>537</v>
      </c>
      <c r="G58" s="144" t="s">
        <v>534</v>
      </c>
      <c r="H58" s="146">
        <v>8.0</v>
      </c>
      <c r="I58" s="145" t="str">
        <f t="array" ref="I58">XLOOKUP(B58, My_Advanced!W:W,My_Advanced!D:D)</f>
        <v>Option D</v>
      </c>
      <c r="J58" s="144" t="str">
        <f t="array" ref="J58">XLOOKUP(B58,My_Advanced!W:W,My_Advanced!F:F)</f>
        <v>Option A</v>
      </c>
      <c r="K58" s="145" t="str">
        <f t="array" ref="K58">XLOOKUP(B58, My_Advanced!W:W,My_Advanced!H:H)</f>
        <v>Option D</v>
      </c>
      <c r="L58" s="145" t="str">
        <f t="array" ref="L58">XLOOKUP(B58, My_Advanced!W:W,My_Advanced!J:J)</f>
        <v>Option D</v>
      </c>
      <c r="M58" s="145" t="str">
        <f t="array" ref="M58">XLOOKUP(B58, My_Advanced!W:W,My_Advanced!L:L)</f>
        <v>Option B</v>
      </c>
      <c r="N58" s="145" t="str">
        <f t="array" ref="N58">XLOOKUP(B58, My_Advanced!W:W,My_Advanced!N:N)</f>
        <v>Option C</v>
      </c>
      <c r="O58" s="145" t="str">
        <f t="array" ref="O58">XLOOKUP(B58,My_Advanced!W:W,My_Advanced!P:P)</f>
        <v>Option C</v>
      </c>
      <c r="P58" s="145" t="str">
        <f t="array" ref="P58">XLOOKUP(B58, My_Advanced!W:W,My_Advanced!R:R)</f>
        <v>Option B</v>
      </c>
      <c r="Q58" s="145" t="str">
        <f t="array" ref="Q58">XLOOKUP(B58, My_Advanced!W:W,My_Advanced!T:T)</f>
        <v>Option A</v>
      </c>
      <c r="R58" s="145" t="str">
        <f t="array" ref="R58">XLOOKUP(B58, My_Advanced!W:W,My_Advanced!V:V)</f>
        <v>Option D</v>
      </c>
      <c r="S58" s="146">
        <f t="array" ref="S58">XLOOKUP(B58, My_Advanced!W:W,My_Advanced!AJ:AJ)</f>
        <v>-1</v>
      </c>
      <c r="T58" s="145">
        <f t="shared" si="1"/>
        <v>7</v>
      </c>
      <c r="U58" s="147">
        <f t="shared" si="2"/>
        <v>0.2333333333</v>
      </c>
    </row>
    <row r="59">
      <c r="B59" s="143" t="s">
        <v>173</v>
      </c>
      <c r="C59" s="144" t="s">
        <v>535</v>
      </c>
      <c r="D59" s="144" t="s">
        <v>535</v>
      </c>
      <c r="E59" s="145" t="s">
        <v>534</v>
      </c>
      <c r="F59" s="144" t="s">
        <v>537</v>
      </c>
      <c r="G59" s="144" t="s">
        <v>534</v>
      </c>
      <c r="H59" s="146">
        <v>9.0</v>
      </c>
      <c r="I59" s="145" t="str">
        <f t="array" ref="I59">XLOOKUP(B59, My_Advanced!W:W,My_Advanced!D:D)</f>
        <v>Option D</v>
      </c>
      <c r="J59" s="144" t="str">
        <f t="array" ref="J59">XLOOKUP(B59,My_Advanced!W:W,My_Advanced!F:F)</f>
        <v>Option D</v>
      </c>
      <c r="K59" s="145" t="str">
        <f t="array" ref="K59">XLOOKUP(B59, My_Advanced!W:W,My_Advanced!H:H)</f>
        <v>Option C</v>
      </c>
      <c r="L59" s="145" t="str">
        <f t="array" ref="L59">XLOOKUP(B59, My_Advanced!W:W,My_Advanced!J:J)</f>
        <v>Option C</v>
      </c>
      <c r="M59" s="145" t="str">
        <f t="array" ref="M59">XLOOKUP(B59, My_Advanced!W:W,My_Advanced!L:L)</f>
        <v>Option A</v>
      </c>
      <c r="N59" s="145" t="str">
        <f t="array" ref="N59">XLOOKUP(B59, My_Advanced!W:W,My_Advanced!N:N)</f>
        <v>Option D</v>
      </c>
      <c r="O59" s="145" t="str">
        <f t="array" ref="O59">XLOOKUP(B59,My_Advanced!W:W,My_Advanced!P:P)</f>
        <v>Option D</v>
      </c>
      <c r="P59" s="145" t="str">
        <f t="array" ref="P59">XLOOKUP(B59, My_Advanced!W:W,My_Advanced!R:R)</f>
        <v>Option C</v>
      </c>
      <c r="Q59" s="145" t="str">
        <f t="array" ref="Q59">XLOOKUP(B59, My_Advanced!W:W,My_Advanced!T:T)</f>
        <v>Option D</v>
      </c>
      <c r="R59" s="145" t="str">
        <f t="array" ref="R59">XLOOKUP(B59, My_Advanced!W:W,My_Advanced!V:V)</f>
        <v>Option C</v>
      </c>
      <c r="S59" s="146">
        <f t="array" ref="S59">XLOOKUP(B59, My_Advanced!W:W,My_Advanced!AJ:AJ)</f>
        <v>-1</v>
      </c>
      <c r="T59" s="145">
        <f t="shared" si="1"/>
        <v>8</v>
      </c>
      <c r="U59" s="147">
        <f t="shared" si="2"/>
        <v>0.2666666667</v>
      </c>
    </row>
    <row r="60">
      <c r="B60" s="143" t="s">
        <v>174</v>
      </c>
      <c r="C60" s="144" t="s">
        <v>535</v>
      </c>
      <c r="D60" s="144" t="s">
        <v>534</v>
      </c>
      <c r="E60" s="145" t="s">
        <v>535</v>
      </c>
      <c r="F60" s="144" t="s">
        <v>535</v>
      </c>
      <c r="G60" s="144" t="s">
        <v>535</v>
      </c>
      <c r="H60" s="146">
        <v>6.0</v>
      </c>
      <c r="I60" s="145" t="str">
        <f t="array" ref="I60">XLOOKUP(B60, My_Advanced!W:W,My_Advanced!D:D)</f>
        <v>Option C</v>
      </c>
      <c r="J60" s="144" t="str">
        <f t="array" ref="J60">XLOOKUP(B60,My_Advanced!W:W,My_Advanced!F:F)</f>
        <v>Option D</v>
      </c>
      <c r="K60" s="145" t="str">
        <f t="array" ref="K60">XLOOKUP(B60, My_Advanced!W:W,My_Advanced!H:H)</f>
        <v>Option C</v>
      </c>
      <c r="L60" s="145" t="str">
        <f t="array" ref="L60">XLOOKUP(B60, My_Advanced!W:W,My_Advanced!J:J)</f>
        <v>Option D</v>
      </c>
      <c r="M60" s="145" t="str">
        <f t="array" ref="M60">XLOOKUP(B60, My_Advanced!W:W,My_Advanced!L:L)</f>
        <v>Option B</v>
      </c>
      <c r="N60" s="145" t="str">
        <f t="array" ref="N60">XLOOKUP(B60, My_Advanced!W:W,My_Advanced!N:N)</f>
        <v>Option D</v>
      </c>
      <c r="O60" s="145" t="str">
        <f t="array" ref="O60">XLOOKUP(B60,My_Advanced!W:W,My_Advanced!P:P)</f>
        <v>Option B</v>
      </c>
      <c r="P60" s="145" t="str">
        <f t="array" ref="P60">XLOOKUP(B60, My_Advanced!W:W,My_Advanced!R:R)</f>
        <v>Option A</v>
      </c>
      <c r="Q60" s="145" t="str">
        <f t="array" ref="Q60">XLOOKUP(B60, My_Advanced!W:W,My_Advanced!T:T)</f>
        <v>Option B</v>
      </c>
      <c r="R60" s="145" t="str">
        <f t="array" ref="R60">XLOOKUP(B60, My_Advanced!W:W,My_Advanced!V:V)</f>
        <v>Option C</v>
      </c>
      <c r="S60" s="146">
        <f t="array" ref="S60">XLOOKUP(B60, My_Advanced!W:W,My_Advanced!AJ:AJ)</f>
        <v>5</v>
      </c>
      <c r="T60" s="145">
        <f t="shared" si="1"/>
        <v>11</v>
      </c>
      <c r="U60" s="147">
        <f t="shared" si="2"/>
        <v>0.3666666667</v>
      </c>
    </row>
    <row r="61">
      <c r="B61" s="143" t="s">
        <v>175</v>
      </c>
      <c r="C61" s="144" t="s">
        <v>534</v>
      </c>
      <c r="D61" s="144" t="s">
        <v>534</v>
      </c>
      <c r="E61" s="145" t="s">
        <v>534</v>
      </c>
      <c r="F61" s="144" t="s">
        <v>536</v>
      </c>
      <c r="G61" s="144" t="s">
        <v>534</v>
      </c>
      <c r="H61" s="146">
        <v>8.0</v>
      </c>
      <c r="I61" s="145" t="str">
        <f t="array" ref="I61">XLOOKUP(B61, My_Advanced!W:W,My_Advanced!D:D)</f>
        <v>Option B</v>
      </c>
      <c r="J61" s="144" t="str">
        <f t="array" ref="J61">XLOOKUP(B61,My_Advanced!W:W,My_Advanced!F:F)</f>
        <v>Option C</v>
      </c>
      <c r="K61" s="145" t="str">
        <f t="array" ref="K61">XLOOKUP(B61, My_Advanced!W:W,My_Advanced!H:H)</f>
        <v>Option D</v>
      </c>
      <c r="L61" s="145" t="str">
        <f t="array" ref="L61">XLOOKUP(B61, My_Advanced!W:W,My_Advanced!J:J)</f>
        <v>Option C</v>
      </c>
      <c r="M61" s="145" t="str">
        <f t="array" ref="M61">XLOOKUP(B61, My_Advanced!W:W,My_Advanced!L:L)</f>
        <v>Option B</v>
      </c>
      <c r="N61" s="145" t="str">
        <f t="array" ref="N61">XLOOKUP(B61, My_Advanced!W:W,My_Advanced!N:N)</f>
        <v>Option C</v>
      </c>
      <c r="O61" s="145" t="str">
        <f t="array" ref="O61">XLOOKUP(B61,My_Advanced!W:W,My_Advanced!P:P)</f>
        <v>Option C</v>
      </c>
      <c r="P61" s="145" t="str">
        <f t="array" ref="P61">XLOOKUP(B61, My_Advanced!W:W,My_Advanced!R:R)</f>
        <v>Option B</v>
      </c>
      <c r="Q61" s="145" t="str">
        <f t="array" ref="Q61">XLOOKUP(B61, My_Advanced!W:W,My_Advanced!T:T)</f>
        <v>Option A</v>
      </c>
      <c r="R61" s="145" t="str">
        <f t="array" ref="R61">XLOOKUP(B61, My_Advanced!W:W,My_Advanced!V:V)</f>
        <v>Option C</v>
      </c>
      <c r="S61" s="146">
        <f t="array" ref="S61">XLOOKUP(B61, My_Advanced!W:W,My_Advanced!AJ:AJ)</f>
        <v>3</v>
      </c>
      <c r="T61" s="145">
        <f t="shared" si="1"/>
        <v>11</v>
      </c>
      <c r="U61" s="147">
        <f t="shared" si="2"/>
        <v>0.3666666667</v>
      </c>
    </row>
    <row r="62">
      <c r="B62" s="143" t="s">
        <v>176</v>
      </c>
      <c r="C62" s="144" t="s">
        <v>535</v>
      </c>
      <c r="D62" s="144" t="s">
        <v>535</v>
      </c>
      <c r="E62" s="145" t="s">
        <v>535</v>
      </c>
      <c r="F62" s="144" t="s">
        <v>535</v>
      </c>
      <c r="G62" s="144" t="s">
        <v>534</v>
      </c>
      <c r="H62" s="146">
        <v>6.0</v>
      </c>
      <c r="I62" s="145" t="str">
        <f t="array" ref="I62">XLOOKUP(B62, My_Advanced!W:W,My_Advanced!D:D)</f>
        <v>Option C</v>
      </c>
      <c r="J62" s="144" t="str">
        <f t="array" ref="J62">XLOOKUP(B62,My_Advanced!W:W,My_Advanced!F:F)</f>
        <v>Option D</v>
      </c>
      <c r="K62" s="145" t="str">
        <f t="array" ref="K62">XLOOKUP(B62, My_Advanced!W:W,My_Advanced!H:H)</f>
        <v>Option B</v>
      </c>
      <c r="L62" s="145" t="str">
        <f t="array" ref="L62">XLOOKUP(B62, My_Advanced!W:W,My_Advanced!J:J)</f>
        <v>Option C</v>
      </c>
      <c r="M62" s="145" t="str">
        <f t="array" ref="M62">XLOOKUP(B62, My_Advanced!W:W,My_Advanced!L:L)</f>
        <v>Option B</v>
      </c>
      <c r="N62" s="145" t="str">
        <f t="array" ref="N62">XLOOKUP(B62, My_Advanced!W:W,My_Advanced!N:N)</f>
        <v>Option D</v>
      </c>
      <c r="O62" s="145" t="str">
        <f t="array" ref="O62">XLOOKUP(B62,My_Advanced!W:W,My_Advanced!P:P)</f>
        <v>Option B</v>
      </c>
      <c r="P62" s="145" t="str">
        <f t="array" ref="P62">XLOOKUP(B62, My_Advanced!W:W,My_Advanced!R:R)</f>
        <v>Option B</v>
      </c>
      <c r="Q62" s="145" t="str">
        <f t="array" ref="Q62">XLOOKUP(B62, My_Advanced!W:W,My_Advanced!T:T)</f>
        <v>Option A</v>
      </c>
      <c r="R62" s="145" t="str">
        <f t="array" ref="R62">XLOOKUP(B62, My_Advanced!W:W,My_Advanced!V:V)</f>
        <v>Option A</v>
      </c>
      <c r="S62" s="146">
        <f t="array" ref="S62">XLOOKUP(B62, My_Advanced!W:W,My_Advanced!AJ:AJ)</f>
        <v>8</v>
      </c>
      <c r="T62" s="145">
        <f t="shared" si="1"/>
        <v>14</v>
      </c>
      <c r="U62" s="147">
        <f t="shared" si="2"/>
        <v>0.4666666667</v>
      </c>
    </row>
    <row r="63">
      <c r="B63" s="143" t="s">
        <v>177</v>
      </c>
      <c r="C63" s="144" t="s">
        <v>534</v>
      </c>
      <c r="D63" s="144" t="s">
        <v>534</v>
      </c>
      <c r="E63" s="145" t="s">
        <v>535</v>
      </c>
      <c r="F63" s="144" t="s">
        <v>537</v>
      </c>
      <c r="G63" s="144" t="s">
        <v>534</v>
      </c>
      <c r="H63" s="146">
        <v>8.0</v>
      </c>
      <c r="I63" s="145" t="str">
        <f t="array" ref="I63">XLOOKUP(B63, My_Advanced!W:W,My_Advanced!D:D)</f>
        <v>Option B</v>
      </c>
      <c r="J63" s="144" t="str">
        <f t="array" ref="J63">XLOOKUP(B63,My_Advanced!W:W,My_Advanced!F:F)</f>
        <v>Option D</v>
      </c>
      <c r="K63" s="145" t="str">
        <f t="array" ref="K63">XLOOKUP(B63, My_Advanced!W:W,My_Advanced!H:H)</f>
        <v>Option D</v>
      </c>
      <c r="L63" s="145" t="str">
        <f t="array" ref="L63">XLOOKUP(B63, My_Advanced!W:W,My_Advanced!J:J)</f>
        <v>Option C</v>
      </c>
      <c r="M63" s="145" t="str">
        <f t="array" ref="M63">XLOOKUP(B63, My_Advanced!W:W,My_Advanced!L:L)</f>
        <v>Option B</v>
      </c>
      <c r="N63" s="145" t="str">
        <f t="array" ref="N63">XLOOKUP(B63, My_Advanced!W:W,My_Advanced!N:N)</f>
        <v>Option C</v>
      </c>
      <c r="O63" s="145" t="str">
        <f t="array" ref="O63">XLOOKUP(B63,My_Advanced!W:W,My_Advanced!P:P)</f>
        <v>Option C</v>
      </c>
      <c r="P63" s="145" t="str">
        <f t="array" ref="P63">XLOOKUP(B63, My_Advanced!W:W,My_Advanced!R:R)</f>
        <v>Option B</v>
      </c>
      <c r="Q63" s="145" t="str">
        <f t="array" ref="Q63">XLOOKUP(B63, My_Advanced!W:W,My_Advanced!T:T)</f>
        <v>Option A</v>
      </c>
      <c r="R63" s="145" t="str">
        <f t="array" ref="R63">XLOOKUP(B63, My_Advanced!W:W,My_Advanced!V:V)</f>
        <v>Option A</v>
      </c>
      <c r="S63" s="146">
        <f t="array" ref="S63">XLOOKUP(B63, My_Advanced!W:W,My_Advanced!AJ:AJ)</f>
        <v>3</v>
      </c>
      <c r="T63" s="145">
        <f t="shared" si="1"/>
        <v>11</v>
      </c>
      <c r="U63" s="147">
        <f t="shared" si="2"/>
        <v>0.3666666667</v>
      </c>
    </row>
    <row r="64">
      <c r="B64" s="143" t="s">
        <v>178</v>
      </c>
      <c r="C64" s="144" t="s">
        <v>534</v>
      </c>
      <c r="D64" s="144" t="s">
        <v>534</v>
      </c>
      <c r="E64" s="145" t="s">
        <v>535</v>
      </c>
      <c r="F64" s="144" t="s">
        <v>537</v>
      </c>
      <c r="G64" s="144" t="s">
        <v>534</v>
      </c>
      <c r="H64" s="146">
        <v>8.0</v>
      </c>
      <c r="I64" s="145" t="str">
        <f t="array" ref="I64">XLOOKUP(B64, My_Advanced!W:W,My_Advanced!D:D)</f>
        <v>Option D</v>
      </c>
      <c r="J64" s="144" t="str">
        <f t="array" ref="J64">XLOOKUP(B64,My_Advanced!W:W,My_Advanced!F:F)</f>
        <v>Option D</v>
      </c>
      <c r="K64" s="145" t="str">
        <f t="array" ref="K64">XLOOKUP(B64, My_Advanced!W:W,My_Advanced!H:H)</f>
        <v>Option D</v>
      </c>
      <c r="L64" s="145" t="str">
        <f t="array" ref="L64">XLOOKUP(B64, My_Advanced!W:W,My_Advanced!J:J)</f>
        <v>Option D</v>
      </c>
      <c r="M64" s="145" t="str">
        <f t="array" ref="M64">XLOOKUP(B64, My_Advanced!W:W,My_Advanced!L:L)</f>
        <v>Option B</v>
      </c>
      <c r="N64" s="145" t="str">
        <f t="array" ref="N64">XLOOKUP(B64, My_Advanced!W:W,My_Advanced!N:N)</f>
        <v>Option C</v>
      </c>
      <c r="O64" s="145" t="str">
        <f t="array" ref="O64">XLOOKUP(B64,My_Advanced!W:W,My_Advanced!P:P)</f>
        <v>Option C</v>
      </c>
      <c r="P64" s="145" t="str">
        <f t="array" ref="P64">XLOOKUP(B64, My_Advanced!W:W,My_Advanced!R:R)</f>
        <v>Option B</v>
      </c>
      <c r="Q64" s="145" t="str">
        <f t="array" ref="Q64">XLOOKUP(B64, My_Advanced!W:W,My_Advanced!T:T)</f>
        <v>Option A</v>
      </c>
      <c r="R64" s="145" t="str">
        <f t="array" ref="R64">XLOOKUP(B64, My_Advanced!W:W,My_Advanced!V:V)</f>
        <v>Option C</v>
      </c>
      <c r="S64" s="146">
        <f t="array" ref="S64">XLOOKUP(B64, My_Advanced!W:W,My_Advanced!AJ:AJ)</f>
        <v>1</v>
      </c>
      <c r="T64" s="145">
        <f t="shared" si="1"/>
        <v>9</v>
      </c>
      <c r="U64" s="147">
        <f t="shared" si="2"/>
        <v>0.3</v>
      </c>
    </row>
    <row r="65">
      <c r="B65" s="143" t="s">
        <v>179</v>
      </c>
      <c r="C65" s="144" t="s">
        <v>534</v>
      </c>
      <c r="D65" s="144" t="s">
        <v>534</v>
      </c>
      <c r="E65" s="145" t="s">
        <v>536</v>
      </c>
      <c r="F65" s="144" t="s">
        <v>537</v>
      </c>
      <c r="G65" s="144" t="s">
        <v>534</v>
      </c>
      <c r="H65" s="146">
        <v>7.0</v>
      </c>
      <c r="I65" s="145" t="str">
        <f t="array" ref="I65">XLOOKUP(B65, My_Advanced!W:W,My_Advanced!D:D)</f>
        <v>Option B</v>
      </c>
      <c r="J65" s="144" t="str">
        <f t="array" ref="J65">XLOOKUP(B65,My_Advanced!W:W,My_Advanced!F:F)</f>
        <v>Option A</v>
      </c>
      <c r="K65" s="145" t="str">
        <f t="array" ref="K65">XLOOKUP(B65, My_Advanced!W:W,My_Advanced!H:H)</f>
        <v>Option D</v>
      </c>
      <c r="L65" s="145" t="str">
        <f t="array" ref="L65">XLOOKUP(B65, My_Advanced!W:W,My_Advanced!J:J)</f>
        <v>Option D</v>
      </c>
      <c r="M65" s="145" t="str">
        <f t="array" ref="M65">XLOOKUP(B65, My_Advanced!W:W,My_Advanced!L:L)</f>
        <v>Option D</v>
      </c>
      <c r="N65" s="145" t="str">
        <f t="array" ref="N65">XLOOKUP(B65, My_Advanced!W:W,My_Advanced!N:N)</f>
        <v>Option D</v>
      </c>
      <c r="O65" s="145" t="str">
        <f t="array" ref="O65">XLOOKUP(B65,My_Advanced!W:W,My_Advanced!P:P)</f>
        <v>Option C</v>
      </c>
      <c r="P65" s="145" t="str">
        <f t="array" ref="P65">XLOOKUP(B65, My_Advanced!W:W,My_Advanced!R:R)</f>
        <v>Option B</v>
      </c>
      <c r="Q65" s="145" t="str">
        <f t="array" ref="Q65">XLOOKUP(B65, My_Advanced!W:W,My_Advanced!T:T)</f>
        <v>Option A</v>
      </c>
      <c r="R65" s="145" t="str">
        <f t="array" ref="R65">XLOOKUP(B65, My_Advanced!W:W,My_Advanced!V:V)</f>
        <v>Option A</v>
      </c>
      <c r="S65" s="146">
        <f t="array" ref="S65">XLOOKUP(B65, My_Advanced!W:W,My_Advanced!AJ:AJ)</f>
        <v>3</v>
      </c>
      <c r="T65" s="145">
        <f t="shared" si="1"/>
        <v>10</v>
      </c>
      <c r="U65" s="147">
        <f t="shared" si="2"/>
        <v>0.3333333333</v>
      </c>
    </row>
    <row r="66">
      <c r="B66" s="143" t="s">
        <v>180</v>
      </c>
      <c r="C66" s="144" t="s">
        <v>535</v>
      </c>
      <c r="D66" s="144" t="s">
        <v>534</v>
      </c>
      <c r="E66" s="145" t="s">
        <v>535</v>
      </c>
      <c r="F66" s="144" t="s">
        <v>537</v>
      </c>
      <c r="G66" s="144" t="s">
        <v>534</v>
      </c>
      <c r="H66" s="146">
        <v>9.0</v>
      </c>
      <c r="I66" s="145" t="str">
        <f t="array" ref="I66">XLOOKUP(B66, My_Advanced!W:W,My_Advanced!D:D)</f>
        <v>Option B</v>
      </c>
      <c r="J66" s="144" t="str">
        <f t="array" ref="J66">XLOOKUP(B66,My_Advanced!W:W,My_Advanced!F:F)</f>
        <v>Option A</v>
      </c>
      <c r="K66" s="145" t="str">
        <f t="array" ref="K66">XLOOKUP(B66, My_Advanced!W:W,My_Advanced!H:H)</f>
        <v>Option D</v>
      </c>
      <c r="L66" s="145" t="str">
        <f t="array" ref="L66">XLOOKUP(B66, My_Advanced!W:W,My_Advanced!J:J)</f>
        <v>Option D</v>
      </c>
      <c r="M66" s="145" t="str">
        <f t="array" ref="M66">XLOOKUP(B66, My_Advanced!W:W,My_Advanced!L:L)</f>
        <v>Option B</v>
      </c>
      <c r="N66" s="145" t="str">
        <f t="array" ref="N66">XLOOKUP(B66, My_Advanced!W:W,My_Advanced!N:N)</f>
        <v>Option C</v>
      </c>
      <c r="O66" s="145" t="str">
        <f t="array" ref="O66">XLOOKUP(B66,My_Advanced!W:W,My_Advanced!P:P)</f>
        <v>Option A</v>
      </c>
      <c r="P66" s="145" t="str">
        <f t="array" ref="P66">XLOOKUP(B66, My_Advanced!W:W,My_Advanced!R:R)</f>
        <v>Option B</v>
      </c>
      <c r="Q66" s="145" t="str">
        <f t="array" ref="Q66">XLOOKUP(B66, My_Advanced!W:W,My_Advanced!T:T)</f>
        <v>Option B</v>
      </c>
      <c r="R66" s="145" t="str">
        <f t="array" ref="R66">XLOOKUP(B66, My_Advanced!W:W,My_Advanced!V:V)</f>
        <v>Option C</v>
      </c>
      <c r="S66" s="146">
        <f t="array" ref="S66">XLOOKUP(B66, My_Advanced!W:W,My_Advanced!AJ:AJ)</f>
        <v>3</v>
      </c>
      <c r="T66" s="145">
        <f t="shared" si="1"/>
        <v>12</v>
      </c>
      <c r="U66" s="147">
        <f t="shared" si="2"/>
        <v>0.4</v>
      </c>
    </row>
    <row r="67">
      <c r="B67" s="143" t="s">
        <v>181</v>
      </c>
      <c r="C67" s="144" t="s">
        <v>534</v>
      </c>
      <c r="D67" s="144" t="s">
        <v>534</v>
      </c>
      <c r="E67" s="145" t="s">
        <v>534</v>
      </c>
      <c r="F67" s="144" t="s">
        <v>537</v>
      </c>
      <c r="G67" s="144" t="s">
        <v>534</v>
      </c>
      <c r="H67" s="146">
        <v>9.0</v>
      </c>
      <c r="I67" s="145" t="str">
        <f t="array" ref="I67">XLOOKUP(B67, My_Advanced!W:W,My_Advanced!D:D)</f>
        <v>Option C</v>
      </c>
      <c r="J67" s="144" t="str">
        <f t="array" ref="J67">XLOOKUP(B67,My_Advanced!W:W,My_Advanced!F:F)</f>
        <v>Option A</v>
      </c>
      <c r="K67" s="145" t="str">
        <f t="array" ref="K67">XLOOKUP(B67, My_Advanced!W:W,My_Advanced!H:H)</f>
        <v>Option D</v>
      </c>
      <c r="L67" s="145" t="str">
        <f t="array" ref="L67">XLOOKUP(B67, My_Advanced!W:W,My_Advanced!J:J)</f>
        <v>Option C</v>
      </c>
      <c r="M67" s="145" t="str">
        <f t="array" ref="M67">XLOOKUP(B67, My_Advanced!W:W,My_Advanced!L:L)</f>
        <v>Option B</v>
      </c>
      <c r="N67" s="145" t="str">
        <f t="array" ref="N67">XLOOKUP(B67, My_Advanced!W:W,My_Advanced!N:N)</f>
        <v>Option C</v>
      </c>
      <c r="O67" s="145" t="str">
        <f t="array" ref="O67">XLOOKUP(B67,My_Advanced!W:W,My_Advanced!P:P)</f>
        <v>Option C</v>
      </c>
      <c r="P67" s="145" t="str">
        <f t="array" ref="P67">XLOOKUP(B67, My_Advanced!W:W,My_Advanced!R:R)</f>
        <v>Option B</v>
      </c>
      <c r="Q67" s="145" t="str">
        <f t="array" ref="Q67">XLOOKUP(B67, My_Advanced!W:W,My_Advanced!T:T)</f>
        <v>Option B</v>
      </c>
      <c r="R67" s="145" t="str">
        <f t="array" ref="R67">XLOOKUP(B67, My_Advanced!W:W,My_Advanced!V:V)</f>
        <v>Option A</v>
      </c>
      <c r="S67" s="146">
        <f t="array" ref="S67">XLOOKUP(B67, My_Advanced!W:W,My_Advanced!AJ:AJ)</f>
        <v>1</v>
      </c>
      <c r="T67" s="145">
        <f t="shared" si="1"/>
        <v>10</v>
      </c>
      <c r="U67" s="147">
        <f t="shared" si="2"/>
        <v>0.3333333333</v>
      </c>
    </row>
    <row r="68">
      <c r="B68" s="143" t="s">
        <v>182</v>
      </c>
      <c r="C68" s="144" t="s">
        <v>535</v>
      </c>
      <c r="D68" s="144" t="s">
        <v>535</v>
      </c>
      <c r="E68" s="145" t="s">
        <v>535</v>
      </c>
      <c r="F68" s="144" t="s">
        <v>537</v>
      </c>
      <c r="G68" s="144" t="s">
        <v>535</v>
      </c>
      <c r="H68" s="146">
        <v>7.0</v>
      </c>
      <c r="I68" s="145" t="str">
        <f t="array" ref="I68">XLOOKUP(B68, My_Advanced!W:W,My_Advanced!D:D)</f>
        <v>Option D</v>
      </c>
      <c r="J68" s="144" t="str">
        <f t="array" ref="J68">XLOOKUP(B68,My_Advanced!W:W,My_Advanced!F:F)</f>
        <v>Option D</v>
      </c>
      <c r="K68" s="145" t="str">
        <f t="array" ref="K68">XLOOKUP(B68, My_Advanced!W:W,My_Advanced!H:H)</f>
        <v>Option D</v>
      </c>
      <c r="L68" s="145" t="str">
        <f t="array" ref="L68">XLOOKUP(B68, My_Advanced!W:W,My_Advanced!J:J)</f>
        <v>Option D</v>
      </c>
      <c r="M68" s="145" t="str">
        <f t="array" ref="M68">XLOOKUP(B68, My_Advanced!W:W,My_Advanced!L:L)</f>
        <v>Option B</v>
      </c>
      <c r="N68" s="145" t="str">
        <f t="array" ref="N68">XLOOKUP(B68, My_Advanced!W:W,My_Advanced!N:N)</f>
        <v>Option C</v>
      </c>
      <c r="O68" s="145" t="str">
        <f t="array" ref="O68">XLOOKUP(B68,My_Advanced!W:W,My_Advanced!P:P)</f>
        <v>Option C</v>
      </c>
      <c r="P68" s="145" t="str">
        <f t="array" ref="P68">XLOOKUP(B68, My_Advanced!W:W,My_Advanced!R:R)</f>
        <v>Option B</v>
      </c>
      <c r="Q68" s="145" t="str">
        <f t="array" ref="Q68">XLOOKUP(B68, My_Advanced!W:W,My_Advanced!T:T)</f>
        <v>Option A</v>
      </c>
      <c r="R68" s="145" t="str">
        <f t="array" ref="R68">XLOOKUP(B68, My_Advanced!W:W,My_Advanced!V:V)</f>
        <v>Option C</v>
      </c>
      <c r="S68" s="146">
        <f t="array" ref="S68">XLOOKUP(B68, My_Advanced!W:W,My_Advanced!AJ:AJ)</f>
        <v>1</v>
      </c>
      <c r="T68" s="145">
        <f t="shared" si="1"/>
        <v>8</v>
      </c>
      <c r="U68" s="147">
        <f t="shared" si="2"/>
        <v>0.2666666667</v>
      </c>
    </row>
    <row r="69">
      <c r="B69" s="143" t="s">
        <v>183</v>
      </c>
      <c r="C69" s="144" t="s">
        <v>535</v>
      </c>
      <c r="D69" s="144" t="s">
        <v>534</v>
      </c>
      <c r="E69" s="145" t="s">
        <v>535</v>
      </c>
      <c r="F69" s="144" t="s">
        <v>537</v>
      </c>
      <c r="G69" s="144" t="s">
        <v>534</v>
      </c>
      <c r="H69" s="146">
        <v>9.0</v>
      </c>
      <c r="I69" s="145" t="str">
        <f t="array" ref="I69">XLOOKUP(B69, My_Advanced!W:W,My_Advanced!D:D)</f>
        <v>Option C</v>
      </c>
      <c r="J69" s="144" t="str">
        <f t="array" ref="J69">XLOOKUP(B69,My_Advanced!W:W,My_Advanced!F:F)</f>
        <v>Option C</v>
      </c>
      <c r="K69" s="145" t="str">
        <f t="array" ref="K69">XLOOKUP(B69, My_Advanced!W:W,My_Advanced!H:H)</f>
        <v>Option D</v>
      </c>
      <c r="L69" s="145" t="str">
        <f t="array" ref="L69">XLOOKUP(B69, My_Advanced!W:W,My_Advanced!J:J)</f>
        <v>Option C</v>
      </c>
      <c r="M69" s="145" t="str">
        <f t="array" ref="M69">XLOOKUP(B69, My_Advanced!W:W,My_Advanced!L:L)</f>
        <v>Option B</v>
      </c>
      <c r="N69" s="145" t="str">
        <f t="array" ref="N69">XLOOKUP(B69, My_Advanced!W:W,My_Advanced!N:N)</f>
        <v>Option C</v>
      </c>
      <c r="O69" s="145" t="str">
        <f t="array" ref="O69">XLOOKUP(B69,My_Advanced!W:W,My_Advanced!P:P)</f>
        <v>Option C</v>
      </c>
      <c r="P69" s="145" t="str">
        <f t="array" ref="P69">XLOOKUP(B69, My_Advanced!W:W,My_Advanced!R:R)</f>
        <v>Option B</v>
      </c>
      <c r="Q69" s="145" t="str">
        <f t="array" ref="Q69">XLOOKUP(B69, My_Advanced!W:W,My_Advanced!T:T)</f>
        <v>Option A</v>
      </c>
      <c r="R69" s="145" t="str">
        <f t="array" ref="R69">XLOOKUP(B69, My_Advanced!W:W,My_Advanced!V:V)</f>
        <v>Option A</v>
      </c>
      <c r="S69" s="146">
        <f t="array" ref="S69">XLOOKUP(B69, My_Advanced!W:W,My_Advanced!AJ:AJ)</f>
        <v>5</v>
      </c>
      <c r="T69" s="145">
        <f t="shared" si="1"/>
        <v>14</v>
      </c>
      <c r="U69" s="147">
        <f t="shared" si="2"/>
        <v>0.4666666667</v>
      </c>
    </row>
    <row r="70">
      <c r="B70" s="143" t="s">
        <v>184</v>
      </c>
      <c r="C70" s="144" t="s">
        <v>534</v>
      </c>
      <c r="D70" s="144" t="s">
        <v>535</v>
      </c>
      <c r="E70" s="145" t="s">
        <v>534</v>
      </c>
      <c r="F70" s="144" t="s">
        <v>537</v>
      </c>
      <c r="G70" s="144" t="s">
        <v>534</v>
      </c>
      <c r="H70" s="146">
        <v>8.0</v>
      </c>
      <c r="I70" s="145" t="str">
        <f t="array" ref="I70">XLOOKUP(B70, My_Advanced!W:W,My_Advanced!D:D)</f>
        <v>Option C</v>
      </c>
      <c r="J70" s="144" t="str">
        <f t="array" ref="J70">XLOOKUP(B70,My_Advanced!W:W,My_Advanced!F:F)</f>
        <v>Option A</v>
      </c>
      <c r="K70" s="145" t="str">
        <f t="array" ref="K70">XLOOKUP(B70, My_Advanced!W:W,My_Advanced!H:H)</f>
        <v>Option B</v>
      </c>
      <c r="L70" s="145" t="str">
        <f t="array" ref="L70">XLOOKUP(B70, My_Advanced!W:W,My_Advanced!J:J)</f>
        <v>Option B</v>
      </c>
      <c r="M70" s="145" t="str">
        <f t="array" ref="M70">XLOOKUP(B70, My_Advanced!W:W,My_Advanced!L:L)</f>
        <v>Option B</v>
      </c>
      <c r="N70" s="145" t="str">
        <f t="array" ref="N70">XLOOKUP(B70, My_Advanced!W:W,My_Advanced!N:N)</f>
        <v>Option C</v>
      </c>
      <c r="O70" s="145" t="str">
        <f t="array" ref="O70">XLOOKUP(B70,My_Advanced!W:W,My_Advanced!P:P)</f>
        <v>Option C</v>
      </c>
      <c r="P70" s="145" t="str">
        <f t="array" ref="P70">XLOOKUP(B70, My_Advanced!W:W,My_Advanced!R:R)</f>
        <v>Option C</v>
      </c>
      <c r="Q70" s="145" t="str">
        <f t="array" ref="Q70">XLOOKUP(B70, My_Advanced!W:W,My_Advanced!T:T)</f>
        <v>Option B</v>
      </c>
      <c r="R70" s="145" t="str">
        <f t="array" ref="R70">XLOOKUP(B70, My_Advanced!W:W,My_Advanced!V:V)</f>
        <v>Option C</v>
      </c>
      <c r="S70" s="146">
        <f t="array" ref="S70">XLOOKUP(B70, My_Advanced!W:W,My_Advanced!AJ:AJ)</f>
        <v>1</v>
      </c>
      <c r="T70" s="145">
        <f t="shared" si="1"/>
        <v>9</v>
      </c>
      <c r="U70" s="147">
        <f t="shared" si="2"/>
        <v>0.3</v>
      </c>
    </row>
    <row r="71">
      <c r="B71" s="143" t="s">
        <v>185</v>
      </c>
      <c r="C71" s="144" t="s">
        <v>534</v>
      </c>
      <c r="D71" s="144" t="s">
        <v>535</v>
      </c>
      <c r="E71" s="145" t="s">
        <v>534</v>
      </c>
      <c r="F71" s="144" t="s">
        <v>536</v>
      </c>
      <c r="G71" s="144" t="s">
        <v>534</v>
      </c>
      <c r="H71" s="146">
        <v>7.0</v>
      </c>
      <c r="I71" s="145" t="str">
        <f t="array" ref="I71">XLOOKUP(B71, My_Advanced!W:W,My_Advanced!D:D)</f>
        <v>Option D</v>
      </c>
      <c r="J71" s="144" t="str">
        <f t="array" ref="J71">XLOOKUP(B71,My_Advanced!W:W,My_Advanced!F:F)</f>
        <v>Option D</v>
      </c>
      <c r="K71" s="145" t="str">
        <f t="array" ref="K71">XLOOKUP(B71, My_Advanced!W:W,My_Advanced!H:H)</f>
        <v>Option D</v>
      </c>
      <c r="L71" s="145" t="str">
        <f t="array" ref="L71">XLOOKUP(B71, My_Advanced!W:W,My_Advanced!J:J)</f>
        <v>Option C</v>
      </c>
      <c r="M71" s="145" t="str">
        <f t="array" ref="M71">XLOOKUP(B71, My_Advanced!W:W,My_Advanced!L:L)</f>
        <v>Option B</v>
      </c>
      <c r="N71" s="145" t="str">
        <f t="array" ref="N71">XLOOKUP(B71, My_Advanced!W:W,My_Advanced!N:N)</f>
        <v>Option C</v>
      </c>
      <c r="O71" s="145" t="str">
        <f t="array" ref="O71">XLOOKUP(B71,My_Advanced!W:W,My_Advanced!P:P)</f>
        <v>Option B</v>
      </c>
      <c r="P71" s="145" t="str">
        <f t="array" ref="P71">XLOOKUP(B71, My_Advanced!W:W,My_Advanced!R:R)</f>
        <v>Option B</v>
      </c>
      <c r="Q71" s="145" t="str">
        <f t="array" ref="Q71">XLOOKUP(B71, My_Advanced!W:W,My_Advanced!T:T)</f>
        <v>Option D</v>
      </c>
      <c r="R71" s="145" t="str">
        <f t="array" ref="R71">XLOOKUP(B71, My_Advanced!W:W,My_Advanced!V:V)</f>
        <v>Option C</v>
      </c>
      <c r="S71" s="146">
        <f t="array" ref="S71">XLOOKUP(B71, My_Advanced!W:W,My_Advanced!AJ:AJ)</f>
        <v>1</v>
      </c>
      <c r="T71" s="145">
        <f t="shared" si="1"/>
        <v>8</v>
      </c>
      <c r="U71" s="147">
        <f t="shared" si="2"/>
        <v>0.2666666667</v>
      </c>
    </row>
    <row r="72">
      <c r="B72" s="143" t="s">
        <v>186</v>
      </c>
      <c r="C72" s="144" t="s">
        <v>534</v>
      </c>
      <c r="D72" s="144" t="s">
        <v>534</v>
      </c>
      <c r="E72" s="145" t="s">
        <v>536</v>
      </c>
      <c r="F72" s="144" t="s">
        <v>535</v>
      </c>
      <c r="G72" s="144" t="s">
        <v>534</v>
      </c>
      <c r="H72" s="146">
        <v>5.0</v>
      </c>
      <c r="I72" s="145" t="str">
        <f t="array" ref="I72">XLOOKUP(B72, My_Advanced!W:W,My_Advanced!D:D)</f>
        <v>Option D</v>
      </c>
      <c r="J72" s="144" t="str">
        <f t="array" ref="J72">XLOOKUP(B72,My_Advanced!W:W,My_Advanced!F:F)</f>
        <v>Option A</v>
      </c>
      <c r="K72" s="145" t="str">
        <f t="array" ref="K72">XLOOKUP(B72, My_Advanced!W:W,My_Advanced!H:H)</f>
        <v>Option D</v>
      </c>
      <c r="L72" s="145" t="str">
        <f t="array" ref="L72">XLOOKUP(B72, My_Advanced!W:W,My_Advanced!J:J)</f>
        <v>Option C</v>
      </c>
      <c r="M72" s="145" t="str">
        <f t="array" ref="M72">XLOOKUP(B72, My_Advanced!W:W,My_Advanced!L:L)</f>
        <v>Option D</v>
      </c>
      <c r="N72" s="145" t="str">
        <f t="array" ref="N72">XLOOKUP(B72, My_Advanced!W:W,My_Advanced!N:N)</f>
        <v>Option D</v>
      </c>
      <c r="O72" s="145" t="str">
        <f t="array" ref="O72">XLOOKUP(B72,My_Advanced!W:W,My_Advanced!P:P)</f>
        <v>Option C</v>
      </c>
      <c r="P72" s="145" t="str">
        <f t="array" ref="P72">XLOOKUP(B72, My_Advanced!W:W,My_Advanced!R:R)</f>
        <v>Option A</v>
      </c>
      <c r="Q72" s="145" t="str">
        <f t="array" ref="Q72">XLOOKUP(B72, My_Advanced!W:W,My_Advanced!T:T)</f>
        <v>Option B</v>
      </c>
      <c r="R72" s="145" t="str">
        <f t="array" ref="R72">XLOOKUP(B72, My_Advanced!W:W,My_Advanced!V:V)</f>
        <v>Option A</v>
      </c>
      <c r="S72" s="146">
        <f t="array" ref="S72">XLOOKUP(B72, My_Advanced!W:W,My_Advanced!AJ:AJ)</f>
        <v>-1</v>
      </c>
      <c r="T72" s="145">
        <f t="shared" si="1"/>
        <v>4</v>
      </c>
      <c r="U72" s="147">
        <f t="shared" si="2"/>
        <v>0.1333333333</v>
      </c>
    </row>
    <row r="73">
      <c r="B73" s="143" t="s">
        <v>187</v>
      </c>
      <c r="C73" s="144" t="s">
        <v>534</v>
      </c>
      <c r="D73" s="144" t="s">
        <v>534</v>
      </c>
      <c r="E73" s="145" t="s">
        <v>534</v>
      </c>
      <c r="F73" s="144" t="s">
        <v>537</v>
      </c>
      <c r="G73" s="144" t="s">
        <v>534</v>
      </c>
      <c r="H73" s="146">
        <v>9.0</v>
      </c>
      <c r="I73" s="145" t="str">
        <f t="array" ref="I73">XLOOKUP(B73, My_Advanced!W:W,My_Advanced!D:D)</f>
        <v>Option D</v>
      </c>
      <c r="J73" s="144" t="str">
        <f t="array" ref="J73">XLOOKUP(B73,My_Advanced!W:W,My_Advanced!F:F)</f>
        <v>Option A</v>
      </c>
      <c r="K73" s="145" t="str">
        <f t="array" ref="K73">XLOOKUP(B73, My_Advanced!W:W,My_Advanced!H:H)</f>
        <v>Option D</v>
      </c>
      <c r="L73" s="145" t="str">
        <f t="array" ref="L73">XLOOKUP(B73, My_Advanced!W:W,My_Advanced!J:J)</f>
        <v>Option C</v>
      </c>
      <c r="M73" s="145" t="str">
        <f t="array" ref="M73">XLOOKUP(B73, My_Advanced!W:W,My_Advanced!L:L)</f>
        <v>Option D</v>
      </c>
      <c r="N73" s="145" t="str">
        <f t="array" ref="N73">XLOOKUP(B73, My_Advanced!W:W,My_Advanced!N:N)</f>
        <v>Option D</v>
      </c>
      <c r="O73" s="145" t="str">
        <f t="array" ref="O73">XLOOKUP(B73,My_Advanced!W:W,My_Advanced!P:P)</f>
        <v>Option C</v>
      </c>
      <c r="P73" s="145" t="str">
        <f t="array" ref="P73">XLOOKUP(B73, My_Advanced!W:W,My_Advanced!R:R)</f>
        <v>Option B</v>
      </c>
      <c r="Q73" s="145" t="str">
        <f t="array" ref="Q73">XLOOKUP(B73, My_Advanced!W:W,My_Advanced!T:T)</f>
        <v>Option A</v>
      </c>
      <c r="R73" s="145" t="str">
        <f t="array" ref="R73">XLOOKUP(B73, My_Advanced!W:W,My_Advanced!V:V)</f>
        <v>Option C</v>
      </c>
      <c r="S73" s="146">
        <f t="array" ref="S73">XLOOKUP(B73, My_Advanced!W:W,My_Advanced!AJ:AJ)</f>
        <v>-1</v>
      </c>
      <c r="T73" s="145">
        <f t="shared" si="1"/>
        <v>8</v>
      </c>
      <c r="U73" s="147">
        <f t="shared" si="2"/>
        <v>0.2666666667</v>
      </c>
    </row>
    <row r="74">
      <c r="B74" s="143" t="s">
        <v>188</v>
      </c>
      <c r="C74" s="144" t="s">
        <v>535</v>
      </c>
      <c r="D74" s="144" t="s">
        <v>534</v>
      </c>
      <c r="E74" s="145" t="s">
        <v>535</v>
      </c>
      <c r="F74" s="144" t="s">
        <v>537</v>
      </c>
      <c r="G74" s="144" t="s">
        <v>534</v>
      </c>
      <c r="H74" s="146">
        <v>9.0</v>
      </c>
      <c r="I74" s="145" t="str">
        <f t="array" ref="I74">XLOOKUP(B74, My_Advanced!W:W,My_Advanced!D:D)</f>
        <v>Option B</v>
      </c>
      <c r="J74" s="144" t="str">
        <f t="array" ref="J74">XLOOKUP(B74,My_Advanced!W:W,My_Advanced!F:F)</f>
        <v>Option D</v>
      </c>
      <c r="K74" s="145" t="str">
        <f t="array" ref="K74">XLOOKUP(B74, My_Advanced!W:W,My_Advanced!H:H)</f>
        <v>Option D</v>
      </c>
      <c r="L74" s="145" t="str">
        <f t="array" ref="L74">XLOOKUP(B74, My_Advanced!W:W,My_Advanced!J:J)</f>
        <v>Option C</v>
      </c>
      <c r="M74" s="145" t="str">
        <f t="array" ref="M74">XLOOKUP(B74, My_Advanced!W:W,My_Advanced!L:L)</f>
        <v>Option B</v>
      </c>
      <c r="N74" s="145" t="str">
        <f t="array" ref="N74">XLOOKUP(B74, My_Advanced!W:W,My_Advanced!N:N)</f>
        <v>Option C</v>
      </c>
      <c r="O74" s="145" t="str">
        <f t="array" ref="O74">XLOOKUP(B74,My_Advanced!W:W,My_Advanced!P:P)</f>
        <v>Option C</v>
      </c>
      <c r="P74" s="145" t="str">
        <f t="array" ref="P74">XLOOKUP(B74, My_Advanced!W:W,My_Advanced!R:R)</f>
        <v>Option B</v>
      </c>
      <c r="Q74" s="145" t="str">
        <f t="array" ref="Q74">XLOOKUP(B74, My_Advanced!W:W,My_Advanced!T:T)</f>
        <v>Option B</v>
      </c>
      <c r="R74" s="145" t="str">
        <f t="array" ref="R74">XLOOKUP(B74, My_Advanced!W:W,My_Advanced!V:V)</f>
        <v>Option C</v>
      </c>
      <c r="S74" s="146">
        <f t="array" ref="S74">XLOOKUP(B74, My_Advanced!W:W,My_Advanced!AJ:AJ)</f>
        <v>0</v>
      </c>
      <c r="T74" s="145">
        <f t="shared" si="1"/>
        <v>9</v>
      </c>
      <c r="U74" s="147">
        <f t="shared" si="2"/>
        <v>0.3</v>
      </c>
    </row>
    <row r="75">
      <c r="B75" s="143" t="s">
        <v>189</v>
      </c>
      <c r="C75" s="144" t="s">
        <v>534</v>
      </c>
      <c r="D75" s="144" t="s">
        <v>534</v>
      </c>
      <c r="E75" s="145" t="s">
        <v>536</v>
      </c>
      <c r="F75" s="144" t="s">
        <v>537</v>
      </c>
      <c r="G75" s="144" t="s">
        <v>534</v>
      </c>
      <c r="H75" s="146">
        <v>7.0</v>
      </c>
      <c r="I75" s="145" t="str">
        <f t="array" ref="I75">XLOOKUP(B75, My_Advanced!W:W,My_Advanced!D:D)</f>
        <v>Option B</v>
      </c>
      <c r="J75" s="144" t="str">
        <f t="array" ref="J75">XLOOKUP(B75,My_Advanced!W:W,My_Advanced!F:F)</f>
        <v>Option D</v>
      </c>
      <c r="K75" s="145" t="str">
        <f t="array" ref="K75">XLOOKUP(B75, My_Advanced!W:W,My_Advanced!H:H)</f>
        <v>Option D</v>
      </c>
      <c r="L75" s="145" t="str">
        <f t="array" ref="L75">XLOOKUP(B75, My_Advanced!W:W,My_Advanced!J:J)</f>
        <v>Option C</v>
      </c>
      <c r="M75" s="145" t="str">
        <f t="array" ref="M75">XLOOKUP(B75, My_Advanced!W:W,My_Advanced!L:L)</f>
        <v>Option D</v>
      </c>
      <c r="N75" s="145" t="str">
        <f t="array" ref="N75">XLOOKUP(B75, My_Advanced!W:W,My_Advanced!N:N)</f>
        <v>Option C</v>
      </c>
      <c r="O75" s="145" t="str">
        <f t="array" ref="O75">XLOOKUP(B75,My_Advanced!W:W,My_Advanced!P:P)</f>
        <v>Option D</v>
      </c>
      <c r="P75" s="145" t="str">
        <f t="array" ref="P75">XLOOKUP(B75, My_Advanced!W:W,My_Advanced!R:R)</f>
        <v>Option B</v>
      </c>
      <c r="Q75" s="145" t="str">
        <f t="array" ref="Q75">XLOOKUP(B75, My_Advanced!W:W,My_Advanced!T:T)</f>
        <v>Option B</v>
      </c>
      <c r="R75" s="145" t="str">
        <f t="array" ref="R75">XLOOKUP(B75, My_Advanced!W:W,My_Advanced!V:V)</f>
        <v>Option C</v>
      </c>
      <c r="S75" s="146">
        <f t="array" ref="S75">XLOOKUP(B75, My_Advanced!W:W,My_Advanced!AJ:AJ)</f>
        <v>0</v>
      </c>
      <c r="T75" s="145">
        <f t="shared" si="1"/>
        <v>7</v>
      </c>
      <c r="U75" s="147">
        <f t="shared" si="2"/>
        <v>0.2333333333</v>
      </c>
    </row>
    <row r="76">
      <c r="B76" s="143" t="s">
        <v>190</v>
      </c>
      <c r="C76" s="144" t="s">
        <v>534</v>
      </c>
      <c r="D76" s="144" t="s">
        <v>535</v>
      </c>
      <c r="E76" s="145" t="s">
        <v>535</v>
      </c>
      <c r="F76" s="144" t="s">
        <v>537</v>
      </c>
      <c r="G76" s="144" t="s">
        <v>534</v>
      </c>
      <c r="H76" s="146">
        <v>7.0</v>
      </c>
      <c r="I76" s="145" t="str">
        <f t="array" ref="I76">XLOOKUP(B76, My_Advanced!W:W,My_Advanced!D:D)</f>
        <v>Option D</v>
      </c>
      <c r="J76" s="144" t="str">
        <f t="array" ref="J76">XLOOKUP(B76,My_Advanced!W:W,My_Advanced!F:F)</f>
        <v>Option D</v>
      </c>
      <c r="K76" s="145" t="str">
        <f t="array" ref="K76">XLOOKUP(B76, My_Advanced!W:W,My_Advanced!H:H)</f>
        <v>Option D</v>
      </c>
      <c r="L76" s="145" t="str">
        <f t="array" ref="L76">XLOOKUP(B76, My_Advanced!W:W,My_Advanced!J:J)</f>
        <v>Option D</v>
      </c>
      <c r="M76" s="145" t="str">
        <f t="array" ref="M76">XLOOKUP(B76, My_Advanced!W:W,My_Advanced!L:L)</f>
        <v>Option B</v>
      </c>
      <c r="N76" s="145" t="str">
        <f t="array" ref="N76">XLOOKUP(B76, My_Advanced!W:W,My_Advanced!N:N)</f>
        <v>Option C</v>
      </c>
      <c r="O76" s="145" t="str">
        <f t="array" ref="O76">XLOOKUP(B76,My_Advanced!W:W,My_Advanced!P:P)</f>
        <v>Option C</v>
      </c>
      <c r="P76" s="145" t="str">
        <f t="array" ref="P76">XLOOKUP(B76, My_Advanced!W:W,My_Advanced!R:R)</f>
        <v>Option B</v>
      </c>
      <c r="Q76" s="145" t="str">
        <f t="array" ref="Q76">XLOOKUP(B76, My_Advanced!W:W,My_Advanced!T:T)</f>
        <v>Option D</v>
      </c>
      <c r="R76" s="145" t="str">
        <f t="array" ref="R76">XLOOKUP(B76, My_Advanced!W:W,My_Advanced!V:V)</f>
        <v>Option C</v>
      </c>
      <c r="S76" s="146">
        <f t="array" ref="S76">XLOOKUP(B76, My_Advanced!W:W,My_Advanced!AJ:AJ)</f>
        <v>0</v>
      </c>
      <c r="T76" s="145">
        <f t="shared" si="1"/>
        <v>7</v>
      </c>
      <c r="U76" s="147">
        <f t="shared" si="2"/>
        <v>0.2333333333</v>
      </c>
    </row>
    <row r="77">
      <c r="B77" s="143" t="s">
        <v>191</v>
      </c>
      <c r="C77" s="144" t="s">
        <v>534</v>
      </c>
      <c r="D77" s="144" t="s">
        <v>534</v>
      </c>
      <c r="E77" s="145" t="s">
        <v>534</v>
      </c>
      <c r="F77" s="144" t="s">
        <v>537</v>
      </c>
      <c r="G77" s="144" t="s">
        <v>535</v>
      </c>
      <c r="H77" s="146">
        <v>8.0</v>
      </c>
      <c r="I77" s="145" t="str">
        <f t="array" ref="I77">XLOOKUP(B77, My_Advanced!W:W,My_Advanced!D:D)</f>
        <v>Option C</v>
      </c>
      <c r="J77" s="144" t="str">
        <f t="array" ref="J77">XLOOKUP(B77,My_Advanced!W:W,My_Advanced!F:F)</f>
        <v>Option A</v>
      </c>
      <c r="K77" s="145" t="str">
        <f t="array" ref="K77">XLOOKUP(B77, My_Advanced!W:W,My_Advanced!H:H)</f>
        <v>Option D</v>
      </c>
      <c r="L77" s="145" t="str">
        <f t="array" ref="L77">XLOOKUP(B77, My_Advanced!W:W,My_Advanced!J:J)</f>
        <v>Option C</v>
      </c>
      <c r="M77" s="145" t="str">
        <f t="array" ref="M77">XLOOKUP(B77, My_Advanced!W:W,My_Advanced!L:L)</f>
        <v>Option B</v>
      </c>
      <c r="N77" s="145" t="str">
        <f t="array" ref="N77">XLOOKUP(B77, My_Advanced!W:W,My_Advanced!N:N)</f>
        <v>Option D</v>
      </c>
      <c r="O77" s="145" t="str">
        <f t="array" ref="O77">XLOOKUP(B77,My_Advanced!W:W,My_Advanced!P:P)</f>
        <v>Option D</v>
      </c>
      <c r="P77" s="145" t="str">
        <f t="array" ref="P77">XLOOKUP(B77, My_Advanced!W:W,My_Advanced!R:R)</f>
        <v>Option B</v>
      </c>
      <c r="Q77" s="145" t="str">
        <f t="array" ref="Q77">XLOOKUP(B77, My_Advanced!W:W,My_Advanced!T:T)</f>
        <v>Option D</v>
      </c>
      <c r="R77" s="145" t="str">
        <f t="array" ref="R77">XLOOKUP(B77, My_Advanced!W:W,My_Advanced!V:V)</f>
        <v>Option D</v>
      </c>
      <c r="S77" s="146">
        <f t="array" ref="S77">XLOOKUP(B77, My_Advanced!W:W,My_Advanced!AJ:AJ)</f>
        <v>2</v>
      </c>
      <c r="T77" s="145">
        <f t="shared" si="1"/>
        <v>10</v>
      </c>
      <c r="U77" s="147">
        <f t="shared" si="2"/>
        <v>0.3333333333</v>
      </c>
    </row>
    <row r="78">
      <c r="B78" s="143" t="s">
        <v>192</v>
      </c>
      <c r="C78" s="144" t="s">
        <v>534</v>
      </c>
      <c r="D78" s="144" t="s">
        <v>534</v>
      </c>
      <c r="E78" s="145" t="s">
        <v>535</v>
      </c>
      <c r="F78" s="144" t="s">
        <v>537</v>
      </c>
      <c r="G78" s="144" t="s">
        <v>534</v>
      </c>
      <c r="H78" s="146">
        <v>8.0</v>
      </c>
      <c r="I78" s="145" t="str">
        <f t="array" ref="I78">XLOOKUP(B78, My_Advanced!W:W,My_Advanced!D:D)</f>
        <v>Option D</v>
      </c>
      <c r="J78" s="144" t="str">
        <f t="array" ref="J78">XLOOKUP(B78,My_Advanced!W:W,My_Advanced!F:F)</f>
        <v>Option C</v>
      </c>
      <c r="K78" s="145" t="str">
        <f t="array" ref="K78">XLOOKUP(B78, My_Advanced!W:W,My_Advanced!H:H)</f>
        <v>Option A</v>
      </c>
      <c r="L78" s="145" t="str">
        <f t="array" ref="L78">XLOOKUP(B78, My_Advanced!W:W,My_Advanced!J:J)</f>
        <v>Option D</v>
      </c>
      <c r="M78" s="145" t="str">
        <f t="array" ref="M78">XLOOKUP(B78, My_Advanced!W:W,My_Advanced!L:L)</f>
        <v>Option B</v>
      </c>
      <c r="N78" s="145" t="str">
        <f t="array" ref="N78">XLOOKUP(B78, My_Advanced!W:W,My_Advanced!N:N)</f>
        <v>Option C</v>
      </c>
      <c r="O78" s="145" t="str">
        <f t="array" ref="O78">XLOOKUP(B78,My_Advanced!W:W,My_Advanced!P:P)</f>
        <v>Option C</v>
      </c>
      <c r="P78" s="145" t="str">
        <f t="array" ref="P78">XLOOKUP(B78, My_Advanced!W:W,My_Advanced!R:R)</f>
        <v>Option B</v>
      </c>
      <c r="Q78" s="145" t="str">
        <f t="array" ref="Q78">XLOOKUP(B78, My_Advanced!W:W,My_Advanced!T:T)</f>
        <v>Option A</v>
      </c>
      <c r="R78" s="145" t="str">
        <f t="array" ref="R78">XLOOKUP(B78, My_Advanced!W:W,My_Advanced!V:V)</f>
        <v>Option C</v>
      </c>
      <c r="S78" s="146">
        <f t="array" ref="S78">XLOOKUP(B78, My_Advanced!W:W,My_Advanced!AJ:AJ)</f>
        <v>4</v>
      </c>
      <c r="T78" s="145">
        <f t="shared" si="1"/>
        <v>12</v>
      </c>
      <c r="U78" s="147">
        <f t="shared" si="2"/>
        <v>0.4</v>
      </c>
    </row>
    <row r="79">
      <c r="B79" s="143" t="s">
        <v>193</v>
      </c>
      <c r="C79" s="144" t="s">
        <v>535</v>
      </c>
      <c r="D79" s="144" t="s">
        <v>534</v>
      </c>
      <c r="E79" s="145" t="s">
        <v>535</v>
      </c>
      <c r="F79" s="144" t="s">
        <v>537</v>
      </c>
      <c r="G79" s="144" t="s">
        <v>534</v>
      </c>
      <c r="H79" s="146">
        <v>9.0</v>
      </c>
      <c r="I79" s="145" t="str">
        <f t="array" ref="I79">XLOOKUP(B79, My_Advanced!W:W,My_Advanced!D:D)</f>
        <v>Option C</v>
      </c>
      <c r="J79" s="144" t="str">
        <f t="array" ref="J79">XLOOKUP(B79,My_Advanced!W:W,My_Advanced!F:F)</f>
        <v>Option D</v>
      </c>
      <c r="K79" s="145" t="str">
        <f t="array" ref="K79">XLOOKUP(B79, My_Advanced!W:W,My_Advanced!H:H)</f>
        <v>Option A</v>
      </c>
      <c r="L79" s="145" t="str">
        <f t="array" ref="L79">XLOOKUP(B79, My_Advanced!W:W,My_Advanced!J:J)</f>
        <v>Option C</v>
      </c>
      <c r="M79" s="145" t="str">
        <f t="array" ref="M79">XLOOKUP(B79, My_Advanced!W:W,My_Advanced!L:L)</f>
        <v>Option D</v>
      </c>
      <c r="N79" s="145" t="str">
        <f t="array" ref="N79">XLOOKUP(B79, My_Advanced!W:W,My_Advanced!N:N)</f>
        <v>Option C</v>
      </c>
      <c r="O79" s="145" t="str">
        <f t="array" ref="O79">XLOOKUP(B79,My_Advanced!W:W,My_Advanced!P:P)</f>
        <v>Option D</v>
      </c>
      <c r="P79" s="145" t="str">
        <f t="array" ref="P79">XLOOKUP(B79, My_Advanced!W:W,My_Advanced!R:R)</f>
        <v>Option B</v>
      </c>
      <c r="Q79" s="145" t="str">
        <f t="array" ref="Q79">XLOOKUP(B79, My_Advanced!W:W,My_Advanced!T:T)</f>
        <v>Option B</v>
      </c>
      <c r="R79" s="145" t="str">
        <f t="array" ref="R79">XLOOKUP(B79, My_Advanced!W:W,My_Advanced!V:V)</f>
        <v>Option C</v>
      </c>
      <c r="S79" s="146">
        <f t="array" ref="S79">XLOOKUP(B79, My_Advanced!W:W,My_Advanced!AJ:AJ)</f>
        <v>3</v>
      </c>
      <c r="T79" s="145">
        <f t="shared" si="1"/>
        <v>12</v>
      </c>
      <c r="U79" s="147">
        <f t="shared" si="2"/>
        <v>0.4</v>
      </c>
    </row>
    <row r="80">
      <c r="B80" s="143" t="s">
        <v>194</v>
      </c>
      <c r="C80" s="144" t="s">
        <v>535</v>
      </c>
      <c r="D80" s="144" t="s">
        <v>534</v>
      </c>
      <c r="E80" s="145" t="s">
        <v>535</v>
      </c>
      <c r="F80" s="144" t="s">
        <v>537</v>
      </c>
      <c r="G80" s="144" t="s">
        <v>534</v>
      </c>
      <c r="H80" s="146">
        <v>9.0</v>
      </c>
      <c r="I80" s="145" t="str">
        <f t="array" ref="I80">XLOOKUP(B80, My_Advanced!W:W,My_Advanced!D:D)</f>
        <v>Option C</v>
      </c>
      <c r="J80" s="144" t="str">
        <f t="array" ref="J80">XLOOKUP(B80,My_Advanced!W:W,My_Advanced!F:F)</f>
        <v>Option D</v>
      </c>
      <c r="K80" s="145" t="str">
        <f t="array" ref="K80">XLOOKUP(B80, My_Advanced!W:W,My_Advanced!H:H)</f>
        <v>Option D</v>
      </c>
      <c r="L80" s="145" t="str">
        <f t="array" ref="L80">XLOOKUP(B80, My_Advanced!W:W,My_Advanced!J:J)</f>
        <v>Option C</v>
      </c>
      <c r="M80" s="145" t="str">
        <f t="array" ref="M80">XLOOKUP(B80, My_Advanced!W:W,My_Advanced!L:L)</f>
        <v>Option C</v>
      </c>
      <c r="N80" s="145" t="str">
        <f t="array" ref="N80">XLOOKUP(B80, My_Advanced!W:W,My_Advanced!N:N)</f>
        <v>Option C</v>
      </c>
      <c r="O80" s="145" t="str">
        <f t="array" ref="O80">XLOOKUP(B80,My_Advanced!W:W,My_Advanced!P:P)</f>
        <v>Option B</v>
      </c>
      <c r="P80" s="145" t="str">
        <f t="array" ref="P80">XLOOKUP(B80, My_Advanced!W:W,My_Advanced!R:R)</f>
        <v>Option C</v>
      </c>
      <c r="Q80" s="145" t="str">
        <f t="array" ref="Q80">XLOOKUP(B80, My_Advanced!W:W,My_Advanced!T:T)</f>
        <v>Option A</v>
      </c>
      <c r="R80" s="145" t="str">
        <f t="array" ref="R80">XLOOKUP(B80, My_Advanced!W:W,My_Advanced!V:V)</f>
        <v>Option C</v>
      </c>
      <c r="S80" s="146">
        <f t="array" ref="S80">XLOOKUP(B80, My_Advanced!W:W,My_Advanced!AJ:AJ)</f>
        <v>1</v>
      </c>
      <c r="T80" s="145">
        <f t="shared" si="1"/>
        <v>10</v>
      </c>
      <c r="U80" s="147">
        <f t="shared" si="2"/>
        <v>0.3333333333</v>
      </c>
    </row>
    <row r="81">
      <c r="B81" s="143" t="s">
        <v>195</v>
      </c>
      <c r="C81" s="144" t="s">
        <v>535</v>
      </c>
      <c r="D81" s="144" t="s">
        <v>534</v>
      </c>
      <c r="E81" s="145" t="s">
        <v>535</v>
      </c>
      <c r="F81" s="144" t="s">
        <v>537</v>
      </c>
      <c r="G81" s="144" t="s">
        <v>535</v>
      </c>
      <c r="H81" s="146">
        <v>8.0</v>
      </c>
      <c r="I81" s="145" t="str">
        <f t="array" ref="I81">XLOOKUP(B81, My_Advanced!W:W,My_Advanced!D:D)</f>
        <v>Option D</v>
      </c>
      <c r="J81" s="144" t="str">
        <f t="array" ref="J81">XLOOKUP(B81,My_Advanced!W:W,My_Advanced!F:F)</f>
        <v>Option A</v>
      </c>
      <c r="K81" s="145" t="str">
        <f t="array" ref="K81">XLOOKUP(B81, My_Advanced!W:W,My_Advanced!H:H)</f>
        <v>Option A</v>
      </c>
      <c r="L81" s="145" t="str">
        <f t="array" ref="L81">XLOOKUP(B81, My_Advanced!W:W,My_Advanced!J:J)</f>
        <v>Option C</v>
      </c>
      <c r="M81" s="145" t="str">
        <f t="array" ref="M81">XLOOKUP(B81, My_Advanced!W:W,My_Advanced!L:L)</f>
        <v>Option B</v>
      </c>
      <c r="N81" s="145" t="str">
        <f t="array" ref="N81">XLOOKUP(B81, My_Advanced!W:W,My_Advanced!N:N)</f>
        <v>Option B</v>
      </c>
      <c r="O81" s="145" t="str">
        <f t="array" ref="O81">XLOOKUP(B81,My_Advanced!W:W,My_Advanced!P:P)</f>
        <v>Option B</v>
      </c>
      <c r="P81" s="145" t="str">
        <f t="array" ref="P81">XLOOKUP(B81, My_Advanced!W:W,My_Advanced!R:R)</f>
        <v>Option B</v>
      </c>
      <c r="Q81" s="145" t="str">
        <f t="array" ref="Q81">XLOOKUP(B81, My_Advanced!W:W,My_Advanced!T:T)</f>
        <v>Option A</v>
      </c>
      <c r="R81" s="145" t="str">
        <f t="array" ref="R81">XLOOKUP(B81, My_Advanced!W:W,My_Advanced!V:V)</f>
        <v>Option C</v>
      </c>
      <c r="S81" s="146">
        <f t="array" ref="S81">XLOOKUP(B81, My_Advanced!W:W,My_Advanced!AJ:AJ)</f>
        <v>5</v>
      </c>
      <c r="T81" s="145">
        <f t="shared" si="1"/>
        <v>13</v>
      </c>
      <c r="U81" s="147">
        <f t="shared" si="2"/>
        <v>0.4333333333</v>
      </c>
    </row>
    <row r="82">
      <c r="B82" s="143" t="s">
        <v>198</v>
      </c>
      <c r="C82" s="144" t="s">
        <v>534</v>
      </c>
      <c r="D82" s="144" t="s">
        <v>534</v>
      </c>
      <c r="E82" s="145" t="s">
        <v>536</v>
      </c>
      <c r="F82" s="144" t="s">
        <v>537</v>
      </c>
      <c r="G82" s="144" t="s">
        <v>534</v>
      </c>
      <c r="H82" s="146">
        <v>7.0</v>
      </c>
      <c r="I82" s="145" t="str">
        <f t="array" ref="I82">XLOOKUP(B82, My_Advanced!W:W,My_Advanced!D:D)</f>
        <v>Option D</v>
      </c>
      <c r="J82" s="144" t="str">
        <f t="array" ref="J82">XLOOKUP(B82,My_Advanced!W:W,My_Advanced!F:F)</f>
        <v>Option A</v>
      </c>
      <c r="K82" s="145" t="str">
        <f t="array" ref="K82">XLOOKUP(B82, My_Advanced!W:W,My_Advanced!H:H)</f>
        <v>Option B</v>
      </c>
      <c r="L82" s="145" t="str">
        <f t="array" ref="L82">XLOOKUP(B82, My_Advanced!W:W,My_Advanced!J:J)</f>
        <v>Option C</v>
      </c>
      <c r="M82" s="145" t="str">
        <f t="array" ref="M82">XLOOKUP(B82, My_Advanced!W:W,My_Advanced!L:L)</f>
        <v>Option B</v>
      </c>
      <c r="N82" s="145" t="str">
        <f t="array" ref="N82">XLOOKUP(B82, My_Advanced!W:W,My_Advanced!N:N)</f>
        <v>Option C</v>
      </c>
      <c r="O82" s="145" t="str">
        <f t="array" ref="O82">XLOOKUP(B82,My_Advanced!W:W,My_Advanced!P:P)</f>
        <v>Option C</v>
      </c>
      <c r="P82" s="145" t="str">
        <f t="array" ref="P82">XLOOKUP(B82, My_Advanced!W:W,My_Advanced!R:R)</f>
        <v>Option B</v>
      </c>
      <c r="Q82" s="145" t="str">
        <f t="array" ref="Q82">XLOOKUP(B82, My_Advanced!W:W,My_Advanced!T:T)</f>
        <v>Option D</v>
      </c>
      <c r="R82" s="145" t="str">
        <f t="array" ref="R82">XLOOKUP(B82, My_Advanced!W:W,My_Advanced!V:V)</f>
        <v>Option C</v>
      </c>
      <c r="S82" s="146">
        <f t="array" ref="S82">XLOOKUP(B82, My_Advanced!W:W,My_Advanced!AJ:AJ)</f>
        <v>-1</v>
      </c>
      <c r="T82" s="145">
        <f t="shared" si="1"/>
        <v>6</v>
      </c>
      <c r="U82" s="147">
        <f t="shared" si="2"/>
        <v>0.2</v>
      </c>
    </row>
    <row r="83">
      <c r="B83" s="143" t="s">
        <v>199</v>
      </c>
      <c r="C83" s="144" t="s">
        <v>534</v>
      </c>
      <c r="D83" s="144" t="s">
        <v>534</v>
      </c>
      <c r="E83" s="145" t="s">
        <v>535</v>
      </c>
      <c r="F83" s="144" t="s">
        <v>537</v>
      </c>
      <c r="G83" s="144" t="s">
        <v>535</v>
      </c>
      <c r="H83" s="146">
        <v>7.0</v>
      </c>
      <c r="I83" s="145" t="str">
        <f t="array" ref="I83">XLOOKUP(B83, My_Advanced!W:W,My_Advanced!D:D)</f>
        <v>Option D</v>
      </c>
      <c r="J83" s="144" t="str">
        <f t="array" ref="J83">XLOOKUP(B83,My_Advanced!W:W,My_Advanced!F:F)</f>
        <v>Option D</v>
      </c>
      <c r="K83" s="145" t="str">
        <f t="array" ref="K83">XLOOKUP(B83, My_Advanced!W:W,My_Advanced!H:H)</f>
        <v>Option D</v>
      </c>
      <c r="L83" s="145" t="str">
        <f t="array" ref="L83">XLOOKUP(B83, My_Advanced!W:W,My_Advanced!J:J)</f>
        <v>Option C</v>
      </c>
      <c r="M83" s="145" t="str">
        <f t="array" ref="M83">XLOOKUP(B83, My_Advanced!W:W,My_Advanced!L:L)</f>
        <v>Option B</v>
      </c>
      <c r="N83" s="145" t="str">
        <f t="array" ref="N83">XLOOKUP(B83, My_Advanced!W:W,My_Advanced!N:N)</f>
        <v>Option C</v>
      </c>
      <c r="O83" s="145" t="str">
        <f t="array" ref="O83">XLOOKUP(B83,My_Advanced!W:W,My_Advanced!P:P)</f>
        <v>Option C</v>
      </c>
      <c r="P83" s="145" t="str">
        <f t="array" ref="P83">XLOOKUP(B83, My_Advanced!W:W,My_Advanced!R:R)</f>
        <v>Option B</v>
      </c>
      <c r="Q83" s="145" t="str">
        <f t="array" ref="Q83">XLOOKUP(B83, My_Advanced!W:W,My_Advanced!T:T)</f>
        <v>Option A</v>
      </c>
      <c r="R83" s="145" t="str">
        <f t="array" ref="R83">XLOOKUP(B83, My_Advanced!W:W,My_Advanced!V:V)</f>
        <v>Option C</v>
      </c>
      <c r="S83" s="146">
        <f t="array" ref="S83">XLOOKUP(B83, My_Advanced!W:W,My_Advanced!AJ:AJ)</f>
        <v>0</v>
      </c>
      <c r="T83" s="145">
        <f t="shared" si="1"/>
        <v>7</v>
      </c>
      <c r="U83" s="147">
        <f t="shared" si="2"/>
        <v>0.2333333333</v>
      </c>
    </row>
    <row r="84">
      <c r="B84" s="143" t="s">
        <v>200</v>
      </c>
      <c r="C84" s="144" t="s">
        <v>534</v>
      </c>
      <c r="D84" s="144" t="s">
        <v>534</v>
      </c>
      <c r="E84" s="145" t="s">
        <v>535</v>
      </c>
      <c r="F84" s="144" t="s">
        <v>537</v>
      </c>
      <c r="G84" s="144" t="s">
        <v>535</v>
      </c>
      <c r="H84" s="146">
        <v>7.0</v>
      </c>
      <c r="I84" s="145" t="str">
        <f t="array" ref="I84">XLOOKUP(B84, My_Advanced!W:W,My_Advanced!D:D)</f>
        <v>Option D</v>
      </c>
      <c r="J84" s="144" t="str">
        <f t="array" ref="J84">XLOOKUP(B84,My_Advanced!W:W,My_Advanced!F:F)</f>
        <v>Option D</v>
      </c>
      <c r="K84" s="145" t="str">
        <f t="array" ref="K84">XLOOKUP(B84, My_Advanced!W:W,My_Advanced!H:H)</f>
        <v>Option B</v>
      </c>
      <c r="L84" s="145" t="str">
        <f t="array" ref="L84">XLOOKUP(B84, My_Advanced!W:W,My_Advanced!J:J)</f>
        <v>Option C</v>
      </c>
      <c r="M84" s="145" t="str">
        <f t="array" ref="M84">XLOOKUP(B84, My_Advanced!W:W,My_Advanced!L:L)</f>
        <v>Option B</v>
      </c>
      <c r="N84" s="145" t="str">
        <f t="array" ref="N84">XLOOKUP(B84, My_Advanced!W:W,My_Advanced!N:N)</f>
        <v>Option D</v>
      </c>
      <c r="O84" s="145" t="str">
        <f t="array" ref="O84">XLOOKUP(B84,My_Advanced!W:W,My_Advanced!P:P)</f>
        <v>Option D</v>
      </c>
      <c r="P84" s="145" t="str">
        <f t="array" ref="P84">XLOOKUP(B84, My_Advanced!W:W,My_Advanced!R:R)</f>
        <v>Option B</v>
      </c>
      <c r="Q84" s="145" t="str">
        <f t="array" ref="Q84">XLOOKUP(B84, My_Advanced!W:W,My_Advanced!T:T)</f>
        <v>Option B</v>
      </c>
      <c r="R84" s="145" t="str">
        <f t="array" ref="R84">XLOOKUP(B84, My_Advanced!W:W,My_Advanced!V:V)</f>
        <v>Option C</v>
      </c>
      <c r="S84" s="146">
        <f t="array" ref="S84">XLOOKUP(B84, My_Advanced!W:W,My_Advanced!AJ:AJ)</f>
        <v>1</v>
      </c>
      <c r="T84" s="145">
        <f t="shared" si="1"/>
        <v>8</v>
      </c>
      <c r="U84" s="147">
        <f t="shared" si="2"/>
        <v>0.2666666667</v>
      </c>
    </row>
    <row r="85">
      <c r="B85" s="143" t="s">
        <v>201</v>
      </c>
      <c r="C85" s="144" t="s">
        <v>534</v>
      </c>
      <c r="D85" s="144" t="s">
        <v>535</v>
      </c>
      <c r="E85" s="145" t="s">
        <v>534</v>
      </c>
      <c r="F85" s="144" t="s">
        <v>537</v>
      </c>
      <c r="G85" s="144" t="s">
        <v>534</v>
      </c>
      <c r="H85" s="146">
        <v>8.0</v>
      </c>
      <c r="I85" s="145" t="str">
        <f t="array" ref="I85">XLOOKUP(B85, My_Advanced!W:W,My_Advanced!D:D)</f>
        <v>Option D</v>
      </c>
      <c r="J85" s="144" t="str">
        <f t="array" ref="J85">XLOOKUP(B85,My_Advanced!W:W,My_Advanced!F:F)</f>
        <v>Option D</v>
      </c>
      <c r="K85" s="145" t="str">
        <f t="array" ref="K85">XLOOKUP(B85, My_Advanced!W:W,My_Advanced!H:H)</f>
        <v>Option D</v>
      </c>
      <c r="L85" s="145" t="str">
        <f t="array" ref="L85">XLOOKUP(B85, My_Advanced!W:W,My_Advanced!J:J)</f>
        <v>Option D</v>
      </c>
      <c r="M85" s="145" t="str">
        <f t="array" ref="M85">XLOOKUP(B85, My_Advanced!W:W,My_Advanced!L:L)</f>
        <v>Option B</v>
      </c>
      <c r="N85" s="145" t="str">
        <f t="array" ref="N85">XLOOKUP(B85, My_Advanced!W:W,My_Advanced!N:N)</f>
        <v>Option D</v>
      </c>
      <c r="O85" s="145" t="str">
        <f t="array" ref="O85">XLOOKUP(B85,My_Advanced!W:W,My_Advanced!P:P)</f>
        <v>Option B</v>
      </c>
      <c r="P85" s="145" t="str">
        <f t="array" ref="P85">XLOOKUP(B85, My_Advanced!W:W,My_Advanced!R:R)</f>
        <v>Option B</v>
      </c>
      <c r="Q85" s="145" t="str">
        <f t="array" ref="Q85">XLOOKUP(B85, My_Advanced!W:W,My_Advanced!T:T)</f>
        <v>Option B</v>
      </c>
      <c r="R85" s="145" t="str">
        <f t="array" ref="R85">XLOOKUP(B85, My_Advanced!W:W,My_Advanced!V:V)</f>
        <v>Option C</v>
      </c>
      <c r="S85" s="146">
        <f t="array" ref="S85">XLOOKUP(B85, My_Advanced!W:W,My_Advanced!AJ:AJ)</f>
        <v>2</v>
      </c>
      <c r="T85" s="145">
        <f t="shared" si="1"/>
        <v>10</v>
      </c>
      <c r="U85" s="147">
        <f t="shared" si="2"/>
        <v>0.3333333333</v>
      </c>
    </row>
    <row r="86">
      <c r="B86" s="143" t="s">
        <v>202</v>
      </c>
      <c r="C86" s="144" t="s">
        <v>534</v>
      </c>
      <c r="D86" s="144" t="s">
        <v>534</v>
      </c>
      <c r="E86" s="145" t="s">
        <v>535</v>
      </c>
      <c r="F86" s="144" t="s">
        <v>537</v>
      </c>
      <c r="G86" s="144" t="s">
        <v>535</v>
      </c>
      <c r="H86" s="146">
        <v>7.0</v>
      </c>
      <c r="I86" s="145" t="str">
        <f t="array" ref="I86">XLOOKUP(B86, My_Advanced!W:W,My_Advanced!D:D)</f>
        <v>Option B</v>
      </c>
      <c r="J86" s="144" t="str">
        <f t="array" ref="J86">XLOOKUP(B86,My_Advanced!W:W,My_Advanced!F:F)</f>
        <v>Option D</v>
      </c>
      <c r="K86" s="145" t="str">
        <f t="array" ref="K86">XLOOKUP(B86, My_Advanced!W:W,My_Advanced!H:H)</f>
        <v>Option D</v>
      </c>
      <c r="L86" s="145" t="str">
        <f t="array" ref="L86">XLOOKUP(B86, My_Advanced!W:W,My_Advanced!J:J)</f>
        <v>Option C</v>
      </c>
      <c r="M86" s="145" t="str">
        <f t="array" ref="M86">XLOOKUP(B86, My_Advanced!W:W,My_Advanced!L:L)</f>
        <v>Option B</v>
      </c>
      <c r="N86" s="145" t="str">
        <f t="array" ref="N86">XLOOKUP(B86, My_Advanced!W:W,My_Advanced!N:N)</f>
        <v>Option C</v>
      </c>
      <c r="O86" s="145" t="str">
        <f t="array" ref="O86">XLOOKUP(B86,My_Advanced!W:W,My_Advanced!P:P)</f>
        <v>Option C</v>
      </c>
      <c r="P86" s="145" t="str">
        <f t="array" ref="P86">XLOOKUP(B86, My_Advanced!W:W,My_Advanced!R:R)</f>
        <v>Option B</v>
      </c>
      <c r="Q86" s="145" t="str">
        <f t="array" ref="Q86">XLOOKUP(B86, My_Advanced!W:W,My_Advanced!T:T)</f>
        <v>Option D</v>
      </c>
      <c r="R86" s="145" t="str">
        <f t="array" ref="R86">XLOOKUP(B86, My_Advanced!W:W,My_Advanced!V:V)</f>
        <v>Option C</v>
      </c>
      <c r="S86" s="146">
        <f t="array" ref="S86">XLOOKUP(B86, My_Advanced!W:W,My_Advanced!AJ:AJ)</f>
        <v>1</v>
      </c>
      <c r="T86" s="145">
        <f t="shared" si="1"/>
        <v>8</v>
      </c>
      <c r="U86" s="147">
        <f t="shared" si="2"/>
        <v>0.2666666667</v>
      </c>
    </row>
    <row r="87">
      <c r="B87" s="143" t="s">
        <v>203</v>
      </c>
      <c r="C87" s="144" t="s">
        <v>535</v>
      </c>
      <c r="D87" s="144" t="s">
        <v>534</v>
      </c>
      <c r="E87" s="145" t="s">
        <v>535</v>
      </c>
      <c r="F87" s="144" t="s">
        <v>535</v>
      </c>
      <c r="G87" s="144" t="s">
        <v>535</v>
      </c>
      <c r="H87" s="146">
        <v>6.0</v>
      </c>
      <c r="I87" s="145" t="str">
        <f t="array" ref="I87">XLOOKUP(B87, My_Advanced!W:W,My_Advanced!D:D)</f>
        <v>Option D</v>
      </c>
      <c r="J87" s="144" t="str">
        <f t="array" ref="J87">XLOOKUP(B87,My_Advanced!W:W,My_Advanced!F:F)</f>
        <v>Option A</v>
      </c>
      <c r="K87" s="145" t="str">
        <f t="array" ref="K87">XLOOKUP(B87, My_Advanced!W:W,My_Advanced!H:H)</f>
        <v>Option A</v>
      </c>
      <c r="L87" s="145" t="str">
        <f t="array" ref="L87">XLOOKUP(B87, My_Advanced!W:W,My_Advanced!J:J)</f>
        <v>Option C</v>
      </c>
      <c r="M87" s="145" t="str">
        <f t="array" ref="M87">XLOOKUP(B87, My_Advanced!W:W,My_Advanced!L:L)</f>
        <v>Option B</v>
      </c>
      <c r="N87" s="145" t="str">
        <f t="array" ref="N87">XLOOKUP(B87, My_Advanced!W:W,My_Advanced!N:N)</f>
        <v>Option C</v>
      </c>
      <c r="O87" s="145" t="str">
        <f t="array" ref="O87">XLOOKUP(B87,My_Advanced!W:W,My_Advanced!P:P)</f>
        <v>Option A</v>
      </c>
      <c r="P87" s="145" t="str">
        <f t="array" ref="P87">XLOOKUP(B87, My_Advanced!W:W,My_Advanced!R:R)</f>
        <v>Option B</v>
      </c>
      <c r="Q87" s="145" t="str">
        <f t="array" ref="Q87">XLOOKUP(B87, My_Advanced!W:W,My_Advanced!T:T)</f>
        <v>Option A</v>
      </c>
      <c r="R87" s="145" t="str">
        <f t="array" ref="R87">XLOOKUP(B87, My_Advanced!W:W,My_Advanced!V:V)</f>
        <v>Option A</v>
      </c>
      <c r="S87" s="146">
        <f t="array" ref="S87">XLOOKUP(B87, My_Advanced!W:W,My_Advanced!AJ:AJ)</f>
        <v>5</v>
      </c>
      <c r="T87" s="145">
        <f t="shared" si="1"/>
        <v>11</v>
      </c>
      <c r="U87" s="147">
        <f t="shared" si="2"/>
        <v>0.3666666667</v>
      </c>
    </row>
    <row r="88">
      <c r="B88" s="143" t="s">
        <v>204</v>
      </c>
      <c r="C88" s="144" t="s">
        <v>534</v>
      </c>
      <c r="D88" s="144" t="s">
        <v>534</v>
      </c>
      <c r="E88" s="145" t="s">
        <v>535</v>
      </c>
      <c r="F88" s="144" t="s">
        <v>537</v>
      </c>
      <c r="G88" s="144" t="s">
        <v>534</v>
      </c>
      <c r="H88" s="146">
        <v>8.0</v>
      </c>
      <c r="I88" s="145" t="str">
        <f t="array" ref="I88">XLOOKUP(B88, My_Advanced!W:W,My_Advanced!D:D)</f>
        <v>Option C</v>
      </c>
      <c r="J88" s="144" t="str">
        <f t="array" ref="J88">XLOOKUP(B88,My_Advanced!W:W,My_Advanced!F:F)</f>
        <v>Option A</v>
      </c>
      <c r="K88" s="145" t="str">
        <f t="array" ref="K88">XLOOKUP(B88, My_Advanced!W:W,My_Advanced!H:H)</f>
        <v>Option D</v>
      </c>
      <c r="L88" s="145" t="str">
        <f t="array" ref="L88">XLOOKUP(B88, My_Advanced!W:W,My_Advanced!J:J)</f>
        <v>Option C</v>
      </c>
      <c r="M88" s="145" t="str">
        <f t="array" ref="M88">XLOOKUP(B88, My_Advanced!W:W,My_Advanced!L:L)</f>
        <v>Option B</v>
      </c>
      <c r="N88" s="145" t="str">
        <f t="array" ref="N88">XLOOKUP(B88, My_Advanced!W:W,My_Advanced!N:N)</f>
        <v>Option C</v>
      </c>
      <c r="O88" s="145" t="str">
        <f t="array" ref="O88">XLOOKUP(B88,My_Advanced!W:W,My_Advanced!P:P)</f>
        <v>Option B</v>
      </c>
      <c r="P88" s="145" t="str">
        <f t="array" ref="P88">XLOOKUP(B88, My_Advanced!W:W,My_Advanced!R:R)</f>
        <v>Option B</v>
      </c>
      <c r="Q88" s="145" t="str">
        <f t="array" ref="Q88">XLOOKUP(B88, My_Advanced!W:W,My_Advanced!T:T)</f>
        <v>Option D</v>
      </c>
      <c r="R88" s="145" t="str">
        <f t="array" ref="R88">XLOOKUP(B88, My_Advanced!W:W,My_Advanced!V:V)</f>
        <v>Option C</v>
      </c>
      <c r="S88" s="146">
        <f t="array" ref="S88">XLOOKUP(B88, My_Advanced!W:W,My_Advanced!AJ:AJ)</f>
        <v>3</v>
      </c>
      <c r="T88" s="145">
        <f t="shared" si="1"/>
        <v>11</v>
      </c>
      <c r="U88" s="147">
        <f t="shared" si="2"/>
        <v>0.3666666667</v>
      </c>
    </row>
    <row r="89">
      <c r="B89" s="143" t="s">
        <v>205</v>
      </c>
      <c r="C89" s="144" t="s">
        <v>535</v>
      </c>
      <c r="D89" s="144" t="s">
        <v>535</v>
      </c>
      <c r="E89" s="145" t="s">
        <v>535</v>
      </c>
      <c r="F89" s="144" t="s">
        <v>535</v>
      </c>
      <c r="G89" s="144" t="s">
        <v>535</v>
      </c>
      <c r="H89" s="146">
        <v>5.0</v>
      </c>
      <c r="I89" s="145" t="str">
        <f t="array" ref="I89">XLOOKUP(B89, My_Advanced!W:W,My_Advanced!D:D)</f>
        <v>Option C</v>
      </c>
      <c r="J89" s="144" t="str">
        <f t="array" ref="J89">XLOOKUP(B89,My_Advanced!W:W,My_Advanced!F:F)</f>
        <v>Option D</v>
      </c>
      <c r="K89" s="145" t="str">
        <f t="array" ref="K89">XLOOKUP(B89, My_Advanced!W:W,My_Advanced!H:H)</f>
        <v>Option D</v>
      </c>
      <c r="L89" s="145" t="str">
        <f t="array" ref="L89">XLOOKUP(B89, My_Advanced!W:W,My_Advanced!J:J)</f>
        <v>Option C</v>
      </c>
      <c r="M89" s="145" t="str">
        <f t="array" ref="M89">XLOOKUP(B89, My_Advanced!W:W,My_Advanced!L:L)</f>
        <v>Option C</v>
      </c>
      <c r="N89" s="145" t="str">
        <f t="array" ref="N89">XLOOKUP(B89, My_Advanced!W:W,My_Advanced!N:N)</f>
        <v>Option C</v>
      </c>
      <c r="O89" s="145" t="str">
        <f t="array" ref="O89">XLOOKUP(B89,My_Advanced!W:W,My_Advanced!P:P)</f>
        <v>Option C</v>
      </c>
      <c r="P89" s="145" t="str">
        <f t="array" ref="P89">XLOOKUP(B89, My_Advanced!W:W,My_Advanced!R:R)</f>
        <v>Option C</v>
      </c>
      <c r="Q89" s="145" t="str">
        <f t="array" ref="Q89">XLOOKUP(B89, My_Advanced!W:W,My_Advanced!T:T)</f>
        <v>Option B</v>
      </c>
      <c r="R89" s="145" t="str">
        <f t="array" ref="R89">XLOOKUP(B89, My_Advanced!W:W,My_Advanced!V:V)</f>
        <v>Option C</v>
      </c>
      <c r="S89" s="146">
        <f t="array" ref="S89">XLOOKUP(B89, My_Advanced!W:W,My_Advanced!AJ:AJ)</f>
        <v>-3</v>
      </c>
      <c r="T89" s="145">
        <f t="shared" si="1"/>
        <v>2</v>
      </c>
      <c r="U89" s="147">
        <f t="shared" si="2"/>
        <v>0.06666666667</v>
      </c>
    </row>
    <row r="90">
      <c r="B90" s="143" t="s">
        <v>206</v>
      </c>
      <c r="C90" s="144" t="s">
        <v>534</v>
      </c>
      <c r="D90" s="144" t="s">
        <v>535</v>
      </c>
      <c r="E90" s="145" t="s">
        <v>535</v>
      </c>
      <c r="F90" s="144" t="s">
        <v>536</v>
      </c>
      <c r="G90" s="144" t="s">
        <v>535</v>
      </c>
      <c r="H90" s="146">
        <v>5.0</v>
      </c>
      <c r="I90" s="145" t="str">
        <f t="array" ref="I90">XLOOKUP(B90, My_Advanced!W:W,My_Advanced!D:D)</f>
        <v>Option C</v>
      </c>
      <c r="J90" s="144" t="str">
        <f t="array" ref="J90">XLOOKUP(B90,My_Advanced!W:W,My_Advanced!F:F)</f>
        <v>Option A</v>
      </c>
      <c r="K90" s="145" t="str">
        <f t="array" ref="K90">XLOOKUP(B90, My_Advanced!W:W,My_Advanced!H:H)</f>
        <v>Option D</v>
      </c>
      <c r="L90" s="145" t="str">
        <f t="array" ref="L90">XLOOKUP(B90, My_Advanced!W:W,My_Advanced!J:J)</f>
        <v>Option B</v>
      </c>
      <c r="M90" s="145" t="str">
        <f t="array" ref="M90">XLOOKUP(B90, My_Advanced!W:W,My_Advanced!L:L)</f>
        <v>Option B</v>
      </c>
      <c r="N90" s="145" t="str">
        <f t="array" ref="N90">XLOOKUP(B90, My_Advanced!W:W,My_Advanced!N:N)</f>
        <v>Option C</v>
      </c>
      <c r="O90" s="145" t="str">
        <f t="array" ref="O90">XLOOKUP(B90,My_Advanced!W:W,My_Advanced!P:P)</f>
        <v>Option C</v>
      </c>
      <c r="P90" s="145" t="str">
        <f t="array" ref="P90">XLOOKUP(B90, My_Advanced!W:W,My_Advanced!R:R)</f>
        <v>Option C</v>
      </c>
      <c r="Q90" s="145" t="str">
        <f t="array" ref="Q90">XLOOKUP(B90, My_Advanced!W:W,My_Advanced!T:T)</f>
        <v>Option D</v>
      </c>
      <c r="R90" s="145" t="str">
        <f t="array" ref="R90">XLOOKUP(B90, My_Advanced!W:W,My_Advanced!V:V)</f>
        <v>Option C</v>
      </c>
      <c r="S90" s="146">
        <f t="array" ref="S90">XLOOKUP(B90, My_Advanced!W:W,My_Advanced!AJ:AJ)</f>
        <v>1</v>
      </c>
      <c r="T90" s="145">
        <f t="shared" si="1"/>
        <v>6</v>
      </c>
      <c r="U90" s="147">
        <f t="shared" si="2"/>
        <v>0.2</v>
      </c>
    </row>
    <row r="91">
      <c r="B91" s="143" t="s">
        <v>207</v>
      </c>
      <c r="C91" s="144" t="s">
        <v>534</v>
      </c>
      <c r="D91" s="144" t="s">
        <v>534</v>
      </c>
      <c r="E91" s="145" t="s">
        <v>535</v>
      </c>
      <c r="F91" s="144" t="s">
        <v>537</v>
      </c>
      <c r="G91" s="144" t="s">
        <v>534</v>
      </c>
      <c r="H91" s="146">
        <v>8.0</v>
      </c>
      <c r="I91" s="145" t="str">
        <f t="array" ref="I91">XLOOKUP(B91, My_Advanced!W:W,My_Advanced!D:D)</f>
        <v>Option D</v>
      </c>
      <c r="J91" s="144" t="str">
        <f t="array" ref="J91">XLOOKUP(B91,My_Advanced!W:W,My_Advanced!F:F)</f>
        <v>Option A</v>
      </c>
      <c r="K91" s="145" t="str">
        <f t="array" ref="K91">XLOOKUP(B91, My_Advanced!W:W,My_Advanced!H:H)</f>
        <v>Option B</v>
      </c>
      <c r="L91" s="145" t="str">
        <f t="array" ref="L91">XLOOKUP(B91, My_Advanced!W:W,My_Advanced!J:J)</f>
        <v>Option C</v>
      </c>
      <c r="M91" s="145" t="str">
        <f t="array" ref="M91">XLOOKUP(B91, My_Advanced!W:W,My_Advanced!L:L)</f>
        <v>Option B</v>
      </c>
      <c r="N91" s="145" t="str">
        <f t="array" ref="N91">XLOOKUP(B91, My_Advanced!W:W,My_Advanced!N:N)</f>
        <v>Option C</v>
      </c>
      <c r="O91" s="145" t="str">
        <f t="array" ref="O91">XLOOKUP(B91,My_Advanced!W:W,My_Advanced!P:P)</f>
        <v>Option C</v>
      </c>
      <c r="P91" s="145" t="str">
        <f t="array" ref="P91">XLOOKUP(B91, My_Advanced!W:W,My_Advanced!R:R)</f>
        <v>Option B</v>
      </c>
      <c r="Q91" s="145" t="str">
        <f t="array" ref="Q91">XLOOKUP(B91, My_Advanced!W:W,My_Advanced!T:T)</f>
        <v>Option B</v>
      </c>
      <c r="R91" s="145" t="str">
        <f t="array" ref="R91">XLOOKUP(B91, My_Advanced!W:W,My_Advanced!V:V)</f>
        <v>Option C</v>
      </c>
      <c r="S91" s="146">
        <f t="array" ref="S91">XLOOKUP(B91, My_Advanced!W:W,My_Advanced!AJ:AJ)</f>
        <v>-2</v>
      </c>
      <c r="T91" s="145">
        <f t="shared" si="1"/>
        <v>6</v>
      </c>
      <c r="U91" s="147">
        <f t="shared" si="2"/>
        <v>0.2</v>
      </c>
    </row>
    <row r="92">
      <c r="B92" s="143" t="s">
        <v>208</v>
      </c>
      <c r="C92" s="144" t="s">
        <v>535</v>
      </c>
      <c r="D92" s="144" t="s">
        <v>535</v>
      </c>
      <c r="E92" s="145" t="s">
        <v>534</v>
      </c>
      <c r="F92" s="144" t="s">
        <v>537</v>
      </c>
      <c r="G92" s="144" t="s">
        <v>534</v>
      </c>
      <c r="H92" s="146">
        <v>9.0</v>
      </c>
      <c r="I92" s="145" t="str">
        <f t="array" ref="I92">XLOOKUP(B92, My_Advanced!W:W,My_Advanced!D:D)</f>
        <v>Option C</v>
      </c>
      <c r="J92" s="144" t="str">
        <f t="array" ref="J92">XLOOKUP(B92,My_Advanced!W:W,My_Advanced!F:F)</f>
        <v>Option D</v>
      </c>
      <c r="K92" s="145" t="str">
        <f t="array" ref="K92">XLOOKUP(B92, My_Advanced!W:W,My_Advanced!H:H)</f>
        <v>Option A</v>
      </c>
      <c r="L92" s="145" t="str">
        <f t="array" ref="L92">XLOOKUP(B92, My_Advanced!W:W,My_Advanced!J:J)</f>
        <v>Option C</v>
      </c>
      <c r="M92" s="145" t="str">
        <f t="array" ref="M92">XLOOKUP(B92, My_Advanced!W:W,My_Advanced!L:L)</f>
        <v>Option B</v>
      </c>
      <c r="N92" s="145" t="str">
        <f t="array" ref="N92">XLOOKUP(B92, My_Advanced!W:W,My_Advanced!N:N)</f>
        <v>Option C</v>
      </c>
      <c r="O92" s="145" t="str">
        <f t="array" ref="O92">XLOOKUP(B92,My_Advanced!W:W,My_Advanced!P:P)</f>
        <v>Option C</v>
      </c>
      <c r="P92" s="145" t="str">
        <f t="array" ref="P92">XLOOKUP(B92, My_Advanced!W:W,My_Advanced!R:R)</f>
        <v>Option B</v>
      </c>
      <c r="Q92" s="145" t="str">
        <f t="array" ref="Q92">XLOOKUP(B92, My_Advanced!W:W,My_Advanced!T:T)</f>
        <v>Option A</v>
      </c>
      <c r="R92" s="145" t="str">
        <f t="array" ref="R92">XLOOKUP(B92, My_Advanced!W:W,My_Advanced!V:V)</f>
        <v>Option C</v>
      </c>
      <c r="S92" s="146">
        <f t="array" ref="S92">XLOOKUP(B92, My_Advanced!W:W,My_Advanced!AJ:AJ)</f>
        <v>5</v>
      </c>
      <c r="T92" s="145">
        <f t="shared" si="1"/>
        <v>14</v>
      </c>
      <c r="U92" s="147">
        <f t="shared" si="2"/>
        <v>0.4666666667</v>
      </c>
    </row>
    <row r="93">
      <c r="B93" s="143" t="s">
        <v>210</v>
      </c>
      <c r="C93" s="144" t="s">
        <v>535</v>
      </c>
      <c r="D93" s="144" t="s">
        <v>535</v>
      </c>
      <c r="E93" s="145" t="s">
        <v>534</v>
      </c>
      <c r="F93" s="144" t="s">
        <v>535</v>
      </c>
      <c r="G93" s="144" t="s">
        <v>534</v>
      </c>
      <c r="H93" s="146">
        <v>7.0</v>
      </c>
      <c r="I93" s="145" t="str">
        <f t="array" ref="I93">XLOOKUP(B93, My_Advanced!W:W,My_Advanced!D:D)</f>
        <v>Option B</v>
      </c>
      <c r="J93" s="144" t="str">
        <f t="array" ref="J93">XLOOKUP(B93,My_Advanced!W:W,My_Advanced!F:F)</f>
        <v>Option D</v>
      </c>
      <c r="K93" s="145" t="str">
        <f t="array" ref="K93">XLOOKUP(B93, My_Advanced!W:W,My_Advanced!H:H)</f>
        <v>Option A</v>
      </c>
      <c r="L93" s="145" t="str">
        <f t="array" ref="L93">XLOOKUP(B93, My_Advanced!W:W,My_Advanced!J:J)</f>
        <v>Option C</v>
      </c>
      <c r="M93" s="145" t="str">
        <f t="array" ref="M93">XLOOKUP(B93, My_Advanced!W:W,My_Advanced!L:L)</f>
        <v>Option D</v>
      </c>
      <c r="N93" s="145" t="str">
        <f t="array" ref="N93">XLOOKUP(B93, My_Advanced!W:W,My_Advanced!N:N)</f>
        <v>Option C</v>
      </c>
      <c r="O93" s="145" t="str">
        <f t="array" ref="O93">XLOOKUP(B93,My_Advanced!W:W,My_Advanced!P:P)</f>
        <v>Option A</v>
      </c>
      <c r="P93" s="145" t="str">
        <f t="array" ref="P93">XLOOKUP(B93, My_Advanced!W:W,My_Advanced!R:R)</f>
        <v>Option C</v>
      </c>
      <c r="Q93" s="145" t="str">
        <f t="array" ref="Q93">XLOOKUP(B93, My_Advanced!W:W,My_Advanced!T:T)</f>
        <v>Option B</v>
      </c>
      <c r="R93" s="145" t="str">
        <f t="array" ref="R93">XLOOKUP(B93, My_Advanced!W:W,My_Advanced!V:V)</f>
        <v>Option B</v>
      </c>
      <c r="S93" s="146">
        <f t="array" ref="S93">XLOOKUP(B93, My_Advanced!W:W,My_Advanced!AJ:AJ)</f>
        <v>0</v>
      </c>
      <c r="T93" s="145">
        <f t="shared" si="1"/>
        <v>7</v>
      </c>
      <c r="U93" s="147">
        <f t="shared" si="2"/>
        <v>0.2333333333</v>
      </c>
    </row>
    <row r="94">
      <c r="B94" s="143" t="s">
        <v>211</v>
      </c>
      <c r="C94" s="144" t="s">
        <v>534</v>
      </c>
      <c r="D94" s="144" t="s">
        <v>534</v>
      </c>
      <c r="E94" s="145" t="s">
        <v>535</v>
      </c>
      <c r="F94" s="144" t="s">
        <v>535</v>
      </c>
      <c r="G94" s="144" t="s">
        <v>534</v>
      </c>
      <c r="H94" s="146">
        <v>6.0</v>
      </c>
      <c r="I94" s="145" t="str">
        <f t="array" ref="I94">XLOOKUP(B94, My_Advanced!W:W,My_Advanced!D:D)</f>
        <v>Option C</v>
      </c>
      <c r="J94" s="144" t="str">
        <f t="array" ref="J94">XLOOKUP(B94,My_Advanced!W:W,My_Advanced!F:F)</f>
        <v>Option D</v>
      </c>
      <c r="K94" s="145" t="str">
        <f t="array" ref="K94">XLOOKUP(B94, My_Advanced!W:W,My_Advanced!H:H)</f>
        <v>Option D</v>
      </c>
      <c r="L94" s="145" t="str">
        <f t="array" ref="L94">XLOOKUP(B94, My_Advanced!W:W,My_Advanced!J:J)</f>
        <v>Option C</v>
      </c>
      <c r="M94" s="145" t="str">
        <f t="array" ref="M94">XLOOKUP(B94, My_Advanced!W:W,My_Advanced!L:L)</f>
        <v>Option B</v>
      </c>
      <c r="N94" s="145" t="str">
        <f t="array" ref="N94">XLOOKUP(B94, My_Advanced!W:W,My_Advanced!N:N)</f>
        <v>Option C</v>
      </c>
      <c r="O94" s="145" t="str">
        <f t="array" ref="O94">XLOOKUP(B94,My_Advanced!W:W,My_Advanced!P:P)</f>
        <v>Option B</v>
      </c>
      <c r="P94" s="145" t="str">
        <f t="array" ref="P94">XLOOKUP(B94, My_Advanced!W:W,My_Advanced!R:R)</f>
        <v>Option B</v>
      </c>
      <c r="Q94" s="145" t="str">
        <f t="array" ref="Q94">XLOOKUP(B94, My_Advanced!W:W,My_Advanced!T:T)</f>
        <v>Option B</v>
      </c>
      <c r="R94" s="145" t="str">
        <f t="array" ref="R94">XLOOKUP(B94, My_Advanced!W:W,My_Advanced!V:V)</f>
        <v>Option C</v>
      </c>
      <c r="S94" s="146">
        <f t="array" ref="S94">XLOOKUP(B94, My_Advanced!W:W,My_Advanced!AJ:AJ)</f>
        <v>3</v>
      </c>
      <c r="T94" s="145">
        <f t="shared" si="1"/>
        <v>9</v>
      </c>
      <c r="U94" s="147">
        <f t="shared" si="2"/>
        <v>0.3</v>
      </c>
    </row>
    <row r="95">
      <c r="B95" s="143" t="s">
        <v>212</v>
      </c>
      <c r="C95" s="144" t="s">
        <v>534</v>
      </c>
      <c r="D95" s="144" t="s">
        <v>534</v>
      </c>
      <c r="E95" s="145" t="s">
        <v>534</v>
      </c>
      <c r="F95" s="144" t="s">
        <v>537</v>
      </c>
      <c r="G95" s="144" t="s">
        <v>534</v>
      </c>
      <c r="H95" s="146">
        <v>9.0</v>
      </c>
      <c r="I95" s="145" t="str">
        <f t="array" ref="I95">XLOOKUP(B95, My_Advanced!W:W,My_Advanced!D:D)</f>
        <v>Option B</v>
      </c>
      <c r="J95" s="144" t="str">
        <f t="array" ref="J95">XLOOKUP(B95,My_Advanced!W:W,My_Advanced!F:F)</f>
        <v>Option D</v>
      </c>
      <c r="K95" s="145" t="str">
        <f t="array" ref="K95">XLOOKUP(B95, My_Advanced!W:W,My_Advanced!H:H)</f>
        <v>Option D</v>
      </c>
      <c r="L95" s="145" t="str">
        <f t="array" ref="L95">XLOOKUP(B95, My_Advanced!W:W,My_Advanced!J:J)</f>
        <v>Option C</v>
      </c>
      <c r="M95" s="145" t="str">
        <f t="array" ref="M95">XLOOKUP(B95, My_Advanced!W:W,My_Advanced!L:L)</f>
        <v>Option B</v>
      </c>
      <c r="N95" s="145" t="str">
        <f t="array" ref="N95">XLOOKUP(B95, My_Advanced!W:W,My_Advanced!N:N)</f>
        <v>Option C</v>
      </c>
      <c r="O95" s="145" t="str">
        <f t="array" ref="O95">XLOOKUP(B95,My_Advanced!W:W,My_Advanced!P:P)</f>
        <v>Option C</v>
      </c>
      <c r="P95" s="145" t="str">
        <f t="array" ref="P95">XLOOKUP(B95, My_Advanced!W:W,My_Advanced!R:R)</f>
        <v>Option B</v>
      </c>
      <c r="Q95" s="145" t="str">
        <f t="array" ref="Q95">XLOOKUP(B95, My_Advanced!W:W,My_Advanced!T:T)</f>
        <v>Option A</v>
      </c>
      <c r="R95" s="145" t="str">
        <f t="array" ref="R95">XLOOKUP(B95, My_Advanced!W:W,My_Advanced!V:V)</f>
        <v>Option C</v>
      </c>
      <c r="S95" s="146">
        <f t="array" ref="S95">XLOOKUP(B95, My_Advanced!W:W,My_Advanced!AJ:AJ)</f>
        <v>2</v>
      </c>
      <c r="T95" s="145">
        <f t="shared" si="1"/>
        <v>11</v>
      </c>
      <c r="U95" s="147">
        <f t="shared" si="2"/>
        <v>0.3666666667</v>
      </c>
    </row>
    <row r="96">
      <c r="B96" s="143" t="s">
        <v>213</v>
      </c>
      <c r="C96" s="144" t="s">
        <v>535</v>
      </c>
      <c r="D96" s="144" t="s">
        <v>534</v>
      </c>
      <c r="E96" s="145" t="s">
        <v>535</v>
      </c>
      <c r="F96" s="144" t="s">
        <v>537</v>
      </c>
      <c r="G96" s="144" t="s">
        <v>534</v>
      </c>
      <c r="H96" s="146">
        <v>9.0</v>
      </c>
      <c r="I96" s="145" t="str">
        <f t="array" ref="I96">XLOOKUP(B96, My_Advanced!W:W,My_Advanced!D:D)</f>
        <v>Option D</v>
      </c>
      <c r="J96" s="144" t="str">
        <f t="array" ref="J96">XLOOKUP(B96,My_Advanced!W:W,My_Advanced!F:F)</f>
        <v>Option D</v>
      </c>
      <c r="K96" s="145" t="str">
        <f t="array" ref="K96">XLOOKUP(B96, My_Advanced!W:W,My_Advanced!H:H)</f>
        <v>Option D</v>
      </c>
      <c r="L96" s="145" t="str">
        <f t="array" ref="L96">XLOOKUP(B96, My_Advanced!W:W,My_Advanced!J:J)</f>
        <v>Option D</v>
      </c>
      <c r="M96" s="145" t="str">
        <f t="array" ref="M96">XLOOKUP(B96, My_Advanced!W:W,My_Advanced!L:L)</f>
        <v>Option B</v>
      </c>
      <c r="N96" s="145" t="str">
        <f t="array" ref="N96">XLOOKUP(B96, My_Advanced!W:W,My_Advanced!N:N)</f>
        <v>Option C</v>
      </c>
      <c r="O96" s="145" t="str">
        <f t="array" ref="O96">XLOOKUP(B96,My_Advanced!W:W,My_Advanced!P:P)</f>
        <v>Option C</v>
      </c>
      <c r="P96" s="145" t="str">
        <f t="array" ref="P96">XLOOKUP(B96, My_Advanced!W:W,My_Advanced!R:R)</f>
        <v>Option B</v>
      </c>
      <c r="Q96" s="145" t="str">
        <f t="array" ref="Q96">XLOOKUP(B96, My_Advanced!W:W,My_Advanced!T:T)</f>
        <v>Option A</v>
      </c>
      <c r="R96" s="145" t="str">
        <f t="array" ref="R96">XLOOKUP(B96, My_Advanced!W:W,My_Advanced!V:V)</f>
        <v>Option C</v>
      </c>
      <c r="S96" s="146">
        <f t="array" ref="S96">XLOOKUP(B96, My_Advanced!W:W,My_Advanced!AJ:AJ)</f>
        <v>1</v>
      </c>
      <c r="T96" s="145">
        <f t="shared" si="1"/>
        <v>10</v>
      </c>
      <c r="U96" s="147">
        <f t="shared" si="2"/>
        <v>0.3333333333</v>
      </c>
    </row>
    <row r="97">
      <c r="B97" s="143" t="s">
        <v>214</v>
      </c>
      <c r="C97" s="144" t="s">
        <v>535</v>
      </c>
      <c r="D97" s="144" t="s">
        <v>534</v>
      </c>
      <c r="E97" s="145" t="s">
        <v>536</v>
      </c>
      <c r="F97" s="144" t="s">
        <v>537</v>
      </c>
      <c r="G97" s="144" t="s">
        <v>534</v>
      </c>
      <c r="H97" s="146">
        <v>8.0</v>
      </c>
      <c r="I97" s="145" t="str">
        <f t="array" ref="I97">XLOOKUP(B97, My_Advanced!W:W,My_Advanced!D:D)</f>
        <v>Option C</v>
      </c>
      <c r="J97" s="144" t="str">
        <f t="array" ref="J97">XLOOKUP(B97,My_Advanced!W:W,My_Advanced!F:F)</f>
        <v>Option D</v>
      </c>
      <c r="K97" s="145" t="str">
        <f t="array" ref="K97">XLOOKUP(B97, My_Advanced!W:W,My_Advanced!H:H)</f>
        <v>Option D</v>
      </c>
      <c r="L97" s="145" t="str">
        <f t="array" ref="L97">XLOOKUP(B97, My_Advanced!W:W,My_Advanced!J:J)</f>
        <v>Option C</v>
      </c>
      <c r="M97" s="145" t="str">
        <f t="array" ref="M97">XLOOKUP(B97, My_Advanced!W:W,My_Advanced!L:L)</f>
        <v>Option B</v>
      </c>
      <c r="N97" s="145" t="str">
        <f t="array" ref="N97">XLOOKUP(B97, My_Advanced!W:W,My_Advanced!N:N)</f>
        <v>Option C</v>
      </c>
      <c r="O97" s="145" t="str">
        <f t="array" ref="O97">XLOOKUP(B97,My_Advanced!W:W,My_Advanced!P:P)</f>
        <v>Option C</v>
      </c>
      <c r="P97" s="145" t="str">
        <f t="array" ref="P97">XLOOKUP(B97, My_Advanced!W:W,My_Advanced!R:R)</f>
        <v>Option B</v>
      </c>
      <c r="Q97" s="145" t="str">
        <f t="array" ref="Q97">XLOOKUP(B97, My_Advanced!W:W,My_Advanced!T:T)</f>
        <v>Option A</v>
      </c>
      <c r="R97" s="145" t="str">
        <f t="array" ref="R97">XLOOKUP(B97, My_Advanced!W:W,My_Advanced!V:V)</f>
        <v>Option A</v>
      </c>
      <c r="S97" s="146">
        <f t="array" ref="S97">XLOOKUP(B97, My_Advanced!W:W,My_Advanced!AJ:AJ)</f>
        <v>4</v>
      </c>
      <c r="T97" s="145">
        <f t="shared" si="1"/>
        <v>12</v>
      </c>
      <c r="U97" s="147">
        <f t="shared" si="2"/>
        <v>0.4</v>
      </c>
    </row>
    <row r="98">
      <c r="B98" s="143" t="s">
        <v>215</v>
      </c>
      <c r="C98" s="144" t="s">
        <v>534</v>
      </c>
      <c r="D98" s="144" t="s">
        <v>534</v>
      </c>
      <c r="E98" s="145" t="s">
        <v>535</v>
      </c>
      <c r="F98" s="144" t="s">
        <v>537</v>
      </c>
      <c r="G98" s="144" t="s">
        <v>534</v>
      </c>
      <c r="H98" s="146">
        <v>8.0</v>
      </c>
      <c r="I98" s="145" t="str">
        <f t="array" ref="I98">XLOOKUP(B98, My_Advanced!W:W,My_Advanced!D:D)</f>
        <v>Option B</v>
      </c>
      <c r="J98" s="144" t="str">
        <f t="array" ref="J98">XLOOKUP(B98,My_Advanced!W:W,My_Advanced!F:F)</f>
        <v>Option D</v>
      </c>
      <c r="K98" s="145" t="str">
        <f t="array" ref="K98">XLOOKUP(B98, My_Advanced!W:W,My_Advanced!H:H)</f>
        <v>Option D</v>
      </c>
      <c r="L98" s="145" t="str">
        <f t="array" ref="L98">XLOOKUP(B98, My_Advanced!W:W,My_Advanced!J:J)</f>
        <v>Option D</v>
      </c>
      <c r="M98" s="145" t="str">
        <f t="array" ref="M98">XLOOKUP(B98, My_Advanced!W:W,My_Advanced!L:L)</f>
        <v>Option B</v>
      </c>
      <c r="N98" s="145" t="str">
        <f t="array" ref="N98">XLOOKUP(B98, My_Advanced!W:W,My_Advanced!N:N)</f>
        <v>Option C</v>
      </c>
      <c r="O98" s="145" t="str">
        <f t="array" ref="O98">XLOOKUP(B98,My_Advanced!W:W,My_Advanced!P:P)</f>
        <v>Option C</v>
      </c>
      <c r="P98" s="145" t="str">
        <f t="array" ref="P98">XLOOKUP(B98, My_Advanced!W:W,My_Advanced!R:R)</f>
        <v>Option B</v>
      </c>
      <c r="Q98" s="145" t="str">
        <f t="array" ref="Q98">XLOOKUP(B98, My_Advanced!W:W,My_Advanced!T:T)</f>
        <v>Option A</v>
      </c>
      <c r="R98" s="145" t="str">
        <f t="array" ref="R98">XLOOKUP(B98, My_Advanced!W:W,My_Advanced!V:V)</f>
        <v>Option A</v>
      </c>
      <c r="S98" s="146">
        <f t="array" ref="S98">XLOOKUP(B98, My_Advanced!W:W,My_Advanced!AJ:AJ)</f>
        <v>4</v>
      </c>
      <c r="T98" s="145">
        <f t="shared" si="1"/>
        <v>12</v>
      </c>
      <c r="U98" s="147">
        <f t="shared" si="2"/>
        <v>0.4</v>
      </c>
    </row>
    <row r="99">
      <c r="B99" s="143" t="s">
        <v>216</v>
      </c>
      <c r="C99" s="144" t="s">
        <v>534</v>
      </c>
      <c r="D99" s="144" t="s">
        <v>534</v>
      </c>
      <c r="E99" s="145" t="s">
        <v>535</v>
      </c>
      <c r="F99" s="144" t="s">
        <v>537</v>
      </c>
      <c r="G99" s="144" t="s">
        <v>534</v>
      </c>
      <c r="H99" s="146">
        <v>8.0</v>
      </c>
      <c r="I99" s="145" t="str">
        <f t="array" ref="I99">XLOOKUP(B99, My_Advanced!W:W,My_Advanced!D:D)</f>
        <v>Option B</v>
      </c>
      <c r="J99" s="144" t="str">
        <f t="array" ref="J99">XLOOKUP(B99,My_Advanced!W:W,My_Advanced!F:F)</f>
        <v>Option D</v>
      </c>
      <c r="K99" s="145" t="str">
        <f t="array" ref="K99">XLOOKUP(B99, My_Advanced!W:W,My_Advanced!H:H)</f>
        <v>Option D</v>
      </c>
      <c r="L99" s="145" t="str">
        <f t="array" ref="L99">XLOOKUP(B99, My_Advanced!W:W,My_Advanced!J:J)</f>
        <v>Option D</v>
      </c>
      <c r="M99" s="145" t="str">
        <f t="array" ref="M99">XLOOKUP(B99, My_Advanced!W:W,My_Advanced!L:L)</f>
        <v>Option B</v>
      </c>
      <c r="N99" s="145" t="str">
        <f t="array" ref="N99">XLOOKUP(B99, My_Advanced!W:W,My_Advanced!N:N)</f>
        <v>Option C</v>
      </c>
      <c r="O99" s="145" t="str">
        <f t="array" ref="O99">XLOOKUP(B99,My_Advanced!W:W,My_Advanced!P:P)</f>
        <v>Option C</v>
      </c>
      <c r="P99" s="145" t="str">
        <f t="array" ref="P99">XLOOKUP(B99, My_Advanced!W:W,My_Advanced!R:R)</f>
        <v>Option B</v>
      </c>
      <c r="Q99" s="145" t="str">
        <f t="array" ref="Q99">XLOOKUP(B99, My_Advanced!W:W,My_Advanced!T:T)</f>
        <v>Option A</v>
      </c>
      <c r="R99" s="145" t="str">
        <f t="array" ref="R99">XLOOKUP(B99, My_Advanced!W:W,My_Advanced!V:V)</f>
        <v>Option A</v>
      </c>
      <c r="S99" s="146">
        <f t="array" ref="S99">XLOOKUP(B99, My_Advanced!W:W,My_Advanced!AJ:AJ)</f>
        <v>4</v>
      </c>
      <c r="T99" s="145">
        <f t="shared" si="1"/>
        <v>12</v>
      </c>
      <c r="U99" s="147">
        <f t="shared" si="2"/>
        <v>0.4</v>
      </c>
    </row>
    <row r="100">
      <c r="B100" s="143" t="s">
        <v>217</v>
      </c>
      <c r="C100" s="144" t="s">
        <v>535</v>
      </c>
      <c r="D100" s="144" t="s">
        <v>534</v>
      </c>
      <c r="E100" s="145" t="s">
        <v>535</v>
      </c>
      <c r="F100" s="144" t="s">
        <v>537</v>
      </c>
      <c r="G100" s="144" t="s">
        <v>534</v>
      </c>
      <c r="H100" s="146">
        <v>9.0</v>
      </c>
      <c r="I100" s="145" t="str">
        <f t="array" ref="I100">XLOOKUP(B100, My_Advanced!W:W,My_Advanced!D:D)</f>
        <v>Option D</v>
      </c>
      <c r="J100" s="144" t="str">
        <f t="array" ref="J100">XLOOKUP(B100,My_Advanced!W:W,My_Advanced!F:F)</f>
        <v>Option A</v>
      </c>
      <c r="K100" s="145" t="str">
        <f t="array" ref="K100">XLOOKUP(B100, My_Advanced!W:W,My_Advanced!H:H)</f>
        <v>Option D</v>
      </c>
      <c r="L100" s="145" t="str">
        <f t="array" ref="L100">XLOOKUP(B100, My_Advanced!W:W,My_Advanced!J:J)</f>
        <v>Option C</v>
      </c>
      <c r="M100" s="145" t="str">
        <f t="array" ref="M100">XLOOKUP(B100, My_Advanced!W:W,My_Advanced!L:L)</f>
        <v>Option B</v>
      </c>
      <c r="N100" s="145" t="str">
        <f t="array" ref="N100">XLOOKUP(B100, My_Advanced!W:W,My_Advanced!N:N)</f>
        <v>Option C</v>
      </c>
      <c r="O100" s="145" t="str">
        <f t="array" ref="O100">XLOOKUP(B100,My_Advanced!W:W,My_Advanced!P:P)</f>
        <v>Option C</v>
      </c>
      <c r="P100" s="145" t="str">
        <f t="array" ref="P100">XLOOKUP(B100, My_Advanced!W:W,My_Advanced!R:R)</f>
        <v>Option B</v>
      </c>
      <c r="Q100" s="145" t="str">
        <f t="array" ref="Q100">XLOOKUP(B100, My_Advanced!W:W,My_Advanced!T:T)</f>
        <v>Option A</v>
      </c>
      <c r="R100" s="145" t="str">
        <f t="array" ref="R100">XLOOKUP(B100, My_Advanced!W:W,My_Advanced!V:V)</f>
        <v>Option C</v>
      </c>
      <c r="S100" s="146">
        <f t="array" ref="S100">XLOOKUP(B100, My_Advanced!W:W,My_Advanced!AJ:AJ)</f>
        <v>-1</v>
      </c>
      <c r="T100" s="145">
        <f t="shared" si="1"/>
        <v>8</v>
      </c>
      <c r="U100" s="147">
        <f t="shared" si="2"/>
        <v>0.2666666667</v>
      </c>
    </row>
    <row r="101">
      <c r="B101" s="143" t="s">
        <v>218</v>
      </c>
      <c r="C101" s="144" t="s">
        <v>534</v>
      </c>
      <c r="D101" s="144" t="s">
        <v>534</v>
      </c>
      <c r="E101" s="145" t="s">
        <v>535</v>
      </c>
      <c r="F101" s="144" t="s">
        <v>537</v>
      </c>
      <c r="G101" s="144" t="s">
        <v>535</v>
      </c>
      <c r="H101" s="146">
        <v>7.0</v>
      </c>
      <c r="I101" s="145" t="str">
        <f t="array" ref="I101">XLOOKUP(B101, My_Advanced!W:W,My_Advanced!D:D)</f>
        <v>Option B</v>
      </c>
      <c r="J101" s="144" t="str">
        <f t="array" ref="J101">XLOOKUP(B101,My_Advanced!W:W,My_Advanced!F:F)</f>
        <v>Option A</v>
      </c>
      <c r="K101" s="145" t="str">
        <f t="array" ref="K101">XLOOKUP(B101, My_Advanced!W:W,My_Advanced!H:H)</f>
        <v>Option B</v>
      </c>
      <c r="L101" s="145" t="str">
        <f t="array" ref="L101">XLOOKUP(B101, My_Advanced!W:W,My_Advanced!J:J)</f>
        <v>Option C</v>
      </c>
      <c r="M101" s="145" t="str">
        <f t="array" ref="M101">XLOOKUP(B101, My_Advanced!W:W,My_Advanced!L:L)</f>
        <v>Option C</v>
      </c>
      <c r="N101" s="145" t="str">
        <f t="array" ref="N101">XLOOKUP(B101, My_Advanced!W:W,My_Advanced!N:N)</f>
        <v>Option C</v>
      </c>
      <c r="O101" s="145" t="str">
        <f t="array" ref="O101">XLOOKUP(B101,My_Advanced!W:W,My_Advanced!P:P)</f>
        <v>Option A</v>
      </c>
      <c r="P101" s="145" t="str">
        <f t="array" ref="P101">XLOOKUP(B101, My_Advanced!W:W,My_Advanced!R:R)</f>
        <v>Option B</v>
      </c>
      <c r="Q101" s="145" t="str">
        <f t="array" ref="Q101">XLOOKUP(B101, My_Advanced!W:W,My_Advanced!T:T)</f>
        <v>Option A</v>
      </c>
      <c r="R101" s="145" t="str">
        <f t="array" ref="R101">XLOOKUP(B101, My_Advanced!W:W,My_Advanced!V:V)</f>
        <v>Option D</v>
      </c>
      <c r="S101" s="146">
        <f t="array" ref="S101">XLOOKUP(B101, My_Advanced!W:W,My_Advanced!AJ:AJ)</f>
        <v>2</v>
      </c>
      <c r="T101" s="145">
        <f t="shared" si="1"/>
        <v>9</v>
      </c>
      <c r="U101" s="147">
        <f t="shared" si="2"/>
        <v>0.3</v>
      </c>
    </row>
    <row r="102">
      <c r="B102" s="143" t="s">
        <v>219</v>
      </c>
      <c r="C102" s="144" t="s">
        <v>534</v>
      </c>
      <c r="D102" s="144" t="s">
        <v>534</v>
      </c>
      <c r="E102" s="145" t="s">
        <v>534</v>
      </c>
      <c r="F102" s="144" t="s">
        <v>537</v>
      </c>
      <c r="G102" s="144" t="s">
        <v>535</v>
      </c>
      <c r="H102" s="146">
        <v>8.0</v>
      </c>
      <c r="I102" s="145" t="str">
        <f t="array" ref="I102">XLOOKUP(B102, My_Advanced!W:W,My_Advanced!D:D)</f>
        <v>Option B</v>
      </c>
      <c r="J102" s="144" t="str">
        <f t="array" ref="J102">XLOOKUP(B102,My_Advanced!W:W,My_Advanced!F:F)</f>
        <v>Option D</v>
      </c>
      <c r="K102" s="145" t="str">
        <f t="array" ref="K102">XLOOKUP(B102, My_Advanced!W:W,My_Advanced!H:H)</f>
        <v>Option D</v>
      </c>
      <c r="L102" s="145" t="str">
        <f t="array" ref="L102">XLOOKUP(B102, My_Advanced!W:W,My_Advanced!J:J)</f>
        <v>Option C</v>
      </c>
      <c r="M102" s="145" t="str">
        <f t="array" ref="M102">XLOOKUP(B102, My_Advanced!W:W,My_Advanced!L:L)</f>
        <v>Option B</v>
      </c>
      <c r="N102" s="145" t="str">
        <f t="array" ref="N102">XLOOKUP(B102, My_Advanced!W:W,My_Advanced!N:N)</f>
        <v>Option C</v>
      </c>
      <c r="O102" s="145" t="str">
        <f t="array" ref="O102">XLOOKUP(B102,My_Advanced!W:W,My_Advanced!P:P)</f>
        <v>Option C</v>
      </c>
      <c r="P102" s="145" t="str">
        <f t="array" ref="P102">XLOOKUP(B102, My_Advanced!W:W,My_Advanced!R:R)</f>
        <v>Option B</v>
      </c>
      <c r="Q102" s="145" t="str">
        <f t="array" ref="Q102">XLOOKUP(B102, My_Advanced!W:W,My_Advanced!T:T)</f>
        <v>Option A</v>
      </c>
      <c r="R102" s="145" t="str">
        <f t="array" ref="R102">XLOOKUP(B102, My_Advanced!W:W,My_Advanced!V:V)</f>
        <v>Option A</v>
      </c>
      <c r="S102" s="146">
        <f t="array" ref="S102">XLOOKUP(B102, My_Advanced!W:W,My_Advanced!AJ:AJ)</f>
        <v>3</v>
      </c>
      <c r="T102" s="145">
        <f t="shared" si="1"/>
        <v>11</v>
      </c>
      <c r="U102" s="147">
        <f t="shared" si="2"/>
        <v>0.3666666667</v>
      </c>
    </row>
    <row r="103">
      <c r="B103" s="143" t="s">
        <v>220</v>
      </c>
      <c r="C103" s="144" t="s">
        <v>534</v>
      </c>
      <c r="D103" s="144" t="s">
        <v>534</v>
      </c>
      <c r="E103" s="145" t="s">
        <v>535</v>
      </c>
      <c r="F103" s="144" t="s">
        <v>537</v>
      </c>
      <c r="G103" s="144" t="s">
        <v>535</v>
      </c>
      <c r="H103" s="146">
        <v>7.0</v>
      </c>
      <c r="I103" s="145" t="str">
        <f t="array" ref="I103">XLOOKUP(B103, My_Advanced!W:W,My_Advanced!D:D)</f>
        <v>Option D</v>
      </c>
      <c r="J103" s="144" t="str">
        <f t="array" ref="J103">XLOOKUP(B103,My_Advanced!W:W,My_Advanced!F:F)</f>
        <v>Option D</v>
      </c>
      <c r="K103" s="145" t="str">
        <f t="array" ref="K103">XLOOKUP(B103, My_Advanced!W:W,My_Advanced!H:H)</f>
        <v>Option A</v>
      </c>
      <c r="L103" s="145" t="str">
        <f t="array" ref="L103">XLOOKUP(B103, My_Advanced!W:W,My_Advanced!J:J)</f>
        <v>Option C</v>
      </c>
      <c r="M103" s="145" t="str">
        <f t="array" ref="M103">XLOOKUP(B103, My_Advanced!W:W,My_Advanced!L:L)</f>
        <v>Option B</v>
      </c>
      <c r="N103" s="145" t="str">
        <f t="array" ref="N103">XLOOKUP(B103, My_Advanced!W:W,My_Advanced!N:N)</f>
        <v>Option D</v>
      </c>
      <c r="O103" s="145" t="str">
        <f t="array" ref="O103">XLOOKUP(B103,My_Advanced!W:W,My_Advanced!P:P)</f>
        <v>Option B</v>
      </c>
      <c r="P103" s="145" t="str">
        <f t="array" ref="P103">XLOOKUP(B103, My_Advanced!W:W,My_Advanced!R:R)</f>
        <v>Option B</v>
      </c>
      <c r="Q103" s="145" t="str">
        <f t="array" ref="Q103">XLOOKUP(B103, My_Advanced!W:W,My_Advanced!T:T)</f>
        <v>Option A</v>
      </c>
      <c r="R103" s="145" t="str">
        <f t="array" ref="R103">XLOOKUP(B103, My_Advanced!W:W,My_Advanced!V:V)</f>
        <v>Option A</v>
      </c>
      <c r="S103" s="146">
        <f t="array" ref="S103">XLOOKUP(B103, My_Advanced!W:W,My_Advanced!AJ:AJ)</f>
        <v>6</v>
      </c>
      <c r="T103" s="145">
        <f t="shared" si="1"/>
        <v>13</v>
      </c>
      <c r="U103" s="147">
        <f t="shared" si="2"/>
        <v>0.4333333333</v>
      </c>
    </row>
    <row r="104">
      <c r="B104" s="143" t="s">
        <v>221</v>
      </c>
      <c r="C104" s="144" t="s">
        <v>534</v>
      </c>
      <c r="D104" s="144" t="s">
        <v>534</v>
      </c>
      <c r="E104" s="145" t="s">
        <v>534</v>
      </c>
      <c r="F104" s="144" t="s">
        <v>537</v>
      </c>
      <c r="G104" s="144" t="s">
        <v>534</v>
      </c>
      <c r="H104" s="146">
        <v>9.0</v>
      </c>
      <c r="I104" s="145" t="str">
        <f t="array" ref="I104">XLOOKUP(B104, My_Advanced!W:W,My_Advanced!D:D)</f>
        <v>Option C</v>
      </c>
      <c r="J104" s="144" t="str">
        <f t="array" ref="J104">XLOOKUP(B104,My_Advanced!W:W,My_Advanced!F:F)</f>
        <v>Option A</v>
      </c>
      <c r="K104" s="145" t="str">
        <f t="array" ref="K104">XLOOKUP(B104, My_Advanced!W:W,My_Advanced!H:H)</f>
        <v>Option A</v>
      </c>
      <c r="L104" s="145" t="str">
        <f t="array" ref="L104">XLOOKUP(B104, My_Advanced!W:W,My_Advanced!J:J)</f>
        <v>Option D</v>
      </c>
      <c r="M104" s="145" t="str">
        <f t="array" ref="M104">XLOOKUP(B104, My_Advanced!W:W,My_Advanced!L:L)</f>
        <v>Option D</v>
      </c>
      <c r="N104" s="145" t="str">
        <f t="array" ref="N104">XLOOKUP(B104, My_Advanced!W:W,My_Advanced!N:N)</f>
        <v>Option C</v>
      </c>
      <c r="O104" s="145" t="str">
        <f t="array" ref="O104">XLOOKUP(B104,My_Advanced!W:W,My_Advanced!P:P)</f>
        <v>Option D</v>
      </c>
      <c r="P104" s="145" t="str">
        <f t="array" ref="P104">XLOOKUP(B104, My_Advanced!W:W,My_Advanced!R:R)</f>
        <v>Option B</v>
      </c>
      <c r="Q104" s="145" t="str">
        <f t="array" ref="Q104">XLOOKUP(B104, My_Advanced!W:W,My_Advanced!T:T)</f>
        <v>Option D</v>
      </c>
      <c r="R104" s="145" t="str">
        <f t="array" ref="R104">XLOOKUP(B104, My_Advanced!W:W,My_Advanced!V:V)</f>
        <v>Option C</v>
      </c>
      <c r="S104" s="146">
        <f t="array" ref="S104">XLOOKUP(B104, My_Advanced!W:W,My_Advanced!AJ:AJ)</f>
        <v>4</v>
      </c>
      <c r="T104" s="145">
        <f t="shared" si="1"/>
        <v>13</v>
      </c>
      <c r="U104" s="147">
        <f t="shared" si="2"/>
        <v>0.4333333333</v>
      </c>
    </row>
    <row r="105">
      <c r="B105" s="143" t="s">
        <v>222</v>
      </c>
      <c r="C105" s="144" t="s">
        <v>535</v>
      </c>
      <c r="D105" s="144" t="s">
        <v>534</v>
      </c>
      <c r="E105" s="145" t="s">
        <v>535</v>
      </c>
      <c r="F105" s="144" t="s">
        <v>535</v>
      </c>
      <c r="G105" s="144" t="s">
        <v>535</v>
      </c>
      <c r="H105" s="146">
        <v>6.0</v>
      </c>
      <c r="I105" s="145" t="str">
        <f t="array" ref="I105">XLOOKUP(B105, My_Advanced!W:W,My_Advanced!D:D)</f>
        <v>Option D</v>
      </c>
      <c r="J105" s="144" t="str">
        <f t="array" ref="J105">XLOOKUP(B105,My_Advanced!W:W,My_Advanced!F:F)</f>
        <v>Option B</v>
      </c>
      <c r="K105" s="145" t="str">
        <f t="array" ref="K105">XLOOKUP(B105, My_Advanced!W:W,My_Advanced!H:H)</f>
        <v>Option A</v>
      </c>
      <c r="L105" s="145" t="str">
        <f t="array" ref="L105">XLOOKUP(B105, My_Advanced!W:W,My_Advanced!J:J)</f>
        <v>Option C</v>
      </c>
      <c r="M105" s="145" t="str">
        <f t="array" ref="M105">XLOOKUP(B105, My_Advanced!W:W,My_Advanced!L:L)</f>
        <v>Option C</v>
      </c>
      <c r="N105" s="145" t="str">
        <f t="array" ref="N105">XLOOKUP(B105, My_Advanced!W:W,My_Advanced!N:N)</f>
        <v>Option C</v>
      </c>
      <c r="O105" s="145" t="str">
        <f t="array" ref="O105">XLOOKUP(B105,My_Advanced!W:W,My_Advanced!P:P)</f>
        <v>Option B</v>
      </c>
      <c r="P105" s="145" t="str">
        <f t="array" ref="P105">XLOOKUP(B105, My_Advanced!W:W,My_Advanced!R:R)</f>
        <v>Option D</v>
      </c>
      <c r="Q105" s="145" t="str">
        <f t="array" ref="Q105">XLOOKUP(B105, My_Advanced!W:W,My_Advanced!T:T)</f>
        <v>Option B</v>
      </c>
      <c r="R105" s="145" t="str">
        <f t="array" ref="R105">XLOOKUP(B105, My_Advanced!W:W,My_Advanced!V:V)</f>
        <v>Option A</v>
      </c>
      <c r="S105" s="146">
        <f t="array" ref="S105">XLOOKUP(B105, My_Advanced!W:W,My_Advanced!AJ:AJ)</f>
        <v>2</v>
      </c>
      <c r="T105" s="145">
        <f t="shared" si="1"/>
        <v>8</v>
      </c>
      <c r="U105" s="147">
        <f t="shared" si="2"/>
        <v>0.2666666667</v>
      </c>
    </row>
    <row r="106">
      <c r="B106" s="143" t="s">
        <v>223</v>
      </c>
      <c r="C106" s="144" t="s">
        <v>534</v>
      </c>
      <c r="D106" s="144" t="s">
        <v>534</v>
      </c>
      <c r="E106" s="145" t="s">
        <v>534</v>
      </c>
      <c r="F106" s="144" t="s">
        <v>537</v>
      </c>
      <c r="G106" s="144" t="s">
        <v>534</v>
      </c>
      <c r="H106" s="146">
        <v>9.0</v>
      </c>
      <c r="I106" s="145" t="str">
        <f t="array" ref="I106">XLOOKUP(B106, My_Advanced!W:W,My_Advanced!D:D)</f>
        <v>Option D</v>
      </c>
      <c r="J106" s="144" t="str">
        <f t="array" ref="J106">XLOOKUP(B106,My_Advanced!W:W,My_Advanced!F:F)</f>
        <v>Option D</v>
      </c>
      <c r="K106" s="145" t="str">
        <f t="array" ref="K106">XLOOKUP(B106, My_Advanced!W:W,My_Advanced!H:H)</f>
        <v>Option D</v>
      </c>
      <c r="L106" s="145" t="str">
        <f t="array" ref="L106">XLOOKUP(B106, My_Advanced!W:W,My_Advanced!J:J)</f>
        <v>Option C</v>
      </c>
      <c r="M106" s="145" t="str">
        <f t="array" ref="M106">XLOOKUP(B106, My_Advanced!W:W,My_Advanced!L:L)</f>
        <v>Option B</v>
      </c>
      <c r="N106" s="145" t="str">
        <f t="array" ref="N106">XLOOKUP(B106, My_Advanced!W:W,My_Advanced!N:N)</f>
        <v>Option C</v>
      </c>
      <c r="O106" s="145" t="str">
        <f t="array" ref="O106">XLOOKUP(B106,My_Advanced!W:W,My_Advanced!P:P)</f>
        <v>Option C</v>
      </c>
      <c r="P106" s="145" t="str">
        <f t="array" ref="P106">XLOOKUP(B106, My_Advanced!W:W,My_Advanced!R:R)</f>
        <v>Option B</v>
      </c>
      <c r="Q106" s="145" t="str">
        <f t="array" ref="Q106">XLOOKUP(B106, My_Advanced!W:W,My_Advanced!T:T)</f>
        <v>Option A</v>
      </c>
      <c r="R106" s="145" t="str">
        <f t="array" ref="R106">XLOOKUP(B106, My_Advanced!W:W,My_Advanced!V:V)</f>
        <v>Option C</v>
      </c>
      <c r="S106" s="146">
        <f t="array" ref="S106">XLOOKUP(B106, My_Advanced!W:W,My_Advanced!AJ:AJ)</f>
        <v>0</v>
      </c>
      <c r="T106" s="145">
        <f t="shared" si="1"/>
        <v>9</v>
      </c>
      <c r="U106" s="147">
        <f t="shared" si="2"/>
        <v>0.3</v>
      </c>
    </row>
    <row r="107">
      <c r="B107" s="143" t="s">
        <v>224</v>
      </c>
      <c r="C107" s="144" t="s">
        <v>534</v>
      </c>
      <c r="D107" s="144" t="s">
        <v>534</v>
      </c>
      <c r="E107" s="145" t="s">
        <v>535</v>
      </c>
      <c r="F107" s="144" t="s">
        <v>537</v>
      </c>
      <c r="G107" s="144" t="s">
        <v>535</v>
      </c>
      <c r="H107" s="146">
        <v>7.0</v>
      </c>
      <c r="I107" s="145" t="str">
        <f t="array" ref="I107">XLOOKUP(B107, My_Advanced!W:W,My_Advanced!D:D)</f>
        <v>Option D</v>
      </c>
      <c r="J107" s="144" t="str">
        <f t="array" ref="J107">XLOOKUP(B107,My_Advanced!W:W,My_Advanced!F:F)</f>
        <v>Option D</v>
      </c>
      <c r="K107" s="145" t="str">
        <f t="array" ref="K107">XLOOKUP(B107, My_Advanced!W:W,My_Advanced!H:H)</f>
        <v>Option A</v>
      </c>
      <c r="L107" s="145" t="str">
        <f t="array" ref="L107">XLOOKUP(B107, My_Advanced!W:W,My_Advanced!J:J)</f>
        <v>Option B</v>
      </c>
      <c r="M107" s="145" t="str">
        <f t="array" ref="M107">XLOOKUP(B107, My_Advanced!W:W,My_Advanced!L:L)</f>
        <v>Option B</v>
      </c>
      <c r="N107" s="145" t="str">
        <f t="array" ref="N107">XLOOKUP(B107, My_Advanced!W:W,My_Advanced!N:N)</f>
        <v>Option C</v>
      </c>
      <c r="O107" s="145" t="str">
        <f t="array" ref="O107">XLOOKUP(B107,My_Advanced!W:W,My_Advanced!P:P)</f>
        <v>Option B</v>
      </c>
      <c r="P107" s="145" t="str">
        <f t="array" ref="P107">XLOOKUP(B107, My_Advanced!W:W,My_Advanced!R:R)</f>
        <v>Option B</v>
      </c>
      <c r="Q107" s="145" t="str">
        <f t="array" ref="Q107">XLOOKUP(B107, My_Advanced!W:W,My_Advanced!T:T)</f>
        <v>Option B</v>
      </c>
      <c r="R107" s="145" t="str">
        <f t="array" ref="R107">XLOOKUP(B107, My_Advanced!W:W,My_Advanced!V:V)</f>
        <v>Option A</v>
      </c>
      <c r="S107" s="146">
        <f t="array" ref="S107">XLOOKUP(B107, My_Advanced!W:W,My_Advanced!AJ:AJ)</f>
        <v>5</v>
      </c>
      <c r="T107" s="145">
        <f t="shared" si="1"/>
        <v>12</v>
      </c>
      <c r="U107" s="147">
        <f t="shared" si="2"/>
        <v>0.4</v>
      </c>
    </row>
    <row r="108">
      <c r="B108" s="143" t="s">
        <v>225</v>
      </c>
      <c r="C108" s="144" t="s">
        <v>535</v>
      </c>
      <c r="D108" s="144" t="s">
        <v>534</v>
      </c>
      <c r="E108" s="145" t="s">
        <v>535</v>
      </c>
      <c r="F108" s="144" t="s">
        <v>535</v>
      </c>
      <c r="G108" s="144" t="s">
        <v>534</v>
      </c>
      <c r="H108" s="146">
        <v>7.0</v>
      </c>
      <c r="I108" s="145" t="str">
        <f t="array" ref="I108">XLOOKUP(B108, My_Advanced!W:W,My_Advanced!D:D)</f>
        <v>Option D</v>
      </c>
      <c r="J108" s="144" t="str">
        <f t="array" ref="J108">XLOOKUP(B108,My_Advanced!W:W,My_Advanced!F:F)</f>
        <v>Option D</v>
      </c>
      <c r="K108" s="145" t="str">
        <f t="array" ref="K108">XLOOKUP(B108, My_Advanced!W:W,My_Advanced!H:H)</f>
        <v>Option A</v>
      </c>
      <c r="L108" s="145" t="str">
        <f t="array" ref="L108">XLOOKUP(B108, My_Advanced!W:W,My_Advanced!J:J)</f>
        <v>Option D</v>
      </c>
      <c r="M108" s="145" t="str">
        <f t="array" ref="M108">XLOOKUP(B108, My_Advanced!W:W,My_Advanced!L:L)</f>
        <v>Option A</v>
      </c>
      <c r="N108" s="145" t="str">
        <f t="array" ref="N108">XLOOKUP(B108, My_Advanced!W:W,My_Advanced!N:N)</f>
        <v>Option C</v>
      </c>
      <c r="O108" s="145" t="str">
        <f t="array" ref="O108">XLOOKUP(B108,My_Advanced!W:W,My_Advanced!P:P)</f>
        <v>Option B</v>
      </c>
      <c r="P108" s="145" t="str">
        <f t="array" ref="P108">XLOOKUP(B108, My_Advanced!W:W,My_Advanced!R:R)</f>
        <v>Option B</v>
      </c>
      <c r="Q108" s="145" t="str">
        <f t="array" ref="Q108">XLOOKUP(B108, My_Advanced!W:W,My_Advanced!T:T)</f>
        <v>Option A</v>
      </c>
      <c r="R108" s="145" t="str">
        <f t="array" ref="R108">XLOOKUP(B108, My_Advanced!W:W,My_Advanced!V:V)</f>
        <v>Option A</v>
      </c>
      <c r="S108" s="146">
        <f t="array" ref="S108">XLOOKUP(B108, My_Advanced!W:W,My_Advanced!AJ:AJ)</f>
        <v>7</v>
      </c>
      <c r="T108" s="145">
        <f t="shared" si="1"/>
        <v>14</v>
      </c>
      <c r="U108" s="147">
        <f t="shared" si="2"/>
        <v>0.4666666667</v>
      </c>
    </row>
    <row r="109">
      <c r="B109" s="143" t="s">
        <v>229</v>
      </c>
      <c r="C109" s="144" t="s">
        <v>535</v>
      </c>
      <c r="D109" s="144" t="s">
        <v>534</v>
      </c>
      <c r="E109" s="145" t="s">
        <v>535</v>
      </c>
      <c r="F109" s="144" t="s">
        <v>535</v>
      </c>
      <c r="G109" s="144" t="s">
        <v>534</v>
      </c>
      <c r="H109" s="146">
        <v>7.0</v>
      </c>
      <c r="I109" s="145" t="str">
        <f t="array" ref="I109">XLOOKUP(B109, My_Advanced!W:W,My_Advanced!D:D)</f>
        <v>Option B</v>
      </c>
      <c r="J109" s="144" t="str">
        <f t="array" ref="J109">XLOOKUP(B109,My_Advanced!W:W,My_Advanced!F:F)</f>
        <v>Option D</v>
      </c>
      <c r="K109" s="145" t="str">
        <f t="array" ref="K109">XLOOKUP(B109, My_Advanced!W:W,My_Advanced!H:H)</f>
        <v>Option D</v>
      </c>
      <c r="L109" s="145" t="str">
        <f t="array" ref="L109">XLOOKUP(B109, My_Advanced!W:W,My_Advanced!J:J)</f>
        <v>Option C</v>
      </c>
      <c r="M109" s="145" t="str">
        <f t="array" ref="M109">XLOOKUP(B109, My_Advanced!W:W,My_Advanced!L:L)</f>
        <v>Option B</v>
      </c>
      <c r="N109" s="145" t="str">
        <f t="array" ref="N109">XLOOKUP(B109, My_Advanced!W:W,My_Advanced!N:N)</f>
        <v>Option C</v>
      </c>
      <c r="O109" s="145" t="str">
        <f t="array" ref="O109">XLOOKUP(B109,My_Advanced!W:W,My_Advanced!P:P)</f>
        <v>Option C</v>
      </c>
      <c r="P109" s="145" t="str">
        <f t="array" ref="P109">XLOOKUP(B109, My_Advanced!W:W,My_Advanced!R:R)</f>
        <v>Option C</v>
      </c>
      <c r="Q109" s="145" t="str">
        <f t="array" ref="Q109">XLOOKUP(B109, My_Advanced!W:W,My_Advanced!T:T)</f>
        <v>Option D</v>
      </c>
      <c r="R109" s="145" t="str">
        <f t="array" ref="R109">XLOOKUP(B109, My_Advanced!W:W,My_Advanced!V:V)</f>
        <v>Option C</v>
      </c>
      <c r="S109" s="146">
        <f t="array" ref="S109">XLOOKUP(B109, My_Advanced!W:W,My_Advanced!AJ:AJ)</f>
        <v>-1</v>
      </c>
      <c r="T109" s="145">
        <f t="shared" si="1"/>
        <v>6</v>
      </c>
      <c r="U109" s="147">
        <f t="shared" si="2"/>
        <v>0.2</v>
      </c>
    </row>
    <row r="110">
      <c r="B110" s="143" t="s">
        <v>230</v>
      </c>
      <c r="C110" s="144" t="s">
        <v>534</v>
      </c>
      <c r="D110" s="144" t="s">
        <v>534</v>
      </c>
      <c r="E110" s="145" t="s">
        <v>535</v>
      </c>
      <c r="F110" s="144" t="s">
        <v>536</v>
      </c>
      <c r="G110" s="144" t="s">
        <v>535</v>
      </c>
      <c r="H110" s="146">
        <v>6.0</v>
      </c>
      <c r="I110" s="145" t="str">
        <f t="array" ref="I110">XLOOKUP(B110, My_Advanced!W:W,My_Advanced!D:D)</f>
        <v>Option D</v>
      </c>
      <c r="J110" s="144" t="str">
        <f t="array" ref="J110">XLOOKUP(B110,My_Advanced!W:W,My_Advanced!F:F)</f>
        <v>Option A</v>
      </c>
      <c r="K110" s="145" t="str">
        <f t="array" ref="K110">XLOOKUP(B110, My_Advanced!W:W,My_Advanced!H:H)</f>
        <v>Option C</v>
      </c>
      <c r="L110" s="145" t="str">
        <f t="array" ref="L110">XLOOKUP(B110, My_Advanced!W:W,My_Advanced!J:J)</f>
        <v>Option C</v>
      </c>
      <c r="M110" s="145" t="str">
        <f t="array" ref="M110">XLOOKUP(B110, My_Advanced!W:W,My_Advanced!L:L)</f>
        <v>Option B</v>
      </c>
      <c r="N110" s="145" t="str">
        <f t="array" ref="N110">XLOOKUP(B110, My_Advanced!W:W,My_Advanced!N:N)</f>
        <v>Option C</v>
      </c>
      <c r="O110" s="145" t="str">
        <f t="array" ref="O110">XLOOKUP(B110,My_Advanced!W:W,My_Advanced!P:P)</f>
        <v>Option D</v>
      </c>
      <c r="P110" s="145" t="str">
        <f t="array" ref="P110">XLOOKUP(B110, My_Advanced!W:W,My_Advanced!R:R)</f>
        <v>Option C</v>
      </c>
      <c r="Q110" s="145" t="str">
        <f t="array" ref="Q110">XLOOKUP(B110, My_Advanced!W:W,My_Advanced!T:T)</f>
        <v>Option A</v>
      </c>
      <c r="R110" s="145" t="str">
        <f t="array" ref="R110">XLOOKUP(B110, My_Advanced!W:W,My_Advanced!V:V)</f>
        <v>Option D</v>
      </c>
      <c r="S110" s="146">
        <f t="array" ref="S110">XLOOKUP(B110, My_Advanced!W:W,My_Advanced!AJ:AJ)</f>
        <v>-4</v>
      </c>
      <c r="T110" s="145">
        <f t="shared" si="1"/>
        <v>2</v>
      </c>
      <c r="U110" s="147">
        <f t="shared" si="2"/>
        <v>0.06666666667</v>
      </c>
    </row>
    <row r="111">
      <c r="B111" s="143" t="s">
        <v>231</v>
      </c>
      <c r="C111" s="144" t="s">
        <v>535</v>
      </c>
      <c r="D111" s="144" t="s">
        <v>534</v>
      </c>
      <c r="E111" s="145" t="s">
        <v>535</v>
      </c>
      <c r="F111" s="144" t="s">
        <v>535</v>
      </c>
      <c r="G111" s="144" t="s">
        <v>534</v>
      </c>
      <c r="H111" s="146">
        <v>7.0</v>
      </c>
      <c r="I111" s="145" t="str">
        <f t="array" ref="I111">XLOOKUP(B111, My_Advanced!W:W,My_Advanced!D:D)</f>
        <v>Option D</v>
      </c>
      <c r="J111" s="144" t="str">
        <f t="array" ref="J111">XLOOKUP(B111,My_Advanced!W:W,My_Advanced!F:F)</f>
        <v>Option A</v>
      </c>
      <c r="K111" s="145" t="str">
        <f t="array" ref="K111">XLOOKUP(B111, My_Advanced!W:W,My_Advanced!H:H)</f>
        <v>Option D</v>
      </c>
      <c r="L111" s="145" t="str">
        <f t="array" ref="L111">XLOOKUP(B111, My_Advanced!W:W,My_Advanced!J:J)</f>
        <v>Option D</v>
      </c>
      <c r="M111" s="145" t="str">
        <f t="array" ref="M111">XLOOKUP(B111, My_Advanced!W:W,My_Advanced!L:L)</f>
        <v>Option C</v>
      </c>
      <c r="N111" s="145" t="str">
        <f t="array" ref="N111">XLOOKUP(B111, My_Advanced!W:W,My_Advanced!N:N)</f>
        <v>Option C</v>
      </c>
      <c r="O111" s="145" t="str">
        <f t="array" ref="O111">XLOOKUP(B111,My_Advanced!W:W,My_Advanced!P:P)</f>
        <v>Option B</v>
      </c>
      <c r="P111" s="145" t="str">
        <f t="array" ref="P111">XLOOKUP(B111, My_Advanced!W:W,My_Advanced!R:R)</f>
        <v>Option B</v>
      </c>
      <c r="Q111" s="145" t="str">
        <f t="array" ref="Q111">XLOOKUP(B111, My_Advanced!W:W,My_Advanced!T:T)</f>
        <v>Option A</v>
      </c>
      <c r="R111" s="145" t="str">
        <f t="array" ref="R111">XLOOKUP(B111, My_Advanced!W:W,My_Advanced!V:V)</f>
        <v>Option C</v>
      </c>
      <c r="S111" s="146">
        <f t="array" ref="S111">XLOOKUP(B111, My_Advanced!W:W,My_Advanced!AJ:AJ)</f>
        <v>0</v>
      </c>
      <c r="T111" s="145">
        <f t="shared" si="1"/>
        <v>7</v>
      </c>
      <c r="U111" s="147">
        <f t="shared" si="2"/>
        <v>0.2333333333</v>
      </c>
    </row>
    <row r="112">
      <c r="B112" s="143" t="s">
        <v>232</v>
      </c>
      <c r="C112" s="144" t="s">
        <v>534</v>
      </c>
      <c r="D112" s="144" t="s">
        <v>534</v>
      </c>
      <c r="E112" s="145" t="s">
        <v>535</v>
      </c>
      <c r="F112" s="144" t="s">
        <v>535</v>
      </c>
      <c r="G112" s="144" t="s">
        <v>535</v>
      </c>
      <c r="H112" s="146">
        <v>5.0</v>
      </c>
      <c r="I112" s="145" t="str">
        <f t="array" ref="I112">XLOOKUP(B112, My_Advanced!W:W,My_Advanced!D:D)</f>
        <v>Option D</v>
      </c>
      <c r="J112" s="144" t="str">
        <f t="array" ref="J112">XLOOKUP(B112,My_Advanced!W:W,My_Advanced!F:F)</f>
        <v>Option A</v>
      </c>
      <c r="K112" s="145" t="str">
        <f t="array" ref="K112">XLOOKUP(B112, My_Advanced!W:W,My_Advanced!H:H)</f>
        <v>Option D</v>
      </c>
      <c r="L112" s="145" t="str">
        <f t="array" ref="L112">XLOOKUP(B112, My_Advanced!W:W,My_Advanced!J:J)</f>
        <v>Option C</v>
      </c>
      <c r="M112" s="145" t="str">
        <f t="array" ref="M112">XLOOKUP(B112, My_Advanced!W:W,My_Advanced!L:L)</f>
        <v>Option B</v>
      </c>
      <c r="N112" s="145" t="str">
        <f t="array" ref="N112">XLOOKUP(B112, My_Advanced!W:W,My_Advanced!N:N)</f>
        <v>Option C</v>
      </c>
      <c r="O112" s="145" t="str">
        <f t="array" ref="O112">XLOOKUP(B112,My_Advanced!W:W,My_Advanced!P:P)</f>
        <v>Option A</v>
      </c>
      <c r="P112" s="145" t="str">
        <f t="array" ref="P112">XLOOKUP(B112, My_Advanced!W:W,My_Advanced!R:R)</f>
        <v>Option A</v>
      </c>
      <c r="Q112" s="145" t="str">
        <f t="array" ref="Q112">XLOOKUP(B112, My_Advanced!W:W,My_Advanced!T:T)</f>
        <v>Option B</v>
      </c>
      <c r="R112" s="145" t="str">
        <f t="array" ref="R112">XLOOKUP(B112, My_Advanced!W:W,My_Advanced!V:V)</f>
        <v>Option D</v>
      </c>
      <c r="S112" s="146">
        <f t="array" ref="S112">XLOOKUP(B112, My_Advanced!W:W,My_Advanced!AJ:AJ)</f>
        <v>0</v>
      </c>
      <c r="T112" s="145">
        <f t="shared" si="1"/>
        <v>5</v>
      </c>
      <c r="U112" s="147">
        <f t="shared" si="2"/>
        <v>0.1666666667</v>
      </c>
    </row>
    <row r="113">
      <c r="B113" s="143" t="s">
        <v>233</v>
      </c>
      <c r="C113" s="144" t="s">
        <v>534</v>
      </c>
      <c r="D113" s="144" t="s">
        <v>534</v>
      </c>
      <c r="E113" s="145" t="s">
        <v>535</v>
      </c>
      <c r="F113" s="144" t="s">
        <v>537</v>
      </c>
      <c r="G113" s="144" t="s">
        <v>535</v>
      </c>
      <c r="H113" s="146">
        <v>7.0</v>
      </c>
      <c r="I113" s="145" t="str">
        <f t="array" ref="I113">XLOOKUP(B113, My_Advanced!W:W,My_Advanced!D:D)</f>
        <v>Option B</v>
      </c>
      <c r="J113" s="144" t="str">
        <f t="array" ref="J113">XLOOKUP(B113,My_Advanced!W:W,My_Advanced!F:F)</f>
        <v>Option D</v>
      </c>
      <c r="K113" s="145" t="str">
        <f t="array" ref="K113">XLOOKUP(B113, My_Advanced!W:W,My_Advanced!H:H)</f>
        <v>Option D</v>
      </c>
      <c r="L113" s="145" t="str">
        <f t="array" ref="L113">XLOOKUP(B113, My_Advanced!W:W,My_Advanced!J:J)</f>
        <v>Option C</v>
      </c>
      <c r="M113" s="145" t="str">
        <f t="array" ref="M113">XLOOKUP(B113, My_Advanced!W:W,My_Advanced!L:L)</f>
        <v>Option B</v>
      </c>
      <c r="N113" s="145" t="str">
        <f t="array" ref="N113">XLOOKUP(B113, My_Advanced!W:W,My_Advanced!N:N)</f>
        <v>Option C</v>
      </c>
      <c r="O113" s="145" t="str">
        <f t="array" ref="O113">XLOOKUP(B113,My_Advanced!W:W,My_Advanced!P:P)</f>
        <v>Option C</v>
      </c>
      <c r="P113" s="145" t="str">
        <f t="array" ref="P113">XLOOKUP(B113, My_Advanced!W:W,My_Advanced!R:R)</f>
        <v>Option B</v>
      </c>
      <c r="Q113" s="145" t="str">
        <f t="array" ref="Q113">XLOOKUP(B113, My_Advanced!W:W,My_Advanced!T:T)</f>
        <v>Option A</v>
      </c>
      <c r="R113" s="145" t="str">
        <f t="array" ref="R113">XLOOKUP(B113, My_Advanced!W:W,My_Advanced!V:V)</f>
        <v>Option C</v>
      </c>
      <c r="S113" s="146">
        <f t="array" ref="S113">XLOOKUP(B113, My_Advanced!W:W,My_Advanced!AJ:AJ)</f>
        <v>2</v>
      </c>
      <c r="T113" s="145">
        <f t="shared" si="1"/>
        <v>9</v>
      </c>
      <c r="U113" s="147">
        <f t="shared" si="2"/>
        <v>0.3</v>
      </c>
    </row>
    <row r="114">
      <c r="B114" s="143" t="s">
        <v>234</v>
      </c>
      <c r="C114" s="144" t="s">
        <v>534</v>
      </c>
      <c r="D114" s="144" t="s">
        <v>535</v>
      </c>
      <c r="E114" s="145" t="s">
        <v>535</v>
      </c>
      <c r="F114" s="144" t="s">
        <v>535</v>
      </c>
      <c r="G114" s="144" t="s">
        <v>534</v>
      </c>
      <c r="H114" s="146">
        <v>5.0</v>
      </c>
      <c r="I114" s="145" t="str">
        <f t="array" ref="I114">XLOOKUP(B114, My_Advanced!W:W,My_Advanced!D:D)</f>
        <v>Option C</v>
      </c>
      <c r="J114" s="144" t="str">
        <f t="array" ref="J114">XLOOKUP(B114,My_Advanced!W:W,My_Advanced!F:F)</f>
        <v>Option D</v>
      </c>
      <c r="K114" s="145" t="str">
        <f t="array" ref="K114">XLOOKUP(B114, My_Advanced!W:W,My_Advanced!H:H)</f>
        <v>Option D</v>
      </c>
      <c r="L114" s="145" t="str">
        <f t="array" ref="L114">XLOOKUP(B114, My_Advanced!W:W,My_Advanced!J:J)</f>
        <v>Option B</v>
      </c>
      <c r="M114" s="145" t="str">
        <f t="array" ref="M114">XLOOKUP(B114, My_Advanced!W:W,My_Advanced!L:L)</f>
        <v>Option A</v>
      </c>
      <c r="N114" s="145" t="str">
        <f t="array" ref="N114">XLOOKUP(B114, My_Advanced!W:W,My_Advanced!N:N)</f>
        <v>Option C</v>
      </c>
      <c r="O114" s="145" t="str">
        <f t="array" ref="O114">XLOOKUP(B114,My_Advanced!W:W,My_Advanced!P:P)</f>
        <v>Option A</v>
      </c>
      <c r="P114" s="145" t="str">
        <f t="array" ref="P114">XLOOKUP(B114, My_Advanced!W:W,My_Advanced!R:R)</f>
        <v>Option B</v>
      </c>
      <c r="Q114" s="145" t="str">
        <f t="array" ref="Q114">XLOOKUP(B114, My_Advanced!W:W,My_Advanced!T:T)</f>
        <v>Option B</v>
      </c>
      <c r="R114" s="145" t="str">
        <f t="array" ref="R114">XLOOKUP(B114, My_Advanced!W:W,My_Advanced!V:V)</f>
        <v>Option C</v>
      </c>
      <c r="S114" s="146">
        <f t="array" ref="S114">XLOOKUP(B114, My_Advanced!W:W,My_Advanced!AJ:AJ)</f>
        <v>7</v>
      </c>
      <c r="T114" s="145">
        <f t="shared" si="1"/>
        <v>12</v>
      </c>
      <c r="U114" s="147">
        <f t="shared" si="2"/>
        <v>0.4</v>
      </c>
    </row>
    <row r="115">
      <c r="B115" s="143" t="s">
        <v>235</v>
      </c>
      <c r="C115" s="144" t="s">
        <v>534</v>
      </c>
      <c r="D115" s="144" t="s">
        <v>534</v>
      </c>
      <c r="E115" s="145" t="s">
        <v>535</v>
      </c>
      <c r="F115" s="144" t="s">
        <v>537</v>
      </c>
      <c r="G115" s="144" t="s">
        <v>535</v>
      </c>
      <c r="H115" s="146">
        <v>7.0</v>
      </c>
      <c r="I115" s="145" t="str">
        <f t="array" ref="I115">XLOOKUP(B115, My_Advanced!W:W,My_Advanced!D:D)</f>
        <v>Option C</v>
      </c>
      <c r="J115" s="144" t="str">
        <f t="array" ref="J115">XLOOKUP(B115,My_Advanced!W:W,My_Advanced!F:F)</f>
        <v>Option A</v>
      </c>
      <c r="K115" s="145" t="str">
        <f t="array" ref="K115">XLOOKUP(B115, My_Advanced!W:W,My_Advanced!H:H)</f>
        <v>Option D</v>
      </c>
      <c r="L115" s="145" t="str">
        <f t="array" ref="L115">XLOOKUP(B115, My_Advanced!W:W,My_Advanced!J:J)</f>
        <v>Option B</v>
      </c>
      <c r="M115" s="145" t="str">
        <f t="array" ref="M115">XLOOKUP(B115, My_Advanced!W:W,My_Advanced!L:L)</f>
        <v>Option B</v>
      </c>
      <c r="N115" s="145" t="str">
        <f t="array" ref="N115">XLOOKUP(B115, My_Advanced!W:W,My_Advanced!N:N)</f>
        <v>Option C</v>
      </c>
      <c r="O115" s="145" t="str">
        <f t="array" ref="O115">XLOOKUP(B115,My_Advanced!W:W,My_Advanced!P:P)</f>
        <v>Option A</v>
      </c>
      <c r="P115" s="145" t="str">
        <f t="array" ref="P115">XLOOKUP(B115, My_Advanced!W:W,My_Advanced!R:R)</f>
        <v>Option A</v>
      </c>
      <c r="Q115" s="145" t="str">
        <f t="array" ref="Q115">XLOOKUP(B115, My_Advanced!W:W,My_Advanced!T:T)</f>
        <v>Option D</v>
      </c>
      <c r="R115" s="145" t="str">
        <f t="array" ref="R115">XLOOKUP(B115, My_Advanced!W:W,My_Advanced!V:V)</f>
        <v>Option A</v>
      </c>
      <c r="S115" s="146">
        <f t="array" ref="S115">XLOOKUP(B115, My_Advanced!W:W,My_Advanced!AJ:AJ)</f>
        <v>8</v>
      </c>
      <c r="T115" s="145">
        <f t="shared" si="1"/>
        <v>15</v>
      </c>
      <c r="U115" s="147">
        <f t="shared" si="2"/>
        <v>0.5</v>
      </c>
    </row>
    <row r="116">
      <c r="B116" s="143" t="s">
        <v>238</v>
      </c>
      <c r="C116" s="144" t="s">
        <v>534</v>
      </c>
      <c r="D116" s="144" t="s">
        <v>534</v>
      </c>
      <c r="E116" s="145" t="s">
        <v>535</v>
      </c>
      <c r="F116" s="144" t="s">
        <v>535</v>
      </c>
      <c r="G116" s="144" t="s">
        <v>534</v>
      </c>
      <c r="H116" s="146">
        <v>6.0</v>
      </c>
      <c r="I116" s="145" t="str">
        <f t="array" ref="I116">XLOOKUP(B116, My_Advanced!W:W,My_Advanced!D:D)</f>
        <v>Option D</v>
      </c>
      <c r="J116" s="144" t="str">
        <f t="array" ref="J116">XLOOKUP(B116,My_Advanced!W:W,My_Advanced!F:F)</f>
        <v>Option D</v>
      </c>
      <c r="K116" s="145" t="str">
        <f t="array" ref="K116">XLOOKUP(B116, My_Advanced!W:W,My_Advanced!H:H)</f>
        <v>Option B</v>
      </c>
      <c r="L116" s="145" t="str">
        <f t="array" ref="L116">XLOOKUP(B116, My_Advanced!W:W,My_Advanced!J:J)</f>
        <v>Option C</v>
      </c>
      <c r="M116" s="145" t="str">
        <f t="array" ref="M116">XLOOKUP(B116, My_Advanced!W:W,My_Advanced!L:L)</f>
        <v>Option C</v>
      </c>
      <c r="N116" s="145" t="str">
        <f t="array" ref="N116">XLOOKUP(B116, My_Advanced!W:W,My_Advanced!N:N)</f>
        <v>Option C</v>
      </c>
      <c r="O116" s="145" t="str">
        <f t="array" ref="O116">XLOOKUP(B116,My_Advanced!W:W,My_Advanced!P:P)</f>
        <v>Option B</v>
      </c>
      <c r="P116" s="145" t="str">
        <f t="array" ref="P116">XLOOKUP(B116, My_Advanced!W:W,My_Advanced!R:R)</f>
        <v>Option B</v>
      </c>
      <c r="Q116" s="145" t="str">
        <f t="array" ref="Q116">XLOOKUP(B116, My_Advanced!W:W,My_Advanced!T:T)</f>
        <v>Option B</v>
      </c>
      <c r="R116" s="145" t="str">
        <f t="array" ref="R116">XLOOKUP(B116, My_Advanced!W:W,My_Advanced!V:V)</f>
        <v>Option B</v>
      </c>
      <c r="S116" s="146">
        <f t="array" ref="S116">XLOOKUP(B116, My_Advanced!W:W,My_Advanced!AJ:AJ)</f>
        <v>-3</v>
      </c>
      <c r="T116" s="145">
        <f t="shared" si="1"/>
        <v>3</v>
      </c>
      <c r="U116" s="147">
        <f t="shared" si="2"/>
        <v>0.1</v>
      </c>
    </row>
    <row r="117">
      <c r="B117" s="143" t="s">
        <v>239</v>
      </c>
      <c r="C117" s="144" t="s">
        <v>534</v>
      </c>
      <c r="D117" s="144" t="s">
        <v>534</v>
      </c>
      <c r="E117" s="145" t="s">
        <v>535</v>
      </c>
      <c r="F117" s="144" t="s">
        <v>537</v>
      </c>
      <c r="G117" s="144" t="s">
        <v>535</v>
      </c>
      <c r="H117" s="146">
        <v>7.0</v>
      </c>
      <c r="I117" s="145" t="str">
        <f t="array" ref="I117">XLOOKUP(B117, My_Advanced!W:W,My_Advanced!D:D)</f>
        <v>Option D</v>
      </c>
      <c r="J117" s="144" t="str">
        <f t="array" ref="J117">XLOOKUP(B117,My_Advanced!W:W,My_Advanced!F:F)</f>
        <v>Option A</v>
      </c>
      <c r="K117" s="145" t="str">
        <f t="array" ref="K117">XLOOKUP(B117, My_Advanced!W:W,My_Advanced!H:H)</f>
        <v>Option D</v>
      </c>
      <c r="L117" s="145" t="str">
        <f t="array" ref="L117">XLOOKUP(B117, My_Advanced!W:W,My_Advanced!J:J)</f>
        <v>Option C</v>
      </c>
      <c r="M117" s="145" t="str">
        <f t="array" ref="M117">XLOOKUP(B117, My_Advanced!W:W,My_Advanced!L:L)</f>
        <v>Option B</v>
      </c>
      <c r="N117" s="145" t="str">
        <f t="array" ref="N117">XLOOKUP(B117, My_Advanced!W:W,My_Advanced!N:N)</f>
        <v>Option C</v>
      </c>
      <c r="O117" s="145" t="str">
        <f t="array" ref="O117">XLOOKUP(B117,My_Advanced!W:W,My_Advanced!P:P)</f>
        <v>Option A</v>
      </c>
      <c r="P117" s="145" t="str">
        <f t="array" ref="P117">XLOOKUP(B117, My_Advanced!W:W,My_Advanced!R:R)</f>
        <v>Option B</v>
      </c>
      <c r="Q117" s="145" t="str">
        <f t="array" ref="Q117">XLOOKUP(B117, My_Advanced!W:W,My_Advanced!T:T)</f>
        <v>Option D</v>
      </c>
      <c r="R117" s="145" t="str">
        <f t="array" ref="R117">XLOOKUP(B117, My_Advanced!W:W,My_Advanced!V:V)</f>
        <v>Option B</v>
      </c>
      <c r="S117" s="146">
        <f t="array" ref="S117">XLOOKUP(B117, My_Advanced!W:W,My_Advanced!AJ:AJ)</f>
        <v>-1</v>
      </c>
      <c r="T117" s="145">
        <f t="shared" si="1"/>
        <v>6</v>
      </c>
      <c r="U117" s="147">
        <f t="shared" si="2"/>
        <v>0.2</v>
      </c>
    </row>
    <row r="118">
      <c r="B118" s="143" t="s">
        <v>240</v>
      </c>
      <c r="C118" s="144" t="s">
        <v>534</v>
      </c>
      <c r="D118" s="144" t="s">
        <v>535</v>
      </c>
      <c r="E118" s="145" t="s">
        <v>536</v>
      </c>
      <c r="F118" s="144" t="s">
        <v>537</v>
      </c>
      <c r="G118" s="144" t="s">
        <v>534</v>
      </c>
      <c r="H118" s="146">
        <v>6.0</v>
      </c>
      <c r="I118" s="145" t="str">
        <f t="array" ref="I118">XLOOKUP(B118, My_Advanced!W:W,My_Advanced!D:D)</f>
        <v>Option C</v>
      </c>
      <c r="J118" s="144" t="str">
        <f t="array" ref="J118">XLOOKUP(B118,My_Advanced!W:W,My_Advanced!F:F)</f>
        <v>Option D</v>
      </c>
      <c r="K118" s="145" t="str">
        <f t="array" ref="K118">XLOOKUP(B118, My_Advanced!W:W,My_Advanced!H:H)</f>
        <v>Option D</v>
      </c>
      <c r="L118" s="145" t="str">
        <f t="array" ref="L118">XLOOKUP(B118, My_Advanced!W:W,My_Advanced!J:J)</f>
        <v>Option C</v>
      </c>
      <c r="M118" s="145" t="str">
        <f t="array" ref="M118">XLOOKUP(B118, My_Advanced!W:W,My_Advanced!L:L)</f>
        <v>Option D</v>
      </c>
      <c r="N118" s="145" t="str">
        <f t="array" ref="N118">XLOOKUP(B118, My_Advanced!W:W,My_Advanced!N:N)</f>
        <v>Option C</v>
      </c>
      <c r="O118" s="145" t="str">
        <f t="array" ref="O118">XLOOKUP(B118,My_Advanced!W:W,My_Advanced!P:P)</f>
        <v>Option B</v>
      </c>
      <c r="P118" s="145" t="str">
        <f t="array" ref="P118">XLOOKUP(B118, My_Advanced!W:W,My_Advanced!R:R)</f>
        <v>Option A</v>
      </c>
      <c r="Q118" s="145" t="str">
        <f t="array" ref="Q118">XLOOKUP(B118, My_Advanced!W:W,My_Advanced!T:T)</f>
        <v>Option D</v>
      </c>
      <c r="R118" s="145" t="str">
        <f t="array" ref="R118">XLOOKUP(B118, My_Advanced!W:W,My_Advanced!V:V)</f>
        <v>Option D</v>
      </c>
      <c r="S118" s="146">
        <f t="array" ref="S118">XLOOKUP(B118, My_Advanced!W:W,My_Advanced!AJ:AJ)</f>
        <v>3</v>
      </c>
      <c r="T118" s="145">
        <f t="shared" si="1"/>
        <v>9</v>
      </c>
      <c r="U118" s="147">
        <f t="shared" si="2"/>
        <v>0.3</v>
      </c>
    </row>
    <row r="119">
      <c r="B119" s="143" t="s">
        <v>241</v>
      </c>
      <c r="C119" s="144" t="s">
        <v>534</v>
      </c>
      <c r="D119" s="144" t="s">
        <v>534</v>
      </c>
      <c r="E119" s="145" t="s">
        <v>535</v>
      </c>
      <c r="F119" s="144" t="s">
        <v>537</v>
      </c>
      <c r="G119" s="144" t="s">
        <v>534</v>
      </c>
      <c r="H119" s="146">
        <v>8.0</v>
      </c>
      <c r="I119" s="145" t="str">
        <f t="array" ref="I119">XLOOKUP(B119, My_Advanced!W:W,My_Advanced!D:D)</f>
        <v>Option C</v>
      </c>
      <c r="J119" s="144" t="str">
        <f t="array" ref="J119">XLOOKUP(B119,My_Advanced!W:W,My_Advanced!F:F)</f>
        <v>Option D</v>
      </c>
      <c r="K119" s="145" t="str">
        <f t="array" ref="K119">XLOOKUP(B119, My_Advanced!W:W,My_Advanced!H:H)</f>
        <v>Option D</v>
      </c>
      <c r="L119" s="145" t="str">
        <f t="array" ref="L119">XLOOKUP(B119, My_Advanced!W:W,My_Advanced!J:J)</f>
        <v>Option C</v>
      </c>
      <c r="M119" s="145" t="str">
        <f t="array" ref="M119">XLOOKUP(B119, My_Advanced!W:W,My_Advanced!L:L)</f>
        <v>Option B</v>
      </c>
      <c r="N119" s="145" t="str">
        <f t="array" ref="N119">XLOOKUP(B119, My_Advanced!W:W,My_Advanced!N:N)</f>
        <v>Option C</v>
      </c>
      <c r="O119" s="145" t="str">
        <f t="array" ref="O119">XLOOKUP(B119,My_Advanced!W:W,My_Advanced!P:P)</f>
        <v>Option C</v>
      </c>
      <c r="P119" s="145" t="str">
        <f t="array" ref="P119">XLOOKUP(B119, My_Advanced!W:W,My_Advanced!R:R)</f>
        <v>Option B</v>
      </c>
      <c r="Q119" s="145" t="str">
        <f t="array" ref="Q119">XLOOKUP(B119, My_Advanced!W:W,My_Advanced!T:T)</f>
        <v>Option D</v>
      </c>
      <c r="R119" s="145" t="str">
        <f t="array" ref="R119">XLOOKUP(B119, My_Advanced!W:W,My_Advanced!V:V)</f>
        <v>Option C</v>
      </c>
      <c r="S119" s="146">
        <f t="array" ref="S119">XLOOKUP(B119, My_Advanced!W:W,My_Advanced!AJ:AJ)</f>
        <v>2</v>
      </c>
      <c r="T119" s="145">
        <f t="shared" si="1"/>
        <v>10</v>
      </c>
      <c r="U119" s="147">
        <f t="shared" si="2"/>
        <v>0.3333333333</v>
      </c>
    </row>
    <row r="120">
      <c r="B120" s="143" t="s">
        <v>243</v>
      </c>
      <c r="C120" s="144" t="s">
        <v>535</v>
      </c>
      <c r="D120" s="144" t="s">
        <v>534</v>
      </c>
      <c r="E120" s="145" t="s">
        <v>535</v>
      </c>
      <c r="F120" s="144" t="s">
        <v>537</v>
      </c>
      <c r="G120" s="144" t="s">
        <v>534</v>
      </c>
      <c r="H120" s="146">
        <v>9.0</v>
      </c>
      <c r="I120" s="145" t="str">
        <f t="array" ref="I120">XLOOKUP(B120, My_Advanced!W:W,My_Advanced!D:D)</f>
        <v>Option C</v>
      </c>
      <c r="J120" s="144" t="str">
        <f t="array" ref="J120">XLOOKUP(B120,My_Advanced!W:W,My_Advanced!F:F)</f>
        <v>Option A</v>
      </c>
      <c r="K120" s="145" t="str">
        <f t="array" ref="K120">XLOOKUP(B120, My_Advanced!W:W,My_Advanced!H:H)</f>
        <v>Option D</v>
      </c>
      <c r="L120" s="145" t="str">
        <f t="array" ref="L120">XLOOKUP(B120, My_Advanced!W:W,My_Advanced!J:J)</f>
        <v>Option B</v>
      </c>
      <c r="M120" s="145" t="str">
        <f t="array" ref="M120">XLOOKUP(B120, My_Advanced!W:W,My_Advanced!L:L)</f>
        <v>Option D</v>
      </c>
      <c r="N120" s="145" t="str">
        <f t="array" ref="N120">XLOOKUP(B120, My_Advanced!W:W,My_Advanced!N:N)</f>
        <v>Option C</v>
      </c>
      <c r="O120" s="145" t="str">
        <f t="array" ref="O120">XLOOKUP(B120,My_Advanced!W:W,My_Advanced!P:P)</f>
        <v>Option D</v>
      </c>
      <c r="P120" s="145" t="str">
        <f t="array" ref="P120">XLOOKUP(B120, My_Advanced!W:W,My_Advanced!R:R)</f>
        <v>Option B</v>
      </c>
      <c r="Q120" s="145" t="str">
        <f t="array" ref="Q120">XLOOKUP(B120, My_Advanced!W:W,My_Advanced!T:T)</f>
        <v>Option A</v>
      </c>
      <c r="R120" s="145" t="str">
        <f t="array" ref="R120">XLOOKUP(B120, My_Advanced!W:W,My_Advanced!V:V)</f>
        <v>Option C</v>
      </c>
      <c r="S120" s="146">
        <f t="array" ref="S120">XLOOKUP(B120, My_Advanced!W:W,My_Advanced!AJ:AJ)</f>
        <v>4</v>
      </c>
      <c r="T120" s="145">
        <f t="shared" si="1"/>
        <v>13</v>
      </c>
      <c r="U120" s="147">
        <f t="shared" si="2"/>
        <v>0.4333333333</v>
      </c>
    </row>
    <row r="121">
      <c r="B121" s="143" t="s">
        <v>244</v>
      </c>
      <c r="C121" s="144" t="s">
        <v>534</v>
      </c>
      <c r="D121" s="144" t="s">
        <v>535</v>
      </c>
      <c r="E121" s="145" t="s">
        <v>535</v>
      </c>
      <c r="F121" s="144" t="s">
        <v>537</v>
      </c>
      <c r="G121" s="144" t="s">
        <v>534</v>
      </c>
      <c r="H121" s="146">
        <v>7.0</v>
      </c>
      <c r="I121" s="145" t="str">
        <f t="array" ref="I121">XLOOKUP(B121, My_Advanced!W:W,My_Advanced!D:D)</f>
        <v>Option C</v>
      </c>
      <c r="J121" s="144" t="str">
        <f t="array" ref="J121">XLOOKUP(B121,My_Advanced!W:W,My_Advanced!F:F)</f>
        <v>Option C</v>
      </c>
      <c r="K121" s="145" t="str">
        <f t="array" ref="K121">XLOOKUP(B121, My_Advanced!W:W,My_Advanced!H:H)</f>
        <v>Option D</v>
      </c>
      <c r="L121" s="145" t="str">
        <f t="array" ref="L121">XLOOKUP(B121, My_Advanced!W:W,My_Advanced!J:J)</f>
        <v>Option C</v>
      </c>
      <c r="M121" s="145" t="str">
        <f t="array" ref="M121">XLOOKUP(B121, My_Advanced!W:W,My_Advanced!L:L)</f>
        <v>Option B</v>
      </c>
      <c r="N121" s="145" t="str">
        <f t="array" ref="N121">XLOOKUP(B121, My_Advanced!W:W,My_Advanced!N:N)</f>
        <v>Option C</v>
      </c>
      <c r="O121" s="145" t="str">
        <f t="array" ref="O121">XLOOKUP(B121,My_Advanced!W:W,My_Advanced!P:P)</f>
        <v>Option C</v>
      </c>
      <c r="P121" s="145" t="str">
        <f t="array" ref="P121">XLOOKUP(B121, My_Advanced!W:W,My_Advanced!R:R)</f>
        <v>Option B</v>
      </c>
      <c r="Q121" s="145" t="str">
        <f t="array" ref="Q121">XLOOKUP(B121, My_Advanced!W:W,My_Advanced!T:T)</f>
        <v>Option A</v>
      </c>
      <c r="R121" s="145" t="str">
        <f t="array" ref="R121">XLOOKUP(B121, My_Advanced!W:W,My_Advanced!V:V)</f>
        <v>Option C</v>
      </c>
      <c r="S121" s="146">
        <f t="array" ref="S121">XLOOKUP(B121, My_Advanced!W:W,My_Advanced!AJ:AJ)</f>
        <v>4</v>
      </c>
      <c r="T121" s="145">
        <f t="shared" si="1"/>
        <v>11</v>
      </c>
      <c r="U121" s="147">
        <f t="shared" si="2"/>
        <v>0.3666666667</v>
      </c>
    </row>
    <row r="122">
      <c r="B122" s="143" t="s">
        <v>245</v>
      </c>
      <c r="C122" s="144" t="s">
        <v>535</v>
      </c>
      <c r="D122" s="144" t="s">
        <v>534</v>
      </c>
      <c r="E122" s="145" t="s">
        <v>535</v>
      </c>
      <c r="F122" s="144" t="s">
        <v>537</v>
      </c>
      <c r="G122" s="144" t="s">
        <v>535</v>
      </c>
      <c r="H122" s="146">
        <v>8.0</v>
      </c>
      <c r="I122" s="145" t="str">
        <f t="array" ref="I122">XLOOKUP(B122, My_Advanced!W:W,My_Advanced!D:D)</f>
        <v>Option D</v>
      </c>
      <c r="J122" s="144" t="str">
        <f t="array" ref="J122">XLOOKUP(B122,My_Advanced!W:W,My_Advanced!F:F)</f>
        <v>Option A</v>
      </c>
      <c r="K122" s="145" t="str">
        <f t="array" ref="K122">XLOOKUP(B122, My_Advanced!W:W,My_Advanced!H:H)</f>
        <v>Option A</v>
      </c>
      <c r="L122" s="145" t="str">
        <f t="array" ref="L122">XLOOKUP(B122, My_Advanced!W:W,My_Advanced!J:J)</f>
        <v>Option C</v>
      </c>
      <c r="M122" s="145" t="str">
        <f t="array" ref="M122">XLOOKUP(B122, My_Advanced!W:W,My_Advanced!L:L)</f>
        <v>Option B</v>
      </c>
      <c r="N122" s="145" t="str">
        <f t="array" ref="N122">XLOOKUP(B122, My_Advanced!W:W,My_Advanced!N:N)</f>
        <v>Option C</v>
      </c>
      <c r="O122" s="145" t="str">
        <f t="array" ref="O122">XLOOKUP(B122,My_Advanced!W:W,My_Advanced!P:P)</f>
        <v>Option B</v>
      </c>
      <c r="P122" s="145" t="str">
        <f t="array" ref="P122">XLOOKUP(B122, My_Advanced!W:W,My_Advanced!R:R)</f>
        <v>Option B</v>
      </c>
      <c r="Q122" s="145" t="str">
        <f t="array" ref="Q122">XLOOKUP(B122, My_Advanced!W:W,My_Advanced!T:T)</f>
        <v>Option B</v>
      </c>
      <c r="R122" s="145" t="str">
        <f t="array" ref="R122">XLOOKUP(B122, My_Advanced!W:W,My_Advanced!V:V)</f>
        <v>Option A</v>
      </c>
      <c r="S122" s="146">
        <f t="array" ref="S122">XLOOKUP(B122, My_Advanced!W:W,My_Advanced!AJ:AJ)</f>
        <v>2</v>
      </c>
      <c r="T122" s="145">
        <f t="shared" si="1"/>
        <v>10</v>
      </c>
      <c r="U122" s="147">
        <f t="shared" si="2"/>
        <v>0.3333333333</v>
      </c>
    </row>
    <row r="123">
      <c r="B123" s="143" t="s">
        <v>246</v>
      </c>
      <c r="C123" s="144" t="s">
        <v>535</v>
      </c>
      <c r="D123" s="144" t="s">
        <v>534</v>
      </c>
      <c r="E123" s="145" t="s">
        <v>535</v>
      </c>
      <c r="F123" s="144" t="s">
        <v>537</v>
      </c>
      <c r="G123" s="144" t="s">
        <v>534</v>
      </c>
      <c r="H123" s="146">
        <v>9.0</v>
      </c>
      <c r="I123" s="145" t="str">
        <f t="array" ref="I123">XLOOKUP(B123, My_Advanced!W:W,My_Advanced!D:D)</f>
        <v>Option B</v>
      </c>
      <c r="J123" s="144" t="str">
        <f t="array" ref="J123">XLOOKUP(B123,My_Advanced!W:W,My_Advanced!F:F)</f>
        <v>Option A</v>
      </c>
      <c r="K123" s="145" t="str">
        <f t="array" ref="K123">XLOOKUP(B123, My_Advanced!W:W,My_Advanced!H:H)</f>
        <v>Option A</v>
      </c>
      <c r="L123" s="145" t="str">
        <f t="array" ref="L123">XLOOKUP(B123, My_Advanced!W:W,My_Advanced!J:J)</f>
        <v>Option D</v>
      </c>
      <c r="M123" s="145" t="str">
        <f t="array" ref="M123">XLOOKUP(B123, My_Advanced!W:W,My_Advanced!L:L)</f>
        <v>Option B</v>
      </c>
      <c r="N123" s="145" t="str">
        <f t="array" ref="N123">XLOOKUP(B123, My_Advanced!W:W,My_Advanced!N:N)</f>
        <v>Option C</v>
      </c>
      <c r="O123" s="145" t="str">
        <f t="array" ref="O123">XLOOKUP(B123,My_Advanced!W:W,My_Advanced!P:P)</f>
        <v>Option C</v>
      </c>
      <c r="P123" s="145" t="str">
        <f t="array" ref="P123">XLOOKUP(B123, My_Advanced!W:W,My_Advanced!R:R)</f>
        <v>Option B</v>
      </c>
      <c r="Q123" s="145" t="str">
        <f t="array" ref="Q123">XLOOKUP(B123, My_Advanced!W:W,My_Advanced!T:T)</f>
        <v>Option A</v>
      </c>
      <c r="R123" s="145" t="str">
        <f t="array" ref="R123">XLOOKUP(B123, My_Advanced!W:W,My_Advanced!V:V)</f>
        <v>Option A</v>
      </c>
      <c r="S123" s="146">
        <f t="array" ref="S123">XLOOKUP(B123, My_Advanced!W:W,My_Advanced!AJ:AJ)</f>
        <v>5</v>
      </c>
      <c r="T123" s="145">
        <f t="shared" si="1"/>
        <v>14</v>
      </c>
      <c r="U123" s="147">
        <f t="shared" si="2"/>
        <v>0.4666666667</v>
      </c>
    </row>
    <row r="124">
      <c r="B124" s="143" t="s">
        <v>247</v>
      </c>
      <c r="C124" s="144" t="s">
        <v>534</v>
      </c>
      <c r="D124" s="144" t="s">
        <v>534</v>
      </c>
      <c r="E124" s="145" t="s">
        <v>534</v>
      </c>
      <c r="F124" s="144" t="s">
        <v>536</v>
      </c>
      <c r="G124" s="144" t="s">
        <v>535</v>
      </c>
      <c r="H124" s="146">
        <v>7.0</v>
      </c>
      <c r="I124" s="145" t="str">
        <f t="array" ref="I124">XLOOKUP(B124, My_Advanced!W:W,My_Advanced!D:D)</f>
        <v>Option D</v>
      </c>
      <c r="J124" s="144" t="str">
        <f t="array" ref="J124">XLOOKUP(B124,My_Advanced!W:W,My_Advanced!F:F)</f>
        <v>Option A</v>
      </c>
      <c r="K124" s="145" t="str">
        <f t="array" ref="K124">XLOOKUP(B124, My_Advanced!W:W,My_Advanced!H:H)</f>
        <v>Option D</v>
      </c>
      <c r="L124" s="145" t="str">
        <f t="array" ref="L124">XLOOKUP(B124, My_Advanced!W:W,My_Advanced!J:J)</f>
        <v>Option B</v>
      </c>
      <c r="M124" s="145" t="str">
        <f t="array" ref="M124">XLOOKUP(B124, My_Advanced!W:W,My_Advanced!L:L)</f>
        <v>Option B</v>
      </c>
      <c r="N124" s="145" t="str">
        <f t="array" ref="N124">XLOOKUP(B124, My_Advanced!W:W,My_Advanced!N:N)</f>
        <v>Option A</v>
      </c>
      <c r="O124" s="145" t="str">
        <f t="array" ref="O124">XLOOKUP(B124,My_Advanced!W:W,My_Advanced!P:P)</f>
        <v>Option D</v>
      </c>
      <c r="P124" s="145" t="str">
        <f t="array" ref="P124">XLOOKUP(B124, My_Advanced!W:W,My_Advanced!R:R)</f>
        <v>Option A</v>
      </c>
      <c r="Q124" s="145" t="str">
        <f t="array" ref="Q124">XLOOKUP(B124, My_Advanced!W:W,My_Advanced!T:T)</f>
        <v>Option A</v>
      </c>
      <c r="R124" s="145" t="str">
        <f t="array" ref="R124">XLOOKUP(B124, My_Advanced!W:W,My_Advanced!V:V)</f>
        <v>Option A</v>
      </c>
      <c r="S124" s="146">
        <f t="array" ref="S124">XLOOKUP(B124, My_Advanced!W:W,My_Advanced!AJ:AJ)</f>
        <v>7</v>
      </c>
      <c r="T124" s="145">
        <f t="shared" si="1"/>
        <v>14</v>
      </c>
      <c r="U124" s="147">
        <f t="shared" si="2"/>
        <v>0.4666666667</v>
      </c>
    </row>
    <row r="125">
      <c r="B125" s="143" t="s">
        <v>248</v>
      </c>
      <c r="C125" s="144" t="s">
        <v>535</v>
      </c>
      <c r="D125" s="144" t="s">
        <v>534</v>
      </c>
      <c r="E125" s="145" t="s">
        <v>534</v>
      </c>
      <c r="F125" s="144" t="s">
        <v>537</v>
      </c>
      <c r="G125" s="144" t="s">
        <v>534</v>
      </c>
      <c r="H125" s="146">
        <v>10.0</v>
      </c>
      <c r="I125" s="145" t="str">
        <f t="array" ref="I125">XLOOKUP(B125, My_Advanced!W:W,My_Advanced!D:D)</f>
        <v>Option D</v>
      </c>
      <c r="J125" s="144" t="str">
        <f t="array" ref="J125">XLOOKUP(B125,My_Advanced!W:W,My_Advanced!F:F)</f>
        <v>Option A</v>
      </c>
      <c r="K125" s="145" t="str">
        <f t="array" ref="K125">XLOOKUP(B125, My_Advanced!W:W,My_Advanced!H:H)</f>
        <v>Option D</v>
      </c>
      <c r="L125" s="145" t="str">
        <f t="array" ref="L125">XLOOKUP(B125, My_Advanced!W:W,My_Advanced!J:J)</f>
        <v>Option C</v>
      </c>
      <c r="M125" s="145" t="str">
        <f t="array" ref="M125">XLOOKUP(B125, My_Advanced!W:W,My_Advanced!L:L)</f>
        <v>Option D</v>
      </c>
      <c r="N125" s="145" t="str">
        <f t="array" ref="N125">XLOOKUP(B125, My_Advanced!W:W,My_Advanced!N:N)</f>
        <v>Option C</v>
      </c>
      <c r="O125" s="145" t="str">
        <f t="array" ref="O125">XLOOKUP(B125,My_Advanced!W:W,My_Advanced!P:P)</f>
        <v>Option C</v>
      </c>
      <c r="P125" s="145" t="str">
        <f t="array" ref="P125">XLOOKUP(B125, My_Advanced!W:W,My_Advanced!R:R)</f>
        <v>Option B</v>
      </c>
      <c r="Q125" s="145" t="str">
        <f t="array" ref="Q125">XLOOKUP(B125, My_Advanced!W:W,My_Advanced!T:T)</f>
        <v>Option B</v>
      </c>
      <c r="R125" s="145" t="str">
        <f t="array" ref="R125">XLOOKUP(B125, My_Advanced!W:W,My_Advanced!V:V)</f>
        <v>Option C</v>
      </c>
      <c r="S125" s="146">
        <f t="array" ref="S125">XLOOKUP(B125, My_Advanced!W:W,My_Advanced!AJ:AJ)</f>
        <v>-4</v>
      </c>
      <c r="T125" s="145">
        <f t="shared" si="1"/>
        <v>6</v>
      </c>
      <c r="U125" s="147">
        <f t="shared" si="2"/>
        <v>0.2</v>
      </c>
    </row>
    <row r="126">
      <c r="B126" s="143" t="s">
        <v>249</v>
      </c>
      <c r="C126" s="144" t="s">
        <v>535</v>
      </c>
      <c r="D126" s="144" t="s">
        <v>534</v>
      </c>
      <c r="E126" s="145" t="s">
        <v>535</v>
      </c>
      <c r="F126" s="144" t="s">
        <v>537</v>
      </c>
      <c r="G126" s="144" t="s">
        <v>535</v>
      </c>
      <c r="H126" s="146">
        <v>8.0</v>
      </c>
      <c r="I126" s="145" t="str">
        <f t="array" ref="I126">XLOOKUP(B126, My_Advanced!W:W,My_Advanced!D:D)</f>
        <v>Option D</v>
      </c>
      <c r="J126" s="144" t="str">
        <f t="array" ref="J126">XLOOKUP(B126,My_Advanced!W:W,My_Advanced!F:F)</f>
        <v>Option A</v>
      </c>
      <c r="K126" s="145" t="str">
        <f t="array" ref="K126">XLOOKUP(B126, My_Advanced!W:W,My_Advanced!H:H)</f>
        <v>Option D</v>
      </c>
      <c r="L126" s="145" t="str">
        <f t="array" ref="L126">XLOOKUP(B126, My_Advanced!W:W,My_Advanced!J:J)</f>
        <v>Option D</v>
      </c>
      <c r="M126" s="145" t="str">
        <f t="array" ref="M126">XLOOKUP(B126, My_Advanced!W:W,My_Advanced!L:L)</f>
        <v>Option B</v>
      </c>
      <c r="N126" s="145" t="str">
        <f t="array" ref="N126">XLOOKUP(B126, My_Advanced!W:W,My_Advanced!N:N)</f>
        <v>Option C</v>
      </c>
      <c r="O126" s="145" t="str">
        <f t="array" ref="O126">XLOOKUP(B126,My_Advanced!W:W,My_Advanced!P:P)</f>
        <v>Option C</v>
      </c>
      <c r="P126" s="145" t="str">
        <f t="array" ref="P126">XLOOKUP(B126, My_Advanced!W:W,My_Advanced!R:R)</f>
        <v>Option B</v>
      </c>
      <c r="Q126" s="145" t="str">
        <f t="array" ref="Q126">XLOOKUP(B126, My_Advanced!W:W,My_Advanced!T:T)</f>
        <v>Option D</v>
      </c>
      <c r="R126" s="145" t="str">
        <f t="array" ref="R126">XLOOKUP(B126, My_Advanced!W:W,My_Advanced!V:V)</f>
        <v>Option C</v>
      </c>
      <c r="S126" s="146">
        <f t="array" ref="S126">XLOOKUP(B126, My_Advanced!W:W,My_Advanced!AJ:AJ)</f>
        <v>-1</v>
      </c>
      <c r="T126" s="145">
        <f t="shared" si="1"/>
        <v>7</v>
      </c>
      <c r="U126" s="147">
        <f t="shared" si="2"/>
        <v>0.2333333333</v>
      </c>
    </row>
    <row r="127">
      <c r="B127" s="143" t="s">
        <v>250</v>
      </c>
      <c r="C127" s="144" t="s">
        <v>534</v>
      </c>
      <c r="D127" s="144" t="s">
        <v>534</v>
      </c>
      <c r="E127" s="145" t="s">
        <v>534</v>
      </c>
      <c r="F127" s="144" t="s">
        <v>537</v>
      </c>
      <c r="G127" s="144" t="s">
        <v>534</v>
      </c>
      <c r="H127" s="146">
        <v>9.0</v>
      </c>
      <c r="I127" s="145" t="str">
        <f t="array" ref="I127">XLOOKUP(B127, My_Advanced!W:W,My_Advanced!D:D)</f>
        <v>Option B</v>
      </c>
      <c r="J127" s="144" t="str">
        <f t="array" ref="J127">XLOOKUP(B127,My_Advanced!W:W,My_Advanced!F:F)</f>
        <v>Option D</v>
      </c>
      <c r="K127" s="145" t="str">
        <f t="array" ref="K127">XLOOKUP(B127, My_Advanced!W:W,My_Advanced!H:H)</f>
        <v>Option D</v>
      </c>
      <c r="L127" s="145" t="str">
        <f t="array" ref="L127">XLOOKUP(B127, My_Advanced!W:W,My_Advanced!J:J)</f>
        <v>Option C</v>
      </c>
      <c r="M127" s="145" t="str">
        <f t="array" ref="M127">XLOOKUP(B127, My_Advanced!W:W,My_Advanced!L:L)</f>
        <v>Option B</v>
      </c>
      <c r="N127" s="145" t="str">
        <f t="array" ref="N127">XLOOKUP(B127, My_Advanced!W:W,My_Advanced!N:N)</f>
        <v>Option C</v>
      </c>
      <c r="O127" s="145" t="str">
        <f t="array" ref="O127">XLOOKUP(B127,My_Advanced!W:W,My_Advanced!P:P)</f>
        <v>Option C</v>
      </c>
      <c r="P127" s="145" t="str">
        <f t="array" ref="P127">XLOOKUP(B127, My_Advanced!W:W,My_Advanced!R:R)</f>
        <v>Option B</v>
      </c>
      <c r="Q127" s="145" t="str">
        <f t="array" ref="Q127">XLOOKUP(B127, My_Advanced!W:W,My_Advanced!T:T)</f>
        <v>Option D</v>
      </c>
      <c r="R127" s="145" t="str">
        <f t="array" ref="R127">XLOOKUP(B127, My_Advanced!W:W,My_Advanced!V:V)</f>
        <v>Option C</v>
      </c>
      <c r="S127" s="146">
        <f t="array" ref="S127">XLOOKUP(B127, My_Advanced!W:W,My_Advanced!AJ:AJ)</f>
        <v>1</v>
      </c>
      <c r="T127" s="145">
        <f t="shared" si="1"/>
        <v>10</v>
      </c>
      <c r="U127" s="147">
        <f t="shared" si="2"/>
        <v>0.3333333333</v>
      </c>
    </row>
    <row r="128">
      <c r="B128" s="143" t="s">
        <v>251</v>
      </c>
      <c r="C128" s="144" t="s">
        <v>534</v>
      </c>
      <c r="D128" s="144" t="s">
        <v>534</v>
      </c>
      <c r="E128" s="145" t="s">
        <v>535</v>
      </c>
      <c r="F128" s="144" t="s">
        <v>537</v>
      </c>
      <c r="G128" s="144" t="s">
        <v>534</v>
      </c>
      <c r="H128" s="146">
        <v>8.0</v>
      </c>
      <c r="I128" s="145" t="str">
        <f t="array" ref="I128">XLOOKUP(B128, My_Advanced!W:W,My_Advanced!D:D)</f>
        <v>Option C</v>
      </c>
      <c r="J128" s="144" t="str">
        <f t="array" ref="J128">XLOOKUP(B128,My_Advanced!W:W,My_Advanced!F:F)</f>
        <v>Option D</v>
      </c>
      <c r="K128" s="145" t="str">
        <f t="array" ref="K128">XLOOKUP(B128, My_Advanced!W:W,My_Advanced!H:H)</f>
        <v>Option A</v>
      </c>
      <c r="L128" s="145" t="str">
        <f t="array" ref="L128">XLOOKUP(B128, My_Advanced!W:W,My_Advanced!J:J)</f>
        <v>Option C</v>
      </c>
      <c r="M128" s="145" t="str">
        <f t="array" ref="M128">XLOOKUP(B128, My_Advanced!W:W,My_Advanced!L:L)</f>
        <v>Option D</v>
      </c>
      <c r="N128" s="145" t="str">
        <f t="array" ref="N128">XLOOKUP(B128, My_Advanced!W:W,My_Advanced!N:N)</f>
        <v>Option C</v>
      </c>
      <c r="O128" s="145" t="str">
        <f t="array" ref="O128">XLOOKUP(B128,My_Advanced!W:W,My_Advanced!P:P)</f>
        <v>Option C</v>
      </c>
      <c r="P128" s="145" t="str">
        <f t="array" ref="P128">XLOOKUP(B128, My_Advanced!W:W,My_Advanced!R:R)</f>
        <v>Option B</v>
      </c>
      <c r="Q128" s="145" t="str">
        <f t="array" ref="Q128">XLOOKUP(B128, My_Advanced!W:W,My_Advanced!T:T)</f>
        <v>Option A</v>
      </c>
      <c r="R128" s="145" t="str">
        <f t="array" ref="R128">XLOOKUP(B128, My_Advanced!W:W,My_Advanced!V:V)</f>
        <v>Option A</v>
      </c>
      <c r="S128" s="146">
        <f t="array" ref="S128">XLOOKUP(B128, My_Advanced!W:W,My_Advanced!AJ:AJ)</f>
        <v>5</v>
      </c>
      <c r="T128" s="145">
        <f t="shared" si="1"/>
        <v>13</v>
      </c>
      <c r="U128" s="147">
        <f t="shared" si="2"/>
        <v>0.4333333333</v>
      </c>
    </row>
    <row r="129">
      <c r="B129" s="143" t="s">
        <v>252</v>
      </c>
      <c r="C129" s="144" t="s">
        <v>534</v>
      </c>
      <c r="D129" s="144" t="s">
        <v>534</v>
      </c>
      <c r="E129" s="145" t="s">
        <v>535</v>
      </c>
      <c r="F129" s="144" t="s">
        <v>537</v>
      </c>
      <c r="G129" s="144" t="s">
        <v>534</v>
      </c>
      <c r="H129" s="146">
        <v>8.0</v>
      </c>
      <c r="I129" s="145" t="str">
        <f t="array" ref="I129">XLOOKUP(B129, My_Advanced!W:W,My_Advanced!D:D)</f>
        <v>Option D</v>
      </c>
      <c r="J129" s="144" t="str">
        <f t="array" ref="J129">XLOOKUP(B129,My_Advanced!W:W,My_Advanced!F:F)</f>
        <v>Option D</v>
      </c>
      <c r="K129" s="145" t="str">
        <f t="array" ref="K129">XLOOKUP(B129, My_Advanced!W:W,My_Advanced!H:H)</f>
        <v>Option D</v>
      </c>
      <c r="L129" s="145" t="str">
        <f t="array" ref="L129">XLOOKUP(B129, My_Advanced!W:W,My_Advanced!J:J)</f>
        <v>Option B</v>
      </c>
      <c r="M129" s="145" t="str">
        <f t="array" ref="M129">XLOOKUP(B129, My_Advanced!W:W,My_Advanced!L:L)</f>
        <v>Option B</v>
      </c>
      <c r="N129" s="145" t="str">
        <f t="array" ref="N129">XLOOKUP(B129, My_Advanced!W:W,My_Advanced!N:N)</f>
        <v>Option C</v>
      </c>
      <c r="O129" s="145" t="str">
        <f t="array" ref="O129">XLOOKUP(B129,My_Advanced!W:W,My_Advanced!P:P)</f>
        <v>Option C</v>
      </c>
      <c r="P129" s="145" t="str">
        <f t="array" ref="P129">XLOOKUP(B129, My_Advanced!W:W,My_Advanced!R:R)</f>
        <v>Option B</v>
      </c>
      <c r="Q129" s="145" t="str">
        <f t="array" ref="Q129">XLOOKUP(B129, My_Advanced!W:W,My_Advanced!T:T)</f>
        <v>Option A</v>
      </c>
      <c r="R129" s="145" t="str">
        <f t="array" ref="R129">XLOOKUP(B129, My_Advanced!W:W,My_Advanced!V:V)</f>
        <v>Option C</v>
      </c>
      <c r="S129" s="146">
        <f t="array" ref="S129">XLOOKUP(B129, My_Advanced!W:W,My_Advanced!AJ:AJ)</f>
        <v>2</v>
      </c>
      <c r="T129" s="145">
        <f t="shared" si="1"/>
        <v>10</v>
      </c>
      <c r="U129" s="147">
        <f t="shared" si="2"/>
        <v>0.3333333333</v>
      </c>
    </row>
    <row r="130">
      <c r="B130" s="143" t="s">
        <v>253</v>
      </c>
      <c r="C130" s="144" t="s">
        <v>535</v>
      </c>
      <c r="D130" s="144" t="s">
        <v>534</v>
      </c>
      <c r="E130" s="145" t="s">
        <v>535</v>
      </c>
      <c r="F130" s="144" t="s">
        <v>536</v>
      </c>
      <c r="G130" s="144" t="s">
        <v>534</v>
      </c>
      <c r="H130" s="146">
        <v>8.0</v>
      </c>
      <c r="I130" s="145" t="str">
        <f t="array" ref="I130">XLOOKUP(B130, My_Advanced!W:W,My_Advanced!D:D)</f>
        <v>Option C</v>
      </c>
      <c r="J130" s="144" t="str">
        <f t="array" ref="J130">XLOOKUP(B130,My_Advanced!W:W,My_Advanced!F:F)</f>
        <v>Option A</v>
      </c>
      <c r="K130" s="145" t="str">
        <f t="array" ref="K130">XLOOKUP(B130, My_Advanced!W:W,My_Advanced!H:H)</f>
        <v>Option D</v>
      </c>
      <c r="L130" s="145" t="str">
        <f t="array" ref="L130">XLOOKUP(B130, My_Advanced!W:W,My_Advanced!J:J)</f>
        <v>Option C</v>
      </c>
      <c r="M130" s="145" t="str">
        <f t="array" ref="M130">XLOOKUP(B130, My_Advanced!W:W,My_Advanced!L:L)</f>
        <v>Option D</v>
      </c>
      <c r="N130" s="145" t="str">
        <f t="array" ref="N130">XLOOKUP(B130, My_Advanced!W:W,My_Advanced!N:N)</f>
        <v>Option D</v>
      </c>
      <c r="O130" s="145" t="str">
        <f t="array" ref="O130">XLOOKUP(B130,My_Advanced!W:W,My_Advanced!P:P)</f>
        <v>Option D</v>
      </c>
      <c r="P130" s="145" t="str">
        <f t="array" ref="P130">XLOOKUP(B130, My_Advanced!W:W,My_Advanced!R:R)</f>
        <v>Option B</v>
      </c>
      <c r="Q130" s="145" t="str">
        <f t="array" ref="Q130">XLOOKUP(B130, My_Advanced!W:W,My_Advanced!T:T)</f>
        <v>Option A</v>
      </c>
      <c r="R130" s="145" t="str">
        <f t="array" ref="R130">XLOOKUP(B130, My_Advanced!W:W,My_Advanced!V:V)</f>
        <v>Option C</v>
      </c>
      <c r="S130" s="146">
        <f t="array" ref="S130">XLOOKUP(B130, My_Advanced!W:W,My_Advanced!AJ:AJ)</f>
        <v>3</v>
      </c>
      <c r="T130" s="145">
        <f t="shared" si="1"/>
        <v>11</v>
      </c>
      <c r="U130" s="147">
        <f t="shared" si="2"/>
        <v>0.3666666667</v>
      </c>
    </row>
    <row r="131">
      <c r="B131" s="143" t="s">
        <v>254</v>
      </c>
      <c r="C131" s="144" t="s">
        <v>534</v>
      </c>
      <c r="D131" s="144" t="s">
        <v>534</v>
      </c>
      <c r="E131" s="145" t="s">
        <v>534</v>
      </c>
      <c r="F131" s="144" t="s">
        <v>535</v>
      </c>
      <c r="G131" s="144" t="s">
        <v>535</v>
      </c>
      <c r="H131" s="146">
        <v>6.0</v>
      </c>
      <c r="I131" s="145" t="str">
        <f t="array" ref="I131">XLOOKUP(B131, My_Advanced!W:W,My_Advanced!D:D)</f>
        <v>Option C</v>
      </c>
      <c r="J131" s="144" t="str">
        <f t="array" ref="J131">XLOOKUP(B131,My_Advanced!W:W,My_Advanced!F:F)</f>
        <v>Option A</v>
      </c>
      <c r="K131" s="145" t="str">
        <f t="array" ref="K131">XLOOKUP(B131, My_Advanced!W:W,My_Advanced!H:H)</f>
        <v>Option A</v>
      </c>
      <c r="L131" s="145" t="str">
        <f t="array" ref="L131">XLOOKUP(B131, My_Advanced!W:W,My_Advanced!J:J)</f>
        <v>Option C</v>
      </c>
      <c r="M131" s="145" t="str">
        <f t="array" ref="M131">XLOOKUP(B131, My_Advanced!W:W,My_Advanced!L:L)</f>
        <v>Option B</v>
      </c>
      <c r="N131" s="145" t="str">
        <f t="array" ref="N131">XLOOKUP(B131, My_Advanced!W:W,My_Advanced!N:N)</f>
        <v>Option D</v>
      </c>
      <c r="O131" s="145" t="str">
        <f t="array" ref="O131">XLOOKUP(B131,My_Advanced!W:W,My_Advanced!P:P)</f>
        <v>Option C</v>
      </c>
      <c r="P131" s="145" t="str">
        <f t="array" ref="P131">XLOOKUP(B131, My_Advanced!W:W,My_Advanced!R:R)</f>
        <v>Option B</v>
      </c>
      <c r="Q131" s="145" t="str">
        <f t="array" ref="Q131">XLOOKUP(B131, My_Advanced!W:W,My_Advanced!T:T)</f>
        <v>Option B</v>
      </c>
      <c r="R131" s="145" t="str">
        <f t="array" ref="R131">XLOOKUP(B131, My_Advanced!W:W,My_Advanced!V:V)</f>
        <v>Option D</v>
      </c>
      <c r="S131" s="146">
        <f t="array" ref="S131">XLOOKUP(B131, My_Advanced!W:W,My_Advanced!AJ:AJ)</f>
        <v>2</v>
      </c>
      <c r="T131" s="145">
        <f t="shared" si="1"/>
        <v>8</v>
      </c>
      <c r="U131" s="147">
        <f t="shared" si="2"/>
        <v>0.2666666667</v>
      </c>
    </row>
    <row r="132">
      <c r="B132" s="143" t="s">
        <v>257</v>
      </c>
      <c r="C132" s="144" t="s">
        <v>534</v>
      </c>
      <c r="D132" s="144" t="s">
        <v>534</v>
      </c>
      <c r="E132" s="145" t="s">
        <v>534</v>
      </c>
      <c r="F132" s="144" t="s">
        <v>537</v>
      </c>
      <c r="G132" s="144" t="s">
        <v>534</v>
      </c>
      <c r="H132" s="146">
        <v>9.0</v>
      </c>
      <c r="I132" s="145" t="str">
        <f t="array" ref="I132">XLOOKUP(B132, My_Advanced!W:W,My_Advanced!D:D)</f>
        <v>Option C</v>
      </c>
      <c r="J132" s="144" t="str">
        <f t="array" ref="J132">XLOOKUP(B132,My_Advanced!W:W,My_Advanced!F:F)</f>
        <v>Option C</v>
      </c>
      <c r="K132" s="145" t="str">
        <f t="array" ref="K132">XLOOKUP(B132, My_Advanced!W:W,My_Advanced!H:H)</f>
        <v>Option D</v>
      </c>
      <c r="L132" s="145" t="str">
        <f t="array" ref="L132">XLOOKUP(B132, My_Advanced!W:W,My_Advanced!J:J)</f>
        <v>Option B</v>
      </c>
      <c r="M132" s="145" t="str">
        <f t="array" ref="M132">XLOOKUP(B132, My_Advanced!W:W,My_Advanced!L:L)</f>
        <v>Option A</v>
      </c>
      <c r="N132" s="145" t="str">
        <f t="array" ref="N132">XLOOKUP(B132, My_Advanced!W:W,My_Advanced!N:N)</f>
        <v>Option A</v>
      </c>
      <c r="O132" s="145" t="str">
        <f t="array" ref="O132">XLOOKUP(B132,My_Advanced!W:W,My_Advanced!P:P)</f>
        <v>Option D</v>
      </c>
      <c r="P132" s="145" t="str">
        <f t="array" ref="P132">XLOOKUP(B132, My_Advanced!W:W,My_Advanced!R:R)</f>
        <v>Option B</v>
      </c>
      <c r="Q132" s="145" t="str">
        <f t="array" ref="Q132">XLOOKUP(B132, My_Advanced!W:W,My_Advanced!T:T)</f>
        <v>Option D</v>
      </c>
      <c r="R132" s="145" t="str">
        <f t="array" ref="R132">XLOOKUP(B132, My_Advanced!W:W,My_Advanced!V:V)</f>
        <v>Option C</v>
      </c>
      <c r="S132" s="146">
        <f t="array" ref="S132">XLOOKUP(B132, My_Advanced!W:W,My_Advanced!AJ:AJ)</f>
        <v>10</v>
      </c>
      <c r="T132" s="145">
        <f t="shared" si="1"/>
        <v>19</v>
      </c>
      <c r="U132" s="147">
        <f t="shared" si="2"/>
        <v>0.6333333333</v>
      </c>
    </row>
    <row r="133">
      <c r="B133" s="143" t="s">
        <v>258</v>
      </c>
      <c r="C133" s="144" t="s">
        <v>535</v>
      </c>
      <c r="D133" s="144" t="s">
        <v>535</v>
      </c>
      <c r="E133" s="145" t="s">
        <v>535</v>
      </c>
      <c r="F133" s="144" t="s">
        <v>535</v>
      </c>
      <c r="G133" s="144" t="s">
        <v>536</v>
      </c>
      <c r="H133" s="146">
        <v>4.0</v>
      </c>
      <c r="I133" s="145" t="str">
        <f t="array" ref="I133">XLOOKUP(B133, My_Advanced!W:W,My_Advanced!D:D)</f>
        <v>Option C</v>
      </c>
      <c r="J133" s="144" t="str">
        <f t="array" ref="J133">XLOOKUP(B133,My_Advanced!W:W,My_Advanced!F:F)</f>
        <v>Option A</v>
      </c>
      <c r="K133" s="145" t="str">
        <f t="array" ref="K133">XLOOKUP(B133, My_Advanced!W:W,My_Advanced!H:H)</f>
        <v>Option C</v>
      </c>
      <c r="L133" s="145" t="str">
        <f t="array" ref="L133">XLOOKUP(B133, My_Advanced!W:W,My_Advanced!J:J)</f>
        <v>Option B</v>
      </c>
      <c r="M133" s="145" t="str">
        <f t="array" ref="M133">XLOOKUP(B133, My_Advanced!W:W,My_Advanced!L:L)</f>
        <v>Option C</v>
      </c>
      <c r="N133" s="145" t="str">
        <f t="array" ref="N133">XLOOKUP(B133, My_Advanced!W:W,My_Advanced!N:N)</f>
        <v>Option A</v>
      </c>
      <c r="O133" s="145" t="str">
        <f t="array" ref="O133">XLOOKUP(B133,My_Advanced!W:W,My_Advanced!P:P)</f>
        <v>Option B</v>
      </c>
      <c r="P133" s="145" t="str">
        <f t="array" ref="P133">XLOOKUP(B133, My_Advanced!W:W,My_Advanced!R:R)</f>
        <v>Option B</v>
      </c>
      <c r="Q133" s="145" t="str">
        <f t="array" ref="Q133">XLOOKUP(B133, My_Advanced!W:W,My_Advanced!T:T)</f>
        <v>Option D</v>
      </c>
      <c r="R133" s="145" t="str">
        <f t="array" ref="R133">XLOOKUP(B133, My_Advanced!W:W,My_Advanced!V:V)</f>
        <v>Option C</v>
      </c>
      <c r="S133" s="146">
        <f t="array" ref="S133">XLOOKUP(B133, My_Advanced!W:W,My_Advanced!AJ:AJ)</f>
        <v>5</v>
      </c>
      <c r="T133" s="145">
        <f t="shared" si="1"/>
        <v>9</v>
      </c>
      <c r="U133" s="147">
        <f t="shared" si="2"/>
        <v>0.3</v>
      </c>
    </row>
    <row r="134">
      <c r="B134" s="143" t="s">
        <v>260</v>
      </c>
      <c r="C134" s="144" t="s">
        <v>535</v>
      </c>
      <c r="D134" s="144" t="s">
        <v>535</v>
      </c>
      <c r="E134" s="145" t="s">
        <v>534</v>
      </c>
      <c r="F134" s="144" t="s">
        <v>537</v>
      </c>
      <c r="G134" s="144" t="s">
        <v>534</v>
      </c>
      <c r="H134" s="146">
        <v>9.0</v>
      </c>
      <c r="I134" s="145" t="str">
        <f t="array" ref="I134">XLOOKUP(B134, My_Advanced!W:W,My_Advanced!D:D)</f>
        <v>Option D</v>
      </c>
      <c r="J134" s="144" t="str">
        <f t="array" ref="J134">XLOOKUP(B134,My_Advanced!W:W,My_Advanced!F:F)</f>
        <v>Option D</v>
      </c>
      <c r="K134" s="145" t="str">
        <f t="array" ref="K134">XLOOKUP(B134, My_Advanced!W:W,My_Advanced!H:H)</f>
        <v>Option D</v>
      </c>
      <c r="L134" s="145" t="str">
        <f t="array" ref="L134">XLOOKUP(B134, My_Advanced!W:W,My_Advanced!J:J)</f>
        <v>Option D</v>
      </c>
      <c r="M134" s="145" t="str">
        <f t="array" ref="M134">XLOOKUP(B134, My_Advanced!W:W,My_Advanced!L:L)</f>
        <v>Option B</v>
      </c>
      <c r="N134" s="145" t="str">
        <f t="array" ref="N134">XLOOKUP(B134, My_Advanced!W:W,My_Advanced!N:N)</f>
        <v>Option C</v>
      </c>
      <c r="O134" s="145" t="str">
        <f t="array" ref="O134">XLOOKUP(B134,My_Advanced!W:W,My_Advanced!P:P)</f>
        <v>Option C</v>
      </c>
      <c r="P134" s="145" t="str">
        <f t="array" ref="P134">XLOOKUP(B134, My_Advanced!W:W,My_Advanced!R:R)</f>
        <v>Option B</v>
      </c>
      <c r="Q134" s="145" t="str">
        <f t="array" ref="Q134">XLOOKUP(B134, My_Advanced!W:W,My_Advanced!T:T)</f>
        <v>Option B</v>
      </c>
      <c r="R134" s="145" t="str">
        <f t="array" ref="R134">XLOOKUP(B134, My_Advanced!W:W,My_Advanced!V:V)</f>
        <v>Option A</v>
      </c>
      <c r="S134" s="146">
        <f t="array" ref="S134">XLOOKUP(B134, My_Advanced!W:W,My_Advanced!AJ:AJ)</f>
        <v>0</v>
      </c>
      <c r="T134" s="145">
        <f t="shared" si="1"/>
        <v>9</v>
      </c>
      <c r="U134" s="147">
        <f t="shared" si="2"/>
        <v>0.3</v>
      </c>
    </row>
    <row r="135">
      <c r="B135" s="143" t="s">
        <v>268</v>
      </c>
      <c r="C135" s="144" t="s">
        <v>535</v>
      </c>
      <c r="D135" s="144" t="s">
        <v>534</v>
      </c>
      <c r="E135" s="145" t="s">
        <v>535</v>
      </c>
      <c r="F135" s="144" t="s">
        <v>535</v>
      </c>
      <c r="G135" s="144" t="s">
        <v>534</v>
      </c>
      <c r="H135" s="146">
        <v>7.0</v>
      </c>
      <c r="I135" s="145" t="str">
        <f t="array" ref="I135">XLOOKUP(B135, My_Advanced!W:W,My_Advanced!D:D)</f>
        <v>Option D</v>
      </c>
      <c r="J135" s="144" t="str">
        <f t="array" ref="J135">XLOOKUP(B135,My_Advanced!W:W,My_Advanced!F:F)</f>
        <v>Option A</v>
      </c>
      <c r="K135" s="145" t="str">
        <f t="array" ref="K135">XLOOKUP(B135, My_Advanced!W:W,My_Advanced!H:H)</f>
        <v>Option A</v>
      </c>
      <c r="L135" s="145" t="str">
        <f t="array" ref="L135">XLOOKUP(B135, My_Advanced!W:W,My_Advanced!J:J)</f>
        <v>Option D</v>
      </c>
      <c r="M135" s="145" t="str">
        <f t="array" ref="M135">XLOOKUP(B135, My_Advanced!W:W,My_Advanced!L:L)</f>
        <v>Option B</v>
      </c>
      <c r="N135" s="145" t="str">
        <f t="array" ref="N135">XLOOKUP(B135, My_Advanced!W:W,My_Advanced!N:N)</f>
        <v>Option C</v>
      </c>
      <c r="O135" s="145" t="str">
        <f t="array" ref="O135">XLOOKUP(B135,My_Advanced!W:W,My_Advanced!P:P)</f>
        <v>Option C</v>
      </c>
      <c r="P135" s="145" t="str">
        <f t="array" ref="P135">XLOOKUP(B135, My_Advanced!W:W,My_Advanced!R:R)</f>
        <v>Option B</v>
      </c>
      <c r="Q135" s="145" t="str">
        <f t="array" ref="Q135">XLOOKUP(B135, My_Advanced!W:W,My_Advanced!T:T)</f>
        <v>Option A</v>
      </c>
      <c r="R135" s="145" t="str">
        <f t="array" ref="R135">XLOOKUP(B135, My_Advanced!W:W,My_Advanced!V:V)</f>
        <v>Option C</v>
      </c>
      <c r="S135" s="146">
        <f t="array" ref="S135">XLOOKUP(B135, My_Advanced!W:W,My_Advanced!AJ:AJ)</f>
        <v>2</v>
      </c>
      <c r="T135" s="145">
        <f t="shared" si="1"/>
        <v>9</v>
      </c>
      <c r="U135" s="147">
        <f t="shared" si="2"/>
        <v>0.3</v>
      </c>
    </row>
    <row r="136">
      <c r="B136" s="143" t="s">
        <v>270</v>
      </c>
      <c r="C136" s="144" t="s">
        <v>535</v>
      </c>
      <c r="D136" s="144" t="s">
        <v>534</v>
      </c>
      <c r="E136" s="145" t="s">
        <v>535</v>
      </c>
      <c r="F136" s="144" t="s">
        <v>535</v>
      </c>
      <c r="G136" s="144" t="s">
        <v>534</v>
      </c>
      <c r="H136" s="146">
        <v>7.0</v>
      </c>
      <c r="I136" s="145" t="str">
        <f t="array" ref="I136">XLOOKUP(B136, My_Advanced!W:W,My_Advanced!D:D)</f>
        <v>Option C</v>
      </c>
      <c r="J136" s="144" t="str">
        <f t="array" ref="J136">XLOOKUP(B136,My_Advanced!W:W,My_Advanced!F:F)</f>
        <v>Option A</v>
      </c>
      <c r="K136" s="145" t="str">
        <f t="array" ref="K136">XLOOKUP(B136, My_Advanced!W:W,My_Advanced!H:H)</f>
        <v>Option C</v>
      </c>
      <c r="L136" s="145" t="str">
        <f t="array" ref="L136">XLOOKUP(B136, My_Advanced!W:W,My_Advanced!J:J)</f>
        <v>Option D</v>
      </c>
      <c r="M136" s="145" t="str">
        <f t="array" ref="M136">XLOOKUP(B136, My_Advanced!W:W,My_Advanced!L:L)</f>
        <v>Option B</v>
      </c>
      <c r="N136" s="145" t="str">
        <f t="array" ref="N136">XLOOKUP(B136, My_Advanced!W:W,My_Advanced!N:N)</f>
        <v>Option C</v>
      </c>
      <c r="O136" s="145" t="str">
        <f t="array" ref="O136">XLOOKUP(B136,My_Advanced!W:W,My_Advanced!P:P)</f>
        <v>Option B</v>
      </c>
      <c r="P136" s="145" t="str">
        <f t="array" ref="P136">XLOOKUP(B136, My_Advanced!W:W,My_Advanced!R:R)</f>
        <v>Option B</v>
      </c>
      <c r="Q136" s="145" t="str">
        <f t="array" ref="Q136">XLOOKUP(B136, My_Advanced!W:W,My_Advanced!T:T)</f>
        <v>Option D</v>
      </c>
      <c r="R136" s="145" t="str">
        <f t="array" ref="R136">XLOOKUP(B136, My_Advanced!W:W,My_Advanced!V:V)</f>
        <v>Option C</v>
      </c>
      <c r="S136" s="146">
        <f t="array" ref="S136">XLOOKUP(B136, My_Advanced!W:W,My_Advanced!AJ:AJ)</f>
        <v>3</v>
      </c>
      <c r="T136" s="145">
        <f t="shared" si="1"/>
        <v>10</v>
      </c>
      <c r="U136" s="147">
        <f t="shared" si="2"/>
        <v>0.3333333333</v>
      </c>
    </row>
    <row r="137">
      <c r="B137" s="143" t="s">
        <v>271</v>
      </c>
      <c r="C137" s="144" t="s">
        <v>535</v>
      </c>
      <c r="D137" s="144" t="s">
        <v>535</v>
      </c>
      <c r="E137" s="145" t="s">
        <v>534</v>
      </c>
      <c r="F137" s="144" t="s">
        <v>535</v>
      </c>
      <c r="G137" s="144" t="s">
        <v>534</v>
      </c>
      <c r="H137" s="146">
        <v>7.0</v>
      </c>
      <c r="I137" s="145" t="str">
        <f t="array" ref="I137">XLOOKUP(B137, My_Advanced!W:W,My_Advanced!D:D)</f>
        <v>Option B</v>
      </c>
      <c r="J137" s="144" t="str">
        <f t="array" ref="J137">XLOOKUP(B137,My_Advanced!W:W,My_Advanced!F:F)</f>
        <v>Option B</v>
      </c>
      <c r="K137" s="145" t="str">
        <f t="array" ref="K137">XLOOKUP(B137, My_Advanced!W:W,My_Advanced!H:H)</f>
        <v>Option D</v>
      </c>
      <c r="L137" s="145" t="str">
        <f t="array" ref="L137">XLOOKUP(B137, My_Advanced!W:W,My_Advanced!J:J)</f>
        <v>Option C</v>
      </c>
      <c r="M137" s="145" t="str">
        <f t="array" ref="M137">XLOOKUP(B137, My_Advanced!W:W,My_Advanced!L:L)</f>
        <v>Option A</v>
      </c>
      <c r="N137" s="145" t="str">
        <f t="array" ref="N137">XLOOKUP(B137, My_Advanced!W:W,My_Advanced!N:N)</f>
        <v>Option D</v>
      </c>
      <c r="O137" s="145" t="str">
        <f t="array" ref="O137">XLOOKUP(B137,My_Advanced!W:W,My_Advanced!P:P)</f>
        <v>Option C</v>
      </c>
      <c r="P137" s="145" t="str">
        <f t="array" ref="P137">XLOOKUP(B137, My_Advanced!W:W,My_Advanced!R:R)</f>
        <v>Option B</v>
      </c>
      <c r="Q137" s="145" t="str">
        <f t="array" ref="Q137">XLOOKUP(B137, My_Advanced!W:W,My_Advanced!T:T)</f>
        <v>Option D</v>
      </c>
      <c r="R137" s="145" t="str">
        <f t="array" ref="R137">XLOOKUP(B137, My_Advanced!W:W,My_Advanced!V:V)</f>
        <v>Option B</v>
      </c>
      <c r="S137" s="146">
        <f t="array" ref="S137">XLOOKUP(B137, My_Advanced!W:W,My_Advanced!AJ:AJ)</f>
        <v>3</v>
      </c>
      <c r="T137" s="145">
        <f t="shared" si="1"/>
        <v>10</v>
      </c>
      <c r="U137" s="147">
        <f t="shared" si="2"/>
        <v>0.3333333333</v>
      </c>
    </row>
    <row r="138">
      <c r="B138" s="143" t="s">
        <v>272</v>
      </c>
      <c r="C138" s="144" t="s">
        <v>534</v>
      </c>
      <c r="D138" s="144" t="s">
        <v>534</v>
      </c>
      <c r="E138" s="145" t="s">
        <v>535</v>
      </c>
      <c r="F138" s="144" t="s">
        <v>537</v>
      </c>
      <c r="G138" s="144" t="s">
        <v>535</v>
      </c>
      <c r="H138" s="146">
        <v>7.0</v>
      </c>
      <c r="I138" s="145" t="str">
        <f t="array" ref="I138">XLOOKUP(B138, My_Advanced!W:W,My_Advanced!D:D)</f>
        <v>Option B</v>
      </c>
      <c r="J138" s="144" t="str">
        <f t="array" ref="J138">XLOOKUP(B138,My_Advanced!W:W,My_Advanced!F:F)</f>
        <v>Option D</v>
      </c>
      <c r="K138" s="145" t="str">
        <f t="array" ref="K138">XLOOKUP(B138, My_Advanced!W:W,My_Advanced!H:H)</f>
        <v>Option D</v>
      </c>
      <c r="L138" s="145" t="str">
        <f t="array" ref="L138">XLOOKUP(B138, My_Advanced!W:W,My_Advanced!J:J)</f>
        <v>Option C</v>
      </c>
      <c r="M138" s="145" t="str">
        <f t="array" ref="M138">XLOOKUP(B138, My_Advanced!W:W,My_Advanced!L:L)</f>
        <v>Option B</v>
      </c>
      <c r="N138" s="145" t="str">
        <f t="array" ref="N138">XLOOKUP(B138, My_Advanced!W:W,My_Advanced!N:N)</f>
        <v>Option C</v>
      </c>
      <c r="O138" s="145" t="str">
        <f t="array" ref="O138">XLOOKUP(B138,My_Advanced!W:W,My_Advanced!P:P)</f>
        <v>Option C</v>
      </c>
      <c r="P138" s="145" t="str">
        <f t="array" ref="P138">XLOOKUP(B138, My_Advanced!W:W,My_Advanced!R:R)</f>
        <v>Option B</v>
      </c>
      <c r="Q138" s="145" t="str">
        <f t="array" ref="Q138">XLOOKUP(B138, My_Advanced!W:W,My_Advanced!T:T)</f>
        <v>Option D</v>
      </c>
      <c r="R138" s="145" t="str">
        <f t="array" ref="R138">XLOOKUP(B138, My_Advanced!W:W,My_Advanced!V:V)</f>
        <v>Option C</v>
      </c>
      <c r="S138" s="146">
        <f t="array" ref="S138">XLOOKUP(B138, My_Advanced!W:W,My_Advanced!AJ:AJ)</f>
        <v>1</v>
      </c>
      <c r="T138" s="145">
        <f t="shared" si="1"/>
        <v>8</v>
      </c>
      <c r="U138" s="147">
        <f t="shared" si="2"/>
        <v>0.2666666667</v>
      </c>
    </row>
    <row r="139">
      <c r="B139" s="143" t="s">
        <v>275</v>
      </c>
      <c r="C139" s="144" t="s">
        <v>534</v>
      </c>
      <c r="D139" s="144" t="s">
        <v>534</v>
      </c>
      <c r="E139" s="145" t="s">
        <v>534</v>
      </c>
      <c r="F139" s="144" t="s">
        <v>537</v>
      </c>
      <c r="G139" s="144" t="s">
        <v>535</v>
      </c>
      <c r="H139" s="146">
        <v>8.0</v>
      </c>
      <c r="I139" s="145" t="str">
        <f t="array" ref="I139">XLOOKUP(B139, My_Advanced!W:W,My_Advanced!D:D)</f>
        <v>Option B</v>
      </c>
      <c r="J139" s="144" t="str">
        <f t="array" ref="J139">XLOOKUP(B139,My_Advanced!W:W,My_Advanced!F:F)</f>
        <v>Option D</v>
      </c>
      <c r="K139" s="145" t="str">
        <f t="array" ref="K139">XLOOKUP(B139, My_Advanced!W:W,My_Advanced!H:H)</f>
        <v>Option D</v>
      </c>
      <c r="L139" s="145" t="str">
        <f t="array" ref="L139">XLOOKUP(B139, My_Advanced!W:W,My_Advanced!J:J)</f>
        <v>Option C</v>
      </c>
      <c r="M139" s="145" t="str">
        <f t="array" ref="M139">XLOOKUP(B139, My_Advanced!W:W,My_Advanced!L:L)</f>
        <v>Option B</v>
      </c>
      <c r="N139" s="145" t="str">
        <f t="array" ref="N139">XLOOKUP(B139, My_Advanced!W:W,My_Advanced!N:N)</f>
        <v>Option C</v>
      </c>
      <c r="O139" s="145" t="str">
        <f t="array" ref="O139">XLOOKUP(B139,My_Advanced!W:W,My_Advanced!P:P)</f>
        <v>Option C</v>
      </c>
      <c r="P139" s="145" t="str">
        <f t="array" ref="P139">XLOOKUP(B139, My_Advanced!W:W,My_Advanced!R:R)</f>
        <v>Option B</v>
      </c>
      <c r="Q139" s="145" t="str">
        <f t="array" ref="Q139">XLOOKUP(B139, My_Advanced!W:W,My_Advanced!T:T)</f>
        <v>Option D</v>
      </c>
      <c r="R139" s="145" t="str">
        <f t="array" ref="R139">XLOOKUP(B139, My_Advanced!W:W,My_Advanced!V:V)</f>
        <v>Option C</v>
      </c>
      <c r="S139" s="146">
        <f t="array" ref="S139">XLOOKUP(B139, My_Advanced!W:W,My_Advanced!AJ:AJ)</f>
        <v>1</v>
      </c>
      <c r="T139" s="145">
        <f t="shared" si="1"/>
        <v>9</v>
      </c>
      <c r="U139" s="147">
        <f t="shared" si="2"/>
        <v>0.3</v>
      </c>
    </row>
    <row r="140">
      <c r="B140" s="143" t="s">
        <v>276</v>
      </c>
      <c r="C140" s="144" t="s">
        <v>534</v>
      </c>
      <c r="D140" s="144" t="s">
        <v>535</v>
      </c>
      <c r="E140" s="145" t="s">
        <v>535</v>
      </c>
      <c r="F140" s="144" t="s">
        <v>537</v>
      </c>
      <c r="G140" s="144" t="s">
        <v>534</v>
      </c>
      <c r="H140" s="146">
        <v>7.0</v>
      </c>
      <c r="I140" s="145" t="str">
        <f t="array" ref="I140">XLOOKUP(B140, My_Advanced!W:W,My_Advanced!D:D)</f>
        <v>Option C</v>
      </c>
      <c r="J140" s="144" t="str">
        <f t="array" ref="J140">XLOOKUP(B140,My_Advanced!W:W,My_Advanced!F:F)</f>
        <v>Option A</v>
      </c>
      <c r="K140" s="145" t="str">
        <f t="array" ref="K140">XLOOKUP(B140, My_Advanced!W:W,My_Advanced!H:H)</f>
        <v>Option A</v>
      </c>
      <c r="L140" s="145" t="str">
        <f t="array" ref="L140">XLOOKUP(B140, My_Advanced!W:W,My_Advanced!J:J)</f>
        <v>Option B</v>
      </c>
      <c r="M140" s="145" t="str">
        <f t="array" ref="M140">XLOOKUP(B140, My_Advanced!W:W,My_Advanced!L:L)</f>
        <v>Option B</v>
      </c>
      <c r="N140" s="145" t="str">
        <f t="array" ref="N140">XLOOKUP(B140, My_Advanced!W:W,My_Advanced!N:N)</f>
        <v>Option C</v>
      </c>
      <c r="O140" s="145" t="str">
        <f t="array" ref="O140">XLOOKUP(B140,My_Advanced!W:W,My_Advanced!P:P)</f>
        <v>Option D</v>
      </c>
      <c r="P140" s="145" t="str">
        <f t="array" ref="P140">XLOOKUP(B140, My_Advanced!W:W,My_Advanced!R:R)</f>
        <v>Option C</v>
      </c>
      <c r="Q140" s="145" t="str">
        <f t="array" ref="Q140">XLOOKUP(B140, My_Advanced!W:W,My_Advanced!T:T)</f>
        <v>Option D</v>
      </c>
      <c r="R140" s="145" t="str">
        <f t="array" ref="R140">XLOOKUP(B140, My_Advanced!W:W,My_Advanced!V:V)</f>
        <v>Option D</v>
      </c>
      <c r="S140" s="146">
        <f t="array" ref="S140">XLOOKUP(B140, My_Advanced!W:W,My_Advanced!AJ:AJ)</f>
        <v>3</v>
      </c>
      <c r="T140" s="145">
        <f t="shared" si="1"/>
        <v>10</v>
      </c>
      <c r="U140" s="147">
        <f t="shared" si="2"/>
        <v>0.3333333333</v>
      </c>
    </row>
    <row r="141">
      <c r="B141" s="143" t="s">
        <v>277</v>
      </c>
      <c r="C141" s="144" t="s">
        <v>534</v>
      </c>
      <c r="D141" s="144" t="s">
        <v>534</v>
      </c>
      <c r="E141" s="145" t="s">
        <v>535</v>
      </c>
      <c r="F141" s="144" t="s">
        <v>537</v>
      </c>
      <c r="G141" s="144" t="s">
        <v>535</v>
      </c>
      <c r="H141" s="146">
        <v>7.0</v>
      </c>
      <c r="I141" s="145" t="str">
        <f t="array" ref="I141">XLOOKUP(B141, My_Advanced!W:W,My_Advanced!D:D)</f>
        <v>Option D</v>
      </c>
      <c r="J141" s="144" t="str">
        <f t="array" ref="J141">XLOOKUP(B141,My_Advanced!W:W,My_Advanced!F:F)</f>
        <v>Option D</v>
      </c>
      <c r="K141" s="145" t="str">
        <f t="array" ref="K141">XLOOKUP(B141, My_Advanced!W:W,My_Advanced!H:H)</f>
        <v>Option D</v>
      </c>
      <c r="L141" s="145" t="str">
        <f t="array" ref="L141">XLOOKUP(B141, My_Advanced!W:W,My_Advanced!J:J)</f>
        <v>Option C</v>
      </c>
      <c r="M141" s="145" t="str">
        <f t="array" ref="M141">XLOOKUP(B141, My_Advanced!W:W,My_Advanced!L:L)</f>
        <v>Option B</v>
      </c>
      <c r="N141" s="145" t="str">
        <f t="array" ref="N141">XLOOKUP(B141, My_Advanced!W:W,My_Advanced!N:N)</f>
        <v>Option C</v>
      </c>
      <c r="O141" s="145" t="str">
        <f t="array" ref="O141">XLOOKUP(B141,My_Advanced!W:W,My_Advanced!P:P)</f>
        <v>Option C</v>
      </c>
      <c r="P141" s="145" t="str">
        <f t="array" ref="P141">XLOOKUP(B141, My_Advanced!W:W,My_Advanced!R:R)</f>
        <v>Option B</v>
      </c>
      <c r="Q141" s="145" t="str">
        <f t="array" ref="Q141">XLOOKUP(B141, My_Advanced!W:W,My_Advanced!T:T)</f>
        <v>Option D</v>
      </c>
      <c r="R141" s="145" t="str">
        <f t="array" ref="R141">XLOOKUP(B141, My_Advanced!W:W,My_Advanced!V:V)</f>
        <v>Option C</v>
      </c>
      <c r="S141" s="146">
        <f t="array" ref="S141">XLOOKUP(B141, My_Advanced!W:W,My_Advanced!AJ:AJ)</f>
        <v>-1</v>
      </c>
      <c r="T141" s="145">
        <f t="shared" si="1"/>
        <v>6</v>
      </c>
      <c r="U141" s="147">
        <f t="shared" si="2"/>
        <v>0.2</v>
      </c>
    </row>
    <row r="142">
      <c r="B142" s="143" t="s">
        <v>278</v>
      </c>
      <c r="C142" s="144" t="s">
        <v>534</v>
      </c>
      <c r="D142" s="144" t="s">
        <v>534</v>
      </c>
      <c r="E142" s="145" t="s">
        <v>535</v>
      </c>
      <c r="F142" s="144" t="s">
        <v>536</v>
      </c>
      <c r="G142" s="144" t="s">
        <v>534</v>
      </c>
      <c r="H142" s="146">
        <v>7.0</v>
      </c>
      <c r="I142" s="145" t="str">
        <f t="array" ref="I142">XLOOKUP(B142, My_Advanced!W:W,My_Advanced!D:D)</f>
        <v>Option C</v>
      </c>
      <c r="J142" s="144" t="str">
        <f t="array" ref="J142">XLOOKUP(B142,My_Advanced!W:W,My_Advanced!F:F)</f>
        <v>Option A</v>
      </c>
      <c r="K142" s="145" t="str">
        <f t="array" ref="K142">XLOOKUP(B142, My_Advanced!W:W,My_Advanced!H:H)</f>
        <v>Option A</v>
      </c>
      <c r="L142" s="145" t="str">
        <f t="array" ref="L142">XLOOKUP(B142, My_Advanced!W:W,My_Advanced!J:J)</f>
        <v>Option C</v>
      </c>
      <c r="M142" s="145" t="str">
        <f t="array" ref="M142">XLOOKUP(B142, My_Advanced!W:W,My_Advanced!L:L)</f>
        <v>Option B</v>
      </c>
      <c r="N142" s="145" t="str">
        <f t="array" ref="N142">XLOOKUP(B142, My_Advanced!W:W,My_Advanced!N:N)</f>
        <v>Option A</v>
      </c>
      <c r="O142" s="145" t="str">
        <f t="array" ref="O142">XLOOKUP(B142,My_Advanced!W:W,My_Advanced!P:P)</f>
        <v>Option A</v>
      </c>
      <c r="P142" s="145" t="str">
        <f t="array" ref="P142">XLOOKUP(B142, My_Advanced!W:W,My_Advanced!R:R)</f>
        <v>Option B</v>
      </c>
      <c r="Q142" s="145" t="str">
        <f t="array" ref="Q142">XLOOKUP(B142, My_Advanced!W:W,My_Advanced!T:T)</f>
        <v>Option B</v>
      </c>
      <c r="R142" s="145" t="str">
        <f t="array" ref="R142">XLOOKUP(B142, My_Advanced!W:W,My_Advanced!V:V)</f>
        <v>Option A</v>
      </c>
      <c r="S142" s="146">
        <f t="array" ref="S142">XLOOKUP(B142, My_Advanced!W:W,My_Advanced!AJ:AJ)</f>
        <v>9</v>
      </c>
      <c r="T142" s="145">
        <f t="shared" si="1"/>
        <v>16</v>
      </c>
      <c r="U142" s="147">
        <f t="shared" si="2"/>
        <v>0.5333333333</v>
      </c>
    </row>
    <row r="143">
      <c r="B143" s="143" t="s">
        <v>279</v>
      </c>
      <c r="C143" s="144" t="s">
        <v>535</v>
      </c>
      <c r="D143" s="144" t="s">
        <v>534</v>
      </c>
      <c r="E143" s="145" t="s">
        <v>535</v>
      </c>
      <c r="F143" s="144" t="s">
        <v>537</v>
      </c>
      <c r="G143" s="144" t="s">
        <v>534</v>
      </c>
      <c r="H143" s="146">
        <v>9.0</v>
      </c>
      <c r="I143" s="145" t="str">
        <f t="array" ref="I143">XLOOKUP(B143, My_Advanced!W:W,My_Advanced!D:D)</f>
        <v>Option D</v>
      </c>
      <c r="J143" s="144" t="str">
        <f t="array" ref="J143">XLOOKUP(B143,My_Advanced!W:W,My_Advanced!F:F)</f>
        <v>Option A</v>
      </c>
      <c r="K143" s="145" t="str">
        <f t="array" ref="K143">XLOOKUP(B143, My_Advanced!W:W,My_Advanced!H:H)</f>
        <v>Option D</v>
      </c>
      <c r="L143" s="145" t="str">
        <f t="array" ref="L143">XLOOKUP(B143, My_Advanced!W:W,My_Advanced!J:J)</f>
        <v>Option D</v>
      </c>
      <c r="M143" s="145" t="str">
        <f t="array" ref="M143">XLOOKUP(B143, My_Advanced!W:W,My_Advanced!L:L)</f>
        <v>Option B</v>
      </c>
      <c r="N143" s="145" t="str">
        <f t="array" ref="N143">XLOOKUP(B143, My_Advanced!W:W,My_Advanced!N:N)</f>
        <v>Option C</v>
      </c>
      <c r="O143" s="145" t="str">
        <f t="array" ref="O143">XLOOKUP(B143,My_Advanced!W:W,My_Advanced!P:P)</f>
        <v>Option C</v>
      </c>
      <c r="P143" s="145" t="str">
        <f t="array" ref="P143">XLOOKUP(B143, My_Advanced!W:W,My_Advanced!R:R)</f>
        <v>Option B</v>
      </c>
      <c r="Q143" s="145" t="str">
        <f t="array" ref="Q143">XLOOKUP(B143, My_Advanced!W:W,My_Advanced!T:T)</f>
        <v>Option A</v>
      </c>
      <c r="R143" s="145" t="str">
        <f t="array" ref="R143">XLOOKUP(B143, My_Advanced!W:W,My_Advanced!V:V)</f>
        <v>Option C</v>
      </c>
      <c r="S143" s="146">
        <f t="array" ref="S143">XLOOKUP(B143, My_Advanced!W:W,My_Advanced!AJ:AJ)</f>
        <v>0</v>
      </c>
      <c r="T143" s="145">
        <f t="shared" si="1"/>
        <v>9</v>
      </c>
      <c r="U143" s="147">
        <f t="shared" si="2"/>
        <v>0.3</v>
      </c>
    </row>
    <row r="144">
      <c r="B144" s="143" t="s">
        <v>280</v>
      </c>
      <c r="C144" s="144" t="s">
        <v>534</v>
      </c>
      <c r="D144" s="144" t="s">
        <v>535</v>
      </c>
      <c r="E144" s="145" t="s">
        <v>536</v>
      </c>
      <c r="F144" s="144" t="s">
        <v>535</v>
      </c>
      <c r="G144" s="144" t="s">
        <v>534</v>
      </c>
      <c r="H144" s="146">
        <v>4.0</v>
      </c>
      <c r="I144" s="145" t="str">
        <f t="array" ref="I144">XLOOKUP(B144, My_Advanced!W:W,My_Advanced!D:D)</f>
        <v>Option D</v>
      </c>
      <c r="J144" s="144" t="str">
        <f t="array" ref="J144">XLOOKUP(B144,My_Advanced!W:W,My_Advanced!F:F)</f>
        <v>Option D</v>
      </c>
      <c r="K144" s="145" t="str">
        <f t="array" ref="K144">XLOOKUP(B144, My_Advanced!W:W,My_Advanced!H:H)</f>
        <v>Option D</v>
      </c>
      <c r="L144" s="145" t="str">
        <f t="array" ref="L144">XLOOKUP(B144, My_Advanced!W:W,My_Advanced!J:J)</f>
        <v>Option C</v>
      </c>
      <c r="M144" s="145" t="str">
        <f t="array" ref="M144">XLOOKUP(B144, My_Advanced!W:W,My_Advanced!L:L)</f>
        <v>Option B</v>
      </c>
      <c r="N144" s="145" t="str">
        <f t="array" ref="N144">XLOOKUP(B144, My_Advanced!W:W,My_Advanced!N:N)</f>
        <v>Option C</v>
      </c>
      <c r="O144" s="145" t="str">
        <f t="array" ref="O144">XLOOKUP(B144,My_Advanced!W:W,My_Advanced!P:P)</f>
        <v>Option C</v>
      </c>
      <c r="P144" s="145" t="str">
        <f t="array" ref="P144">XLOOKUP(B144, My_Advanced!W:W,My_Advanced!R:R)</f>
        <v>Option B</v>
      </c>
      <c r="Q144" s="145" t="str">
        <f t="array" ref="Q144">XLOOKUP(B144, My_Advanced!W:W,My_Advanced!T:T)</f>
        <v>Option D</v>
      </c>
      <c r="R144" s="145" t="str">
        <f t="array" ref="R144">XLOOKUP(B144, My_Advanced!W:W,My_Advanced!V:V)</f>
        <v>Option D</v>
      </c>
      <c r="S144" s="146">
        <f t="array" ref="S144">XLOOKUP(B144, My_Advanced!W:W,My_Advanced!AJ:AJ)</f>
        <v>-2</v>
      </c>
      <c r="T144" s="145">
        <f t="shared" si="1"/>
        <v>2</v>
      </c>
      <c r="U144" s="147">
        <f t="shared" si="2"/>
        <v>0.06666666667</v>
      </c>
    </row>
    <row r="145">
      <c r="B145" s="143" t="s">
        <v>282</v>
      </c>
      <c r="C145" s="144" t="s">
        <v>535</v>
      </c>
      <c r="D145" s="144" t="s">
        <v>534</v>
      </c>
      <c r="E145" s="145" t="s">
        <v>535</v>
      </c>
      <c r="F145" s="144" t="s">
        <v>537</v>
      </c>
      <c r="G145" s="144" t="s">
        <v>534</v>
      </c>
      <c r="H145" s="146">
        <v>9.0</v>
      </c>
      <c r="I145" s="145" t="str">
        <f t="array" ref="I145">XLOOKUP(B145, My_Advanced!W:W,My_Advanced!D:D)</f>
        <v>Option C</v>
      </c>
      <c r="J145" s="144" t="str">
        <f t="array" ref="J145">XLOOKUP(B145,My_Advanced!W:W,My_Advanced!F:F)</f>
        <v>Option A</v>
      </c>
      <c r="K145" s="145" t="str">
        <f t="array" ref="K145">XLOOKUP(B145, My_Advanced!W:W,My_Advanced!H:H)</f>
        <v>Option A</v>
      </c>
      <c r="L145" s="145" t="str">
        <f t="array" ref="L145">XLOOKUP(B145, My_Advanced!W:W,My_Advanced!J:J)</f>
        <v>Option C</v>
      </c>
      <c r="M145" s="145" t="str">
        <f t="array" ref="M145">XLOOKUP(B145, My_Advanced!W:W,My_Advanced!L:L)</f>
        <v>Option B</v>
      </c>
      <c r="N145" s="145" t="str">
        <f t="array" ref="N145">XLOOKUP(B145, My_Advanced!W:W,My_Advanced!N:N)</f>
        <v>Option C</v>
      </c>
      <c r="O145" s="145" t="str">
        <f t="array" ref="O145">XLOOKUP(B145,My_Advanced!W:W,My_Advanced!P:P)</f>
        <v>Option C</v>
      </c>
      <c r="P145" s="145" t="str">
        <f t="array" ref="P145">XLOOKUP(B145, My_Advanced!W:W,My_Advanced!R:R)</f>
        <v>Option B</v>
      </c>
      <c r="Q145" s="145" t="str">
        <f t="array" ref="Q145">XLOOKUP(B145, My_Advanced!W:W,My_Advanced!T:T)</f>
        <v>Option A</v>
      </c>
      <c r="R145" s="145" t="str">
        <f t="array" ref="R145">XLOOKUP(B145, My_Advanced!W:W,My_Advanced!V:V)</f>
        <v>Option A</v>
      </c>
      <c r="S145" s="146">
        <f t="array" ref="S145">XLOOKUP(B145, My_Advanced!W:W,My_Advanced!AJ:AJ)</f>
        <v>5</v>
      </c>
      <c r="T145" s="145">
        <f t="shared" si="1"/>
        <v>14</v>
      </c>
      <c r="U145" s="147">
        <f t="shared" si="2"/>
        <v>0.4666666667</v>
      </c>
    </row>
    <row r="146">
      <c r="B146" s="143" t="s">
        <v>283</v>
      </c>
      <c r="C146" s="144" t="s">
        <v>534</v>
      </c>
      <c r="D146" s="144" t="s">
        <v>535</v>
      </c>
      <c r="E146" s="145" t="s">
        <v>534</v>
      </c>
      <c r="F146" s="144" t="s">
        <v>535</v>
      </c>
      <c r="G146" s="144" t="s">
        <v>535</v>
      </c>
      <c r="H146" s="146">
        <v>5.0</v>
      </c>
      <c r="I146" s="145" t="str">
        <f t="array" ref="I146">XLOOKUP(B146, My_Advanced!W:W,My_Advanced!D:D)</f>
        <v>Option C</v>
      </c>
      <c r="J146" s="144" t="str">
        <f t="array" ref="J146">XLOOKUP(B146,My_Advanced!W:W,My_Advanced!F:F)</f>
        <v>Option D</v>
      </c>
      <c r="K146" s="145" t="str">
        <f t="array" ref="K146">XLOOKUP(B146, My_Advanced!W:W,My_Advanced!H:H)</f>
        <v>Option A</v>
      </c>
      <c r="L146" s="145" t="str">
        <f t="array" ref="L146">XLOOKUP(B146, My_Advanced!W:W,My_Advanced!J:J)</f>
        <v>Option C</v>
      </c>
      <c r="M146" s="145" t="str">
        <f t="array" ref="M146">XLOOKUP(B146, My_Advanced!W:W,My_Advanced!L:L)</f>
        <v>Option D</v>
      </c>
      <c r="N146" s="145" t="str">
        <f t="array" ref="N146">XLOOKUP(B146, My_Advanced!W:W,My_Advanced!N:N)</f>
        <v>Option C</v>
      </c>
      <c r="O146" s="145" t="str">
        <f t="array" ref="O146">XLOOKUP(B146,My_Advanced!W:W,My_Advanced!P:P)</f>
        <v>Option B</v>
      </c>
      <c r="P146" s="145" t="str">
        <f t="array" ref="P146">XLOOKUP(B146, My_Advanced!W:W,My_Advanced!R:R)</f>
        <v>Option B</v>
      </c>
      <c r="Q146" s="145" t="str">
        <f t="array" ref="Q146">XLOOKUP(B146, My_Advanced!W:W,My_Advanced!T:T)</f>
        <v>Option A</v>
      </c>
      <c r="R146" s="145" t="str">
        <f t="array" ref="R146">XLOOKUP(B146, My_Advanced!W:W,My_Advanced!V:V)</f>
        <v>Option A</v>
      </c>
      <c r="S146" s="146">
        <f t="array" ref="S146">XLOOKUP(B146, My_Advanced!W:W,My_Advanced!AJ:AJ)</f>
        <v>7</v>
      </c>
      <c r="T146" s="145">
        <f t="shared" si="1"/>
        <v>12</v>
      </c>
      <c r="U146" s="147">
        <f t="shared" si="2"/>
        <v>0.4</v>
      </c>
    </row>
    <row r="147">
      <c r="B147" s="143" t="s">
        <v>284</v>
      </c>
      <c r="C147" s="144" t="s">
        <v>534</v>
      </c>
      <c r="D147" s="144" t="s">
        <v>534</v>
      </c>
      <c r="E147" s="145" t="s">
        <v>535</v>
      </c>
      <c r="F147" s="144" t="s">
        <v>537</v>
      </c>
      <c r="G147" s="144" t="s">
        <v>535</v>
      </c>
      <c r="H147" s="146">
        <v>7.0</v>
      </c>
      <c r="I147" s="145" t="str">
        <f t="array" ref="I147">XLOOKUP(B147, My_Advanced!W:W,My_Advanced!D:D)</f>
        <v>Option C</v>
      </c>
      <c r="J147" s="144" t="str">
        <f t="array" ref="J147">XLOOKUP(B147,My_Advanced!W:W,My_Advanced!F:F)</f>
        <v>Option A</v>
      </c>
      <c r="K147" s="145" t="str">
        <f t="array" ref="K147">XLOOKUP(B147, My_Advanced!W:W,My_Advanced!H:H)</f>
        <v>Option C</v>
      </c>
      <c r="L147" s="145" t="str">
        <f t="array" ref="L147">XLOOKUP(B147, My_Advanced!W:W,My_Advanced!J:J)</f>
        <v>Option B</v>
      </c>
      <c r="M147" s="145" t="str">
        <f t="array" ref="M147">XLOOKUP(B147, My_Advanced!W:W,My_Advanced!L:L)</f>
        <v>Option D</v>
      </c>
      <c r="N147" s="145" t="str">
        <f t="array" ref="N147">XLOOKUP(B147, My_Advanced!W:W,My_Advanced!N:N)</f>
        <v>Option C</v>
      </c>
      <c r="O147" s="145" t="str">
        <f t="array" ref="O147">XLOOKUP(B147,My_Advanced!W:W,My_Advanced!P:P)</f>
        <v>Option A</v>
      </c>
      <c r="P147" s="145" t="str">
        <f t="array" ref="P147">XLOOKUP(B147, My_Advanced!W:W,My_Advanced!R:R)</f>
        <v>Option B</v>
      </c>
      <c r="Q147" s="145" t="str">
        <f t="array" ref="Q147">XLOOKUP(B147, My_Advanced!W:W,My_Advanced!T:T)</f>
        <v>Option D</v>
      </c>
      <c r="R147" s="145" t="str">
        <f t="array" ref="R147">XLOOKUP(B147, My_Advanced!W:W,My_Advanced!V:V)</f>
        <v>Option C</v>
      </c>
      <c r="S147" s="146">
        <f t="array" ref="S147">XLOOKUP(B147, My_Advanced!W:W,My_Advanced!AJ:AJ)</f>
        <v>4</v>
      </c>
      <c r="T147" s="145">
        <f t="shared" si="1"/>
        <v>11</v>
      </c>
      <c r="U147" s="147">
        <f t="shared" si="2"/>
        <v>0.3666666667</v>
      </c>
    </row>
    <row r="148">
      <c r="B148" s="143" t="s">
        <v>285</v>
      </c>
      <c r="C148" s="144" t="s">
        <v>534</v>
      </c>
      <c r="D148" s="144" t="s">
        <v>534</v>
      </c>
      <c r="E148" s="145" t="s">
        <v>536</v>
      </c>
      <c r="F148" s="144" t="s">
        <v>537</v>
      </c>
      <c r="G148" s="144" t="s">
        <v>534</v>
      </c>
      <c r="H148" s="146">
        <v>7.0</v>
      </c>
      <c r="I148" s="145" t="str">
        <f t="array" ref="I148">XLOOKUP(B148, My_Advanced!W:W,My_Advanced!D:D)</f>
        <v>Option D</v>
      </c>
      <c r="J148" s="144" t="str">
        <f t="array" ref="J148">XLOOKUP(B148,My_Advanced!W:W,My_Advanced!F:F)</f>
        <v>Option D</v>
      </c>
      <c r="K148" s="145" t="str">
        <f t="array" ref="K148">XLOOKUP(B148, My_Advanced!W:W,My_Advanced!H:H)</f>
        <v>Option A</v>
      </c>
      <c r="L148" s="145" t="str">
        <f t="array" ref="L148">XLOOKUP(B148, My_Advanced!W:W,My_Advanced!J:J)</f>
        <v>Option C</v>
      </c>
      <c r="M148" s="145" t="str">
        <f t="array" ref="M148">XLOOKUP(B148, My_Advanced!W:W,My_Advanced!L:L)</f>
        <v>Option B</v>
      </c>
      <c r="N148" s="145" t="str">
        <f t="array" ref="N148">XLOOKUP(B148, My_Advanced!W:W,My_Advanced!N:N)</f>
        <v>Option C</v>
      </c>
      <c r="O148" s="145" t="str">
        <f t="array" ref="O148">XLOOKUP(B148,My_Advanced!W:W,My_Advanced!P:P)</f>
        <v>Option B</v>
      </c>
      <c r="P148" s="145" t="str">
        <f t="array" ref="P148">XLOOKUP(B148, My_Advanced!W:W,My_Advanced!R:R)</f>
        <v>Option B</v>
      </c>
      <c r="Q148" s="145" t="str">
        <f t="array" ref="Q148">XLOOKUP(B148, My_Advanced!W:W,My_Advanced!T:T)</f>
        <v>Option A</v>
      </c>
      <c r="R148" s="145" t="str">
        <f t="array" ref="R148">XLOOKUP(B148, My_Advanced!W:W,My_Advanced!V:V)</f>
        <v>Option A</v>
      </c>
      <c r="S148" s="146">
        <f t="array" ref="S148">XLOOKUP(B148, My_Advanced!W:W,My_Advanced!AJ:AJ)</f>
        <v>5</v>
      </c>
      <c r="T148" s="145">
        <f t="shared" si="1"/>
        <v>12</v>
      </c>
      <c r="U148" s="147">
        <f t="shared" si="2"/>
        <v>0.4</v>
      </c>
    </row>
    <row r="149">
      <c r="B149" s="143" t="s">
        <v>286</v>
      </c>
      <c r="C149" s="144" t="s">
        <v>534</v>
      </c>
      <c r="D149" s="144" t="s">
        <v>534</v>
      </c>
      <c r="E149" s="145" t="s">
        <v>535</v>
      </c>
      <c r="F149" s="144" t="s">
        <v>535</v>
      </c>
      <c r="G149" s="144" t="s">
        <v>534</v>
      </c>
      <c r="H149" s="146">
        <v>6.0</v>
      </c>
      <c r="I149" s="145" t="str">
        <f t="array" ref="I149">XLOOKUP(B149, My_Advanced!W:W,My_Advanced!D:D)</f>
        <v>Option D</v>
      </c>
      <c r="J149" s="144" t="str">
        <f t="array" ref="J149">XLOOKUP(B149,My_Advanced!W:W,My_Advanced!F:F)</f>
        <v>Option A</v>
      </c>
      <c r="K149" s="145" t="str">
        <f t="array" ref="K149">XLOOKUP(B149, My_Advanced!W:W,My_Advanced!H:H)</f>
        <v>Option B</v>
      </c>
      <c r="L149" s="145" t="str">
        <f t="array" ref="L149">XLOOKUP(B149, My_Advanced!W:W,My_Advanced!J:J)</f>
        <v>Option C</v>
      </c>
      <c r="M149" s="145" t="str">
        <f t="array" ref="M149">XLOOKUP(B149, My_Advanced!W:W,My_Advanced!L:L)</f>
        <v>Option B</v>
      </c>
      <c r="N149" s="145" t="str">
        <f t="array" ref="N149">XLOOKUP(B149, My_Advanced!W:W,My_Advanced!N:N)</f>
        <v>Option C</v>
      </c>
      <c r="O149" s="145" t="str">
        <f t="array" ref="O149">XLOOKUP(B149,My_Advanced!W:W,My_Advanced!P:P)</f>
        <v>Option D</v>
      </c>
      <c r="P149" s="145" t="str">
        <f t="array" ref="P149">XLOOKUP(B149, My_Advanced!W:W,My_Advanced!R:R)</f>
        <v>Option B</v>
      </c>
      <c r="Q149" s="145" t="str">
        <f t="array" ref="Q149">XLOOKUP(B149, My_Advanced!W:W,My_Advanced!T:T)</f>
        <v>Option B</v>
      </c>
      <c r="R149" s="145" t="str">
        <f t="array" ref="R149">XLOOKUP(B149, My_Advanced!W:W,My_Advanced!V:V)</f>
        <v>Option D</v>
      </c>
      <c r="S149" s="146">
        <f t="array" ref="S149">XLOOKUP(B149, My_Advanced!W:W,My_Advanced!AJ:AJ)</f>
        <v>-2</v>
      </c>
      <c r="T149" s="145">
        <f t="shared" si="1"/>
        <v>4</v>
      </c>
      <c r="U149" s="147">
        <f t="shared" si="2"/>
        <v>0.1333333333</v>
      </c>
    </row>
    <row r="150">
      <c r="B150" s="143" t="s">
        <v>287</v>
      </c>
      <c r="C150" s="144" t="s">
        <v>535</v>
      </c>
      <c r="D150" s="144" t="s">
        <v>535</v>
      </c>
      <c r="E150" s="145" t="s">
        <v>535</v>
      </c>
      <c r="F150" s="144" t="s">
        <v>537</v>
      </c>
      <c r="G150" s="144" t="s">
        <v>534</v>
      </c>
      <c r="H150" s="146">
        <v>8.0</v>
      </c>
      <c r="I150" s="145" t="str">
        <f t="array" ref="I150">XLOOKUP(B150, My_Advanced!W:W,My_Advanced!D:D)</f>
        <v>Option C</v>
      </c>
      <c r="J150" s="144" t="str">
        <f t="array" ref="J150">XLOOKUP(B150,My_Advanced!W:W,My_Advanced!F:F)</f>
        <v>Option B</v>
      </c>
      <c r="K150" s="145" t="str">
        <f t="array" ref="K150">XLOOKUP(B150, My_Advanced!W:W,My_Advanced!H:H)</f>
        <v>Option D</v>
      </c>
      <c r="L150" s="145" t="str">
        <f t="array" ref="L150">XLOOKUP(B150, My_Advanced!W:W,My_Advanced!J:J)</f>
        <v>Option B</v>
      </c>
      <c r="M150" s="145" t="str">
        <f t="array" ref="M150">XLOOKUP(B150, My_Advanced!W:W,My_Advanced!L:L)</f>
        <v>Option D</v>
      </c>
      <c r="N150" s="145" t="str">
        <f t="array" ref="N150">XLOOKUP(B150, My_Advanced!W:W,My_Advanced!N:N)</f>
        <v>Option D</v>
      </c>
      <c r="O150" s="145" t="str">
        <f t="array" ref="O150">XLOOKUP(B150,My_Advanced!W:W,My_Advanced!P:P)</f>
        <v>Option B</v>
      </c>
      <c r="P150" s="145" t="str">
        <f t="array" ref="P150">XLOOKUP(B150, My_Advanced!W:W,My_Advanced!R:R)</f>
        <v>Option B</v>
      </c>
      <c r="Q150" s="145" t="str">
        <f t="array" ref="Q150">XLOOKUP(B150, My_Advanced!W:W,My_Advanced!T:T)</f>
        <v>Option D</v>
      </c>
      <c r="R150" s="145" t="str">
        <f t="array" ref="R150">XLOOKUP(B150, My_Advanced!W:W,My_Advanced!V:V)</f>
        <v>Option C</v>
      </c>
      <c r="S150" s="146">
        <f t="array" ref="S150">XLOOKUP(B150, My_Advanced!W:W,My_Advanced!AJ:AJ)</f>
        <v>8</v>
      </c>
      <c r="T150" s="145">
        <f t="shared" si="1"/>
        <v>16</v>
      </c>
      <c r="U150" s="147">
        <f t="shared" si="2"/>
        <v>0.5333333333</v>
      </c>
    </row>
    <row r="151">
      <c r="B151" s="143" t="s">
        <v>288</v>
      </c>
      <c r="C151" s="144" t="s">
        <v>535</v>
      </c>
      <c r="D151" s="144" t="s">
        <v>534</v>
      </c>
      <c r="E151" s="145" t="s">
        <v>535</v>
      </c>
      <c r="F151" s="144" t="s">
        <v>537</v>
      </c>
      <c r="G151" s="144" t="s">
        <v>534</v>
      </c>
      <c r="H151" s="146">
        <v>9.0</v>
      </c>
      <c r="I151" s="145" t="str">
        <f t="array" ref="I151">XLOOKUP(B151, My_Advanced!W:W,My_Advanced!D:D)</f>
        <v>Option B</v>
      </c>
      <c r="J151" s="144" t="str">
        <f t="array" ref="J151">XLOOKUP(B151,My_Advanced!W:W,My_Advanced!F:F)</f>
        <v>Option D</v>
      </c>
      <c r="K151" s="145" t="str">
        <f t="array" ref="K151">XLOOKUP(B151, My_Advanced!W:W,My_Advanced!H:H)</f>
        <v>Option D</v>
      </c>
      <c r="L151" s="145" t="str">
        <f t="array" ref="L151">XLOOKUP(B151, My_Advanced!W:W,My_Advanced!J:J)</f>
        <v>Option C</v>
      </c>
      <c r="M151" s="145" t="str">
        <f t="array" ref="M151">XLOOKUP(B151, My_Advanced!W:W,My_Advanced!L:L)</f>
        <v>Option B</v>
      </c>
      <c r="N151" s="145" t="str">
        <f t="array" ref="N151">XLOOKUP(B151, My_Advanced!W:W,My_Advanced!N:N)</f>
        <v>Option D</v>
      </c>
      <c r="O151" s="145" t="str">
        <f t="array" ref="O151">XLOOKUP(B151,My_Advanced!W:W,My_Advanced!P:P)</f>
        <v>Option A</v>
      </c>
      <c r="P151" s="145" t="str">
        <f t="array" ref="P151">XLOOKUP(B151, My_Advanced!W:W,My_Advanced!R:R)</f>
        <v>Option B</v>
      </c>
      <c r="Q151" s="145" t="str">
        <f t="array" ref="Q151">XLOOKUP(B151, My_Advanced!W:W,My_Advanced!T:T)</f>
        <v>Option B</v>
      </c>
      <c r="R151" s="145" t="str">
        <f t="array" ref="R151">XLOOKUP(B151, My_Advanced!W:W,My_Advanced!V:V)</f>
        <v>Option A</v>
      </c>
      <c r="S151" s="146">
        <f t="array" ref="S151">XLOOKUP(B151, My_Advanced!W:W,My_Advanced!AJ:AJ)</f>
        <v>5</v>
      </c>
      <c r="T151" s="145">
        <f t="shared" si="1"/>
        <v>14</v>
      </c>
      <c r="U151" s="147">
        <f t="shared" si="2"/>
        <v>0.4666666667</v>
      </c>
    </row>
    <row r="152">
      <c r="B152" s="143" t="s">
        <v>289</v>
      </c>
      <c r="C152" s="144" t="s">
        <v>535</v>
      </c>
      <c r="D152" s="144" t="s">
        <v>535</v>
      </c>
      <c r="E152" s="145" t="s">
        <v>534</v>
      </c>
      <c r="F152" s="144" t="s">
        <v>537</v>
      </c>
      <c r="G152" s="144" t="s">
        <v>534</v>
      </c>
      <c r="H152" s="146">
        <v>9.0</v>
      </c>
      <c r="I152" s="145" t="str">
        <f t="array" ref="I152">XLOOKUP(B152, My_Advanced!W:W,My_Advanced!D:D)</f>
        <v>Option B</v>
      </c>
      <c r="J152" s="144" t="str">
        <f t="array" ref="J152">XLOOKUP(B152,My_Advanced!W:W,My_Advanced!F:F)</f>
        <v>Option A</v>
      </c>
      <c r="K152" s="145" t="str">
        <f t="array" ref="K152">XLOOKUP(B152, My_Advanced!W:W,My_Advanced!H:H)</f>
        <v>Option A</v>
      </c>
      <c r="L152" s="145" t="str">
        <f t="array" ref="L152">XLOOKUP(B152, My_Advanced!W:W,My_Advanced!J:J)</f>
        <v>Option D</v>
      </c>
      <c r="M152" s="145" t="str">
        <f t="array" ref="M152">XLOOKUP(B152, My_Advanced!W:W,My_Advanced!L:L)</f>
        <v>Option B</v>
      </c>
      <c r="N152" s="145" t="str">
        <f t="array" ref="N152">XLOOKUP(B152, My_Advanced!W:W,My_Advanced!N:N)</f>
        <v>Option D</v>
      </c>
      <c r="O152" s="145" t="str">
        <f t="array" ref="O152">XLOOKUP(B152,My_Advanced!W:W,My_Advanced!P:P)</f>
        <v>Option C</v>
      </c>
      <c r="P152" s="145" t="str">
        <f t="array" ref="P152">XLOOKUP(B152, My_Advanced!W:W,My_Advanced!R:R)</f>
        <v>Option B</v>
      </c>
      <c r="Q152" s="145" t="str">
        <f t="array" ref="Q152">XLOOKUP(B152, My_Advanced!W:W,My_Advanced!T:T)</f>
        <v>Option B</v>
      </c>
      <c r="R152" s="145" t="str">
        <f t="array" ref="R152">XLOOKUP(B152, My_Advanced!W:W,My_Advanced!V:V)</f>
        <v>Option C</v>
      </c>
      <c r="S152" s="146">
        <f t="array" ref="S152">XLOOKUP(B152, My_Advanced!W:W,My_Advanced!AJ:AJ)</f>
        <v>3</v>
      </c>
      <c r="T152" s="145">
        <f t="shared" si="1"/>
        <v>12</v>
      </c>
      <c r="U152" s="147">
        <f t="shared" si="2"/>
        <v>0.4</v>
      </c>
    </row>
    <row r="153">
      <c r="B153" s="143" t="s">
        <v>290</v>
      </c>
      <c r="C153" s="144" t="s">
        <v>535</v>
      </c>
      <c r="D153" s="144" t="s">
        <v>534</v>
      </c>
      <c r="E153" s="145" t="s">
        <v>535</v>
      </c>
      <c r="F153" s="144" t="s">
        <v>535</v>
      </c>
      <c r="G153" s="144" t="s">
        <v>535</v>
      </c>
      <c r="H153" s="146">
        <v>6.0</v>
      </c>
      <c r="I153" s="145" t="str">
        <f t="array" ref="I153">XLOOKUP(B153, My_Advanced!W:W,My_Advanced!D:D)</f>
        <v>Option C</v>
      </c>
      <c r="J153" s="144" t="str">
        <f t="array" ref="J153">XLOOKUP(B153,My_Advanced!W:W,My_Advanced!F:F)</f>
        <v>Option C</v>
      </c>
      <c r="K153" s="145" t="str">
        <f t="array" ref="K153">XLOOKUP(B153, My_Advanced!W:W,My_Advanced!H:H)</f>
        <v>Option B</v>
      </c>
      <c r="L153" s="145" t="str">
        <f t="array" ref="L153">XLOOKUP(B153, My_Advanced!W:W,My_Advanced!J:J)</f>
        <v>Option C</v>
      </c>
      <c r="M153" s="145" t="str">
        <f t="array" ref="M153">XLOOKUP(B153, My_Advanced!W:W,My_Advanced!L:L)</f>
        <v>Option B</v>
      </c>
      <c r="N153" s="145" t="str">
        <f t="array" ref="N153">XLOOKUP(B153, My_Advanced!W:W,My_Advanced!N:N)</f>
        <v>Option A</v>
      </c>
      <c r="O153" s="145" t="str">
        <f t="array" ref="O153">XLOOKUP(B153,My_Advanced!W:W,My_Advanced!P:P)</f>
        <v>Option D</v>
      </c>
      <c r="P153" s="145" t="str">
        <f t="array" ref="P153">XLOOKUP(B153, My_Advanced!W:W,My_Advanced!R:R)</f>
        <v>Option B</v>
      </c>
      <c r="Q153" s="145" t="str">
        <f t="array" ref="Q153">XLOOKUP(B153, My_Advanced!W:W,My_Advanced!T:T)</f>
        <v>Option D</v>
      </c>
      <c r="R153" s="145" t="str">
        <f t="array" ref="R153">XLOOKUP(B153, My_Advanced!W:W,My_Advanced!V:V)</f>
        <v>Option C</v>
      </c>
      <c r="S153" s="146">
        <f t="array" ref="S153">XLOOKUP(B153, My_Advanced!W:W,My_Advanced!AJ:AJ)</f>
        <v>8</v>
      </c>
      <c r="T153" s="145">
        <f t="shared" si="1"/>
        <v>14</v>
      </c>
      <c r="U153" s="147">
        <f t="shared" si="2"/>
        <v>0.4666666667</v>
      </c>
    </row>
    <row r="154">
      <c r="B154" s="143" t="s">
        <v>291</v>
      </c>
      <c r="C154" s="144" t="s">
        <v>534</v>
      </c>
      <c r="D154" s="144" t="s">
        <v>534</v>
      </c>
      <c r="E154" s="145" t="s">
        <v>534</v>
      </c>
      <c r="F154" s="144" t="s">
        <v>537</v>
      </c>
      <c r="G154" s="144" t="s">
        <v>535</v>
      </c>
      <c r="H154" s="146">
        <v>8.0</v>
      </c>
      <c r="I154" s="145" t="str">
        <f t="array" ref="I154">XLOOKUP(B154, My_Advanced!W:W,My_Advanced!D:D)</f>
        <v>Option B</v>
      </c>
      <c r="J154" s="144" t="str">
        <f t="array" ref="J154">XLOOKUP(B154,My_Advanced!W:W,My_Advanced!F:F)</f>
        <v>Option C</v>
      </c>
      <c r="K154" s="145" t="str">
        <f t="array" ref="K154">XLOOKUP(B154, My_Advanced!W:W,My_Advanced!H:H)</f>
        <v>Option D</v>
      </c>
      <c r="L154" s="145" t="str">
        <f t="array" ref="L154">XLOOKUP(B154, My_Advanced!W:W,My_Advanced!J:J)</f>
        <v>Option C</v>
      </c>
      <c r="M154" s="145" t="str">
        <f t="array" ref="M154">XLOOKUP(B154, My_Advanced!W:W,My_Advanced!L:L)</f>
        <v>Option B</v>
      </c>
      <c r="N154" s="145" t="str">
        <f t="array" ref="N154">XLOOKUP(B154, My_Advanced!W:W,My_Advanced!N:N)</f>
        <v>Option C</v>
      </c>
      <c r="O154" s="145" t="str">
        <f t="array" ref="O154">XLOOKUP(B154,My_Advanced!W:W,My_Advanced!P:P)</f>
        <v>Option B</v>
      </c>
      <c r="P154" s="145" t="str">
        <f t="array" ref="P154">XLOOKUP(B154, My_Advanced!W:W,My_Advanced!R:R)</f>
        <v>Option A</v>
      </c>
      <c r="Q154" s="145" t="str">
        <f t="array" ref="Q154">XLOOKUP(B154, My_Advanced!W:W,My_Advanced!T:T)</f>
        <v>Option B</v>
      </c>
      <c r="R154" s="145" t="str">
        <f t="array" ref="R154">XLOOKUP(B154, My_Advanced!W:W,My_Advanced!V:V)</f>
        <v>Option D</v>
      </c>
      <c r="S154" s="146">
        <f t="array" ref="S154">XLOOKUP(B154, My_Advanced!W:W,My_Advanced!AJ:AJ)</f>
        <v>3</v>
      </c>
      <c r="T154" s="145">
        <f t="shared" si="1"/>
        <v>11</v>
      </c>
      <c r="U154" s="147">
        <f t="shared" si="2"/>
        <v>0.3666666667</v>
      </c>
    </row>
    <row r="155">
      <c r="B155" s="143" t="s">
        <v>292</v>
      </c>
      <c r="C155" s="144" t="s">
        <v>535</v>
      </c>
      <c r="D155" s="144" t="s">
        <v>534</v>
      </c>
      <c r="E155" s="145" t="s">
        <v>534</v>
      </c>
      <c r="F155" s="144" t="s">
        <v>535</v>
      </c>
      <c r="G155" s="144" t="s">
        <v>534</v>
      </c>
      <c r="H155" s="146">
        <v>8.0</v>
      </c>
      <c r="I155" s="145" t="str">
        <f t="array" ref="I155">XLOOKUP(B155, My_Advanced!W:W,My_Advanced!D:D)</f>
        <v>Option D</v>
      </c>
      <c r="J155" s="144" t="str">
        <f t="array" ref="J155">XLOOKUP(B155,My_Advanced!W:W,My_Advanced!F:F)</f>
        <v>Option A</v>
      </c>
      <c r="K155" s="145" t="str">
        <f t="array" ref="K155">XLOOKUP(B155, My_Advanced!W:W,My_Advanced!H:H)</f>
        <v>Option A</v>
      </c>
      <c r="L155" s="145" t="str">
        <f t="array" ref="L155">XLOOKUP(B155, My_Advanced!W:W,My_Advanced!J:J)</f>
        <v>Option C</v>
      </c>
      <c r="M155" s="145" t="str">
        <f t="array" ref="M155">XLOOKUP(B155, My_Advanced!W:W,My_Advanced!L:L)</f>
        <v>Option D</v>
      </c>
      <c r="N155" s="145" t="str">
        <f t="array" ref="N155">XLOOKUP(B155, My_Advanced!W:W,My_Advanced!N:N)</f>
        <v>Option C</v>
      </c>
      <c r="O155" s="145" t="str">
        <f t="array" ref="O155">XLOOKUP(B155,My_Advanced!W:W,My_Advanced!P:P)</f>
        <v>Option D</v>
      </c>
      <c r="P155" s="145" t="str">
        <f t="array" ref="P155">XLOOKUP(B155, My_Advanced!W:W,My_Advanced!R:R)</f>
        <v>Option B</v>
      </c>
      <c r="Q155" s="145" t="str">
        <f t="array" ref="Q155">XLOOKUP(B155, My_Advanced!W:W,My_Advanced!T:T)</f>
        <v>Option B</v>
      </c>
      <c r="R155" s="145" t="str">
        <f t="array" ref="R155">XLOOKUP(B155, My_Advanced!W:W,My_Advanced!V:V)</f>
        <v>Option B</v>
      </c>
      <c r="S155" s="146">
        <f t="array" ref="S155">XLOOKUP(B155, My_Advanced!W:W,My_Advanced!AJ:AJ)</f>
        <v>-3</v>
      </c>
      <c r="T155" s="145">
        <f t="shared" si="1"/>
        <v>5</v>
      </c>
      <c r="U155" s="147">
        <f t="shared" si="2"/>
        <v>0.1666666667</v>
      </c>
    </row>
    <row r="156">
      <c r="B156" s="143" t="s">
        <v>293</v>
      </c>
      <c r="C156" s="144" t="s">
        <v>534</v>
      </c>
      <c r="D156" s="144" t="s">
        <v>534</v>
      </c>
      <c r="E156" s="145" t="s">
        <v>534</v>
      </c>
      <c r="F156" s="144" t="s">
        <v>535</v>
      </c>
      <c r="G156" s="144" t="s">
        <v>535</v>
      </c>
      <c r="H156" s="146">
        <v>6.0</v>
      </c>
      <c r="I156" s="145" t="str">
        <f t="array" ref="I156">XLOOKUP(B156, My_Advanced!W:W,My_Advanced!D:D)</f>
        <v>Option D</v>
      </c>
      <c r="J156" s="144" t="str">
        <f t="array" ref="J156">XLOOKUP(B156,My_Advanced!W:W,My_Advanced!F:F)</f>
        <v>Option A</v>
      </c>
      <c r="K156" s="145" t="str">
        <f t="array" ref="K156">XLOOKUP(B156, My_Advanced!W:W,My_Advanced!H:H)</f>
        <v>Option D</v>
      </c>
      <c r="L156" s="145" t="str">
        <f t="array" ref="L156">XLOOKUP(B156, My_Advanced!W:W,My_Advanced!J:J)</f>
        <v>Option C</v>
      </c>
      <c r="M156" s="145" t="str">
        <f t="array" ref="M156">XLOOKUP(B156, My_Advanced!W:W,My_Advanced!L:L)</f>
        <v>Option B</v>
      </c>
      <c r="N156" s="145" t="str">
        <f t="array" ref="N156">XLOOKUP(B156, My_Advanced!W:W,My_Advanced!N:N)</f>
        <v>Option C</v>
      </c>
      <c r="O156" s="145" t="str">
        <f t="array" ref="O156">XLOOKUP(B156,My_Advanced!W:W,My_Advanced!P:P)</f>
        <v>Option D</v>
      </c>
      <c r="P156" s="145" t="str">
        <f t="array" ref="P156">XLOOKUP(B156, My_Advanced!W:W,My_Advanced!R:R)</f>
        <v>Option B</v>
      </c>
      <c r="Q156" s="145" t="str">
        <f t="array" ref="Q156">XLOOKUP(B156, My_Advanced!W:W,My_Advanced!T:T)</f>
        <v>Option B</v>
      </c>
      <c r="R156" s="145" t="str">
        <f t="array" ref="R156">XLOOKUP(B156, My_Advanced!W:W,My_Advanced!V:V)</f>
        <v>Option D</v>
      </c>
      <c r="S156" s="146">
        <f t="array" ref="S156">XLOOKUP(B156, My_Advanced!W:W,My_Advanced!AJ:AJ)</f>
        <v>-3</v>
      </c>
      <c r="T156" s="145">
        <f t="shared" si="1"/>
        <v>3</v>
      </c>
      <c r="U156" s="147">
        <f t="shared" si="2"/>
        <v>0.1</v>
      </c>
    </row>
    <row r="157">
      <c r="B157" s="143" t="s">
        <v>294</v>
      </c>
      <c r="C157" s="144" t="s">
        <v>534</v>
      </c>
      <c r="D157" s="144" t="s">
        <v>534</v>
      </c>
      <c r="E157" s="145" t="s">
        <v>535</v>
      </c>
      <c r="F157" s="144" t="s">
        <v>537</v>
      </c>
      <c r="G157" s="144" t="s">
        <v>535</v>
      </c>
      <c r="H157" s="146">
        <v>7.0</v>
      </c>
      <c r="I157" s="145" t="str">
        <f t="array" ref="I157">XLOOKUP(B157, My_Advanced!W:W,My_Advanced!D:D)</f>
        <v>Option D</v>
      </c>
      <c r="J157" s="144" t="str">
        <f t="array" ref="J157">XLOOKUP(B157,My_Advanced!W:W,My_Advanced!F:F)</f>
        <v>Option A</v>
      </c>
      <c r="K157" s="145" t="str">
        <f t="array" ref="K157">XLOOKUP(B157, My_Advanced!W:W,My_Advanced!H:H)</f>
        <v>Option D</v>
      </c>
      <c r="L157" s="145" t="str">
        <f t="array" ref="L157">XLOOKUP(B157, My_Advanced!W:W,My_Advanced!J:J)</f>
        <v>Option C</v>
      </c>
      <c r="M157" s="145" t="str">
        <f t="array" ref="M157">XLOOKUP(B157, My_Advanced!W:W,My_Advanced!L:L)</f>
        <v>Option B</v>
      </c>
      <c r="N157" s="145" t="str">
        <f t="array" ref="N157">XLOOKUP(B157, My_Advanced!W:W,My_Advanced!N:N)</f>
        <v>Option C</v>
      </c>
      <c r="O157" s="145" t="str">
        <f t="array" ref="O157">XLOOKUP(B157,My_Advanced!W:W,My_Advanced!P:P)</f>
        <v>Option A</v>
      </c>
      <c r="P157" s="145" t="str">
        <f t="array" ref="P157">XLOOKUP(B157, My_Advanced!W:W,My_Advanced!R:R)</f>
        <v>Option B</v>
      </c>
      <c r="Q157" s="145" t="str">
        <f t="array" ref="Q157">XLOOKUP(B157, My_Advanced!W:W,My_Advanced!T:T)</f>
        <v>Option D</v>
      </c>
      <c r="R157" s="145" t="str">
        <f t="array" ref="R157">XLOOKUP(B157, My_Advanced!W:W,My_Advanced!V:V)</f>
        <v>Option A</v>
      </c>
      <c r="S157" s="146">
        <f t="array" ref="S157">XLOOKUP(B157, My_Advanced!W:W,My_Advanced!AJ:AJ)</f>
        <v>2</v>
      </c>
      <c r="T157" s="145">
        <f t="shared" si="1"/>
        <v>9</v>
      </c>
      <c r="U157" s="147">
        <f t="shared" si="2"/>
        <v>0.3</v>
      </c>
    </row>
    <row r="158">
      <c r="B158" s="143" t="s">
        <v>295</v>
      </c>
      <c r="C158" s="144" t="s">
        <v>535</v>
      </c>
      <c r="D158" s="144" t="s">
        <v>534</v>
      </c>
      <c r="E158" s="145" t="s">
        <v>535</v>
      </c>
      <c r="F158" s="144" t="s">
        <v>537</v>
      </c>
      <c r="G158" s="144" t="s">
        <v>534</v>
      </c>
      <c r="H158" s="146">
        <v>9.0</v>
      </c>
      <c r="I158" s="145" t="str">
        <f t="array" ref="I158">XLOOKUP(B158, My_Advanced!W:W,My_Advanced!D:D)</f>
        <v>Option B</v>
      </c>
      <c r="J158" s="144" t="str">
        <f t="array" ref="J158">XLOOKUP(B158,My_Advanced!W:W,My_Advanced!F:F)</f>
        <v>Option D</v>
      </c>
      <c r="K158" s="145" t="str">
        <f t="array" ref="K158">XLOOKUP(B158, My_Advanced!W:W,My_Advanced!H:H)</f>
        <v>Option D</v>
      </c>
      <c r="L158" s="145" t="str">
        <f t="array" ref="L158">XLOOKUP(B158, My_Advanced!W:W,My_Advanced!J:J)</f>
        <v>Option C</v>
      </c>
      <c r="M158" s="145" t="str">
        <f t="array" ref="M158">XLOOKUP(B158, My_Advanced!W:W,My_Advanced!L:L)</f>
        <v>Option B</v>
      </c>
      <c r="N158" s="145" t="str">
        <f t="array" ref="N158">XLOOKUP(B158, My_Advanced!W:W,My_Advanced!N:N)</f>
        <v>Option C</v>
      </c>
      <c r="O158" s="145" t="str">
        <f t="array" ref="O158">XLOOKUP(B158,My_Advanced!W:W,My_Advanced!P:P)</f>
        <v>Option B</v>
      </c>
      <c r="P158" s="145" t="str">
        <f t="array" ref="P158">XLOOKUP(B158, My_Advanced!W:W,My_Advanced!R:R)</f>
        <v>Option B</v>
      </c>
      <c r="Q158" s="145" t="str">
        <f t="array" ref="Q158">XLOOKUP(B158, My_Advanced!W:W,My_Advanced!T:T)</f>
        <v>Option B</v>
      </c>
      <c r="R158" s="145" t="str">
        <f t="array" ref="R158">XLOOKUP(B158, My_Advanced!W:W,My_Advanced!V:V)</f>
        <v>Option A</v>
      </c>
      <c r="S158" s="146">
        <f t="array" ref="S158">XLOOKUP(B158, My_Advanced!W:W,My_Advanced!AJ:AJ)</f>
        <v>3</v>
      </c>
      <c r="T158" s="145">
        <f t="shared" si="1"/>
        <v>12</v>
      </c>
      <c r="U158" s="147">
        <f t="shared" si="2"/>
        <v>0.4</v>
      </c>
    </row>
    <row r="159">
      <c r="B159" s="143" t="s">
        <v>296</v>
      </c>
      <c r="C159" s="144" t="s">
        <v>534</v>
      </c>
      <c r="D159" s="144" t="s">
        <v>534</v>
      </c>
      <c r="E159" s="145" t="s">
        <v>535</v>
      </c>
      <c r="F159" s="144" t="s">
        <v>537</v>
      </c>
      <c r="G159" s="144" t="s">
        <v>535</v>
      </c>
      <c r="H159" s="146">
        <v>7.0</v>
      </c>
      <c r="I159" s="145" t="str">
        <f t="array" ref="I159">XLOOKUP(B159, My_Advanced!W:W,My_Advanced!D:D)</f>
        <v>Option C</v>
      </c>
      <c r="J159" s="144" t="str">
        <f t="array" ref="J159">XLOOKUP(B159,My_Advanced!W:W,My_Advanced!F:F)</f>
        <v>Option D</v>
      </c>
      <c r="K159" s="145" t="str">
        <f t="array" ref="K159">XLOOKUP(B159, My_Advanced!W:W,My_Advanced!H:H)</f>
        <v>Option D</v>
      </c>
      <c r="L159" s="145" t="str">
        <f t="array" ref="L159">XLOOKUP(B159, My_Advanced!W:W,My_Advanced!J:J)</f>
        <v>Option B</v>
      </c>
      <c r="M159" s="145" t="str">
        <f t="array" ref="M159">XLOOKUP(B159, My_Advanced!W:W,My_Advanced!L:L)</f>
        <v>Option D</v>
      </c>
      <c r="N159" s="145" t="str">
        <f t="array" ref="N159">XLOOKUP(B159, My_Advanced!W:W,My_Advanced!N:N)</f>
        <v>Option D</v>
      </c>
      <c r="O159" s="145" t="str">
        <f t="array" ref="O159">XLOOKUP(B159,My_Advanced!W:W,My_Advanced!P:P)</f>
        <v>Option D</v>
      </c>
      <c r="P159" s="145" t="str">
        <f t="array" ref="P159">XLOOKUP(B159, My_Advanced!W:W,My_Advanced!R:R)</f>
        <v>Option A</v>
      </c>
      <c r="Q159" s="145" t="str">
        <f t="array" ref="Q159">XLOOKUP(B159, My_Advanced!W:W,My_Advanced!T:T)</f>
        <v>Option B</v>
      </c>
      <c r="R159" s="145" t="str">
        <f t="array" ref="R159">XLOOKUP(B159, My_Advanced!W:W,My_Advanced!V:V)</f>
        <v>Option D</v>
      </c>
      <c r="S159" s="146">
        <f t="array" ref="S159">XLOOKUP(B159, My_Advanced!W:W,My_Advanced!AJ:AJ)</f>
        <v>4</v>
      </c>
      <c r="T159" s="145">
        <f t="shared" si="1"/>
        <v>11</v>
      </c>
      <c r="U159" s="147">
        <f t="shared" si="2"/>
        <v>0.3666666667</v>
      </c>
    </row>
    <row r="160">
      <c r="B160" s="143" t="s">
        <v>297</v>
      </c>
      <c r="C160" s="144" t="s">
        <v>534</v>
      </c>
      <c r="D160" s="144" t="s">
        <v>534</v>
      </c>
      <c r="E160" s="145" t="s">
        <v>535</v>
      </c>
      <c r="F160" s="144" t="s">
        <v>537</v>
      </c>
      <c r="G160" s="144" t="s">
        <v>534</v>
      </c>
      <c r="H160" s="146">
        <v>8.0</v>
      </c>
      <c r="I160" s="145" t="str">
        <f t="array" ref="I160">XLOOKUP(B160, My_Advanced!W:W,My_Advanced!D:D)</f>
        <v>Option C</v>
      </c>
      <c r="J160" s="144" t="str">
        <f t="array" ref="J160">XLOOKUP(B160,My_Advanced!W:W,My_Advanced!F:F)</f>
        <v>Option A</v>
      </c>
      <c r="K160" s="145" t="str">
        <f t="array" ref="K160">XLOOKUP(B160, My_Advanced!W:W,My_Advanced!H:H)</f>
        <v>Option B</v>
      </c>
      <c r="L160" s="145" t="str">
        <f t="array" ref="L160">XLOOKUP(B160, My_Advanced!W:W,My_Advanced!J:J)</f>
        <v>Option C</v>
      </c>
      <c r="M160" s="145" t="str">
        <f t="array" ref="M160">XLOOKUP(B160, My_Advanced!W:W,My_Advanced!L:L)</f>
        <v>Option B</v>
      </c>
      <c r="N160" s="145" t="str">
        <f t="array" ref="N160">XLOOKUP(B160, My_Advanced!W:W,My_Advanced!N:N)</f>
        <v>Option C</v>
      </c>
      <c r="O160" s="145" t="str">
        <f t="array" ref="O160">XLOOKUP(B160,My_Advanced!W:W,My_Advanced!P:P)</f>
        <v>Option C</v>
      </c>
      <c r="P160" s="145" t="str">
        <f t="array" ref="P160">XLOOKUP(B160, My_Advanced!W:W,My_Advanced!R:R)</f>
        <v>Option B</v>
      </c>
      <c r="Q160" s="145" t="str">
        <f t="array" ref="Q160">XLOOKUP(B160, My_Advanced!W:W,My_Advanced!T:T)</f>
        <v>Option D</v>
      </c>
      <c r="R160" s="145" t="str">
        <f t="array" ref="R160">XLOOKUP(B160, My_Advanced!W:W,My_Advanced!V:V)</f>
        <v>Option C</v>
      </c>
      <c r="S160" s="146">
        <f t="array" ref="S160">XLOOKUP(B160, My_Advanced!W:W,My_Advanced!AJ:AJ)</f>
        <v>2</v>
      </c>
      <c r="T160" s="145">
        <f t="shared" si="1"/>
        <v>10</v>
      </c>
      <c r="U160" s="147">
        <f t="shared" si="2"/>
        <v>0.3333333333</v>
      </c>
    </row>
    <row r="161">
      <c r="B161" s="143" t="s">
        <v>298</v>
      </c>
      <c r="C161" s="144" t="s">
        <v>534</v>
      </c>
      <c r="D161" s="144" t="s">
        <v>535</v>
      </c>
      <c r="E161" s="145" t="s">
        <v>535</v>
      </c>
      <c r="F161" s="144" t="s">
        <v>535</v>
      </c>
      <c r="G161" s="144" t="s">
        <v>534</v>
      </c>
      <c r="H161" s="146">
        <v>5.0</v>
      </c>
      <c r="I161" s="145" t="str">
        <f t="array" ref="I161">XLOOKUP(B161, My_Advanced!W:W,My_Advanced!D:D)</f>
        <v>Option C</v>
      </c>
      <c r="J161" s="144" t="str">
        <f t="array" ref="J161">XLOOKUP(B161,My_Advanced!W:W,My_Advanced!F:F)</f>
        <v>Option B</v>
      </c>
      <c r="K161" s="145" t="str">
        <f t="array" ref="K161">XLOOKUP(B161, My_Advanced!W:W,My_Advanced!H:H)</f>
        <v>Option D</v>
      </c>
      <c r="L161" s="145" t="str">
        <f t="array" ref="L161">XLOOKUP(B161, My_Advanced!W:W,My_Advanced!J:J)</f>
        <v>Option C</v>
      </c>
      <c r="M161" s="145" t="str">
        <f t="array" ref="M161">XLOOKUP(B161, My_Advanced!W:W,My_Advanced!L:L)</f>
        <v>Option D</v>
      </c>
      <c r="N161" s="145" t="str">
        <f t="array" ref="N161">XLOOKUP(B161, My_Advanced!W:W,My_Advanced!N:N)</f>
        <v>Option C</v>
      </c>
      <c r="O161" s="145" t="str">
        <f t="array" ref="O161">XLOOKUP(B161,My_Advanced!W:W,My_Advanced!P:P)</f>
        <v>Option C</v>
      </c>
      <c r="P161" s="145" t="str">
        <f t="array" ref="P161">XLOOKUP(B161, My_Advanced!W:W,My_Advanced!R:R)</f>
        <v>Option B</v>
      </c>
      <c r="Q161" s="145" t="str">
        <f t="array" ref="Q161">XLOOKUP(B161, My_Advanced!W:W,My_Advanced!T:T)</f>
        <v>Option A</v>
      </c>
      <c r="R161" s="145" t="str">
        <f t="array" ref="R161">XLOOKUP(B161, My_Advanced!W:W,My_Advanced!V:V)</f>
        <v>Option C</v>
      </c>
      <c r="S161" s="146">
        <f t="array" ref="S161">XLOOKUP(B161, My_Advanced!W:W,My_Advanced!AJ:AJ)</f>
        <v>4</v>
      </c>
      <c r="T161" s="145">
        <f t="shared" si="1"/>
        <v>9</v>
      </c>
      <c r="U161" s="147">
        <f t="shared" si="2"/>
        <v>0.3</v>
      </c>
    </row>
    <row r="162">
      <c r="B162" s="143" t="s">
        <v>299</v>
      </c>
      <c r="C162" s="144" t="s">
        <v>535</v>
      </c>
      <c r="D162" s="144" t="s">
        <v>534</v>
      </c>
      <c r="E162" s="145" t="s">
        <v>535</v>
      </c>
      <c r="F162" s="144" t="s">
        <v>535</v>
      </c>
      <c r="G162" s="144" t="s">
        <v>534</v>
      </c>
      <c r="H162" s="146">
        <v>7.0</v>
      </c>
      <c r="I162" s="145" t="str">
        <f t="array" ref="I162">XLOOKUP(B162, My_Advanced!W:W,My_Advanced!D:D)</f>
        <v>Option D</v>
      </c>
      <c r="J162" s="144" t="str">
        <f t="array" ref="J162">XLOOKUP(B162,My_Advanced!W:W,My_Advanced!F:F)</f>
        <v>Option A</v>
      </c>
      <c r="K162" s="145" t="str">
        <f t="array" ref="K162">XLOOKUP(B162, My_Advanced!W:W,My_Advanced!H:H)</f>
        <v>Option A</v>
      </c>
      <c r="L162" s="145" t="str">
        <f t="array" ref="L162">XLOOKUP(B162, My_Advanced!W:W,My_Advanced!J:J)</f>
        <v>Option B</v>
      </c>
      <c r="M162" s="145" t="str">
        <f t="array" ref="M162">XLOOKUP(B162, My_Advanced!W:W,My_Advanced!L:L)</f>
        <v>Option D</v>
      </c>
      <c r="N162" s="145" t="str">
        <f t="array" ref="N162">XLOOKUP(B162, My_Advanced!W:W,My_Advanced!N:N)</f>
        <v>Option D</v>
      </c>
      <c r="O162" s="145" t="str">
        <f t="array" ref="O162">XLOOKUP(B162,My_Advanced!W:W,My_Advanced!P:P)</f>
        <v>Option C</v>
      </c>
      <c r="P162" s="145" t="str">
        <f t="array" ref="P162">XLOOKUP(B162, My_Advanced!W:W,My_Advanced!R:R)</f>
        <v>Option C</v>
      </c>
      <c r="Q162" s="145" t="str">
        <f t="array" ref="Q162">XLOOKUP(B162, My_Advanced!W:W,My_Advanced!T:T)</f>
        <v>Option B</v>
      </c>
      <c r="R162" s="145" t="str">
        <f t="array" ref="R162">XLOOKUP(B162, My_Advanced!W:W,My_Advanced!V:V)</f>
        <v>Option D</v>
      </c>
      <c r="S162" s="146">
        <f t="array" ref="S162">XLOOKUP(B162, My_Advanced!W:W,My_Advanced!AJ:AJ)</f>
        <v>-2</v>
      </c>
      <c r="T162" s="145">
        <f t="shared" si="1"/>
        <v>5</v>
      </c>
      <c r="U162" s="147">
        <f t="shared" si="2"/>
        <v>0.1666666667</v>
      </c>
    </row>
    <row r="163">
      <c r="B163" s="143" t="s">
        <v>300</v>
      </c>
      <c r="C163" s="144" t="s">
        <v>534</v>
      </c>
      <c r="D163" s="144" t="s">
        <v>534</v>
      </c>
      <c r="E163" s="145" t="s">
        <v>535</v>
      </c>
      <c r="F163" s="144" t="s">
        <v>537</v>
      </c>
      <c r="G163" s="144" t="s">
        <v>534</v>
      </c>
      <c r="H163" s="146">
        <v>8.0</v>
      </c>
      <c r="I163" s="145" t="str">
        <f t="array" ref="I163">XLOOKUP(B163, My_Advanced!W:W,My_Advanced!D:D)</f>
        <v>Option D</v>
      </c>
      <c r="J163" s="144" t="str">
        <f t="array" ref="J163">XLOOKUP(B163,My_Advanced!W:W,My_Advanced!F:F)</f>
        <v>Option D</v>
      </c>
      <c r="K163" s="145" t="str">
        <f t="array" ref="K163">XLOOKUP(B163, My_Advanced!W:W,My_Advanced!H:H)</f>
        <v>Option A</v>
      </c>
      <c r="L163" s="145" t="str">
        <f t="array" ref="L163">XLOOKUP(B163, My_Advanced!W:W,My_Advanced!J:J)</f>
        <v>Option C</v>
      </c>
      <c r="M163" s="145" t="str">
        <f t="array" ref="M163">XLOOKUP(B163, My_Advanced!W:W,My_Advanced!L:L)</f>
        <v>Option D</v>
      </c>
      <c r="N163" s="145" t="str">
        <f t="array" ref="N163">XLOOKUP(B163, My_Advanced!W:W,My_Advanced!N:N)</f>
        <v>Option D</v>
      </c>
      <c r="O163" s="145" t="str">
        <f t="array" ref="O163">XLOOKUP(B163,My_Advanced!W:W,My_Advanced!P:P)</f>
        <v>Option D</v>
      </c>
      <c r="P163" s="145" t="str">
        <f t="array" ref="P163">XLOOKUP(B163, My_Advanced!W:W,My_Advanced!R:R)</f>
        <v>Option C</v>
      </c>
      <c r="Q163" s="145" t="str">
        <f t="array" ref="Q163">XLOOKUP(B163, My_Advanced!W:W,My_Advanced!T:T)</f>
        <v>Option D</v>
      </c>
      <c r="R163" s="145" t="str">
        <f t="array" ref="R163">XLOOKUP(B163, My_Advanced!W:W,My_Advanced!V:V)</f>
        <v>Option A</v>
      </c>
      <c r="S163" s="146">
        <f t="array" ref="S163">XLOOKUP(B163, My_Advanced!W:W,My_Advanced!AJ:AJ)</f>
        <v>1</v>
      </c>
      <c r="T163" s="145">
        <f t="shared" si="1"/>
        <v>9</v>
      </c>
      <c r="U163" s="147">
        <f t="shared" si="2"/>
        <v>0.3</v>
      </c>
    </row>
    <row r="164">
      <c r="B164" s="143" t="s">
        <v>301</v>
      </c>
      <c r="C164" s="144" t="s">
        <v>534</v>
      </c>
      <c r="D164" s="144" t="s">
        <v>534</v>
      </c>
      <c r="E164" s="145" t="s">
        <v>534</v>
      </c>
      <c r="F164" s="144" t="s">
        <v>535</v>
      </c>
      <c r="G164" s="144" t="s">
        <v>536</v>
      </c>
      <c r="H164" s="146">
        <v>5.0</v>
      </c>
      <c r="I164" s="145" t="str">
        <f t="array" ref="I164">XLOOKUP(B164, My_Advanced!W:W,My_Advanced!D:D)</f>
        <v>Option B</v>
      </c>
      <c r="J164" s="144" t="str">
        <f t="array" ref="J164">XLOOKUP(B164,My_Advanced!W:W,My_Advanced!F:F)</f>
        <v>Option A</v>
      </c>
      <c r="K164" s="145" t="str">
        <f t="array" ref="K164">XLOOKUP(B164, My_Advanced!W:W,My_Advanced!H:H)</f>
        <v>Option D</v>
      </c>
      <c r="L164" s="145" t="str">
        <f t="array" ref="L164">XLOOKUP(B164, My_Advanced!W:W,My_Advanced!J:J)</f>
        <v>Option A</v>
      </c>
      <c r="M164" s="145" t="str">
        <f t="array" ref="M164">XLOOKUP(B164, My_Advanced!W:W,My_Advanced!L:L)</f>
        <v>Option A</v>
      </c>
      <c r="N164" s="145" t="str">
        <f t="array" ref="N164">XLOOKUP(B164, My_Advanced!W:W,My_Advanced!N:N)</f>
        <v>Option A</v>
      </c>
      <c r="O164" s="145" t="str">
        <f t="array" ref="O164">XLOOKUP(B164,My_Advanced!W:W,My_Advanced!P:P)</f>
        <v>Option A</v>
      </c>
      <c r="P164" s="145" t="str">
        <f t="array" ref="P164">XLOOKUP(B164, My_Advanced!W:W,My_Advanced!R:R)</f>
        <v>Option A</v>
      </c>
      <c r="Q164" s="145" t="str">
        <f t="array" ref="Q164">XLOOKUP(B164, My_Advanced!W:W,My_Advanced!T:T)</f>
        <v>Option A</v>
      </c>
      <c r="R164" s="145" t="str">
        <f t="array" ref="R164">XLOOKUP(B164, My_Advanced!W:W,My_Advanced!V:V)</f>
        <v>Option A</v>
      </c>
      <c r="S164" s="146">
        <f t="array" ref="S164">XLOOKUP(B164, My_Advanced!W:W,My_Advanced!AJ:AJ)</f>
        <v>13</v>
      </c>
      <c r="T164" s="145">
        <f t="shared" si="1"/>
        <v>18</v>
      </c>
      <c r="U164" s="147">
        <f t="shared" si="2"/>
        <v>0.6</v>
      </c>
    </row>
    <row r="165">
      <c r="B165" s="143" t="s">
        <v>301</v>
      </c>
      <c r="C165" s="144" t="s">
        <v>534</v>
      </c>
      <c r="D165" s="144" t="s">
        <v>534</v>
      </c>
      <c r="E165" s="145" t="s">
        <v>534</v>
      </c>
      <c r="F165" s="144" t="s">
        <v>534</v>
      </c>
      <c r="G165" s="144" t="s">
        <v>535</v>
      </c>
      <c r="H165" s="146">
        <v>5.0</v>
      </c>
      <c r="I165" s="145" t="str">
        <f t="array" ref="I165">XLOOKUP(B165, My_Advanced!W:W,My_Advanced!D:D)</f>
        <v>Option B</v>
      </c>
      <c r="J165" s="144" t="str">
        <f t="array" ref="J165">XLOOKUP(B165,My_Advanced!W:W,My_Advanced!F:F)</f>
        <v>Option A</v>
      </c>
      <c r="K165" s="145" t="str">
        <f t="array" ref="K165">XLOOKUP(B165, My_Advanced!W:W,My_Advanced!H:H)</f>
        <v>Option D</v>
      </c>
      <c r="L165" s="145" t="str">
        <f t="array" ref="L165">XLOOKUP(B165, My_Advanced!W:W,My_Advanced!J:J)</f>
        <v>Option A</v>
      </c>
      <c r="M165" s="145" t="str">
        <f t="array" ref="M165">XLOOKUP(B165, My_Advanced!W:W,My_Advanced!L:L)</f>
        <v>Option A</v>
      </c>
      <c r="N165" s="145" t="str">
        <f t="array" ref="N165">XLOOKUP(B165, My_Advanced!W:W,My_Advanced!N:N)</f>
        <v>Option A</v>
      </c>
      <c r="O165" s="145" t="str">
        <f t="array" ref="O165">XLOOKUP(B165,My_Advanced!W:W,My_Advanced!P:P)</f>
        <v>Option A</v>
      </c>
      <c r="P165" s="145" t="str">
        <f t="array" ref="P165">XLOOKUP(B165, My_Advanced!W:W,My_Advanced!R:R)</f>
        <v>Option A</v>
      </c>
      <c r="Q165" s="145" t="str">
        <f t="array" ref="Q165">XLOOKUP(B165, My_Advanced!W:W,My_Advanced!T:T)</f>
        <v>Option A</v>
      </c>
      <c r="R165" s="145" t="str">
        <f t="array" ref="R165">XLOOKUP(B165, My_Advanced!W:W,My_Advanced!V:V)</f>
        <v>Option A</v>
      </c>
      <c r="S165" s="146">
        <f t="array" ref="S165">XLOOKUP(B165, My_Advanced!W:W,My_Advanced!AJ:AJ)</f>
        <v>13</v>
      </c>
      <c r="T165" s="145">
        <f t="shared" si="1"/>
        <v>18</v>
      </c>
      <c r="U165" s="147">
        <f t="shared" si="2"/>
        <v>0.6</v>
      </c>
    </row>
    <row r="166">
      <c r="B166" s="143" t="s">
        <v>302</v>
      </c>
      <c r="C166" s="144" t="s">
        <v>534</v>
      </c>
      <c r="D166" s="144" t="s">
        <v>534</v>
      </c>
      <c r="E166" s="145" t="s">
        <v>535</v>
      </c>
      <c r="F166" s="144" t="s">
        <v>537</v>
      </c>
      <c r="G166" s="144" t="s">
        <v>535</v>
      </c>
      <c r="H166" s="146">
        <v>7.0</v>
      </c>
      <c r="I166" s="145" t="str">
        <f t="array" ref="I166">XLOOKUP(B166, My_Advanced!W:W,My_Advanced!D:D)</f>
        <v>Option D</v>
      </c>
      <c r="J166" s="144" t="str">
        <f t="array" ref="J166">XLOOKUP(B166,My_Advanced!W:W,My_Advanced!F:F)</f>
        <v>Option A</v>
      </c>
      <c r="K166" s="145" t="str">
        <f t="array" ref="K166">XLOOKUP(B166, My_Advanced!W:W,My_Advanced!H:H)</f>
        <v>Option D</v>
      </c>
      <c r="L166" s="145" t="str">
        <f t="array" ref="L166">XLOOKUP(B166, My_Advanced!W:W,My_Advanced!J:J)</f>
        <v>Option C</v>
      </c>
      <c r="M166" s="145" t="str">
        <f t="array" ref="M166">XLOOKUP(B166, My_Advanced!W:W,My_Advanced!L:L)</f>
        <v>Option B</v>
      </c>
      <c r="N166" s="145" t="str">
        <f t="array" ref="N166">XLOOKUP(B166, My_Advanced!W:W,My_Advanced!N:N)</f>
        <v>Option D</v>
      </c>
      <c r="O166" s="145" t="str">
        <f t="array" ref="O166">XLOOKUP(B166,My_Advanced!W:W,My_Advanced!P:P)</f>
        <v>Option C</v>
      </c>
      <c r="P166" s="145" t="str">
        <f t="array" ref="P166">XLOOKUP(B166, My_Advanced!W:W,My_Advanced!R:R)</f>
        <v>Option B</v>
      </c>
      <c r="Q166" s="145" t="str">
        <f t="array" ref="Q166">XLOOKUP(B166, My_Advanced!W:W,My_Advanced!T:T)</f>
        <v>Option B</v>
      </c>
      <c r="R166" s="145" t="str">
        <f t="array" ref="R166">XLOOKUP(B166, My_Advanced!W:W,My_Advanced!V:V)</f>
        <v>Option D</v>
      </c>
      <c r="S166" s="146">
        <f t="array" ref="S166">XLOOKUP(B166, My_Advanced!W:W,My_Advanced!AJ:AJ)</f>
        <v>-3</v>
      </c>
      <c r="T166" s="145">
        <f t="shared" si="1"/>
        <v>4</v>
      </c>
      <c r="U166" s="147">
        <f t="shared" si="2"/>
        <v>0.1333333333</v>
      </c>
    </row>
    <row r="167">
      <c r="B167" s="143" t="s">
        <v>303</v>
      </c>
      <c r="C167" s="144" t="s">
        <v>534</v>
      </c>
      <c r="D167" s="144" t="s">
        <v>534</v>
      </c>
      <c r="E167" s="145" t="s">
        <v>535</v>
      </c>
      <c r="F167" s="144" t="s">
        <v>535</v>
      </c>
      <c r="G167" s="144" t="s">
        <v>535</v>
      </c>
      <c r="H167" s="146">
        <v>5.0</v>
      </c>
      <c r="I167" s="145" t="str">
        <f t="array" ref="I167">XLOOKUP(B167, My_Advanced!W:W,My_Advanced!D:D)</f>
        <v>Option B</v>
      </c>
      <c r="J167" s="144" t="str">
        <f t="array" ref="J167">XLOOKUP(B167,My_Advanced!W:W,My_Advanced!F:F)</f>
        <v>Option A</v>
      </c>
      <c r="K167" s="145" t="str">
        <f t="array" ref="K167">XLOOKUP(B167, My_Advanced!W:W,My_Advanced!H:H)</f>
        <v>Option A</v>
      </c>
      <c r="L167" s="145" t="str">
        <f t="array" ref="L167">XLOOKUP(B167, My_Advanced!W:W,My_Advanced!J:J)</f>
        <v>Option C</v>
      </c>
      <c r="M167" s="145" t="str">
        <f t="array" ref="M167">XLOOKUP(B167, My_Advanced!W:W,My_Advanced!L:L)</f>
        <v>Option A</v>
      </c>
      <c r="N167" s="145" t="str">
        <f t="array" ref="N167">XLOOKUP(B167, My_Advanced!W:W,My_Advanced!N:N)</f>
        <v>Option B</v>
      </c>
      <c r="O167" s="145" t="str">
        <f t="array" ref="O167">XLOOKUP(B167,My_Advanced!W:W,My_Advanced!P:P)</f>
        <v>Option B</v>
      </c>
      <c r="P167" s="145" t="str">
        <f t="array" ref="P167">XLOOKUP(B167, My_Advanced!W:W,My_Advanced!R:R)</f>
        <v>Option A</v>
      </c>
      <c r="Q167" s="145" t="str">
        <f t="array" ref="Q167">XLOOKUP(B167, My_Advanced!W:W,My_Advanced!T:T)</f>
        <v>Option A</v>
      </c>
      <c r="R167" s="145" t="str">
        <f t="array" ref="R167">XLOOKUP(B167, My_Advanced!W:W,My_Advanced!V:V)</f>
        <v>Option A</v>
      </c>
      <c r="S167" s="146">
        <f t="array" ref="S167">XLOOKUP(B167, My_Advanced!W:W,My_Advanced!AJ:AJ)</f>
        <v>10</v>
      </c>
      <c r="T167" s="145">
        <f t="shared" si="1"/>
        <v>15</v>
      </c>
      <c r="U167" s="147">
        <f t="shared" si="2"/>
        <v>0.5</v>
      </c>
    </row>
    <row r="168">
      <c r="B168" s="143" t="s">
        <v>304</v>
      </c>
      <c r="C168" s="144" t="s">
        <v>534</v>
      </c>
      <c r="D168" s="144" t="s">
        <v>534</v>
      </c>
      <c r="E168" s="145" t="s">
        <v>534</v>
      </c>
      <c r="F168" s="144" t="s">
        <v>537</v>
      </c>
      <c r="G168" s="144" t="s">
        <v>535</v>
      </c>
      <c r="H168" s="146">
        <v>8.0</v>
      </c>
      <c r="I168" s="145" t="str">
        <f t="array" ref="I168">XLOOKUP(B168, My_Advanced!W:W,My_Advanced!D:D)</f>
        <v>Option D</v>
      </c>
      <c r="J168" s="144" t="str">
        <f t="array" ref="J168">XLOOKUP(B168,My_Advanced!W:W,My_Advanced!F:F)</f>
        <v>Option A</v>
      </c>
      <c r="K168" s="145" t="str">
        <f t="array" ref="K168">XLOOKUP(B168, My_Advanced!W:W,My_Advanced!H:H)</f>
        <v>Option D</v>
      </c>
      <c r="L168" s="145" t="str">
        <f t="array" ref="L168">XLOOKUP(B168, My_Advanced!W:W,My_Advanced!J:J)</f>
        <v>Option C</v>
      </c>
      <c r="M168" s="145" t="str">
        <f t="array" ref="M168">XLOOKUP(B168, My_Advanced!W:W,My_Advanced!L:L)</f>
        <v>Option B</v>
      </c>
      <c r="N168" s="145" t="str">
        <f t="array" ref="N168">XLOOKUP(B168, My_Advanced!W:W,My_Advanced!N:N)</f>
        <v>Option D</v>
      </c>
      <c r="O168" s="145" t="str">
        <f t="array" ref="O168">XLOOKUP(B168,My_Advanced!W:W,My_Advanced!P:P)</f>
        <v>Option D</v>
      </c>
      <c r="P168" s="145" t="str">
        <f t="array" ref="P168">XLOOKUP(B168, My_Advanced!W:W,My_Advanced!R:R)</f>
        <v>Option B</v>
      </c>
      <c r="Q168" s="145" t="str">
        <f t="array" ref="Q168">XLOOKUP(B168, My_Advanced!W:W,My_Advanced!T:T)</f>
        <v>Option D</v>
      </c>
      <c r="R168" s="145" t="str">
        <f t="array" ref="R168">XLOOKUP(B168, My_Advanced!W:W,My_Advanced!V:V)</f>
        <v>Option D</v>
      </c>
      <c r="S168" s="146">
        <f t="array" ref="S168">XLOOKUP(B168, My_Advanced!W:W,My_Advanced!AJ:AJ)</f>
        <v>-1</v>
      </c>
      <c r="T168" s="145">
        <f t="shared" si="1"/>
        <v>7</v>
      </c>
      <c r="U168" s="147">
        <f t="shared" si="2"/>
        <v>0.2333333333</v>
      </c>
    </row>
    <row r="169">
      <c r="B169" s="143" t="s">
        <v>305</v>
      </c>
      <c r="C169" s="144" t="s">
        <v>535</v>
      </c>
      <c r="D169" s="144" t="s">
        <v>534</v>
      </c>
      <c r="E169" s="145" t="s">
        <v>535</v>
      </c>
      <c r="F169" s="144" t="s">
        <v>537</v>
      </c>
      <c r="G169" s="144" t="s">
        <v>535</v>
      </c>
      <c r="H169" s="146">
        <v>8.0</v>
      </c>
      <c r="I169" s="145" t="str">
        <f t="array" ref="I169">XLOOKUP(B169, My_Advanced!W:W,My_Advanced!D:D)</f>
        <v>Option C</v>
      </c>
      <c r="J169" s="144" t="str">
        <f t="array" ref="J169">XLOOKUP(B169,My_Advanced!W:W,My_Advanced!F:F)</f>
        <v>Option C</v>
      </c>
      <c r="K169" s="145" t="str">
        <f t="array" ref="K169">XLOOKUP(B169, My_Advanced!W:W,My_Advanced!H:H)</f>
        <v>Option D</v>
      </c>
      <c r="L169" s="145" t="str">
        <f t="array" ref="L169">XLOOKUP(B169, My_Advanced!W:W,My_Advanced!J:J)</f>
        <v>Option C</v>
      </c>
      <c r="M169" s="145" t="str">
        <f t="array" ref="M169">XLOOKUP(B169, My_Advanced!W:W,My_Advanced!L:L)</f>
        <v>Option D</v>
      </c>
      <c r="N169" s="145" t="str">
        <f t="array" ref="N169">XLOOKUP(B169, My_Advanced!W:W,My_Advanced!N:N)</f>
        <v>Option D</v>
      </c>
      <c r="O169" s="145" t="str">
        <f t="array" ref="O169">XLOOKUP(B169,My_Advanced!W:W,My_Advanced!P:P)</f>
        <v>Option D</v>
      </c>
      <c r="P169" s="145" t="str">
        <f t="array" ref="P169">XLOOKUP(B169, My_Advanced!W:W,My_Advanced!R:R)</f>
        <v>Option B</v>
      </c>
      <c r="Q169" s="145" t="str">
        <f t="array" ref="Q169">XLOOKUP(B169, My_Advanced!W:W,My_Advanced!T:T)</f>
        <v>Option B</v>
      </c>
      <c r="R169" s="145" t="str">
        <f t="array" ref="R169">XLOOKUP(B169, My_Advanced!W:W,My_Advanced!V:V)</f>
        <v>Option C</v>
      </c>
      <c r="S169" s="146">
        <f t="array" ref="S169">XLOOKUP(B169, My_Advanced!W:W,My_Advanced!AJ:AJ)</f>
        <v>3</v>
      </c>
      <c r="T169" s="145">
        <f t="shared" si="1"/>
        <v>11</v>
      </c>
      <c r="U169" s="147">
        <f t="shared" si="2"/>
        <v>0.3666666667</v>
      </c>
    </row>
    <row r="170">
      <c r="B170" s="143" t="s">
        <v>306</v>
      </c>
      <c r="C170" s="144" t="s">
        <v>534</v>
      </c>
      <c r="D170" s="144" t="s">
        <v>535</v>
      </c>
      <c r="E170" s="145" t="s">
        <v>535</v>
      </c>
      <c r="F170" s="144" t="s">
        <v>537</v>
      </c>
      <c r="G170" s="144" t="s">
        <v>534</v>
      </c>
      <c r="H170" s="146">
        <v>7.0</v>
      </c>
      <c r="I170" s="145" t="str">
        <f t="array" ref="I170">XLOOKUP(B170, My_Advanced!W:W,My_Advanced!D:D)</f>
        <v>Option D</v>
      </c>
      <c r="J170" s="144" t="str">
        <f t="array" ref="J170">XLOOKUP(B170,My_Advanced!W:W,My_Advanced!F:F)</f>
        <v>Option D</v>
      </c>
      <c r="K170" s="145" t="str">
        <f t="array" ref="K170">XLOOKUP(B170, My_Advanced!W:W,My_Advanced!H:H)</f>
        <v>Option A</v>
      </c>
      <c r="L170" s="145" t="str">
        <f t="array" ref="L170">XLOOKUP(B170, My_Advanced!W:W,My_Advanced!J:J)</f>
        <v>Option C</v>
      </c>
      <c r="M170" s="145" t="str">
        <f t="array" ref="M170">XLOOKUP(B170, My_Advanced!W:W,My_Advanced!L:L)</f>
        <v>Option D</v>
      </c>
      <c r="N170" s="145" t="str">
        <f t="array" ref="N170">XLOOKUP(B170, My_Advanced!W:W,My_Advanced!N:N)</f>
        <v>Option D</v>
      </c>
      <c r="O170" s="145" t="str">
        <f t="array" ref="O170">XLOOKUP(B170,My_Advanced!W:W,My_Advanced!P:P)</f>
        <v>Option C</v>
      </c>
      <c r="P170" s="145" t="str">
        <f t="array" ref="P170">XLOOKUP(B170, My_Advanced!W:W,My_Advanced!R:R)</f>
        <v>Option D</v>
      </c>
      <c r="Q170" s="145" t="str">
        <f t="array" ref="Q170">XLOOKUP(B170, My_Advanced!W:W,My_Advanced!T:T)</f>
        <v>Option D</v>
      </c>
      <c r="R170" s="145" t="str">
        <f t="array" ref="R170">XLOOKUP(B170, My_Advanced!W:W,My_Advanced!V:V)</f>
        <v>Option C</v>
      </c>
      <c r="S170" s="146">
        <f t="array" ref="S170">XLOOKUP(B170, My_Advanced!W:W,My_Advanced!AJ:AJ)</f>
        <v>0</v>
      </c>
      <c r="T170" s="145">
        <f t="shared" si="1"/>
        <v>7</v>
      </c>
      <c r="U170" s="147">
        <f t="shared" si="2"/>
        <v>0.2333333333</v>
      </c>
    </row>
    <row r="171">
      <c r="B171" s="143" t="s">
        <v>307</v>
      </c>
      <c r="C171" s="144" t="s">
        <v>535</v>
      </c>
      <c r="D171" s="144" t="s">
        <v>536</v>
      </c>
      <c r="E171" s="145" t="s">
        <v>535</v>
      </c>
      <c r="F171" s="144" t="s">
        <v>535</v>
      </c>
      <c r="G171" s="144" t="s">
        <v>534</v>
      </c>
      <c r="H171" s="146">
        <v>5.0</v>
      </c>
      <c r="I171" s="145" t="str">
        <f t="array" ref="I171">XLOOKUP(B171, My_Advanced!W:W,My_Advanced!D:D)</f>
        <v>Option D</v>
      </c>
      <c r="J171" s="144" t="str">
        <f t="array" ref="J171">XLOOKUP(B171,My_Advanced!W:W,My_Advanced!F:F)</f>
        <v>Option D</v>
      </c>
      <c r="K171" s="145" t="str">
        <f t="array" ref="K171">XLOOKUP(B171, My_Advanced!W:W,My_Advanced!H:H)</f>
        <v>Option D</v>
      </c>
      <c r="L171" s="145" t="str">
        <f t="array" ref="L171">XLOOKUP(B171, My_Advanced!W:W,My_Advanced!J:J)</f>
        <v>Option C</v>
      </c>
      <c r="M171" s="145" t="str">
        <f t="array" ref="M171">XLOOKUP(B171, My_Advanced!W:W,My_Advanced!L:L)</f>
        <v>Option B</v>
      </c>
      <c r="N171" s="145" t="str">
        <f t="array" ref="N171">XLOOKUP(B171, My_Advanced!W:W,My_Advanced!N:N)</f>
        <v>Option C</v>
      </c>
      <c r="O171" s="145" t="str">
        <f t="array" ref="O171">XLOOKUP(B171,My_Advanced!W:W,My_Advanced!P:P)</f>
        <v>Option C</v>
      </c>
      <c r="P171" s="145" t="str">
        <f t="array" ref="P171">XLOOKUP(B171, My_Advanced!W:W,My_Advanced!R:R)</f>
        <v>Option B</v>
      </c>
      <c r="Q171" s="145" t="str">
        <f t="array" ref="Q171">XLOOKUP(B171, My_Advanced!W:W,My_Advanced!T:T)</f>
        <v>Option D</v>
      </c>
      <c r="R171" s="145" t="str">
        <f t="array" ref="R171">XLOOKUP(B171, My_Advanced!W:W,My_Advanced!V:V)</f>
        <v>Option C</v>
      </c>
      <c r="S171" s="146">
        <f t="array" ref="S171">XLOOKUP(B171, My_Advanced!W:W,My_Advanced!AJ:AJ)</f>
        <v>-1</v>
      </c>
      <c r="T171" s="145">
        <f t="shared" si="1"/>
        <v>4</v>
      </c>
      <c r="U171" s="147">
        <f t="shared" si="2"/>
        <v>0.1333333333</v>
      </c>
    </row>
    <row r="172">
      <c r="B172" s="143" t="s">
        <v>308</v>
      </c>
      <c r="C172" s="144" t="s">
        <v>534</v>
      </c>
      <c r="D172" s="144" t="s">
        <v>535</v>
      </c>
      <c r="E172" s="145" t="s">
        <v>534</v>
      </c>
      <c r="F172" s="144" t="s">
        <v>537</v>
      </c>
      <c r="G172" s="144" t="s">
        <v>535</v>
      </c>
      <c r="H172" s="146">
        <v>7.0</v>
      </c>
      <c r="I172" s="145" t="str">
        <f t="array" ref="I172">XLOOKUP(B172, My_Advanced!W:W,My_Advanced!D:D)</f>
        <v>Option C</v>
      </c>
      <c r="J172" s="144" t="str">
        <f t="array" ref="J172">XLOOKUP(B172,My_Advanced!W:W,My_Advanced!F:F)</f>
        <v>Option C</v>
      </c>
      <c r="K172" s="145" t="str">
        <f t="array" ref="K172">XLOOKUP(B172, My_Advanced!W:W,My_Advanced!H:H)</f>
        <v>Option B</v>
      </c>
      <c r="L172" s="145" t="str">
        <f t="array" ref="L172">XLOOKUP(B172, My_Advanced!W:W,My_Advanced!J:J)</f>
        <v>Option C</v>
      </c>
      <c r="M172" s="145" t="str">
        <f t="array" ref="M172">XLOOKUP(B172, My_Advanced!W:W,My_Advanced!L:L)</f>
        <v>Option B</v>
      </c>
      <c r="N172" s="145" t="str">
        <f t="array" ref="N172">XLOOKUP(B172, My_Advanced!W:W,My_Advanced!N:N)</f>
        <v>Option C</v>
      </c>
      <c r="O172" s="145" t="str">
        <f t="array" ref="O172">XLOOKUP(B172,My_Advanced!W:W,My_Advanced!P:P)</f>
        <v>Option A</v>
      </c>
      <c r="P172" s="145" t="str">
        <f t="array" ref="P172">XLOOKUP(B172, My_Advanced!W:W,My_Advanced!R:R)</f>
        <v>Option B</v>
      </c>
      <c r="Q172" s="145" t="str">
        <f t="array" ref="Q172">XLOOKUP(B172, My_Advanced!W:W,My_Advanced!T:T)</f>
        <v>Option D</v>
      </c>
      <c r="R172" s="145" t="str">
        <f t="array" ref="R172">XLOOKUP(B172, My_Advanced!W:W,My_Advanced!V:V)</f>
        <v>Option C</v>
      </c>
      <c r="S172" s="146">
        <f t="array" ref="S172">XLOOKUP(B172, My_Advanced!W:W,My_Advanced!AJ:AJ)</f>
        <v>7</v>
      </c>
      <c r="T172" s="145">
        <f t="shared" si="1"/>
        <v>14</v>
      </c>
      <c r="U172" s="147">
        <f t="shared" si="2"/>
        <v>0.4666666667</v>
      </c>
    </row>
    <row r="173">
      <c r="B173" s="143" t="s">
        <v>309</v>
      </c>
      <c r="C173" s="144" t="s">
        <v>535</v>
      </c>
      <c r="D173" s="144" t="s">
        <v>534</v>
      </c>
      <c r="E173" s="145" t="s">
        <v>535</v>
      </c>
      <c r="F173" s="144" t="s">
        <v>537</v>
      </c>
      <c r="G173" s="144" t="s">
        <v>534</v>
      </c>
      <c r="H173" s="146">
        <v>9.0</v>
      </c>
      <c r="I173" s="145" t="str">
        <f t="array" ref="I173">XLOOKUP(B173, My_Advanced!W:W,My_Advanced!D:D)</f>
        <v>Option D</v>
      </c>
      <c r="J173" s="144" t="str">
        <f t="array" ref="J173">XLOOKUP(B173,My_Advanced!W:W,My_Advanced!F:F)</f>
        <v>Option D</v>
      </c>
      <c r="K173" s="145" t="str">
        <f t="array" ref="K173">XLOOKUP(B173, My_Advanced!W:W,My_Advanced!H:H)</f>
        <v>Option D</v>
      </c>
      <c r="L173" s="145" t="str">
        <f t="array" ref="L173">XLOOKUP(B173, My_Advanced!W:W,My_Advanced!J:J)</f>
        <v>Option C</v>
      </c>
      <c r="M173" s="145" t="str">
        <f t="array" ref="M173">XLOOKUP(B173, My_Advanced!W:W,My_Advanced!L:L)</f>
        <v>Option B</v>
      </c>
      <c r="N173" s="145" t="str">
        <f t="array" ref="N173">XLOOKUP(B173, My_Advanced!W:W,My_Advanced!N:N)</f>
        <v>Option D</v>
      </c>
      <c r="O173" s="145" t="str">
        <f t="array" ref="O173">XLOOKUP(B173,My_Advanced!W:W,My_Advanced!P:P)</f>
        <v>Option C</v>
      </c>
      <c r="P173" s="145" t="str">
        <f t="array" ref="P173">XLOOKUP(B173, My_Advanced!W:W,My_Advanced!R:R)</f>
        <v>Option B</v>
      </c>
      <c r="Q173" s="145" t="str">
        <f t="array" ref="Q173">XLOOKUP(B173, My_Advanced!W:W,My_Advanced!T:T)</f>
        <v>Option A</v>
      </c>
      <c r="R173" s="145" t="str">
        <f t="array" ref="R173">XLOOKUP(B173, My_Advanced!W:W,My_Advanced!V:V)</f>
        <v>Option A</v>
      </c>
      <c r="S173" s="146">
        <f t="array" ref="S173">XLOOKUP(B173, My_Advanced!W:W,My_Advanced!AJ:AJ)</f>
        <v>2</v>
      </c>
      <c r="T173" s="145">
        <f t="shared" si="1"/>
        <v>11</v>
      </c>
      <c r="U173" s="147">
        <f t="shared" si="2"/>
        <v>0.3666666667</v>
      </c>
    </row>
    <row r="174">
      <c r="B174" s="143" t="s">
        <v>310</v>
      </c>
      <c r="C174" s="144" t="s">
        <v>535</v>
      </c>
      <c r="D174" s="144" t="s">
        <v>535</v>
      </c>
      <c r="E174" s="145" t="s">
        <v>534</v>
      </c>
      <c r="F174" s="144" t="s">
        <v>535</v>
      </c>
      <c r="G174" s="144" t="s">
        <v>534</v>
      </c>
      <c r="H174" s="146">
        <v>7.0</v>
      </c>
      <c r="I174" s="145" t="str">
        <f t="array" ref="I174">XLOOKUP(B174, My_Advanced!W:W,My_Advanced!D:D)</f>
        <v>Option D</v>
      </c>
      <c r="J174" s="144" t="str">
        <f t="array" ref="J174">XLOOKUP(B174,My_Advanced!W:W,My_Advanced!F:F)</f>
        <v>Option A</v>
      </c>
      <c r="K174" s="145" t="str">
        <f t="array" ref="K174">XLOOKUP(B174, My_Advanced!W:W,My_Advanced!H:H)</f>
        <v>Option D</v>
      </c>
      <c r="L174" s="145" t="str">
        <f t="array" ref="L174">XLOOKUP(B174, My_Advanced!W:W,My_Advanced!J:J)</f>
        <v>Option C</v>
      </c>
      <c r="M174" s="145" t="str">
        <f t="array" ref="M174">XLOOKUP(B174, My_Advanced!W:W,My_Advanced!L:L)</f>
        <v>Option D</v>
      </c>
      <c r="N174" s="145" t="str">
        <f t="array" ref="N174">XLOOKUP(B174, My_Advanced!W:W,My_Advanced!N:N)</f>
        <v>Option C</v>
      </c>
      <c r="O174" s="145" t="str">
        <f t="array" ref="O174">XLOOKUP(B174,My_Advanced!W:W,My_Advanced!P:P)</f>
        <v>Option D</v>
      </c>
      <c r="P174" s="145" t="str">
        <f t="array" ref="P174">XLOOKUP(B174, My_Advanced!W:W,My_Advanced!R:R)</f>
        <v>Option B</v>
      </c>
      <c r="Q174" s="145" t="str">
        <f t="array" ref="Q174">XLOOKUP(B174, My_Advanced!W:W,My_Advanced!T:T)</f>
        <v>Option B</v>
      </c>
      <c r="R174" s="145" t="str">
        <f t="array" ref="R174">XLOOKUP(B174, My_Advanced!W:W,My_Advanced!V:V)</f>
        <v>Option C</v>
      </c>
      <c r="S174" s="146">
        <f t="array" ref="S174">XLOOKUP(B174, My_Advanced!W:W,My_Advanced!AJ:AJ)</f>
        <v>-3</v>
      </c>
      <c r="T174" s="145">
        <f t="shared" si="1"/>
        <v>4</v>
      </c>
      <c r="U174" s="147">
        <f t="shared" si="2"/>
        <v>0.1333333333</v>
      </c>
    </row>
    <row r="175">
      <c r="B175" s="143" t="s">
        <v>311</v>
      </c>
      <c r="C175" s="144" t="s">
        <v>535</v>
      </c>
      <c r="D175" s="144" t="s">
        <v>534</v>
      </c>
      <c r="E175" s="145" t="s">
        <v>534</v>
      </c>
      <c r="F175" s="144" t="s">
        <v>537</v>
      </c>
      <c r="G175" s="144" t="s">
        <v>534</v>
      </c>
      <c r="H175" s="146">
        <v>10.0</v>
      </c>
      <c r="I175" s="145" t="str">
        <f t="array" ref="I175">XLOOKUP(B175, My_Advanced!W:W,My_Advanced!D:D)</f>
        <v>Option C</v>
      </c>
      <c r="J175" s="144" t="str">
        <f t="array" ref="J175">XLOOKUP(B175,My_Advanced!W:W,My_Advanced!F:F)</f>
        <v>Option D</v>
      </c>
      <c r="K175" s="145" t="str">
        <f t="array" ref="K175">XLOOKUP(B175, My_Advanced!W:W,My_Advanced!H:H)</f>
        <v>Option B</v>
      </c>
      <c r="L175" s="145" t="str">
        <f t="array" ref="L175">XLOOKUP(B175, My_Advanced!W:W,My_Advanced!J:J)</f>
        <v>Option B</v>
      </c>
      <c r="M175" s="145" t="str">
        <f t="array" ref="M175">XLOOKUP(B175, My_Advanced!W:W,My_Advanced!L:L)</f>
        <v>Option D</v>
      </c>
      <c r="N175" s="145" t="str">
        <f t="array" ref="N175">XLOOKUP(B175, My_Advanced!W:W,My_Advanced!N:N)</f>
        <v>Option C</v>
      </c>
      <c r="O175" s="145" t="str">
        <f t="array" ref="O175">XLOOKUP(B175,My_Advanced!W:W,My_Advanced!P:P)</f>
        <v>Option B</v>
      </c>
      <c r="P175" s="145" t="str">
        <f t="array" ref="P175">XLOOKUP(B175, My_Advanced!W:W,My_Advanced!R:R)</f>
        <v>Option B</v>
      </c>
      <c r="Q175" s="145" t="str">
        <f t="array" ref="Q175">XLOOKUP(B175, My_Advanced!W:W,My_Advanced!T:T)</f>
        <v>Option A</v>
      </c>
      <c r="R175" s="145" t="str">
        <f t="array" ref="R175">XLOOKUP(B175, My_Advanced!W:W,My_Advanced!V:V)</f>
        <v>Option A</v>
      </c>
      <c r="S175" s="146">
        <f t="array" ref="S175">XLOOKUP(B175, My_Advanced!W:W,My_Advanced!AJ:AJ)</f>
        <v>8</v>
      </c>
      <c r="T175" s="145">
        <f t="shared" si="1"/>
        <v>18</v>
      </c>
      <c r="U175" s="147">
        <f t="shared" si="2"/>
        <v>0.6</v>
      </c>
    </row>
    <row r="176">
      <c r="B176" s="143" t="s">
        <v>312</v>
      </c>
      <c r="C176" s="144" t="s">
        <v>534</v>
      </c>
      <c r="D176" s="144" t="s">
        <v>534</v>
      </c>
      <c r="E176" s="145" t="s">
        <v>534</v>
      </c>
      <c r="F176" s="144" t="s">
        <v>537</v>
      </c>
      <c r="G176" s="144" t="s">
        <v>535</v>
      </c>
      <c r="H176" s="146">
        <v>8.0</v>
      </c>
      <c r="I176" s="145" t="str">
        <f t="array" ref="I176">XLOOKUP(B176, My_Advanced!W:W,My_Advanced!D:D)</f>
        <v>Option B</v>
      </c>
      <c r="J176" s="144" t="str">
        <f t="array" ref="J176">XLOOKUP(B176,My_Advanced!W:W,My_Advanced!F:F)</f>
        <v>Option D</v>
      </c>
      <c r="K176" s="145" t="str">
        <f t="array" ref="K176">XLOOKUP(B176, My_Advanced!W:W,My_Advanced!H:H)</f>
        <v>Option D</v>
      </c>
      <c r="L176" s="145" t="str">
        <f t="array" ref="L176">XLOOKUP(B176, My_Advanced!W:W,My_Advanced!J:J)</f>
        <v>Option C</v>
      </c>
      <c r="M176" s="145" t="str">
        <f t="array" ref="M176">XLOOKUP(B176, My_Advanced!W:W,My_Advanced!L:L)</f>
        <v>Option B</v>
      </c>
      <c r="N176" s="145" t="str">
        <f t="array" ref="N176">XLOOKUP(B176, My_Advanced!W:W,My_Advanced!N:N)</f>
        <v>Option C</v>
      </c>
      <c r="O176" s="145" t="str">
        <f t="array" ref="O176">XLOOKUP(B176,My_Advanced!W:W,My_Advanced!P:P)</f>
        <v>Option C</v>
      </c>
      <c r="P176" s="145" t="str">
        <f t="array" ref="P176">XLOOKUP(B176, My_Advanced!W:W,My_Advanced!R:R)</f>
        <v>Option B</v>
      </c>
      <c r="Q176" s="145" t="str">
        <f t="array" ref="Q176">XLOOKUP(B176, My_Advanced!W:W,My_Advanced!T:T)</f>
        <v>Option D</v>
      </c>
      <c r="R176" s="145" t="str">
        <f t="array" ref="R176">XLOOKUP(B176, My_Advanced!W:W,My_Advanced!V:V)</f>
        <v>Option C</v>
      </c>
      <c r="S176" s="146">
        <f t="array" ref="S176">XLOOKUP(B176, My_Advanced!W:W,My_Advanced!AJ:AJ)</f>
        <v>1</v>
      </c>
      <c r="T176" s="145">
        <f t="shared" si="1"/>
        <v>9</v>
      </c>
      <c r="U176" s="147">
        <f t="shared" si="2"/>
        <v>0.3</v>
      </c>
    </row>
    <row r="177">
      <c r="B177" s="143" t="s">
        <v>313</v>
      </c>
      <c r="C177" s="144" t="s">
        <v>536</v>
      </c>
      <c r="D177" s="144" t="s">
        <v>534</v>
      </c>
      <c r="E177" s="145" t="s">
        <v>534</v>
      </c>
      <c r="F177" s="144" t="s">
        <v>537</v>
      </c>
      <c r="G177" s="144" t="s">
        <v>535</v>
      </c>
      <c r="H177" s="146">
        <v>6.0</v>
      </c>
      <c r="I177" s="145" t="str">
        <f t="array" ref="I177">XLOOKUP(B177, My_Advanced!W:W,My_Advanced!D:D)</f>
        <v>Option B</v>
      </c>
      <c r="J177" s="144" t="str">
        <f t="array" ref="J177">XLOOKUP(B177,My_Advanced!W:W,My_Advanced!F:F)</f>
        <v>Option A</v>
      </c>
      <c r="K177" s="145" t="str">
        <f t="array" ref="K177">XLOOKUP(B177, My_Advanced!W:W,My_Advanced!H:H)</f>
        <v>Option D</v>
      </c>
      <c r="L177" s="145" t="str">
        <f t="array" ref="L177">XLOOKUP(B177, My_Advanced!W:W,My_Advanced!J:J)</f>
        <v>Option C</v>
      </c>
      <c r="M177" s="145" t="str">
        <f t="array" ref="M177">XLOOKUP(B177, My_Advanced!W:W,My_Advanced!L:L)</f>
        <v>Option B</v>
      </c>
      <c r="N177" s="145" t="str">
        <f t="array" ref="N177">XLOOKUP(B177, My_Advanced!W:W,My_Advanced!N:N)</f>
        <v>Option C</v>
      </c>
      <c r="O177" s="145" t="str">
        <f t="array" ref="O177">XLOOKUP(B177,My_Advanced!W:W,My_Advanced!P:P)</f>
        <v>Option D</v>
      </c>
      <c r="P177" s="145" t="str">
        <f t="array" ref="P177">XLOOKUP(B177, My_Advanced!W:W,My_Advanced!R:R)</f>
        <v>Option A</v>
      </c>
      <c r="Q177" s="145" t="str">
        <f t="array" ref="Q177">XLOOKUP(B177, My_Advanced!W:W,My_Advanced!T:T)</f>
        <v>Option D</v>
      </c>
      <c r="R177" s="145" t="str">
        <f t="array" ref="R177">XLOOKUP(B177, My_Advanced!W:W,My_Advanced!V:V)</f>
        <v>Option A</v>
      </c>
      <c r="S177" s="146">
        <f t="array" ref="S177">XLOOKUP(B177, My_Advanced!W:W,My_Advanced!AJ:AJ)</f>
        <v>3</v>
      </c>
      <c r="T177" s="145">
        <f t="shared" si="1"/>
        <v>9</v>
      </c>
      <c r="U177" s="147">
        <f t="shared" si="2"/>
        <v>0.3</v>
      </c>
    </row>
    <row r="178">
      <c r="B178" s="143" t="s">
        <v>314</v>
      </c>
      <c r="C178" s="144" t="s">
        <v>535</v>
      </c>
      <c r="D178" s="144" t="s">
        <v>534</v>
      </c>
      <c r="E178" s="145" t="s">
        <v>534</v>
      </c>
      <c r="F178" s="144" t="s">
        <v>535</v>
      </c>
      <c r="G178" s="144" t="s">
        <v>535</v>
      </c>
      <c r="H178" s="146">
        <v>7.0</v>
      </c>
      <c r="I178" s="145" t="str">
        <f t="array" ref="I178">XLOOKUP(B178, My_Advanced!W:W,My_Advanced!D:D)</f>
        <v>Option B</v>
      </c>
      <c r="J178" s="144" t="str">
        <f t="array" ref="J178">XLOOKUP(B178,My_Advanced!W:W,My_Advanced!F:F)</f>
        <v>Option A</v>
      </c>
      <c r="K178" s="145" t="str">
        <f t="array" ref="K178">XLOOKUP(B178, My_Advanced!W:W,My_Advanced!H:H)</f>
        <v>Option D</v>
      </c>
      <c r="L178" s="145" t="str">
        <f t="array" ref="L178">XLOOKUP(B178, My_Advanced!W:W,My_Advanced!J:J)</f>
        <v>Option C</v>
      </c>
      <c r="M178" s="145" t="str">
        <f t="array" ref="M178">XLOOKUP(B178, My_Advanced!W:W,My_Advanced!L:L)</f>
        <v>Option D</v>
      </c>
      <c r="N178" s="145" t="str">
        <f t="array" ref="N178">XLOOKUP(B178, My_Advanced!W:W,My_Advanced!N:N)</f>
        <v>Option C</v>
      </c>
      <c r="O178" s="145" t="str">
        <f t="array" ref="O178">XLOOKUP(B178,My_Advanced!W:W,My_Advanced!P:P)</f>
        <v>Option D</v>
      </c>
      <c r="P178" s="145" t="str">
        <f t="array" ref="P178">XLOOKUP(B178, My_Advanced!W:W,My_Advanced!R:R)</f>
        <v>Option B</v>
      </c>
      <c r="Q178" s="145" t="str">
        <f t="array" ref="Q178">XLOOKUP(B178, My_Advanced!W:W,My_Advanced!T:T)</f>
        <v>Option A</v>
      </c>
      <c r="R178" s="145" t="str">
        <f t="array" ref="R178">XLOOKUP(B178, My_Advanced!W:W,My_Advanced!V:V)</f>
        <v>Option C</v>
      </c>
      <c r="S178" s="146">
        <f t="array" ref="S178">XLOOKUP(B178, My_Advanced!W:W,My_Advanced!AJ:AJ)</f>
        <v>1</v>
      </c>
      <c r="T178" s="145">
        <f t="shared" si="1"/>
        <v>8</v>
      </c>
      <c r="U178" s="147">
        <f t="shared" si="2"/>
        <v>0.2666666667</v>
      </c>
    </row>
    <row r="179">
      <c r="B179" s="143" t="s">
        <v>315</v>
      </c>
      <c r="C179" s="144" t="s">
        <v>534</v>
      </c>
      <c r="D179" s="144" t="s">
        <v>534</v>
      </c>
      <c r="E179" s="145" t="s">
        <v>535</v>
      </c>
      <c r="F179" s="144" t="s">
        <v>537</v>
      </c>
      <c r="G179" s="144" t="s">
        <v>535</v>
      </c>
      <c r="H179" s="146">
        <v>7.0</v>
      </c>
      <c r="I179" s="145" t="str">
        <f t="array" ref="I179">XLOOKUP(B179, My_Advanced!W:W,My_Advanced!D:D)</f>
        <v>Option D</v>
      </c>
      <c r="J179" s="144" t="str">
        <f t="array" ref="J179">XLOOKUP(B179,My_Advanced!W:W,My_Advanced!F:F)</f>
        <v>Option A</v>
      </c>
      <c r="K179" s="145" t="str">
        <f t="array" ref="K179">XLOOKUP(B179, My_Advanced!W:W,My_Advanced!H:H)</f>
        <v>Option B</v>
      </c>
      <c r="L179" s="145" t="str">
        <f t="array" ref="L179">XLOOKUP(B179, My_Advanced!W:W,My_Advanced!J:J)</f>
        <v>Option C</v>
      </c>
      <c r="M179" s="145" t="str">
        <f t="array" ref="M179">XLOOKUP(B179, My_Advanced!W:W,My_Advanced!L:L)</f>
        <v>Option D</v>
      </c>
      <c r="N179" s="145" t="str">
        <f t="array" ref="N179">XLOOKUP(B179, My_Advanced!W:W,My_Advanced!N:N)</f>
        <v>Option C</v>
      </c>
      <c r="O179" s="145" t="str">
        <f t="array" ref="O179">XLOOKUP(B179,My_Advanced!W:W,My_Advanced!P:P)</f>
        <v>Option D</v>
      </c>
      <c r="P179" s="145" t="str">
        <f t="array" ref="P179">XLOOKUP(B179, My_Advanced!W:W,My_Advanced!R:R)</f>
        <v>Option B</v>
      </c>
      <c r="Q179" s="145" t="str">
        <f t="array" ref="Q179">XLOOKUP(B179, My_Advanced!W:W,My_Advanced!T:T)</f>
        <v>Option B</v>
      </c>
      <c r="R179" s="145" t="str">
        <f t="array" ref="R179">XLOOKUP(B179, My_Advanced!W:W,My_Advanced!V:V)</f>
        <v>Option D</v>
      </c>
      <c r="S179" s="146">
        <f t="array" ref="S179">XLOOKUP(B179, My_Advanced!W:W,My_Advanced!AJ:AJ)</f>
        <v>-3</v>
      </c>
      <c r="T179" s="145">
        <f t="shared" si="1"/>
        <v>4</v>
      </c>
      <c r="U179" s="147">
        <f t="shared" si="2"/>
        <v>0.1333333333</v>
      </c>
    </row>
    <row r="180">
      <c r="B180" s="143" t="s">
        <v>316</v>
      </c>
      <c r="C180" s="144" t="s">
        <v>535</v>
      </c>
      <c r="D180" s="144" t="s">
        <v>534</v>
      </c>
      <c r="E180" s="145" t="s">
        <v>535</v>
      </c>
      <c r="F180" s="144" t="s">
        <v>537</v>
      </c>
      <c r="G180" s="144" t="s">
        <v>534</v>
      </c>
      <c r="H180" s="146">
        <v>9.0</v>
      </c>
      <c r="I180" s="145" t="str">
        <f t="array" ref="I180">XLOOKUP(B180, My_Advanced!W:W,My_Advanced!D:D)</f>
        <v>Option B</v>
      </c>
      <c r="J180" s="144" t="str">
        <f t="array" ref="J180">XLOOKUP(B180,My_Advanced!W:W,My_Advanced!F:F)</f>
        <v>Option A</v>
      </c>
      <c r="K180" s="145" t="str">
        <f t="array" ref="K180">XLOOKUP(B180, My_Advanced!W:W,My_Advanced!H:H)</f>
        <v>Option D</v>
      </c>
      <c r="L180" s="145" t="str">
        <f t="array" ref="L180">XLOOKUP(B180, My_Advanced!W:W,My_Advanced!J:J)</f>
        <v>Option C</v>
      </c>
      <c r="M180" s="145" t="str">
        <f t="array" ref="M180">XLOOKUP(B180, My_Advanced!W:W,My_Advanced!L:L)</f>
        <v>Option B</v>
      </c>
      <c r="N180" s="145" t="str">
        <f t="array" ref="N180">XLOOKUP(B180, My_Advanced!W:W,My_Advanced!N:N)</f>
        <v>Option C</v>
      </c>
      <c r="O180" s="145" t="str">
        <f t="array" ref="O180">XLOOKUP(B180,My_Advanced!W:W,My_Advanced!P:P)</f>
        <v>Option C</v>
      </c>
      <c r="P180" s="145" t="str">
        <f t="array" ref="P180">XLOOKUP(B180, My_Advanced!W:W,My_Advanced!R:R)</f>
        <v>Option B</v>
      </c>
      <c r="Q180" s="145" t="str">
        <f t="array" ref="Q180">XLOOKUP(B180, My_Advanced!W:W,My_Advanced!T:T)</f>
        <v>Option A</v>
      </c>
      <c r="R180" s="145" t="str">
        <f t="array" ref="R180">XLOOKUP(B180, My_Advanced!W:W,My_Advanced!V:V)</f>
        <v>Option D</v>
      </c>
      <c r="S180" s="146">
        <f t="array" ref="S180">XLOOKUP(B180, My_Advanced!W:W,My_Advanced!AJ:AJ)</f>
        <v>0</v>
      </c>
      <c r="T180" s="145">
        <f t="shared" si="1"/>
        <v>9</v>
      </c>
      <c r="U180" s="147">
        <f t="shared" si="2"/>
        <v>0.3</v>
      </c>
    </row>
    <row r="181">
      <c r="B181" s="143" t="s">
        <v>317</v>
      </c>
      <c r="C181" s="144" t="s">
        <v>535</v>
      </c>
      <c r="D181" s="144" t="s">
        <v>534</v>
      </c>
      <c r="E181" s="145" t="s">
        <v>535</v>
      </c>
      <c r="F181" s="144" t="s">
        <v>537</v>
      </c>
      <c r="G181" s="144" t="s">
        <v>534</v>
      </c>
      <c r="H181" s="146">
        <v>9.0</v>
      </c>
      <c r="I181" s="145" t="str">
        <f t="array" ref="I181">XLOOKUP(B181, My_Advanced!W:W,My_Advanced!D:D)</f>
        <v>Option B</v>
      </c>
      <c r="J181" s="144" t="str">
        <f t="array" ref="J181">XLOOKUP(B181,My_Advanced!W:W,My_Advanced!F:F)</f>
        <v>Option B</v>
      </c>
      <c r="K181" s="145" t="str">
        <f t="array" ref="K181">XLOOKUP(B181, My_Advanced!W:W,My_Advanced!H:H)</f>
        <v>Option D</v>
      </c>
      <c r="L181" s="145" t="str">
        <f t="array" ref="L181">XLOOKUP(B181, My_Advanced!W:W,My_Advanced!J:J)</f>
        <v>Option C</v>
      </c>
      <c r="M181" s="145" t="str">
        <f t="array" ref="M181">XLOOKUP(B181, My_Advanced!W:W,My_Advanced!L:L)</f>
        <v>Option B</v>
      </c>
      <c r="N181" s="145" t="str">
        <f t="array" ref="N181">XLOOKUP(B181, My_Advanced!W:W,My_Advanced!N:N)</f>
        <v>Option C</v>
      </c>
      <c r="O181" s="145" t="str">
        <f t="array" ref="O181">XLOOKUP(B181,My_Advanced!W:W,My_Advanced!P:P)</f>
        <v>Option C</v>
      </c>
      <c r="P181" s="145" t="str">
        <f t="array" ref="P181">XLOOKUP(B181, My_Advanced!W:W,My_Advanced!R:R)</f>
        <v>Option B</v>
      </c>
      <c r="Q181" s="145" t="str">
        <f t="array" ref="Q181">XLOOKUP(B181, My_Advanced!W:W,My_Advanced!T:T)</f>
        <v>Option D</v>
      </c>
      <c r="R181" s="145" t="str">
        <f t="array" ref="R181">XLOOKUP(B181, My_Advanced!W:W,My_Advanced!V:V)</f>
        <v>Option B</v>
      </c>
      <c r="S181" s="146">
        <f t="array" ref="S181">XLOOKUP(B181, My_Advanced!W:W,My_Advanced!AJ:AJ)</f>
        <v>1</v>
      </c>
      <c r="T181" s="145">
        <f t="shared" si="1"/>
        <v>10</v>
      </c>
      <c r="U181" s="147">
        <f t="shared" si="2"/>
        <v>0.3333333333</v>
      </c>
    </row>
    <row r="182">
      <c r="B182" s="143" t="s">
        <v>318</v>
      </c>
      <c r="C182" s="144" t="s">
        <v>535</v>
      </c>
      <c r="D182" s="144" t="s">
        <v>535</v>
      </c>
      <c r="E182" s="145" t="s">
        <v>535</v>
      </c>
      <c r="F182" s="144" t="s">
        <v>537</v>
      </c>
      <c r="G182" s="144" t="s">
        <v>534</v>
      </c>
      <c r="H182" s="146">
        <v>8.0</v>
      </c>
      <c r="I182" s="145" t="str">
        <f t="array" ref="I182">XLOOKUP(B182, My_Advanced!W:W,My_Advanced!D:D)</f>
        <v>Option D</v>
      </c>
      <c r="J182" s="144" t="str">
        <f t="array" ref="J182">XLOOKUP(B182,My_Advanced!W:W,My_Advanced!F:F)</f>
        <v>Option C</v>
      </c>
      <c r="K182" s="145" t="str">
        <f t="array" ref="K182">XLOOKUP(B182, My_Advanced!W:W,My_Advanced!H:H)</f>
        <v>Option D</v>
      </c>
      <c r="L182" s="145" t="str">
        <f t="array" ref="L182">XLOOKUP(B182, My_Advanced!W:W,My_Advanced!J:J)</f>
        <v>Option C</v>
      </c>
      <c r="M182" s="145" t="str">
        <f t="array" ref="M182">XLOOKUP(B182, My_Advanced!W:W,My_Advanced!L:L)</f>
        <v>Option B</v>
      </c>
      <c r="N182" s="145" t="str">
        <f t="array" ref="N182">XLOOKUP(B182, My_Advanced!W:W,My_Advanced!N:N)</f>
        <v>Option C</v>
      </c>
      <c r="O182" s="145" t="str">
        <f t="array" ref="O182">XLOOKUP(B182,My_Advanced!W:W,My_Advanced!P:P)</f>
        <v>Option D</v>
      </c>
      <c r="P182" s="145" t="str">
        <f t="array" ref="P182">XLOOKUP(B182, My_Advanced!W:W,My_Advanced!R:R)</f>
        <v>Option B</v>
      </c>
      <c r="Q182" s="145" t="str">
        <f t="array" ref="Q182">XLOOKUP(B182, My_Advanced!W:W,My_Advanced!T:T)</f>
        <v>Option D</v>
      </c>
      <c r="R182" s="145" t="str">
        <f t="array" ref="R182">XLOOKUP(B182, My_Advanced!W:W,My_Advanced!V:V)</f>
        <v>Option D</v>
      </c>
      <c r="S182" s="146">
        <f t="array" ref="S182">XLOOKUP(B182, My_Advanced!W:W,My_Advanced!AJ:AJ)</f>
        <v>0</v>
      </c>
      <c r="T182" s="145">
        <f t="shared" si="1"/>
        <v>8</v>
      </c>
      <c r="U182" s="147">
        <f t="shared" si="2"/>
        <v>0.2666666667</v>
      </c>
    </row>
    <row r="183">
      <c r="B183" s="143" t="s">
        <v>319</v>
      </c>
      <c r="C183" s="144" t="s">
        <v>534</v>
      </c>
      <c r="D183" s="144" t="s">
        <v>534</v>
      </c>
      <c r="E183" s="145" t="s">
        <v>535</v>
      </c>
      <c r="F183" s="144" t="s">
        <v>537</v>
      </c>
      <c r="G183" s="144" t="s">
        <v>535</v>
      </c>
      <c r="H183" s="146">
        <v>7.0</v>
      </c>
      <c r="I183" s="145" t="str">
        <f t="array" ref="I183">XLOOKUP(B183, My_Advanced!W:W,My_Advanced!D:D)</f>
        <v>Option D</v>
      </c>
      <c r="J183" s="144" t="str">
        <f t="array" ref="J183">XLOOKUP(B183,My_Advanced!W:W,My_Advanced!F:F)</f>
        <v>Option A</v>
      </c>
      <c r="K183" s="145" t="str">
        <f t="array" ref="K183">XLOOKUP(B183, My_Advanced!W:W,My_Advanced!H:H)</f>
        <v>Option D</v>
      </c>
      <c r="L183" s="145" t="str">
        <f t="array" ref="L183">XLOOKUP(B183, My_Advanced!W:W,My_Advanced!J:J)</f>
        <v>Option C</v>
      </c>
      <c r="M183" s="145" t="str">
        <f t="array" ref="M183">XLOOKUP(B183, My_Advanced!W:W,My_Advanced!L:L)</f>
        <v>Option B</v>
      </c>
      <c r="N183" s="145" t="str">
        <f t="array" ref="N183">XLOOKUP(B183, My_Advanced!W:W,My_Advanced!N:N)</f>
        <v>Option D</v>
      </c>
      <c r="O183" s="145" t="str">
        <f t="array" ref="O183">XLOOKUP(B183,My_Advanced!W:W,My_Advanced!P:P)</f>
        <v>Option D</v>
      </c>
      <c r="P183" s="145" t="str">
        <f t="array" ref="P183">XLOOKUP(B183, My_Advanced!W:W,My_Advanced!R:R)</f>
        <v>Option A</v>
      </c>
      <c r="Q183" s="145" t="str">
        <f t="array" ref="Q183">XLOOKUP(B183, My_Advanced!W:W,My_Advanced!T:T)</f>
        <v>Option D</v>
      </c>
      <c r="R183" s="145" t="str">
        <f t="array" ref="R183">XLOOKUP(B183, My_Advanced!W:W,My_Advanced!V:V)</f>
        <v>Option D</v>
      </c>
      <c r="S183" s="146">
        <f t="array" ref="S183">XLOOKUP(B183, My_Advanced!W:W,My_Advanced!AJ:AJ)</f>
        <v>0</v>
      </c>
      <c r="T183" s="145">
        <f t="shared" si="1"/>
        <v>7</v>
      </c>
      <c r="U183" s="147">
        <f t="shared" si="2"/>
        <v>0.2333333333</v>
      </c>
    </row>
    <row r="184">
      <c r="B184" s="143" t="s">
        <v>320</v>
      </c>
      <c r="C184" s="144" t="s">
        <v>534</v>
      </c>
      <c r="D184" s="144" t="s">
        <v>534</v>
      </c>
      <c r="E184" s="145" t="s">
        <v>534</v>
      </c>
      <c r="F184" s="144" t="s">
        <v>537</v>
      </c>
      <c r="G184" s="144" t="s">
        <v>535</v>
      </c>
      <c r="H184" s="146">
        <v>8.0</v>
      </c>
      <c r="I184" s="145" t="str">
        <f t="array" ref="I184">XLOOKUP(B184, My_Advanced!W:W,My_Advanced!D:D)</f>
        <v>Option D</v>
      </c>
      <c r="J184" s="144" t="str">
        <f t="array" ref="J184">XLOOKUP(B184,My_Advanced!W:W,My_Advanced!F:F)</f>
        <v>Option D</v>
      </c>
      <c r="K184" s="145" t="str">
        <f t="array" ref="K184">XLOOKUP(B184, My_Advanced!W:W,My_Advanced!H:H)</f>
        <v>Option D</v>
      </c>
      <c r="L184" s="145" t="str">
        <f t="array" ref="L184">XLOOKUP(B184, My_Advanced!W:W,My_Advanced!J:J)</f>
        <v>Option D</v>
      </c>
      <c r="M184" s="145" t="str">
        <f t="array" ref="M184">XLOOKUP(B184, My_Advanced!W:W,My_Advanced!L:L)</f>
        <v>Option B</v>
      </c>
      <c r="N184" s="145" t="str">
        <f t="array" ref="N184">XLOOKUP(B184, My_Advanced!W:W,My_Advanced!N:N)</f>
        <v>Option C</v>
      </c>
      <c r="O184" s="145" t="str">
        <f t="array" ref="O184">XLOOKUP(B184,My_Advanced!W:W,My_Advanced!P:P)</f>
        <v>Option C</v>
      </c>
      <c r="P184" s="145" t="str">
        <f t="array" ref="P184">XLOOKUP(B184, My_Advanced!W:W,My_Advanced!R:R)</f>
        <v>Option B</v>
      </c>
      <c r="Q184" s="145" t="str">
        <f t="array" ref="Q184">XLOOKUP(B184, My_Advanced!W:W,My_Advanced!T:T)</f>
        <v>Option D</v>
      </c>
      <c r="R184" s="145" t="str">
        <f t="array" ref="R184">XLOOKUP(B184, My_Advanced!W:W,My_Advanced!V:V)</f>
        <v>Option C</v>
      </c>
      <c r="S184" s="146">
        <f t="array" ref="S184">XLOOKUP(B184, My_Advanced!W:W,My_Advanced!AJ:AJ)</f>
        <v>0</v>
      </c>
      <c r="T184" s="145">
        <f t="shared" si="1"/>
        <v>8</v>
      </c>
      <c r="U184" s="147">
        <f t="shared" si="2"/>
        <v>0.2666666667</v>
      </c>
    </row>
    <row r="185">
      <c r="B185" s="143" t="s">
        <v>321</v>
      </c>
      <c r="C185" s="144" t="s">
        <v>535</v>
      </c>
      <c r="D185" s="144" t="s">
        <v>534</v>
      </c>
      <c r="E185" s="145" t="s">
        <v>536</v>
      </c>
      <c r="F185" s="144" t="s">
        <v>537</v>
      </c>
      <c r="G185" s="144" t="s">
        <v>534</v>
      </c>
      <c r="H185" s="146">
        <v>8.0</v>
      </c>
      <c r="I185" s="145" t="str">
        <f t="array" ref="I185">XLOOKUP(B185, My_Advanced!W:W,My_Advanced!D:D)</f>
        <v>Option B</v>
      </c>
      <c r="J185" s="144" t="str">
        <f t="array" ref="J185">XLOOKUP(B185,My_Advanced!W:W,My_Advanced!F:F)</f>
        <v>Option A</v>
      </c>
      <c r="K185" s="145" t="str">
        <f t="array" ref="K185">XLOOKUP(B185, My_Advanced!W:W,My_Advanced!H:H)</f>
        <v>Option D</v>
      </c>
      <c r="L185" s="145" t="str">
        <f t="array" ref="L185">XLOOKUP(B185, My_Advanced!W:W,My_Advanced!J:J)</f>
        <v>Option B</v>
      </c>
      <c r="M185" s="145" t="str">
        <f t="array" ref="M185">XLOOKUP(B185, My_Advanced!W:W,My_Advanced!L:L)</f>
        <v>Option D</v>
      </c>
      <c r="N185" s="145" t="str">
        <f t="array" ref="N185">XLOOKUP(B185, My_Advanced!W:W,My_Advanced!N:N)</f>
        <v>Option C</v>
      </c>
      <c r="O185" s="145" t="str">
        <f t="array" ref="O185">XLOOKUP(B185,My_Advanced!W:W,My_Advanced!P:P)</f>
        <v>Option D</v>
      </c>
      <c r="P185" s="145" t="str">
        <f t="array" ref="P185">XLOOKUP(B185, My_Advanced!W:W,My_Advanced!R:R)</f>
        <v>Option B</v>
      </c>
      <c r="Q185" s="145" t="str">
        <f t="array" ref="Q185">XLOOKUP(B185, My_Advanced!W:W,My_Advanced!T:T)</f>
        <v>Option D</v>
      </c>
      <c r="R185" s="145" t="str">
        <f t="array" ref="R185">XLOOKUP(B185, My_Advanced!W:W,My_Advanced!V:V)</f>
        <v>Option D</v>
      </c>
      <c r="S185" s="146">
        <f t="array" ref="S185">XLOOKUP(B185, My_Advanced!W:W,My_Advanced!AJ:AJ)</f>
        <v>1</v>
      </c>
      <c r="T185" s="145">
        <f t="shared" si="1"/>
        <v>9</v>
      </c>
      <c r="U185" s="147">
        <f t="shared" si="2"/>
        <v>0.3</v>
      </c>
    </row>
    <row r="186">
      <c r="B186" s="143" t="s">
        <v>322</v>
      </c>
      <c r="C186" s="144" t="s">
        <v>534</v>
      </c>
      <c r="D186" s="144" t="s">
        <v>534</v>
      </c>
      <c r="E186" s="145" t="s">
        <v>535</v>
      </c>
      <c r="F186" s="144" t="s">
        <v>537</v>
      </c>
      <c r="G186" s="144" t="s">
        <v>535</v>
      </c>
      <c r="H186" s="146">
        <v>7.0</v>
      </c>
      <c r="I186" s="145" t="str">
        <f t="array" ref="I186">XLOOKUP(B186, My_Advanced!W:W,My_Advanced!D:D)</f>
        <v>Option B</v>
      </c>
      <c r="J186" s="144" t="str">
        <f t="array" ref="J186">XLOOKUP(B186,My_Advanced!W:W,My_Advanced!F:F)</f>
        <v>Option D</v>
      </c>
      <c r="K186" s="145" t="str">
        <f t="array" ref="K186">XLOOKUP(B186, My_Advanced!W:W,My_Advanced!H:H)</f>
        <v>Option D</v>
      </c>
      <c r="L186" s="145" t="str">
        <f t="array" ref="L186">XLOOKUP(B186, My_Advanced!W:W,My_Advanced!J:J)</f>
        <v>Option C</v>
      </c>
      <c r="M186" s="145" t="str">
        <f t="array" ref="M186">XLOOKUP(B186, My_Advanced!W:W,My_Advanced!L:L)</f>
        <v>Option B</v>
      </c>
      <c r="N186" s="145" t="str">
        <f t="array" ref="N186">XLOOKUP(B186, My_Advanced!W:W,My_Advanced!N:N)</f>
        <v>Option C</v>
      </c>
      <c r="O186" s="145" t="str">
        <f t="array" ref="O186">XLOOKUP(B186,My_Advanced!W:W,My_Advanced!P:P)</f>
        <v>Option C</v>
      </c>
      <c r="P186" s="145" t="str">
        <f t="array" ref="P186">XLOOKUP(B186, My_Advanced!W:W,My_Advanced!R:R)</f>
        <v>Option B</v>
      </c>
      <c r="Q186" s="145" t="str">
        <f t="array" ref="Q186">XLOOKUP(B186, My_Advanced!W:W,My_Advanced!T:T)</f>
        <v>Option D</v>
      </c>
      <c r="R186" s="145" t="str">
        <f t="array" ref="R186">XLOOKUP(B186, My_Advanced!W:W,My_Advanced!V:V)</f>
        <v>Option C</v>
      </c>
      <c r="S186" s="146">
        <f t="array" ref="S186">XLOOKUP(B186, My_Advanced!W:W,My_Advanced!AJ:AJ)</f>
        <v>1</v>
      </c>
      <c r="T186" s="145">
        <f t="shared" si="1"/>
        <v>8</v>
      </c>
      <c r="U186" s="147">
        <f t="shared" si="2"/>
        <v>0.2666666667</v>
      </c>
    </row>
    <row r="187">
      <c r="B187" s="143" t="s">
        <v>323</v>
      </c>
      <c r="C187" s="144" t="s">
        <v>535</v>
      </c>
      <c r="D187" s="144" t="s">
        <v>534</v>
      </c>
      <c r="E187" s="145" t="s">
        <v>535</v>
      </c>
      <c r="F187" s="144" t="s">
        <v>537</v>
      </c>
      <c r="G187" s="144" t="s">
        <v>534</v>
      </c>
      <c r="H187" s="146">
        <v>9.0</v>
      </c>
      <c r="I187" s="145" t="str">
        <f t="array" ref="I187">XLOOKUP(B187, My_Advanced!W:W,My_Advanced!D:D)</f>
        <v>Option B</v>
      </c>
      <c r="J187" s="144" t="str">
        <f t="array" ref="J187">XLOOKUP(B187,My_Advanced!W:W,My_Advanced!F:F)</f>
        <v>Option C</v>
      </c>
      <c r="K187" s="145" t="str">
        <f t="array" ref="K187">XLOOKUP(B187, My_Advanced!W:W,My_Advanced!H:H)</f>
        <v>Option A</v>
      </c>
      <c r="L187" s="145" t="str">
        <f t="array" ref="L187">XLOOKUP(B187, My_Advanced!W:W,My_Advanced!J:J)</f>
        <v>Option C</v>
      </c>
      <c r="M187" s="145" t="str">
        <f t="array" ref="M187">XLOOKUP(B187, My_Advanced!W:W,My_Advanced!L:L)</f>
        <v>Option B</v>
      </c>
      <c r="N187" s="145" t="str">
        <f t="array" ref="N187">XLOOKUP(B187, My_Advanced!W:W,My_Advanced!N:N)</f>
        <v>Option C</v>
      </c>
      <c r="O187" s="145" t="str">
        <f t="array" ref="O187">XLOOKUP(B187,My_Advanced!W:W,My_Advanced!P:P)</f>
        <v>Option C</v>
      </c>
      <c r="P187" s="145" t="str">
        <f t="array" ref="P187">XLOOKUP(B187, My_Advanced!W:W,My_Advanced!R:R)</f>
        <v>Option C</v>
      </c>
      <c r="Q187" s="145" t="str">
        <f t="array" ref="Q187">XLOOKUP(B187, My_Advanced!W:W,My_Advanced!T:T)</f>
        <v>Option B</v>
      </c>
      <c r="R187" s="145" t="str">
        <f t="array" ref="R187">XLOOKUP(B187, My_Advanced!W:W,My_Advanced!V:V)</f>
        <v>Option C</v>
      </c>
      <c r="S187" s="146">
        <f t="array" ref="S187">XLOOKUP(B187, My_Advanced!W:W,My_Advanced!AJ:AJ)</f>
        <v>1</v>
      </c>
      <c r="T187" s="145">
        <f t="shared" si="1"/>
        <v>10</v>
      </c>
      <c r="U187" s="147">
        <f t="shared" si="2"/>
        <v>0.3333333333</v>
      </c>
    </row>
    <row r="188">
      <c r="B188" s="143" t="s">
        <v>324</v>
      </c>
      <c r="C188" s="144" t="s">
        <v>534</v>
      </c>
      <c r="D188" s="144" t="s">
        <v>534</v>
      </c>
      <c r="E188" s="145" t="s">
        <v>535</v>
      </c>
      <c r="F188" s="144" t="s">
        <v>537</v>
      </c>
      <c r="G188" s="144" t="s">
        <v>534</v>
      </c>
      <c r="H188" s="146">
        <v>8.0</v>
      </c>
      <c r="I188" s="145" t="str">
        <f t="array" ref="I188">XLOOKUP(B188, My_Advanced!W:W,My_Advanced!D:D)</f>
        <v>Option D</v>
      </c>
      <c r="J188" s="144" t="str">
        <f t="array" ref="J188">XLOOKUP(B188,My_Advanced!W:W,My_Advanced!F:F)</f>
        <v>Option D</v>
      </c>
      <c r="K188" s="145" t="str">
        <f t="array" ref="K188">XLOOKUP(B188, My_Advanced!W:W,My_Advanced!H:H)</f>
        <v>Option D</v>
      </c>
      <c r="L188" s="145" t="str">
        <f t="array" ref="L188">XLOOKUP(B188, My_Advanced!W:W,My_Advanced!J:J)</f>
        <v>Option C</v>
      </c>
      <c r="M188" s="145" t="str">
        <f t="array" ref="M188">XLOOKUP(B188, My_Advanced!W:W,My_Advanced!L:L)</f>
        <v>Option B</v>
      </c>
      <c r="N188" s="145" t="str">
        <f t="array" ref="N188">XLOOKUP(B188, My_Advanced!W:W,My_Advanced!N:N)</f>
        <v>Option C</v>
      </c>
      <c r="O188" s="145" t="str">
        <f t="array" ref="O188">XLOOKUP(B188,My_Advanced!W:W,My_Advanced!P:P)</f>
        <v>Option C</v>
      </c>
      <c r="P188" s="145" t="str">
        <f t="array" ref="P188">XLOOKUP(B188, My_Advanced!W:W,My_Advanced!R:R)</f>
        <v>Option B</v>
      </c>
      <c r="Q188" s="145" t="str">
        <f t="array" ref="Q188">XLOOKUP(B188, My_Advanced!W:W,My_Advanced!T:T)</f>
        <v>Option A</v>
      </c>
      <c r="R188" s="145" t="str">
        <f t="array" ref="R188">XLOOKUP(B188, My_Advanced!W:W,My_Advanced!V:V)</f>
        <v>Option C</v>
      </c>
      <c r="S188" s="146">
        <f t="array" ref="S188">XLOOKUP(B188, My_Advanced!W:W,My_Advanced!AJ:AJ)</f>
        <v>0</v>
      </c>
      <c r="T188" s="145">
        <f t="shared" si="1"/>
        <v>8</v>
      </c>
      <c r="U188" s="147">
        <f t="shared" si="2"/>
        <v>0.2666666667</v>
      </c>
    </row>
    <row r="189">
      <c r="B189" s="143" t="s">
        <v>325</v>
      </c>
      <c r="C189" s="144" t="s">
        <v>535</v>
      </c>
      <c r="D189" s="144" t="s">
        <v>534</v>
      </c>
      <c r="E189" s="145" t="s">
        <v>535</v>
      </c>
      <c r="F189" s="144" t="s">
        <v>537</v>
      </c>
      <c r="G189" s="144" t="s">
        <v>534</v>
      </c>
      <c r="H189" s="146">
        <v>9.0</v>
      </c>
      <c r="I189" s="145" t="str">
        <f t="array" ref="I189">XLOOKUP(B189, My_Advanced!W:W,My_Advanced!D:D)</f>
        <v>Option B</v>
      </c>
      <c r="J189" s="144" t="str">
        <f t="array" ref="J189">XLOOKUP(B189,My_Advanced!W:W,My_Advanced!F:F)</f>
        <v>Option D</v>
      </c>
      <c r="K189" s="145" t="str">
        <f t="array" ref="K189">XLOOKUP(B189, My_Advanced!W:W,My_Advanced!H:H)</f>
        <v>Option D</v>
      </c>
      <c r="L189" s="145" t="str">
        <f t="array" ref="L189">XLOOKUP(B189, My_Advanced!W:W,My_Advanced!J:J)</f>
        <v>Option D</v>
      </c>
      <c r="M189" s="145" t="str">
        <f t="array" ref="M189">XLOOKUP(B189, My_Advanced!W:W,My_Advanced!L:L)</f>
        <v>Option B</v>
      </c>
      <c r="N189" s="145" t="str">
        <f t="array" ref="N189">XLOOKUP(B189, My_Advanced!W:W,My_Advanced!N:N)</f>
        <v>Option C</v>
      </c>
      <c r="O189" s="145" t="str">
        <f t="array" ref="O189">XLOOKUP(B189,My_Advanced!W:W,My_Advanced!P:P)</f>
        <v>Option C</v>
      </c>
      <c r="P189" s="145" t="str">
        <f t="array" ref="P189">XLOOKUP(B189, My_Advanced!W:W,My_Advanced!R:R)</f>
        <v>Option B</v>
      </c>
      <c r="Q189" s="145" t="str">
        <f t="array" ref="Q189">XLOOKUP(B189, My_Advanced!W:W,My_Advanced!T:T)</f>
        <v>Option A</v>
      </c>
      <c r="R189" s="145" t="str">
        <f t="array" ref="R189">XLOOKUP(B189, My_Advanced!W:W,My_Advanced!V:V)</f>
        <v>Option A</v>
      </c>
      <c r="S189" s="146">
        <f t="array" ref="S189">XLOOKUP(B189, My_Advanced!W:W,My_Advanced!AJ:AJ)</f>
        <v>4</v>
      </c>
      <c r="T189" s="145">
        <f t="shared" si="1"/>
        <v>13</v>
      </c>
      <c r="U189" s="147">
        <f t="shared" si="2"/>
        <v>0.4333333333</v>
      </c>
    </row>
    <row r="190">
      <c r="B190" s="143" t="s">
        <v>326</v>
      </c>
      <c r="C190" s="144" t="s">
        <v>535</v>
      </c>
      <c r="D190" s="144" t="s">
        <v>534</v>
      </c>
      <c r="E190" s="145" t="s">
        <v>535</v>
      </c>
      <c r="F190" s="144" t="s">
        <v>537</v>
      </c>
      <c r="G190" s="144" t="s">
        <v>534</v>
      </c>
      <c r="H190" s="146">
        <v>9.0</v>
      </c>
      <c r="I190" s="145" t="str">
        <f t="array" ref="I190">XLOOKUP(B190, My_Advanced!W:W,My_Advanced!D:D)</f>
        <v>Option C</v>
      </c>
      <c r="J190" s="144" t="str">
        <f t="array" ref="J190">XLOOKUP(B190,My_Advanced!W:W,My_Advanced!F:F)</f>
        <v>Option A</v>
      </c>
      <c r="K190" s="145" t="str">
        <f t="array" ref="K190">XLOOKUP(B190, My_Advanced!W:W,My_Advanced!H:H)</f>
        <v>Option A</v>
      </c>
      <c r="L190" s="145" t="str">
        <f t="array" ref="L190">XLOOKUP(B190, My_Advanced!W:W,My_Advanced!J:J)</f>
        <v>Option B</v>
      </c>
      <c r="M190" s="145" t="str">
        <f t="array" ref="M190">XLOOKUP(B190, My_Advanced!W:W,My_Advanced!L:L)</f>
        <v>Option A</v>
      </c>
      <c r="N190" s="145" t="str">
        <f t="array" ref="N190">XLOOKUP(B190, My_Advanced!W:W,My_Advanced!N:N)</f>
        <v>Option D</v>
      </c>
      <c r="O190" s="145" t="str">
        <f t="array" ref="O190">XLOOKUP(B190,My_Advanced!W:W,My_Advanced!P:P)</f>
        <v>Option D</v>
      </c>
      <c r="P190" s="145" t="str">
        <f t="array" ref="P190">XLOOKUP(B190, My_Advanced!W:W,My_Advanced!R:R)</f>
        <v>Option B</v>
      </c>
      <c r="Q190" s="145" t="str">
        <f t="array" ref="Q190">XLOOKUP(B190, My_Advanced!W:W,My_Advanced!T:T)</f>
        <v>Option B</v>
      </c>
      <c r="R190" s="145" t="str">
        <f t="array" ref="R190">XLOOKUP(B190, My_Advanced!W:W,My_Advanced!V:V)</f>
        <v>Option C</v>
      </c>
      <c r="S190" s="146">
        <f t="array" ref="S190">XLOOKUP(B190, My_Advanced!W:W,My_Advanced!AJ:AJ)</f>
        <v>7</v>
      </c>
      <c r="T190" s="145">
        <f t="shared" si="1"/>
        <v>16</v>
      </c>
      <c r="U190" s="147">
        <f t="shared" si="2"/>
        <v>0.5333333333</v>
      </c>
    </row>
    <row r="191">
      <c r="B191" s="143" t="s">
        <v>327</v>
      </c>
      <c r="C191" s="144" t="s">
        <v>534</v>
      </c>
      <c r="D191" s="144" t="s">
        <v>534</v>
      </c>
      <c r="E191" s="145" t="s">
        <v>534</v>
      </c>
      <c r="F191" s="144" t="s">
        <v>535</v>
      </c>
      <c r="G191" s="144" t="s">
        <v>534</v>
      </c>
      <c r="H191" s="146">
        <v>7.0</v>
      </c>
      <c r="I191" s="145" t="str">
        <f t="array" ref="I191">XLOOKUP(B191, My_Advanced!W:W,My_Advanced!D:D)</f>
        <v>Option D</v>
      </c>
      <c r="J191" s="144" t="str">
        <f t="array" ref="J191">XLOOKUP(B191,My_Advanced!W:W,My_Advanced!F:F)</f>
        <v>Option A</v>
      </c>
      <c r="K191" s="145" t="str">
        <f t="array" ref="K191">XLOOKUP(B191, My_Advanced!W:W,My_Advanced!H:H)</f>
        <v>Option A</v>
      </c>
      <c r="L191" s="145" t="str">
        <f t="array" ref="L191">XLOOKUP(B191, My_Advanced!W:W,My_Advanced!J:J)</f>
        <v>Option C</v>
      </c>
      <c r="M191" s="145" t="str">
        <f t="array" ref="M191">XLOOKUP(B191, My_Advanced!W:W,My_Advanced!L:L)</f>
        <v>Option B</v>
      </c>
      <c r="N191" s="145" t="str">
        <f t="array" ref="N191">XLOOKUP(B191, My_Advanced!W:W,My_Advanced!N:N)</f>
        <v>Option C</v>
      </c>
      <c r="O191" s="145" t="str">
        <f t="array" ref="O191">XLOOKUP(B191,My_Advanced!W:W,My_Advanced!P:P)</f>
        <v>Option A</v>
      </c>
      <c r="P191" s="145" t="str">
        <f t="array" ref="P191">XLOOKUP(B191, My_Advanced!W:W,My_Advanced!R:R)</f>
        <v>Option A</v>
      </c>
      <c r="Q191" s="145" t="str">
        <f t="array" ref="Q191">XLOOKUP(B191, My_Advanced!W:W,My_Advanced!T:T)</f>
        <v>Option B</v>
      </c>
      <c r="R191" s="145" t="str">
        <f t="array" ref="R191">XLOOKUP(B191, My_Advanced!W:W,My_Advanced!V:V)</f>
        <v>Option A</v>
      </c>
      <c r="S191" s="146">
        <f t="array" ref="S191">XLOOKUP(B191, My_Advanced!W:W,My_Advanced!AJ:AJ)</f>
        <v>4</v>
      </c>
      <c r="T191" s="145">
        <f t="shared" si="1"/>
        <v>11</v>
      </c>
      <c r="U191" s="147">
        <f t="shared" si="2"/>
        <v>0.3666666667</v>
      </c>
    </row>
    <row r="192">
      <c r="B192" s="143" t="s">
        <v>328</v>
      </c>
      <c r="C192" s="144" t="s">
        <v>535</v>
      </c>
      <c r="D192" s="144" t="s">
        <v>535</v>
      </c>
      <c r="E192" s="145" t="s">
        <v>534</v>
      </c>
      <c r="F192" s="144" t="s">
        <v>537</v>
      </c>
      <c r="G192" s="144" t="s">
        <v>534</v>
      </c>
      <c r="H192" s="146">
        <v>9.0</v>
      </c>
      <c r="I192" s="145" t="str">
        <f t="array" ref="I192">XLOOKUP(B192, My_Advanced!W:W,My_Advanced!D:D)</f>
        <v>Option D</v>
      </c>
      <c r="J192" s="144" t="str">
        <f t="array" ref="J192">XLOOKUP(B192,My_Advanced!W:W,My_Advanced!F:F)</f>
        <v>Option D</v>
      </c>
      <c r="K192" s="145" t="str">
        <f t="array" ref="K192">XLOOKUP(B192, My_Advanced!W:W,My_Advanced!H:H)</f>
        <v>Option A</v>
      </c>
      <c r="L192" s="145" t="str">
        <f t="array" ref="L192">XLOOKUP(B192, My_Advanced!W:W,My_Advanced!J:J)</f>
        <v>Option C</v>
      </c>
      <c r="M192" s="145" t="str">
        <f t="array" ref="M192">XLOOKUP(B192, My_Advanced!W:W,My_Advanced!L:L)</f>
        <v>Option C</v>
      </c>
      <c r="N192" s="145" t="str">
        <f t="array" ref="N192">XLOOKUP(B192, My_Advanced!W:W,My_Advanced!N:N)</f>
        <v>Option C</v>
      </c>
      <c r="O192" s="145" t="str">
        <f t="array" ref="O192">XLOOKUP(B192,My_Advanced!W:W,My_Advanced!P:P)</f>
        <v>Option B</v>
      </c>
      <c r="P192" s="145" t="str">
        <f t="array" ref="P192">XLOOKUP(B192, My_Advanced!W:W,My_Advanced!R:R)</f>
        <v>Option B</v>
      </c>
      <c r="Q192" s="145" t="str">
        <f t="array" ref="Q192">XLOOKUP(B192, My_Advanced!W:W,My_Advanced!T:T)</f>
        <v>Option D</v>
      </c>
      <c r="R192" s="145" t="str">
        <f t="array" ref="R192">XLOOKUP(B192, My_Advanced!W:W,My_Advanced!V:V)</f>
        <v>Option C</v>
      </c>
      <c r="S192" s="146">
        <f t="array" ref="S192">XLOOKUP(B192, My_Advanced!W:W,My_Advanced!AJ:AJ)</f>
        <v>1</v>
      </c>
      <c r="T192" s="145">
        <f t="shared" si="1"/>
        <v>10</v>
      </c>
      <c r="U192" s="147">
        <f t="shared" si="2"/>
        <v>0.3333333333</v>
      </c>
    </row>
    <row r="193">
      <c r="B193" s="143" t="s">
        <v>329</v>
      </c>
      <c r="C193" s="144" t="s">
        <v>534</v>
      </c>
      <c r="D193" s="144" t="s">
        <v>534</v>
      </c>
      <c r="E193" s="145" t="s">
        <v>535</v>
      </c>
      <c r="F193" s="144" t="s">
        <v>535</v>
      </c>
      <c r="G193" s="144" t="s">
        <v>534</v>
      </c>
      <c r="H193" s="146">
        <v>6.0</v>
      </c>
      <c r="I193" s="145" t="str">
        <f t="array" ref="I193">XLOOKUP(B193, My_Advanced!W:W,My_Advanced!D:D)</f>
        <v>Option D</v>
      </c>
      <c r="J193" s="144" t="str">
        <f t="array" ref="J193">XLOOKUP(B193,My_Advanced!W:W,My_Advanced!F:F)</f>
        <v>Option A</v>
      </c>
      <c r="K193" s="145" t="str">
        <f t="array" ref="K193">XLOOKUP(B193, My_Advanced!W:W,My_Advanced!H:H)</f>
        <v>Option A</v>
      </c>
      <c r="L193" s="145" t="str">
        <f t="array" ref="L193">XLOOKUP(B193, My_Advanced!W:W,My_Advanced!J:J)</f>
        <v>Option B</v>
      </c>
      <c r="M193" s="145" t="str">
        <f t="array" ref="M193">XLOOKUP(B193, My_Advanced!W:W,My_Advanced!L:L)</f>
        <v>Option C</v>
      </c>
      <c r="N193" s="145" t="str">
        <f t="array" ref="N193">XLOOKUP(B193, My_Advanced!W:W,My_Advanced!N:N)</f>
        <v>Option D</v>
      </c>
      <c r="O193" s="145" t="str">
        <f t="array" ref="O193">XLOOKUP(B193,My_Advanced!W:W,My_Advanced!P:P)</f>
        <v>Option C</v>
      </c>
      <c r="P193" s="145" t="str">
        <f t="array" ref="P193">XLOOKUP(B193, My_Advanced!W:W,My_Advanced!R:R)</f>
        <v>Option B</v>
      </c>
      <c r="Q193" s="145" t="str">
        <f t="array" ref="Q193">XLOOKUP(B193, My_Advanced!W:W,My_Advanced!T:T)</f>
        <v>Option D</v>
      </c>
      <c r="R193" s="145" t="str">
        <f t="array" ref="R193">XLOOKUP(B193, My_Advanced!W:W,My_Advanced!V:V)</f>
        <v>Option D</v>
      </c>
      <c r="S193" s="146">
        <f t="array" ref="S193">XLOOKUP(B193, My_Advanced!W:W,My_Advanced!AJ:AJ)</f>
        <v>0</v>
      </c>
      <c r="T193" s="145">
        <f t="shared" si="1"/>
        <v>6</v>
      </c>
      <c r="U193" s="147">
        <f t="shared" si="2"/>
        <v>0.2</v>
      </c>
    </row>
    <row r="194">
      <c r="B194" s="143" t="s">
        <v>330</v>
      </c>
      <c r="C194" s="144" t="s">
        <v>535</v>
      </c>
      <c r="D194" s="144" t="s">
        <v>534</v>
      </c>
      <c r="E194" s="145" t="s">
        <v>535</v>
      </c>
      <c r="F194" s="144" t="s">
        <v>537</v>
      </c>
      <c r="G194" s="144" t="s">
        <v>535</v>
      </c>
      <c r="H194" s="146">
        <v>8.0</v>
      </c>
      <c r="I194" s="145" t="str">
        <f t="array" ref="I194">XLOOKUP(B194, My_Advanced!W:W,My_Advanced!D:D)</f>
        <v>Option D</v>
      </c>
      <c r="J194" s="144" t="str">
        <f t="array" ref="J194">XLOOKUP(B194,My_Advanced!W:W,My_Advanced!F:F)</f>
        <v>Option D</v>
      </c>
      <c r="K194" s="145" t="str">
        <f t="array" ref="K194">XLOOKUP(B194, My_Advanced!W:W,My_Advanced!H:H)</f>
        <v>Option D</v>
      </c>
      <c r="L194" s="145" t="str">
        <f t="array" ref="L194">XLOOKUP(B194, My_Advanced!W:W,My_Advanced!J:J)</f>
        <v>Option D</v>
      </c>
      <c r="M194" s="145" t="str">
        <f t="array" ref="M194">XLOOKUP(B194, My_Advanced!W:W,My_Advanced!L:L)</f>
        <v>Option C</v>
      </c>
      <c r="N194" s="145" t="str">
        <f t="array" ref="N194">XLOOKUP(B194, My_Advanced!W:W,My_Advanced!N:N)</f>
        <v>Option C</v>
      </c>
      <c r="O194" s="145" t="str">
        <f t="array" ref="O194">XLOOKUP(B194,My_Advanced!W:W,My_Advanced!P:P)</f>
        <v>Option C</v>
      </c>
      <c r="P194" s="145" t="str">
        <f t="array" ref="P194">XLOOKUP(B194, My_Advanced!W:W,My_Advanced!R:R)</f>
        <v>Option B</v>
      </c>
      <c r="Q194" s="145" t="str">
        <f t="array" ref="Q194">XLOOKUP(B194, My_Advanced!W:W,My_Advanced!T:T)</f>
        <v>Option D</v>
      </c>
      <c r="R194" s="145" t="str">
        <f t="array" ref="R194">XLOOKUP(B194, My_Advanced!W:W,My_Advanced!V:V)</f>
        <v>Option C</v>
      </c>
      <c r="S194" s="146">
        <f t="array" ref="S194">XLOOKUP(B194, My_Advanced!W:W,My_Advanced!AJ:AJ)</f>
        <v>-2</v>
      </c>
      <c r="T194" s="145">
        <f t="shared" si="1"/>
        <v>6</v>
      </c>
      <c r="U194" s="147">
        <f t="shared" si="2"/>
        <v>0.2</v>
      </c>
    </row>
    <row r="195">
      <c r="B195" s="143" t="s">
        <v>332</v>
      </c>
      <c r="C195" s="144" t="s">
        <v>534</v>
      </c>
      <c r="D195" s="144" t="s">
        <v>534</v>
      </c>
      <c r="E195" s="145" t="s">
        <v>535</v>
      </c>
      <c r="F195" s="144" t="s">
        <v>535</v>
      </c>
      <c r="G195" s="144" t="s">
        <v>535</v>
      </c>
      <c r="H195" s="146">
        <v>5.0</v>
      </c>
      <c r="I195" s="145" t="str">
        <f t="array" ref="I195">XLOOKUP(B195, My_Advanced!W:W,My_Advanced!D:D)</f>
        <v>Option C</v>
      </c>
      <c r="J195" s="144" t="str">
        <f t="array" ref="J195">XLOOKUP(B195,My_Advanced!W:W,My_Advanced!F:F)</f>
        <v>Option D</v>
      </c>
      <c r="K195" s="145" t="str">
        <f t="array" ref="K195">XLOOKUP(B195, My_Advanced!W:W,My_Advanced!H:H)</f>
        <v>Option D</v>
      </c>
      <c r="L195" s="145" t="str">
        <f t="array" ref="L195">XLOOKUP(B195, My_Advanced!W:W,My_Advanced!J:J)</f>
        <v>Option C</v>
      </c>
      <c r="M195" s="145" t="str">
        <f t="array" ref="M195">XLOOKUP(B195, My_Advanced!W:W,My_Advanced!L:L)</f>
        <v>Option B</v>
      </c>
      <c r="N195" s="145" t="str">
        <f t="array" ref="N195">XLOOKUP(B195, My_Advanced!W:W,My_Advanced!N:N)</f>
        <v>Option C</v>
      </c>
      <c r="O195" s="145" t="str">
        <f t="array" ref="O195">XLOOKUP(B195,My_Advanced!W:W,My_Advanced!P:P)</f>
        <v>Option B</v>
      </c>
      <c r="P195" s="145" t="str">
        <f t="array" ref="P195">XLOOKUP(B195, My_Advanced!W:W,My_Advanced!R:R)</f>
        <v>Option B</v>
      </c>
      <c r="Q195" s="145" t="str">
        <f t="array" ref="Q195">XLOOKUP(B195, My_Advanced!W:W,My_Advanced!T:T)</f>
        <v>Option B</v>
      </c>
      <c r="R195" s="145" t="str">
        <f t="array" ref="R195">XLOOKUP(B195, My_Advanced!W:W,My_Advanced!V:V)</f>
        <v>Option D</v>
      </c>
      <c r="S195" s="146">
        <f t="array" ref="S195">XLOOKUP(B195, My_Advanced!W:W,My_Advanced!AJ:AJ)</f>
        <v>2</v>
      </c>
      <c r="T195" s="145">
        <f t="shared" si="1"/>
        <v>7</v>
      </c>
      <c r="U195" s="147">
        <f t="shared" si="2"/>
        <v>0.2333333333</v>
      </c>
    </row>
    <row r="196">
      <c r="B196" s="143" t="s">
        <v>333</v>
      </c>
      <c r="C196" s="144" t="s">
        <v>534</v>
      </c>
      <c r="D196" s="144" t="s">
        <v>534</v>
      </c>
      <c r="E196" s="145" t="s">
        <v>534</v>
      </c>
      <c r="F196" s="144" t="s">
        <v>535</v>
      </c>
      <c r="G196" s="144" t="s">
        <v>534</v>
      </c>
      <c r="H196" s="146">
        <v>7.0</v>
      </c>
      <c r="I196" s="145" t="str">
        <f t="array" ref="I196">XLOOKUP(B196, My_Advanced!W:W,My_Advanced!D:D)</f>
        <v>Option C</v>
      </c>
      <c r="J196" s="144" t="str">
        <f t="array" ref="J196">XLOOKUP(B196,My_Advanced!W:W,My_Advanced!F:F)</f>
        <v>Option D</v>
      </c>
      <c r="K196" s="145" t="str">
        <f t="array" ref="K196">XLOOKUP(B196, My_Advanced!W:W,My_Advanced!H:H)</f>
        <v>Option D</v>
      </c>
      <c r="L196" s="145" t="str">
        <f t="array" ref="L196">XLOOKUP(B196, My_Advanced!W:W,My_Advanced!J:J)</f>
        <v>Option C</v>
      </c>
      <c r="M196" s="145" t="str">
        <f t="array" ref="M196">XLOOKUP(B196, My_Advanced!W:W,My_Advanced!L:L)</f>
        <v>Option D</v>
      </c>
      <c r="N196" s="145" t="str">
        <f t="array" ref="N196">XLOOKUP(B196, My_Advanced!W:W,My_Advanced!N:N)</f>
        <v>Option D</v>
      </c>
      <c r="O196" s="145" t="str">
        <f t="array" ref="O196">XLOOKUP(B196,My_Advanced!W:W,My_Advanced!P:P)</f>
        <v>Option D</v>
      </c>
      <c r="P196" s="145" t="str">
        <f t="array" ref="P196">XLOOKUP(B196, My_Advanced!W:W,My_Advanced!R:R)</f>
        <v>Option B</v>
      </c>
      <c r="Q196" s="145" t="str">
        <f t="array" ref="Q196">XLOOKUP(B196, My_Advanced!W:W,My_Advanced!T:T)</f>
        <v>Option D</v>
      </c>
      <c r="R196" s="145" t="str">
        <f t="array" ref="R196">XLOOKUP(B196, My_Advanced!W:W,My_Advanced!V:V)</f>
        <v>Option C</v>
      </c>
      <c r="S196" s="146">
        <f t="array" ref="S196">XLOOKUP(B196, My_Advanced!W:W,My_Advanced!AJ:AJ)</f>
        <v>3</v>
      </c>
      <c r="T196" s="145">
        <f t="shared" si="1"/>
        <v>10</v>
      </c>
      <c r="U196" s="147">
        <f t="shared" si="2"/>
        <v>0.3333333333</v>
      </c>
    </row>
    <row r="197">
      <c r="B197" s="143" t="s">
        <v>334</v>
      </c>
      <c r="C197" s="144" t="s">
        <v>534</v>
      </c>
      <c r="D197" s="144" t="s">
        <v>535</v>
      </c>
      <c r="E197" s="145" t="s">
        <v>535</v>
      </c>
      <c r="F197" s="144" t="s">
        <v>535</v>
      </c>
      <c r="G197" s="144" t="s">
        <v>534</v>
      </c>
      <c r="H197" s="146">
        <v>5.0</v>
      </c>
      <c r="I197" s="145" t="str">
        <f t="array" ref="I197">XLOOKUP(B197, My_Advanced!W:W,My_Advanced!D:D)</f>
        <v>Option D</v>
      </c>
      <c r="J197" s="144" t="str">
        <f t="array" ref="J197">XLOOKUP(B197,My_Advanced!W:W,My_Advanced!F:F)</f>
        <v>Option A</v>
      </c>
      <c r="K197" s="145" t="str">
        <f t="array" ref="K197">XLOOKUP(B197, My_Advanced!W:W,My_Advanced!H:H)</f>
        <v>Option D</v>
      </c>
      <c r="L197" s="145" t="str">
        <f t="array" ref="L197">XLOOKUP(B197, My_Advanced!W:W,My_Advanced!J:J)</f>
        <v>Option C</v>
      </c>
      <c r="M197" s="145" t="str">
        <f t="array" ref="M197">XLOOKUP(B197, My_Advanced!W:W,My_Advanced!L:L)</f>
        <v>Option D</v>
      </c>
      <c r="N197" s="145" t="str">
        <f t="array" ref="N197">XLOOKUP(B197, My_Advanced!W:W,My_Advanced!N:N)</f>
        <v>Option C</v>
      </c>
      <c r="O197" s="145" t="str">
        <f t="array" ref="O197">XLOOKUP(B197,My_Advanced!W:W,My_Advanced!P:P)</f>
        <v>Option C</v>
      </c>
      <c r="P197" s="145" t="str">
        <f t="array" ref="P197">XLOOKUP(B197, My_Advanced!W:W,My_Advanced!R:R)</f>
        <v>Option C</v>
      </c>
      <c r="Q197" s="145" t="str">
        <f t="array" ref="Q197">XLOOKUP(B197, My_Advanced!W:W,My_Advanced!T:T)</f>
        <v>Option D</v>
      </c>
      <c r="R197" s="145" t="str">
        <f t="array" ref="R197">XLOOKUP(B197, My_Advanced!W:W,My_Advanced!V:V)</f>
        <v>Option C</v>
      </c>
      <c r="S197" s="146">
        <f t="array" ref="S197">XLOOKUP(B197, My_Advanced!W:W,My_Advanced!AJ:AJ)</f>
        <v>-5</v>
      </c>
      <c r="T197" s="145">
        <f t="shared" si="1"/>
        <v>0</v>
      </c>
      <c r="U197" s="147">
        <f t="shared" si="2"/>
        <v>0</v>
      </c>
    </row>
    <row r="198">
      <c r="B198" s="143" t="s">
        <v>335</v>
      </c>
      <c r="C198" s="144" t="s">
        <v>534</v>
      </c>
      <c r="D198" s="144" t="s">
        <v>534</v>
      </c>
      <c r="E198" s="145" t="s">
        <v>535</v>
      </c>
      <c r="F198" s="144" t="s">
        <v>537</v>
      </c>
      <c r="G198" s="144" t="s">
        <v>535</v>
      </c>
      <c r="H198" s="146">
        <v>7.0</v>
      </c>
      <c r="I198" s="145" t="str">
        <f t="array" ref="I198">XLOOKUP(B198, My_Advanced!W:W,My_Advanced!D:D)</f>
        <v>Option B</v>
      </c>
      <c r="J198" s="144" t="str">
        <f t="array" ref="J198">XLOOKUP(B198,My_Advanced!W:W,My_Advanced!F:F)</f>
        <v>Option A</v>
      </c>
      <c r="K198" s="145" t="str">
        <f t="array" ref="K198">XLOOKUP(B198, My_Advanced!W:W,My_Advanced!H:H)</f>
        <v>Option A</v>
      </c>
      <c r="L198" s="145" t="str">
        <f t="array" ref="L198">XLOOKUP(B198, My_Advanced!W:W,My_Advanced!J:J)</f>
        <v>Option C</v>
      </c>
      <c r="M198" s="145" t="str">
        <f t="array" ref="M198">XLOOKUP(B198, My_Advanced!W:W,My_Advanced!L:L)</f>
        <v>Option B</v>
      </c>
      <c r="N198" s="145" t="str">
        <f t="array" ref="N198">XLOOKUP(B198, My_Advanced!W:W,My_Advanced!N:N)</f>
        <v>Option C</v>
      </c>
      <c r="O198" s="145" t="str">
        <f t="array" ref="O198">XLOOKUP(B198,My_Advanced!W:W,My_Advanced!P:P)</f>
        <v>Option C</v>
      </c>
      <c r="P198" s="145" t="str">
        <f t="array" ref="P198">XLOOKUP(B198, My_Advanced!W:W,My_Advanced!R:R)</f>
        <v>Option B</v>
      </c>
      <c r="Q198" s="145" t="str">
        <f t="array" ref="Q198">XLOOKUP(B198, My_Advanced!W:W,My_Advanced!T:T)</f>
        <v>Option A</v>
      </c>
      <c r="R198" s="145" t="str">
        <f t="array" ref="R198">XLOOKUP(B198, My_Advanced!W:W,My_Advanced!V:V)</f>
        <v>Option C</v>
      </c>
      <c r="S198" s="146">
        <f t="array" ref="S198">XLOOKUP(B198, My_Advanced!W:W,My_Advanced!AJ:AJ)</f>
        <v>3</v>
      </c>
      <c r="T198" s="145">
        <f t="shared" si="1"/>
        <v>10</v>
      </c>
      <c r="U198" s="147">
        <f t="shared" si="2"/>
        <v>0.3333333333</v>
      </c>
    </row>
    <row r="199">
      <c r="B199" s="143" t="s">
        <v>336</v>
      </c>
      <c r="C199" s="144" t="s">
        <v>534</v>
      </c>
      <c r="D199" s="144" t="s">
        <v>534</v>
      </c>
      <c r="E199" s="145" t="s">
        <v>536</v>
      </c>
      <c r="F199" s="144" t="s">
        <v>537</v>
      </c>
      <c r="G199" s="144" t="s">
        <v>534</v>
      </c>
      <c r="H199" s="146">
        <v>7.0</v>
      </c>
      <c r="I199" s="145" t="str">
        <f t="array" ref="I199">XLOOKUP(B199, My_Advanced!W:W,My_Advanced!D:D)</f>
        <v>Option D</v>
      </c>
      <c r="J199" s="144" t="str">
        <f t="array" ref="J199">XLOOKUP(B199,My_Advanced!W:W,My_Advanced!F:F)</f>
        <v>Option D</v>
      </c>
      <c r="K199" s="145" t="str">
        <f t="array" ref="K199">XLOOKUP(B199, My_Advanced!W:W,My_Advanced!H:H)</f>
        <v>Option D</v>
      </c>
      <c r="L199" s="145" t="str">
        <f t="array" ref="L199">XLOOKUP(B199, My_Advanced!W:W,My_Advanced!J:J)</f>
        <v>Option C</v>
      </c>
      <c r="M199" s="145" t="str">
        <f t="array" ref="M199">XLOOKUP(B199, My_Advanced!W:W,My_Advanced!L:L)</f>
        <v>Option D</v>
      </c>
      <c r="N199" s="145" t="str">
        <f t="array" ref="N199">XLOOKUP(B199, My_Advanced!W:W,My_Advanced!N:N)</f>
        <v>Option C</v>
      </c>
      <c r="O199" s="145" t="str">
        <f t="array" ref="O199">XLOOKUP(B199,My_Advanced!W:W,My_Advanced!P:P)</f>
        <v>Option D</v>
      </c>
      <c r="P199" s="145" t="str">
        <f t="array" ref="P199">XLOOKUP(B199, My_Advanced!W:W,My_Advanced!R:R)</f>
        <v>Option A</v>
      </c>
      <c r="Q199" s="145" t="str">
        <f t="array" ref="Q199">XLOOKUP(B199, My_Advanced!W:W,My_Advanced!T:T)</f>
        <v>Option C</v>
      </c>
      <c r="R199" s="145" t="str">
        <f t="array" ref="R199">XLOOKUP(B199, My_Advanced!W:W,My_Advanced!V:V)</f>
        <v>Option D</v>
      </c>
      <c r="S199" s="146">
        <f t="array" ref="S199">XLOOKUP(B199, My_Advanced!W:W,My_Advanced!AJ:AJ)</f>
        <v>1</v>
      </c>
      <c r="T199" s="145">
        <f t="shared" si="1"/>
        <v>8</v>
      </c>
      <c r="U199" s="147">
        <f t="shared" si="2"/>
        <v>0.2666666667</v>
      </c>
    </row>
    <row r="200">
      <c r="B200" s="143" t="s">
        <v>337</v>
      </c>
      <c r="C200" s="144" t="s">
        <v>534</v>
      </c>
      <c r="D200" s="144" t="s">
        <v>534</v>
      </c>
      <c r="E200" s="145" t="s">
        <v>535</v>
      </c>
      <c r="F200" s="144" t="s">
        <v>537</v>
      </c>
      <c r="G200" s="144" t="s">
        <v>534</v>
      </c>
      <c r="H200" s="146">
        <v>8.0</v>
      </c>
      <c r="I200" s="145" t="str">
        <f t="array" ref="I200">XLOOKUP(B200, My_Advanced!W:W,My_Advanced!D:D)</f>
        <v>Option B</v>
      </c>
      <c r="J200" s="144" t="str">
        <f t="array" ref="J200">XLOOKUP(B200,My_Advanced!W:W,My_Advanced!F:F)</f>
        <v>Option A</v>
      </c>
      <c r="K200" s="145" t="str">
        <f t="array" ref="K200">XLOOKUP(B200, My_Advanced!W:W,My_Advanced!H:H)</f>
        <v>Option A</v>
      </c>
      <c r="L200" s="145" t="str">
        <f t="array" ref="L200">XLOOKUP(B200, My_Advanced!W:W,My_Advanced!J:J)</f>
        <v>Option C</v>
      </c>
      <c r="M200" s="145" t="str">
        <f t="array" ref="M200">XLOOKUP(B200, My_Advanced!W:W,My_Advanced!L:L)</f>
        <v>Option B</v>
      </c>
      <c r="N200" s="145" t="str">
        <f t="array" ref="N200">XLOOKUP(B200, My_Advanced!W:W,My_Advanced!N:N)</f>
        <v>Option C</v>
      </c>
      <c r="O200" s="145" t="str">
        <f t="array" ref="O200">XLOOKUP(B200,My_Advanced!W:W,My_Advanced!P:P)</f>
        <v>Option B</v>
      </c>
      <c r="P200" s="145" t="str">
        <f t="array" ref="P200">XLOOKUP(B200, My_Advanced!W:W,My_Advanced!R:R)</f>
        <v>Option B</v>
      </c>
      <c r="Q200" s="145" t="str">
        <f t="array" ref="Q200">XLOOKUP(B200, My_Advanced!W:W,My_Advanced!T:T)</f>
        <v>Option A</v>
      </c>
      <c r="R200" s="145" t="str">
        <f t="array" ref="R200">XLOOKUP(B200, My_Advanced!W:W,My_Advanced!V:V)</f>
        <v>Option A</v>
      </c>
      <c r="S200" s="146">
        <f t="array" ref="S200">XLOOKUP(B200, My_Advanced!W:W,My_Advanced!AJ:AJ)</f>
        <v>6</v>
      </c>
      <c r="T200" s="145">
        <f t="shared" si="1"/>
        <v>14</v>
      </c>
      <c r="U200" s="147">
        <f t="shared" si="2"/>
        <v>0.4666666667</v>
      </c>
    </row>
    <row r="201">
      <c r="B201" s="143" t="s">
        <v>338</v>
      </c>
      <c r="C201" s="144" t="s">
        <v>535</v>
      </c>
      <c r="D201" s="144" t="s">
        <v>534</v>
      </c>
      <c r="E201" s="145" t="s">
        <v>534</v>
      </c>
      <c r="F201" s="144" t="s">
        <v>536</v>
      </c>
      <c r="G201" s="144" t="s">
        <v>534</v>
      </c>
      <c r="H201" s="146">
        <v>9.0</v>
      </c>
      <c r="I201" s="145" t="str">
        <f t="array" ref="I201">XLOOKUP(B201, My_Advanced!W:W,My_Advanced!D:D)</f>
        <v>Option B</v>
      </c>
      <c r="J201" s="144" t="str">
        <f t="array" ref="J201">XLOOKUP(B201,My_Advanced!W:W,My_Advanced!F:F)</f>
        <v>Option D</v>
      </c>
      <c r="K201" s="145" t="str">
        <f t="array" ref="K201">XLOOKUP(B201, My_Advanced!W:W,My_Advanced!H:H)</f>
        <v>Option D</v>
      </c>
      <c r="L201" s="145" t="str">
        <f t="array" ref="L201">XLOOKUP(B201, My_Advanced!W:W,My_Advanced!J:J)</f>
        <v>Option C</v>
      </c>
      <c r="M201" s="145" t="str">
        <f t="array" ref="M201">XLOOKUP(B201, My_Advanced!W:W,My_Advanced!L:L)</f>
        <v>Option A</v>
      </c>
      <c r="N201" s="145" t="str">
        <f t="array" ref="N201">XLOOKUP(B201, My_Advanced!W:W,My_Advanced!N:N)</f>
        <v>Option C</v>
      </c>
      <c r="O201" s="145" t="str">
        <f t="array" ref="O201">XLOOKUP(B201,My_Advanced!W:W,My_Advanced!P:P)</f>
        <v>Option C</v>
      </c>
      <c r="P201" s="145" t="str">
        <f t="array" ref="P201">XLOOKUP(B201, My_Advanced!W:W,My_Advanced!R:R)</f>
        <v>Option B</v>
      </c>
      <c r="Q201" s="145" t="str">
        <f t="array" ref="Q201">XLOOKUP(B201, My_Advanced!W:W,My_Advanced!T:T)</f>
        <v>Option D</v>
      </c>
      <c r="R201" s="145" t="str">
        <f t="array" ref="R201">XLOOKUP(B201, My_Advanced!W:W,My_Advanced!V:V)</f>
        <v>Option C</v>
      </c>
      <c r="S201" s="146">
        <f t="array" ref="S201">XLOOKUP(B201, My_Advanced!W:W,My_Advanced!AJ:AJ)</f>
        <v>2</v>
      </c>
      <c r="T201" s="145">
        <f t="shared" si="1"/>
        <v>11</v>
      </c>
      <c r="U201" s="147">
        <f t="shared" si="2"/>
        <v>0.3666666667</v>
      </c>
    </row>
    <row r="202">
      <c r="B202" s="143" t="s">
        <v>339</v>
      </c>
      <c r="C202" s="144" t="s">
        <v>535</v>
      </c>
      <c r="D202" s="144" t="s">
        <v>534</v>
      </c>
      <c r="E202" s="145" t="s">
        <v>534</v>
      </c>
      <c r="F202" s="144" t="s">
        <v>537</v>
      </c>
      <c r="G202" s="144" t="s">
        <v>534</v>
      </c>
      <c r="H202" s="146">
        <v>10.0</v>
      </c>
      <c r="I202" s="145" t="str">
        <f t="array" ref="I202">XLOOKUP(B202, My_Advanced!W:W,My_Advanced!D:D)</f>
        <v>Option C</v>
      </c>
      <c r="J202" s="144" t="str">
        <f t="array" ref="J202">XLOOKUP(B202,My_Advanced!W:W,My_Advanced!F:F)</f>
        <v>Option D</v>
      </c>
      <c r="K202" s="145" t="str">
        <f t="array" ref="K202">XLOOKUP(B202, My_Advanced!W:W,My_Advanced!H:H)</f>
        <v>Option A</v>
      </c>
      <c r="L202" s="145" t="str">
        <f t="array" ref="L202">XLOOKUP(B202, My_Advanced!W:W,My_Advanced!J:J)</f>
        <v>Option C</v>
      </c>
      <c r="M202" s="145" t="str">
        <f t="array" ref="M202">XLOOKUP(B202, My_Advanced!W:W,My_Advanced!L:L)</f>
        <v>Option D</v>
      </c>
      <c r="N202" s="145" t="str">
        <f t="array" ref="N202">XLOOKUP(B202, My_Advanced!W:W,My_Advanced!N:N)</f>
        <v>Option C</v>
      </c>
      <c r="O202" s="145" t="str">
        <f t="array" ref="O202">XLOOKUP(B202,My_Advanced!W:W,My_Advanced!P:P)</f>
        <v>Option B</v>
      </c>
      <c r="P202" s="145" t="str">
        <f t="array" ref="P202">XLOOKUP(B202, My_Advanced!W:W,My_Advanced!R:R)</f>
        <v>Option C</v>
      </c>
      <c r="Q202" s="145" t="str">
        <f t="array" ref="Q202">XLOOKUP(B202, My_Advanced!W:W,My_Advanced!T:T)</f>
        <v>Option B</v>
      </c>
      <c r="R202" s="145" t="str">
        <f t="array" ref="R202">XLOOKUP(B202, My_Advanced!W:W,My_Advanced!V:V)</f>
        <v>Option C</v>
      </c>
      <c r="S202" s="146">
        <f t="array" ref="S202">XLOOKUP(B202, My_Advanced!W:W,My_Advanced!AJ:AJ)</f>
        <v>2</v>
      </c>
      <c r="T202" s="145">
        <f t="shared" si="1"/>
        <v>12</v>
      </c>
      <c r="U202" s="147">
        <f t="shared" si="2"/>
        <v>0.4</v>
      </c>
    </row>
    <row r="203">
      <c r="B203" s="143" t="s">
        <v>340</v>
      </c>
      <c r="C203" s="144" t="s">
        <v>535</v>
      </c>
      <c r="D203" s="144" t="s">
        <v>534</v>
      </c>
      <c r="E203" s="145" t="s">
        <v>534</v>
      </c>
      <c r="F203" s="144" t="s">
        <v>537</v>
      </c>
      <c r="G203" s="144" t="s">
        <v>534</v>
      </c>
      <c r="H203" s="146">
        <v>10.0</v>
      </c>
      <c r="I203" s="145" t="str">
        <f t="array" ref="I203">XLOOKUP(B203, My_Advanced!W:W,My_Advanced!D:D)</f>
        <v>Option B</v>
      </c>
      <c r="J203" s="144" t="str">
        <f t="array" ref="J203">XLOOKUP(B203,My_Advanced!W:W,My_Advanced!F:F)</f>
        <v>Option D</v>
      </c>
      <c r="K203" s="145" t="str">
        <f t="array" ref="K203">XLOOKUP(B203, My_Advanced!W:W,My_Advanced!H:H)</f>
        <v>Option D</v>
      </c>
      <c r="L203" s="145" t="str">
        <f t="array" ref="L203">XLOOKUP(B203, My_Advanced!W:W,My_Advanced!J:J)</f>
        <v>Option D</v>
      </c>
      <c r="M203" s="145" t="str">
        <f t="array" ref="M203">XLOOKUP(B203, My_Advanced!W:W,My_Advanced!L:L)</f>
        <v>Option B</v>
      </c>
      <c r="N203" s="145" t="str">
        <f t="array" ref="N203">XLOOKUP(B203, My_Advanced!W:W,My_Advanced!N:N)</f>
        <v>Option D</v>
      </c>
      <c r="O203" s="145" t="str">
        <f t="array" ref="O203">XLOOKUP(B203,My_Advanced!W:W,My_Advanced!P:P)</f>
        <v>Option B</v>
      </c>
      <c r="P203" s="145" t="str">
        <f t="array" ref="P203">XLOOKUP(B203, My_Advanced!W:W,My_Advanced!R:R)</f>
        <v>Option C</v>
      </c>
      <c r="Q203" s="145" t="str">
        <f t="array" ref="Q203">XLOOKUP(B203, My_Advanced!W:W,My_Advanced!T:T)</f>
        <v>Option B</v>
      </c>
      <c r="R203" s="145" t="str">
        <f t="array" ref="R203">XLOOKUP(B203, My_Advanced!W:W,My_Advanced!V:V)</f>
        <v>Option A</v>
      </c>
      <c r="S203" s="146">
        <f t="array" ref="S203">XLOOKUP(B203, My_Advanced!W:W,My_Advanced!AJ:AJ)</f>
        <v>3</v>
      </c>
      <c r="T203" s="145">
        <f t="shared" si="1"/>
        <v>13</v>
      </c>
      <c r="U203" s="147">
        <f t="shared" si="2"/>
        <v>0.4333333333</v>
      </c>
    </row>
    <row r="204">
      <c r="B204" s="143" t="s">
        <v>341</v>
      </c>
      <c r="C204" s="144" t="s">
        <v>535</v>
      </c>
      <c r="D204" s="144" t="s">
        <v>534</v>
      </c>
      <c r="E204" s="145" t="s">
        <v>536</v>
      </c>
      <c r="F204" s="144" t="s">
        <v>537</v>
      </c>
      <c r="G204" s="144" t="s">
        <v>535</v>
      </c>
      <c r="H204" s="146">
        <v>7.0</v>
      </c>
      <c r="I204" s="145" t="str">
        <f t="array" ref="I204">XLOOKUP(B204, My_Advanced!W:W,My_Advanced!D:D)</f>
        <v>Option A</v>
      </c>
      <c r="J204" s="144" t="str">
        <f t="array" ref="J204">XLOOKUP(B204,My_Advanced!W:W,My_Advanced!F:F)</f>
        <v>Option B</v>
      </c>
      <c r="K204" s="145" t="str">
        <f t="array" ref="K204">XLOOKUP(B204, My_Advanced!W:W,My_Advanced!H:H)</f>
        <v>Option B</v>
      </c>
      <c r="L204" s="145" t="str">
        <f t="array" ref="L204">XLOOKUP(B204, My_Advanced!W:W,My_Advanced!J:J)</f>
        <v>Option C</v>
      </c>
      <c r="M204" s="145" t="str">
        <f t="array" ref="M204">XLOOKUP(B204, My_Advanced!W:W,My_Advanced!L:L)</f>
        <v>Option A</v>
      </c>
      <c r="N204" s="145" t="str">
        <f t="array" ref="N204">XLOOKUP(B204, My_Advanced!W:W,My_Advanced!N:N)</f>
        <v>Option B</v>
      </c>
      <c r="O204" s="145" t="str">
        <f t="array" ref="O204">XLOOKUP(B204,My_Advanced!W:W,My_Advanced!P:P)</f>
        <v>Option A</v>
      </c>
      <c r="P204" s="145" t="str">
        <f t="array" ref="P204">XLOOKUP(B204, My_Advanced!W:W,My_Advanced!R:R)</f>
        <v>Option B</v>
      </c>
      <c r="Q204" s="145" t="str">
        <f t="array" ref="Q204">XLOOKUP(B204, My_Advanced!W:W,My_Advanced!T:T)</f>
        <v>Option A</v>
      </c>
      <c r="R204" s="145" t="str">
        <f t="array" ref="R204">XLOOKUP(B204, My_Advanced!W:W,My_Advanced!V:V)</f>
        <v>Option B</v>
      </c>
      <c r="S204" s="146">
        <f t="array" ref="S204">XLOOKUP(B204, My_Advanced!W:W,My_Advanced!AJ:AJ)</f>
        <v>8</v>
      </c>
      <c r="T204" s="145">
        <f t="shared" si="1"/>
        <v>15</v>
      </c>
      <c r="U204" s="147">
        <f t="shared" si="2"/>
        <v>0.5</v>
      </c>
    </row>
    <row r="205">
      <c r="B205" s="143" t="s">
        <v>342</v>
      </c>
      <c r="C205" s="144" t="s">
        <v>535</v>
      </c>
      <c r="D205" s="144" t="s">
        <v>535</v>
      </c>
      <c r="E205" s="145" t="s">
        <v>534</v>
      </c>
      <c r="F205" s="144" t="s">
        <v>537</v>
      </c>
      <c r="G205" s="144" t="s">
        <v>534</v>
      </c>
      <c r="H205" s="146">
        <v>9.0</v>
      </c>
      <c r="I205" s="145" t="str">
        <f t="array" ref="I205">XLOOKUP(B205, My_Advanced!W:W,My_Advanced!D:D)</f>
        <v>Option D</v>
      </c>
      <c r="J205" s="144" t="str">
        <f t="array" ref="J205">XLOOKUP(B205,My_Advanced!W:W,My_Advanced!F:F)</f>
        <v>Option A</v>
      </c>
      <c r="K205" s="145" t="str">
        <f t="array" ref="K205">XLOOKUP(B205, My_Advanced!W:W,My_Advanced!H:H)</f>
        <v>Option D</v>
      </c>
      <c r="L205" s="145" t="str">
        <f t="array" ref="L205">XLOOKUP(B205, My_Advanced!W:W,My_Advanced!J:J)</f>
        <v>Option C</v>
      </c>
      <c r="M205" s="145" t="str">
        <f t="array" ref="M205">XLOOKUP(B205, My_Advanced!W:W,My_Advanced!L:L)</f>
        <v>Option B</v>
      </c>
      <c r="N205" s="145" t="str">
        <f t="array" ref="N205">XLOOKUP(B205, My_Advanced!W:W,My_Advanced!N:N)</f>
        <v>Option C</v>
      </c>
      <c r="O205" s="145" t="str">
        <f t="array" ref="O205">XLOOKUP(B205,My_Advanced!W:W,My_Advanced!P:P)</f>
        <v>Option D</v>
      </c>
      <c r="P205" s="145" t="str">
        <f t="array" ref="P205">XLOOKUP(B205, My_Advanced!W:W,My_Advanced!R:R)</f>
        <v>Option B</v>
      </c>
      <c r="Q205" s="145" t="str">
        <f t="array" ref="Q205">XLOOKUP(B205, My_Advanced!W:W,My_Advanced!T:T)</f>
        <v>Option A</v>
      </c>
      <c r="R205" s="145" t="str">
        <f t="array" ref="R205">XLOOKUP(B205, My_Advanced!W:W,My_Advanced!V:V)</f>
        <v>Option A</v>
      </c>
      <c r="S205" s="146">
        <f t="array" ref="S205">XLOOKUP(B205, My_Advanced!W:W,My_Advanced!AJ:AJ)</f>
        <v>1</v>
      </c>
      <c r="T205" s="145">
        <f t="shared" si="1"/>
        <v>10</v>
      </c>
      <c r="U205" s="147">
        <f t="shared" si="2"/>
        <v>0.3333333333</v>
      </c>
    </row>
    <row r="206">
      <c r="B206" s="143" t="s">
        <v>343</v>
      </c>
      <c r="C206" s="144" t="s">
        <v>534</v>
      </c>
      <c r="D206" s="144" t="s">
        <v>534</v>
      </c>
      <c r="E206" s="145" t="s">
        <v>534</v>
      </c>
      <c r="F206" s="144" t="s">
        <v>537</v>
      </c>
      <c r="G206" s="144" t="s">
        <v>535</v>
      </c>
      <c r="H206" s="146">
        <v>8.0</v>
      </c>
      <c r="I206" s="145" t="str">
        <f t="array" ref="I206">XLOOKUP(B206, My_Advanced!W:W,My_Advanced!D:D)</f>
        <v>Option C</v>
      </c>
      <c r="J206" s="144" t="str">
        <f t="array" ref="J206">XLOOKUP(B206,My_Advanced!W:W,My_Advanced!F:F)</f>
        <v>Option A</v>
      </c>
      <c r="K206" s="145" t="str">
        <f t="array" ref="K206">XLOOKUP(B206, My_Advanced!W:W,My_Advanced!H:H)</f>
        <v>Option D</v>
      </c>
      <c r="L206" s="145" t="str">
        <f t="array" ref="L206">XLOOKUP(B206, My_Advanced!W:W,My_Advanced!J:J)</f>
        <v>Option B</v>
      </c>
      <c r="M206" s="145" t="str">
        <f t="array" ref="M206">XLOOKUP(B206, My_Advanced!W:W,My_Advanced!L:L)</f>
        <v>Option D</v>
      </c>
      <c r="N206" s="145" t="str">
        <f t="array" ref="N206">XLOOKUP(B206, My_Advanced!W:W,My_Advanced!N:N)</f>
        <v>Option C</v>
      </c>
      <c r="O206" s="145" t="str">
        <f t="array" ref="O206">XLOOKUP(B206,My_Advanced!W:W,My_Advanced!P:P)</f>
        <v>Option D</v>
      </c>
      <c r="P206" s="145" t="str">
        <f t="array" ref="P206">XLOOKUP(B206, My_Advanced!W:W,My_Advanced!R:R)</f>
        <v>Option B</v>
      </c>
      <c r="Q206" s="145" t="str">
        <f t="array" ref="Q206">XLOOKUP(B206, My_Advanced!W:W,My_Advanced!T:T)</f>
        <v>Option D</v>
      </c>
      <c r="R206" s="145" t="str">
        <f t="array" ref="R206">XLOOKUP(B206, My_Advanced!W:W,My_Advanced!V:V)</f>
        <v>Option B</v>
      </c>
      <c r="S206" s="146">
        <f t="array" ref="S206">XLOOKUP(B206, My_Advanced!W:W,My_Advanced!AJ:AJ)</f>
        <v>1</v>
      </c>
      <c r="T206" s="145">
        <f t="shared" si="1"/>
        <v>9</v>
      </c>
      <c r="U206" s="147">
        <f t="shared" si="2"/>
        <v>0.3</v>
      </c>
    </row>
    <row r="207">
      <c r="B207" s="143" t="s">
        <v>344</v>
      </c>
      <c r="C207" s="144" t="s">
        <v>534</v>
      </c>
      <c r="D207" s="144" t="s">
        <v>534</v>
      </c>
      <c r="E207" s="145" t="s">
        <v>534</v>
      </c>
      <c r="F207" s="144" t="s">
        <v>537</v>
      </c>
      <c r="G207" s="144" t="s">
        <v>535</v>
      </c>
      <c r="H207" s="146">
        <v>8.0</v>
      </c>
      <c r="I207" s="145" t="str">
        <f t="array" ref="I207">XLOOKUP(B207, My_Advanced!W:W,My_Advanced!D:D)</f>
        <v>Option C</v>
      </c>
      <c r="J207" s="144" t="str">
        <f t="array" ref="J207">XLOOKUP(B207,My_Advanced!W:W,My_Advanced!F:F)</f>
        <v>Option A</v>
      </c>
      <c r="K207" s="145" t="str">
        <f t="array" ref="K207">XLOOKUP(B207, My_Advanced!W:W,My_Advanced!H:H)</f>
        <v>Option A</v>
      </c>
      <c r="L207" s="145" t="str">
        <f t="array" ref="L207">XLOOKUP(B207, My_Advanced!W:W,My_Advanced!J:J)</f>
        <v>Option C</v>
      </c>
      <c r="M207" s="145" t="str">
        <f t="array" ref="M207">XLOOKUP(B207, My_Advanced!W:W,My_Advanced!L:L)</f>
        <v>Option B</v>
      </c>
      <c r="N207" s="145" t="str">
        <f t="array" ref="N207">XLOOKUP(B207, My_Advanced!W:W,My_Advanced!N:N)</f>
        <v>Option C</v>
      </c>
      <c r="O207" s="145" t="str">
        <f t="array" ref="O207">XLOOKUP(B207,My_Advanced!W:W,My_Advanced!P:P)</f>
        <v>Option C</v>
      </c>
      <c r="P207" s="145" t="str">
        <f t="array" ref="P207">XLOOKUP(B207, My_Advanced!W:W,My_Advanced!R:R)</f>
        <v>Option B</v>
      </c>
      <c r="Q207" s="145" t="str">
        <f t="array" ref="Q207">XLOOKUP(B207, My_Advanced!W:W,My_Advanced!T:T)</f>
        <v>Option D</v>
      </c>
      <c r="R207" s="145" t="str">
        <f t="array" ref="R207">XLOOKUP(B207, My_Advanced!W:W,My_Advanced!V:V)</f>
        <v>Option C</v>
      </c>
      <c r="S207" s="146">
        <f t="array" ref="S207">XLOOKUP(B207, My_Advanced!W:W,My_Advanced!AJ:AJ)</f>
        <v>3</v>
      </c>
      <c r="T207" s="145">
        <f t="shared" si="1"/>
        <v>11</v>
      </c>
      <c r="U207" s="147">
        <f t="shared" si="2"/>
        <v>0.3666666667</v>
      </c>
    </row>
    <row r="208">
      <c r="B208" s="143" t="s">
        <v>345</v>
      </c>
      <c r="C208" s="144" t="s">
        <v>535</v>
      </c>
      <c r="D208" s="144" t="s">
        <v>534</v>
      </c>
      <c r="E208" s="145" t="s">
        <v>535</v>
      </c>
      <c r="F208" s="144" t="s">
        <v>537</v>
      </c>
      <c r="G208" s="144" t="s">
        <v>534</v>
      </c>
      <c r="H208" s="146">
        <v>9.0</v>
      </c>
      <c r="I208" s="145" t="str">
        <f t="array" ref="I208">XLOOKUP(B208, My_Advanced!W:W,My_Advanced!D:D)</f>
        <v>Option D</v>
      </c>
      <c r="J208" s="144" t="str">
        <f t="array" ref="J208">XLOOKUP(B208,My_Advanced!W:W,My_Advanced!F:F)</f>
        <v>Option A</v>
      </c>
      <c r="K208" s="145" t="str">
        <f t="array" ref="K208">XLOOKUP(B208, My_Advanced!W:W,My_Advanced!H:H)</f>
        <v>Option D</v>
      </c>
      <c r="L208" s="145" t="str">
        <f t="array" ref="L208">XLOOKUP(B208, My_Advanced!W:W,My_Advanced!J:J)</f>
        <v>Option C</v>
      </c>
      <c r="M208" s="145" t="str">
        <f t="array" ref="M208">XLOOKUP(B208, My_Advanced!W:W,My_Advanced!L:L)</f>
        <v>Option B</v>
      </c>
      <c r="N208" s="145" t="str">
        <f t="array" ref="N208">XLOOKUP(B208, My_Advanced!W:W,My_Advanced!N:N)</f>
        <v>Option A</v>
      </c>
      <c r="O208" s="145" t="str">
        <f t="array" ref="O208">XLOOKUP(B208,My_Advanced!W:W,My_Advanced!P:P)</f>
        <v>Option D</v>
      </c>
      <c r="P208" s="145" t="str">
        <f t="array" ref="P208">XLOOKUP(B208, My_Advanced!W:W,My_Advanced!R:R)</f>
        <v>Option B</v>
      </c>
      <c r="Q208" s="145" t="str">
        <f t="array" ref="Q208">XLOOKUP(B208, My_Advanced!W:W,My_Advanced!T:T)</f>
        <v>Option D</v>
      </c>
      <c r="R208" s="145" t="str">
        <f t="array" ref="R208">XLOOKUP(B208, My_Advanced!W:W,My_Advanced!V:V)</f>
        <v>Option D</v>
      </c>
      <c r="S208" s="146">
        <f t="array" ref="S208">XLOOKUP(B208, My_Advanced!W:W,My_Advanced!AJ:AJ)</f>
        <v>1</v>
      </c>
      <c r="T208" s="145">
        <f t="shared" si="1"/>
        <v>10</v>
      </c>
      <c r="U208" s="147">
        <f t="shared" si="2"/>
        <v>0.3333333333</v>
      </c>
    </row>
    <row r="209">
      <c r="B209" s="143" t="s">
        <v>346</v>
      </c>
      <c r="C209" s="144" t="s">
        <v>534</v>
      </c>
      <c r="D209" s="144" t="s">
        <v>534</v>
      </c>
      <c r="E209" s="145" t="s">
        <v>535</v>
      </c>
      <c r="F209" s="144" t="s">
        <v>537</v>
      </c>
      <c r="G209" s="144" t="s">
        <v>534</v>
      </c>
      <c r="H209" s="146">
        <v>8.0</v>
      </c>
      <c r="I209" s="145" t="str">
        <f t="array" ref="I209">XLOOKUP(B209, My_Advanced!W:W,My_Advanced!D:D)</f>
        <v>Option B</v>
      </c>
      <c r="J209" s="144" t="str">
        <f t="array" ref="J209">XLOOKUP(B209,My_Advanced!W:W,My_Advanced!F:F)</f>
        <v>Option D</v>
      </c>
      <c r="K209" s="145" t="str">
        <f t="array" ref="K209">XLOOKUP(B209, My_Advanced!W:W,My_Advanced!H:H)</f>
        <v>Option D</v>
      </c>
      <c r="L209" s="145" t="str">
        <f t="array" ref="L209">XLOOKUP(B209, My_Advanced!W:W,My_Advanced!J:J)</f>
        <v>Option D</v>
      </c>
      <c r="M209" s="145" t="str">
        <f t="array" ref="M209">XLOOKUP(B209, My_Advanced!W:W,My_Advanced!L:L)</f>
        <v>Option B</v>
      </c>
      <c r="N209" s="145" t="str">
        <f t="array" ref="N209">XLOOKUP(B209, My_Advanced!W:W,My_Advanced!N:N)</f>
        <v>Option C</v>
      </c>
      <c r="O209" s="145" t="str">
        <f t="array" ref="O209">XLOOKUP(B209,My_Advanced!W:W,My_Advanced!P:P)</f>
        <v>Option C</v>
      </c>
      <c r="P209" s="145" t="str">
        <f t="array" ref="P209">XLOOKUP(B209, My_Advanced!W:W,My_Advanced!R:R)</f>
        <v>Option B</v>
      </c>
      <c r="Q209" s="145" t="str">
        <f t="array" ref="Q209">XLOOKUP(B209, My_Advanced!W:W,My_Advanced!T:T)</f>
        <v>Option A</v>
      </c>
      <c r="R209" s="145" t="str">
        <f t="array" ref="R209">XLOOKUP(B209, My_Advanced!W:W,My_Advanced!V:V)</f>
        <v>Option A</v>
      </c>
      <c r="S209" s="146">
        <f t="array" ref="S209">XLOOKUP(B209, My_Advanced!W:W,My_Advanced!AJ:AJ)</f>
        <v>4</v>
      </c>
      <c r="T209" s="145">
        <f t="shared" si="1"/>
        <v>12</v>
      </c>
      <c r="U209" s="147">
        <f t="shared" si="2"/>
        <v>0.4</v>
      </c>
    </row>
    <row r="210">
      <c r="B210" s="143" t="s">
        <v>347</v>
      </c>
      <c r="C210" s="144" t="s">
        <v>534</v>
      </c>
      <c r="D210" s="144" t="s">
        <v>534</v>
      </c>
      <c r="E210" s="145" t="s">
        <v>535</v>
      </c>
      <c r="F210" s="144" t="s">
        <v>535</v>
      </c>
      <c r="G210" s="144" t="s">
        <v>535</v>
      </c>
      <c r="H210" s="146">
        <v>5.0</v>
      </c>
      <c r="I210" s="145" t="str">
        <f t="array" ref="I210">XLOOKUP(B210, My_Advanced!W:W,My_Advanced!D:D)</f>
        <v>Option D</v>
      </c>
      <c r="J210" s="144" t="str">
        <f t="array" ref="J210">XLOOKUP(B210,My_Advanced!W:W,My_Advanced!F:F)</f>
        <v>Option C</v>
      </c>
      <c r="K210" s="145" t="str">
        <f t="array" ref="K210">XLOOKUP(B210, My_Advanced!W:W,My_Advanced!H:H)</f>
        <v>Option D</v>
      </c>
      <c r="L210" s="145" t="str">
        <f t="array" ref="L210">XLOOKUP(B210, My_Advanced!W:W,My_Advanced!J:J)</f>
        <v>Option D</v>
      </c>
      <c r="M210" s="145" t="str">
        <f t="array" ref="M210">XLOOKUP(B210, My_Advanced!W:W,My_Advanced!L:L)</f>
        <v>Option B</v>
      </c>
      <c r="N210" s="145" t="str">
        <f t="array" ref="N210">XLOOKUP(B210, My_Advanced!W:W,My_Advanced!N:N)</f>
        <v>Option D</v>
      </c>
      <c r="O210" s="145" t="str">
        <f t="array" ref="O210">XLOOKUP(B210,My_Advanced!W:W,My_Advanced!P:P)</f>
        <v>Option B</v>
      </c>
      <c r="P210" s="145" t="str">
        <f t="array" ref="P210">XLOOKUP(B210, My_Advanced!W:W,My_Advanced!R:R)</f>
        <v>Option B</v>
      </c>
      <c r="Q210" s="145" t="str">
        <f t="array" ref="Q210">XLOOKUP(B210, My_Advanced!W:W,My_Advanced!T:T)</f>
        <v>Option A</v>
      </c>
      <c r="R210" s="145" t="str">
        <f t="array" ref="R210">XLOOKUP(B210, My_Advanced!W:W,My_Advanced!V:V)</f>
        <v>Option D</v>
      </c>
      <c r="S210" s="146">
        <f t="array" ref="S210">XLOOKUP(B210, My_Advanced!W:W,My_Advanced!AJ:AJ)</f>
        <v>4</v>
      </c>
      <c r="T210" s="145">
        <f t="shared" si="1"/>
        <v>9</v>
      </c>
      <c r="U210" s="147">
        <f t="shared" si="2"/>
        <v>0.3</v>
      </c>
    </row>
    <row r="211">
      <c r="B211" s="143" t="s">
        <v>348</v>
      </c>
      <c r="C211" s="144" t="s">
        <v>534</v>
      </c>
      <c r="D211" s="144" t="s">
        <v>535</v>
      </c>
      <c r="E211" s="145" t="s">
        <v>534</v>
      </c>
      <c r="F211" s="144" t="s">
        <v>537</v>
      </c>
      <c r="G211" s="144" t="s">
        <v>534</v>
      </c>
      <c r="H211" s="146">
        <v>8.0</v>
      </c>
      <c r="I211" s="145" t="str">
        <f t="array" ref="I211">XLOOKUP(B211, My_Advanced!W:W,My_Advanced!D:D)</f>
        <v>Option B</v>
      </c>
      <c r="J211" s="144" t="str">
        <f t="array" ref="J211">XLOOKUP(B211,My_Advanced!W:W,My_Advanced!F:F)</f>
        <v>Option B</v>
      </c>
      <c r="K211" s="145" t="str">
        <f t="array" ref="K211">XLOOKUP(B211, My_Advanced!W:W,My_Advanced!H:H)</f>
        <v>Option A</v>
      </c>
      <c r="L211" s="145" t="str">
        <f t="array" ref="L211">XLOOKUP(B211, My_Advanced!W:W,My_Advanced!J:J)</f>
        <v>Option C</v>
      </c>
      <c r="M211" s="145" t="str">
        <f t="array" ref="M211">XLOOKUP(B211, My_Advanced!W:W,My_Advanced!L:L)</f>
        <v>Option A</v>
      </c>
      <c r="N211" s="145" t="str">
        <f t="array" ref="N211">XLOOKUP(B211, My_Advanced!W:W,My_Advanced!N:N)</f>
        <v>Option D</v>
      </c>
      <c r="O211" s="145" t="str">
        <f t="array" ref="O211">XLOOKUP(B211,My_Advanced!W:W,My_Advanced!P:P)</f>
        <v>Option A</v>
      </c>
      <c r="P211" s="145" t="str">
        <f t="array" ref="P211">XLOOKUP(B211, My_Advanced!W:W,My_Advanced!R:R)</f>
        <v>Option B</v>
      </c>
      <c r="Q211" s="145" t="str">
        <f t="array" ref="Q211">XLOOKUP(B211, My_Advanced!W:W,My_Advanced!T:T)</f>
        <v>Option D</v>
      </c>
      <c r="R211" s="145" t="str">
        <f t="array" ref="R211">XLOOKUP(B211, My_Advanced!W:W,My_Advanced!V:V)</f>
        <v>Option D</v>
      </c>
      <c r="S211" s="146">
        <f t="array" ref="S211">XLOOKUP(B211, My_Advanced!W:W,My_Advanced!AJ:AJ)</f>
        <v>9</v>
      </c>
      <c r="T211" s="145">
        <f t="shared" si="1"/>
        <v>17</v>
      </c>
      <c r="U211" s="147">
        <f t="shared" si="2"/>
        <v>0.5666666667</v>
      </c>
    </row>
    <row r="212">
      <c r="B212" s="143" t="s">
        <v>349</v>
      </c>
      <c r="C212" s="144" t="s">
        <v>534</v>
      </c>
      <c r="D212" s="144" t="s">
        <v>534</v>
      </c>
      <c r="E212" s="145" t="s">
        <v>536</v>
      </c>
      <c r="F212" s="144" t="s">
        <v>537</v>
      </c>
      <c r="G212" s="144" t="s">
        <v>534</v>
      </c>
      <c r="H212" s="146">
        <v>7.0</v>
      </c>
      <c r="I212" s="145" t="str">
        <f t="array" ref="I212">XLOOKUP(B212, My_Advanced!W:W,My_Advanced!D:D)</f>
        <v>Option D</v>
      </c>
      <c r="J212" s="144" t="str">
        <f t="array" ref="J212">XLOOKUP(B212,My_Advanced!W:W,My_Advanced!F:F)</f>
        <v>Option D</v>
      </c>
      <c r="K212" s="145" t="str">
        <f t="array" ref="K212">XLOOKUP(B212, My_Advanced!W:W,My_Advanced!H:H)</f>
        <v>Option C</v>
      </c>
      <c r="L212" s="145" t="str">
        <f t="array" ref="L212">XLOOKUP(B212, My_Advanced!W:W,My_Advanced!J:J)</f>
        <v>Option C</v>
      </c>
      <c r="M212" s="145" t="str">
        <f t="array" ref="M212">XLOOKUP(B212, My_Advanced!W:W,My_Advanced!L:L)</f>
        <v>Option B</v>
      </c>
      <c r="N212" s="145" t="str">
        <f t="array" ref="N212">XLOOKUP(B212, My_Advanced!W:W,My_Advanced!N:N)</f>
        <v>Option C</v>
      </c>
      <c r="O212" s="145" t="str">
        <f t="array" ref="O212">XLOOKUP(B212,My_Advanced!W:W,My_Advanced!P:P)</f>
        <v>Option B</v>
      </c>
      <c r="P212" s="145" t="str">
        <f t="array" ref="P212">XLOOKUP(B212, My_Advanced!W:W,My_Advanced!R:R)</f>
        <v>Option B</v>
      </c>
      <c r="Q212" s="145" t="str">
        <f t="array" ref="Q212">XLOOKUP(B212, My_Advanced!W:W,My_Advanced!T:T)</f>
        <v>Option B</v>
      </c>
      <c r="R212" s="145" t="str">
        <f t="array" ref="R212">XLOOKUP(B212, My_Advanced!W:W,My_Advanced!V:V)</f>
        <v>Option B</v>
      </c>
      <c r="S212" s="146">
        <f t="array" ref="S212">XLOOKUP(B212, My_Advanced!W:W,My_Advanced!AJ:AJ)</f>
        <v>-3</v>
      </c>
      <c r="T212" s="145">
        <f t="shared" si="1"/>
        <v>4</v>
      </c>
      <c r="U212" s="147">
        <f t="shared" si="2"/>
        <v>0.1333333333</v>
      </c>
    </row>
    <row r="213">
      <c r="B213" s="143" t="s">
        <v>350</v>
      </c>
      <c r="C213" s="144" t="s">
        <v>535</v>
      </c>
      <c r="D213" s="144" t="s">
        <v>535</v>
      </c>
      <c r="E213" s="145" t="s">
        <v>534</v>
      </c>
      <c r="F213" s="144" t="s">
        <v>537</v>
      </c>
      <c r="G213" s="144" t="s">
        <v>534</v>
      </c>
      <c r="H213" s="146">
        <v>9.0</v>
      </c>
      <c r="I213" s="145" t="str">
        <f t="array" ref="I213">XLOOKUP(B213, My_Advanced!W:W,My_Advanced!D:D)</f>
        <v>Option D</v>
      </c>
      <c r="J213" s="144" t="str">
        <f t="array" ref="J213">XLOOKUP(B213,My_Advanced!W:W,My_Advanced!F:F)</f>
        <v>Option A</v>
      </c>
      <c r="K213" s="145" t="str">
        <f t="array" ref="K213">XLOOKUP(B213, My_Advanced!W:W,My_Advanced!H:H)</f>
        <v>Option D</v>
      </c>
      <c r="L213" s="145" t="str">
        <f t="array" ref="L213">XLOOKUP(B213, My_Advanced!W:W,My_Advanced!J:J)</f>
        <v>Option C</v>
      </c>
      <c r="M213" s="145" t="str">
        <f t="array" ref="M213">XLOOKUP(B213, My_Advanced!W:W,My_Advanced!L:L)</f>
        <v>Option B</v>
      </c>
      <c r="N213" s="145" t="str">
        <f t="array" ref="N213">XLOOKUP(B213, My_Advanced!W:W,My_Advanced!N:N)</f>
        <v>Option D</v>
      </c>
      <c r="O213" s="145" t="str">
        <f t="array" ref="O213">XLOOKUP(B213,My_Advanced!W:W,My_Advanced!P:P)</f>
        <v>Option D</v>
      </c>
      <c r="P213" s="145" t="str">
        <f t="array" ref="P213">XLOOKUP(B213, My_Advanced!W:W,My_Advanced!R:R)</f>
        <v>Option C</v>
      </c>
      <c r="Q213" s="145" t="str">
        <f t="array" ref="Q213">XLOOKUP(B213, My_Advanced!W:W,My_Advanced!T:T)</f>
        <v>Option D</v>
      </c>
      <c r="R213" s="145" t="str">
        <f t="array" ref="R213">XLOOKUP(B213, My_Advanced!W:W,My_Advanced!V:V)</f>
        <v>Option D</v>
      </c>
      <c r="S213" s="146">
        <f t="array" ref="S213">XLOOKUP(B213, My_Advanced!W:W,My_Advanced!AJ:AJ)</f>
        <v>-3</v>
      </c>
      <c r="T213" s="145">
        <f t="shared" si="1"/>
        <v>6</v>
      </c>
      <c r="U213" s="147">
        <f t="shared" si="2"/>
        <v>0.2</v>
      </c>
    </row>
    <row r="214">
      <c r="B214" s="143" t="s">
        <v>351</v>
      </c>
      <c r="C214" s="144" t="s">
        <v>534</v>
      </c>
      <c r="D214" s="144" t="s">
        <v>535</v>
      </c>
      <c r="E214" s="145" t="s">
        <v>535</v>
      </c>
      <c r="F214" s="144" t="s">
        <v>537</v>
      </c>
      <c r="G214" s="144" t="s">
        <v>535</v>
      </c>
      <c r="H214" s="146">
        <v>6.0</v>
      </c>
      <c r="I214" s="145" t="str">
        <f t="array" ref="I214">XLOOKUP(B214, My_Advanced!W:W,My_Advanced!D:D)</f>
        <v>Option D</v>
      </c>
      <c r="J214" s="144" t="str">
        <f t="array" ref="J214">XLOOKUP(B214,My_Advanced!W:W,My_Advanced!F:F)</f>
        <v>Option B</v>
      </c>
      <c r="K214" s="145" t="str">
        <f t="array" ref="K214">XLOOKUP(B214, My_Advanced!W:W,My_Advanced!H:H)</f>
        <v>Option D</v>
      </c>
      <c r="L214" s="145" t="str">
        <f t="array" ref="L214">XLOOKUP(B214, My_Advanced!W:W,My_Advanced!J:J)</f>
        <v>Option C</v>
      </c>
      <c r="M214" s="145" t="str">
        <f t="array" ref="M214">XLOOKUP(B214, My_Advanced!W:W,My_Advanced!L:L)</f>
        <v>Option D</v>
      </c>
      <c r="N214" s="145" t="str">
        <f t="array" ref="N214">XLOOKUP(B214, My_Advanced!W:W,My_Advanced!N:N)</f>
        <v>Option C</v>
      </c>
      <c r="O214" s="145" t="str">
        <f t="array" ref="O214">XLOOKUP(B214,My_Advanced!W:W,My_Advanced!P:P)</f>
        <v>Option C</v>
      </c>
      <c r="P214" s="145" t="str">
        <f t="array" ref="P214">XLOOKUP(B214, My_Advanced!W:W,My_Advanced!R:R)</f>
        <v>Option C</v>
      </c>
      <c r="Q214" s="145" t="str">
        <f t="array" ref="Q214">XLOOKUP(B214, My_Advanced!W:W,My_Advanced!T:T)</f>
        <v>Option D</v>
      </c>
      <c r="R214" s="145" t="str">
        <f t="array" ref="R214">XLOOKUP(B214, My_Advanced!W:W,My_Advanced!V:V)</f>
        <v>Option C</v>
      </c>
      <c r="S214" s="146">
        <f t="array" ref="S214">XLOOKUP(B214, My_Advanced!W:W,My_Advanced!AJ:AJ)</f>
        <v>-2</v>
      </c>
      <c r="T214" s="145">
        <f t="shared" si="1"/>
        <v>4</v>
      </c>
      <c r="U214" s="147">
        <f t="shared" si="2"/>
        <v>0.1333333333</v>
      </c>
    </row>
    <row r="215">
      <c r="B215" s="143" t="s">
        <v>352</v>
      </c>
      <c r="C215" s="144" t="s">
        <v>534</v>
      </c>
      <c r="D215" s="144" t="s">
        <v>534</v>
      </c>
      <c r="E215" s="145" t="s">
        <v>535</v>
      </c>
      <c r="F215" s="144" t="s">
        <v>537</v>
      </c>
      <c r="G215" s="144" t="s">
        <v>534</v>
      </c>
      <c r="H215" s="146">
        <v>8.0</v>
      </c>
      <c r="I215" s="145" t="str">
        <f t="array" ref="I215">XLOOKUP(B215, My_Advanced!W:W,My_Advanced!D:D)</f>
        <v>Option D</v>
      </c>
      <c r="J215" s="144" t="str">
        <f t="array" ref="J215">XLOOKUP(B215,My_Advanced!W:W,My_Advanced!F:F)</f>
        <v>Option D</v>
      </c>
      <c r="K215" s="145" t="str">
        <f t="array" ref="K215">XLOOKUP(B215, My_Advanced!W:W,My_Advanced!H:H)</f>
        <v>Option D</v>
      </c>
      <c r="L215" s="145" t="str">
        <f t="array" ref="L215">XLOOKUP(B215, My_Advanced!W:W,My_Advanced!J:J)</f>
        <v>Option C</v>
      </c>
      <c r="M215" s="145" t="str">
        <f t="array" ref="M215">XLOOKUP(B215, My_Advanced!W:W,My_Advanced!L:L)</f>
        <v>Option B</v>
      </c>
      <c r="N215" s="145" t="str">
        <f t="array" ref="N215">XLOOKUP(B215, My_Advanced!W:W,My_Advanced!N:N)</f>
        <v>Option C</v>
      </c>
      <c r="O215" s="145" t="str">
        <f t="array" ref="O215">XLOOKUP(B215,My_Advanced!W:W,My_Advanced!P:P)</f>
        <v>Option C</v>
      </c>
      <c r="P215" s="145" t="str">
        <f t="array" ref="P215">XLOOKUP(B215, My_Advanced!W:W,My_Advanced!R:R)</f>
        <v>Option B</v>
      </c>
      <c r="Q215" s="145" t="str">
        <f t="array" ref="Q215">XLOOKUP(B215, My_Advanced!W:W,My_Advanced!T:T)</f>
        <v>Option D</v>
      </c>
      <c r="R215" s="145" t="str">
        <f t="array" ref="R215">XLOOKUP(B215, My_Advanced!W:W,My_Advanced!V:V)</f>
        <v>Option C</v>
      </c>
      <c r="S215" s="146">
        <f t="array" ref="S215">XLOOKUP(B215, My_Advanced!W:W,My_Advanced!AJ:AJ)</f>
        <v>-1</v>
      </c>
      <c r="T215" s="145">
        <f t="shared" si="1"/>
        <v>7</v>
      </c>
      <c r="U215" s="147">
        <f t="shared" si="2"/>
        <v>0.2333333333</v>
      </c>
    </row>
    <row r="216">
      <c r="B216" s="143" t="s">
        <v>353</v>
      </c>
      <c r="C216" s="144" t="s">
        <v>534</v>
      </c>
      <c r="D216" s="144" t="s">
        <v>535</v>
      </c>
      <c r="E216" s="145" t="s">
        <v>535</v>
      </c>
      <c r="F216" s="144" t="s">
        <v>537</v>
      </c>
      <c r="G216" s="144" t="s">
        <v>535</v>
      </c>
      <c r="H216" s="146">
        <v>6.0</v>
      </c>
      <c r="I216" s="145" t="str">
        <f t="array" ref="I216">XLOOKUP(B216, My_Advanced!W:W,My_Advanced!D:D)</f>
        <v>Option B</v>
      </c>
      <c r="J216" s="144" t="str">
        <f t="array" ref="J216">XLOOKUP(B216,My_Advanced!W:W,My_Advanced!F:F)</f>
        <v>Option A</v>
      </c>
      <c r="K216" s="145" t="str">
        <f t="array" ref="K216">XLOOKUP(B216, My_Advanced!W:W,My_Advanced!H:H)</f>
        <v>Option B</v>
      </c>
      <c r="L216" s="145" t="str">
        <f t="array" ref="L216">XLOOKUP(B216, My_Advanced!W:W,My_Advanced!J:J)</f>
        <v>Option B</v>
      </c>
      <c r="M216" s="145" t="str">
        <f t="array" ref="M216">XLOOKUP(B216, My_Advanced!W:W,My_Advanced!L:L)</f>
        <v>Option D</v>
      </c>
      <c r="N216" s="145" t="str">
        <f t="array" ref="N216">XLOOKUP(B216, My_Advanced!W:W,My_Advanced!N:N)</f>
        <v>Option C</v>
      </c>
      <c r="O216" s="145" t="str">
        <f t="array" ref="O216">XLOOKUP(B216,My_Advanced!W:W,My_Advanced!P:P)</f>
        <v>Option B</v>
      </c>
      <c r="P216" s="145" t="str">
        <f t="array" ref="P216">XLOOKUP(B216, My_Advanced!W:W,My_Advanced!R:R)</f>
        <v>Option A</v>
      </c>
      <c r="Q216" s="145" t="str">
        <f t="array" ref="Q216">XLOOKUP(B216, My_Advanced!W:W,My_Advanced!T:T)</f>
        <v>Option A</v>
      </c>
      <c r="R216" s="145" t="str">
        <f t="array" ref="R216">XLOOKUP(B216, My_Advanced!W:W,My_Advanced!V:V)</f>
        <v>Option D</v>
      </c>
      <c r="S216" s="146">
        <f t="array" ref="S216">XLOOKUP(B216, My_Advanced!W:W,My_Advanced!AJ:AJ)</f>
        <v>5</v>
      </c>
      <c r="T216" s="145">
        <f t="shared" si="1"/>
        <v>11</v>
      </c>
      <c r="U216" s="147">
        <f t="shared" si="2"/>
        <v>0.3666666667</v>
      </c>
    </row>
    <row r="217">
      <c r="B217" s="143" t="s">
        <v>354</v>
      </c>
      <c r="C217" s="144" t="s">
        <v>535</v>
      </c>
      <c r="D217" s="144" t="s">
        <v>534</v>
      </c>
      <c r="E217" s="145" t="s">
        <v>534</v>
      </c>
      <c r="F217" s="144" t="s">
        <v>537</v>
      </c>
      <c r="G217" s="144" t="s">
        <v>534</v>
      </c>
      <c r="H217" s="146">
        <v>10.0</v>
      </c>
      <c r="I217" s="145" t="str">
        <f t="array" ref="I217">XLOOKUP(B217, My_Advanced!W:W,My_Advanced!D:D)</f>
        <v>Option C</v>
      </c>
      <c r="J217" s="144" t="str">
        <f t="array" ref="J217">XLOOKUP(B217,My_Advanced!W:W,My_Advanced!F:F)</f>
        <v>Option A</v>
      </c>
      <c r="K217" s="145" t="str">
        <f t="array" ref="K217">XLOOKUP(B217, My_Advanced!W:W,My_Advanced!H:H)</f>
        <v>Option D</v>
      </c>
      <c r="L217" s="145" t="str">
        <f t="array" ref="L217">XLOOKUP(B217, My_Advanced!W:W,My_Advanced!J:J)</f>
        <v>Option A</v>
      </c>
      <c r="M217" s="145" t="str">
        <f t="array" ref="M217">XLOOKUP(B217, My_Advanced!W:W,My_Advanced!L:L)</f>
        <v>Option A</v>
      </c>
      <c r="N217" s="145" t="str">
        <f t="array" ref="N217">XLOOKUP(B217, My_Advanced!W:W,My_Advanced!N:N)</f>
        <v>Option C</v>
      </c>
      <c r="O217" s="145" t="str">
        <f t="array" ref="O217">XLOOKUP(B217,My_Advanced!W:W,My_Advanced!P:P)</f>
        <v>Option D</v>
      </c>
      <c r="P217" s="145" t="str">
        <f t="array" ref="P217">XLOOKUP(B217, My_Advanced!W:W,My_Advanced!R:R)</f>
        <v>Option A</v>
      </c>
      <c r="Q217" s="145" t="str">
        <f t="array" ref="Q217">XLOOKUP(B217, My_Advanced!W:W,My_Advanced!T:T)</f>
        <v>Option A</v>
      </c>
      <c r="R217" s="145" t="str">
        <f t="array" ref="R217">XLOOKUP(B217, My_Advanced!W:W,My_Advanced!V:V)</f>
        <v>Option D</v>
      </c>
      <c r="S217" s="146">
        <f t="array" ref="S217">XLOOKUP(B217, My_Advanced!W:W,My_Advanced!AJ:AJ)</f>
        <v>7</v>
      </c>
      <c r="T217" s="145">
        <f t="shared" si="1"/>
        <v>17</v>
      </c>
      <c r="U217" s="147">
        <f t="shared" si="2"/>
        <v>0.5666666667</v>
      </c>
    </row>
    <row r="218">
      <c r="B218" s="143" t="s">
        <v>355</v>
      </c>
      <c r="C218" s="144" t="s">
        <v>535</v>
      </c>
      <c r="D218" s="144" t="s">
        <v>535</v>
      </c>
      <c r="E218" s="145" t="s">
        <v>534</v>
      </c>
      <c r="F218" s="144" t="s">
        <v>537</v>
      </c>
      <c r="G218" s="144" t="s">
        <v>534</v>
      </c>
      <c r="H218" s="146">
        <v>9.0</v>
      </c>
      <c r="I218" s="145" t="str">
        <f t="array" ref="I218">XLOOKUP(B218, My_Advanced!W:W,My_Advanced!D:D)</f>
        <v>Option D</v>
      </c>
      <c r="J218" s="144" t="str">
        <f t="array" ref="J218">XLOOKUP(B218,My_Advanced!W:W,My_Advanced!F:F)</f>
        <v>Option D</v>
      </c>
      <c r="K218" s="145" t="str">
        <f t="array" ref="K218">XLOOKUP(B218, My_Advanced!W:W,My_Advanced!H:H)</f>
        <v>Option A</v>
      </c>
      <c r="L218" s="145" t="str">
        <f t="array" ref="L218">XLOOKUP(B218, My_Advanced!W:W,My_Advanced!J:J)</f>
        <v>Option C</v>
      </c>
      <c r="M218" s="145" t="str">
        <f t="array" ref="M218">XLOOKUP(B218, My_Advanced!W:W,My_Advanced!L:L)</f>
        <v>Option B</v>
      </c>
      <c r="N218" s="145" t="str">
        <f t="array" ref="N218">XLOOKUP(B218, My_Advanced!W:W,My_Advanced!N:N)</f>
        <v>Option D</v>
      </c>
      <c r="O218" s="145" t="str">
        <f t="array" ref="O218">XLOOKUP(B218,My_Advanced!W:W,My_Advanced!P:P)</f>
        <v>Option C</v>
      </c>
      <c r="P218" s="145" t="str">
        <f t="array" ref="P218">XLOOKUP(B218, My_Advanced!W:W,My_Advanced!R:R)</f>
        <v>Option B</v>
      </c>
      <c r="Q218" s="145" t="str">
        <f t="array" ref="Q218">XLOOKUP(B218, My_Advanced!W:W,My_Advanced!T:T)</f>
        <v>Option D</v>
      </c>
      <c r="R218" s="145" t="str">
        <f t="array" ref="R218">XLOOKUP(B218, My_Advanced!W:W,My_Advanced!V:V)</f>
        <v>Option D</v>
      </c>
      <c r="S218" s="146">
        <f t="array" ref="S218">XLOOKUP(B218, My_Advanced!W:W,My_Advanced!AJ:AJ)</f>
        <v>1</v>
      </c>
      <c r="T218" s="145">
        <f t="shared" si="1"/>
        <v>10</v>
      </c>
      <c r="U218" s="147">
        <f t="shared" si="2"/>
        <v>0.3333333333</v>
      </c>
    </row>
    <row r="219">
      <c r="B219" s="143" t="s">
        <v>356</v>
      </c>
      <c r="C219" s="144" t="s">
        <v>534</v>
      </c>
      <c r="D219" s="144" t="s">
        <v>534</v>
      </c>
      <c r="E219" s="145" t="s">
        <v>535</v>
      </c>
      <c r="F219" s="144" t="s">
        <v>537</v>
      </c>
      <c r="G219" s="144" t="s">
        <v>535</v>
      </c>
      <c r="H219" s="146">
        <v>7.0</v>
      </c>
      <c r="I219" s="145" t="str">
        <f t="array" ref="I219">XLOOKUP(B219, My_Advanced!W:W,My_Advanced!D:D)</f>
        <v>Option D</v>
      </c>
      <c r="J219" s="144" t="str">
        <f t="array" ref="J219">XLOOKUP(B219,My_Advanced!W:W,My_Advanced!F:F)</f>
        <v>Option A</v>
      </c>
      <c r="K219" s="145" t="str">
        <f t="array" ref="K219">XLOOKUP(B219, My_Advanced!W:W,My_Advanced!H:H)</f>
        <v>Option A</v>
      </c>
      <c r="L219" s="145" t="str">
        <f t="array" ref="L219">XLOOKUP(B219, My_Advanced!W:W,My_Advanced!J:J)</f>
        <v>Option C</v>
      </c>
      <c r="M219" s="145" t="str">
        <f t="array" ref="M219">XLOOKUP(B219, My_Advanced!W:W,My_Advanced!L:L)</f>
        <v>Option B</v>
      </c>
      <c r="N219" s="145" t="str">
        <f t="array" ref="N219">XLOOKUP(B219, My_Advanced!W:W,My_Advanced!N:N)</f>
        <v>Option C</v>
      </c>
      <c r="O219" s="145" t="str">
        <f t="array" ref="O219">XLOOKUP(B219,My_Advanced!W:W,My_Advanced!P:P)</f>
        <v>Option C</v>
      </c>
      <c r="P219" s="145" t="str">
        <f t="array" ref="P219">XLOOKUP(B219, My_Advanced!W:W,My_Advanced!R:R)</f>
        <v>Option B</v>
      </c>
      <c r="Q219" s="145" t="str">
        <f t="array" ref="Q219">XLOOKUP(B219, My_Advanced!W:W,My_Advanced!T:T)</f>
        <v>Option B</v>
      </c>
      <c r="R219" s="145" t="str">
        <f t="array" ref="R219">XLOOKUP(B219, My_Advanced!W:W,My_Advanced!V:V)</f>
        <v>Option C</v>
      </c>
      <c r="S219" s="146">
        <f t="array" ref="S219">XLOOKUP(B219, My_Advanced!W:W,My_Advanced!AJ:AJ)</f>
        <v>-1</v>
      </c>
      <c r="T219" s="145">
        <f t="shared" si="1"/>
        <v>6</v>
      </c>
      <c r="U219" s="147">
        <f t="shared" si="2"/>
        <v>0.2</v>
      </c>
    </row>
    <row r="220">
      <c r="B220" s="143" t="s">
        <v>357</v>
      </c>
      <c r="C220" s="144" t="s">
        <v>534</v>
      </c>
      <c r="D220" s="144" t="s">
        <v>534</v>
      </c>
      <c r="E220" s="145" t="s">
        <v>535</v>
      </c>
      <c r="F220" s="144" t="s">
        <v>537</v>
      </c>
      <c r="G220" s="144" t="s">
        <v>534</v>
      </c>
      <c r="H220" s="146">
        <v>8.0</v>
      </c>
      <c r="I220" s="145" t="str">
        <f t="array" ref="I220">XLOOKUP(B220, My_Advanced!W:W,My_Advanced!D:D)</f>
        <v>Option D</v>
      </c>
      <c r="J220" s="144" t="str">
        <f t="array" ref="J220">XLOOKUP(B220,My_Advanced!W:W,My_Advanced!F:F)</f>
        <v>Option D</v>
      </c>
      <c r="K220" s="145" t="str">
        <f t="array" ref="K220">XLOOKUP(B220, My_Advanced!W:W,My_Advanced!H:H)</f>
        <v>Option D</v>
      </c>
      <c r="L220" s="145" t="str">
        <f t="array" ref="L220">XLOOKUP(B220, My_Advanced!W:W,My_Advanced!J:J)</f>
        <v>Option C</v>
      </c>
      <c r="M220" s="145" t="str">
        <f t="array" ref="M220">XLOOKUP(B220, My_Advanced!W:W,My_Advanced!L:L)</f>
        <v>Option B</v>
      </c>
      <c r="N220" s="145" t="str">
        <f t="array" ref="N220">XLOOKUP(B220, My_Advanced!W:W,My_Advanced!N:N)</f>
        <v>Option C</v>
      </c>
      <c r="O220" s="145" t="str">
        <f t="array" ref="O220">XLOOKUP(B220,My_Advanced!W:W,My_Advanced!P:P)</f>
        <v>Option C</v>
      </c>
      <c r="P220" s="145" t="str">
        <f t="array" ref="P220">XLOOKUP(B220, My_Advanced!W:W,My_Advanced!R:R)</f>
        <v>Option B</v>
      </c>
      <c r="Q220" s="145" t="str">
        <f t="array" ref="Q220">XLOOKUP(B220, My_Advanced!W:W,My_Advanced!T:T)</f>
        <v>Option A</v>
      </c>
      <c r="R220" s="145" t="str">
        <f t="array" ref="R220">XLOOKUP(B220, My_Advanced!W:W,My_Advanced!V:V)</f>
        <v>Option C</v>
      </c>
      <c r="S220" s="146">
        <f t="array" ref="S220">XLOOKUP(B220, My_Advanced!W:W,My_Advanced!AJ:AJ)</f>
        <v>0</v>
      </c>
      <c r="T220" s="145">
        <f t="shared" si="1"/>
        <v>8</v>
      </c>
      <c r="U220" s="147">
        <f t="shared" si="2"/>
        <v>0.2666666667</v>
      </c>
    </row>
    <row r="221">
      <c r="B221" s="143" t="s">
        <v>358</v>
      </c>
      <c r="C221" s="144" t="s">
        <v>535</v>
      </c>
      <c r="D221" s="144" t="s">
        <v>535</v>
      </c>
      <c r="E221" s="145" t="s">
        <v>535</v>
      </c>
      <c r="F221" s="144" t="s">
        <v>537</v>
      </c>
      <c r="G221" s="144" t="s">
        <v>536</v>
      </c>
      <c r="H221" s="146">
        <v>6.0</v>
      </c>
      <c r="I221" s="145" t="str">
        <f t="array" ref="I221">XLOOKUP(B221, My_Advanced!W:W,My_Advanced!D:D)</f>
        <v>Option D</v>
      </c>
      <c r="J221" s="144" t="str">
        <f t="array" ref="J221">XLOOKUP(B221,My_Advanced!W:W,My_Advanced!F:F)</f>
        <v>Option A</v>
      </c>
      <c r="K221" s="145" t="str">
        <f t="array" ref="K221">XLOOKUP(B221, My_Advanced!W:W,My_Advanced!H:H)</f>
        <v>Option D</v>
      </c>
      <c r="L221" s="145" t="str">
        <f t="array" ref="L221">XLOOKUP(B221, My_Advanced!W:W,My_Advanced!J:J)</f>
        <v>Option C</v>
      </c>
      <c r="M221" s="145" t="str">
        <f t="array" ref="M221">XLOOKUP(B221, My_Advanced!W:W,My_Advanced!L:L)</f>
        <v>Option D</v>
      </c>
      <c r="N221" s="145" t="str">
        <f t="array" ref="N221">XLOOKUP(B221, My_Advanced!W:W,My_Advanced!N:N)</f>
        <v>Option C</v>
      </c>
      <c r="O221" s="145" t="str">
        <f t="array" ref="O221">XLOOKUP(B221,My_Advanced!W:W,My_Advanced!P:P)</f>
        <v>Option D</v>
      </c>
      <c r="P221" s="145" t="str">
        <f t="array" ref="P221">XLOOKUP(B221, My_Advanced!W:W,My_Advanced!R:R)</f>
        <v>Option C</v>
      </c>
      <c r="Q221" s="145" t="str">
        <f t="array" ref="Q221">XLOOKUP(B221, My_Advanced!W:W,My_Advanced!T:T)</f>
        <v>Option D</v>
      </c>
      <c r="R221" s="145" t="str">
        <f t="array" ref="R221">XLOOKUP(B221, My_Advanced!W:W,My_Advanced!V:V)</f>
        <v>Option C</v>
      </c>
      <c r="S221" s="146">
        <f t="array" ref="S221">XLOOKUP(B221, My_Advanced!W:W,My_Advanced!AJ:AJ)</f>
        <v>-4</v>
      </c>
      <c r="T221" s="145">
        <f t="shared" si="1"/>
        <v>2</v>
      </c>
      <c r="U221" s="147">
        <f t="shared" si="2"/>
        <v>0.06666666667</v>
      </c>
    </row>
    <row r="222">
      <c r="B222" s="143" t="s">
        <v>359</v>
      </c>
      <c r="C222" s="144" t="s">
        <v>534</v>
      </c>
      <c r="D222" s="144" t="s">
        <v>534</v>
      </c>
      <c r="E222" s="145" t="s">
        <v>535</v>
      </c>
      <c r="F222" s="144" t="s">
        <v>535</v>
      </c>
      <c r="G222" s="144" t="s">
        <v>534</v>
      </c>
      <c r="H222" s="146">
        <v>6.0</v>
      </c>
      <c r="I222" s="145" t="str">
        <f t="array" ref="I222">XLOOKUP(B222, My_Advanced!W:W,My_Advanced!D:D)</f>
        <v>Option C</v>
      </c>
      <c r="J222" s="144" t="str">
        <f t="array" ref="J222">XLOOKUP(B222,My_Advanced!W:W,My_Advanced!F:F)</f>
        <v>Option A</v>
      </c>
      <c r="K222" s="145" t="str">
        <f t="array" ref="K222">XLOOKUP(B222, My_Advanced!W:W,My_Advanced!H:H)</f>
        <v>Option D</v>
      </c>
      <c r="L222" s="145" t="str">
        <f t="array" ref="L222">XLOOKUP(B222, My_Advanced!W:W,My_Advanced!J:J)</f>
        <v>Option B</v>
      </c>
      <c r="M222" s="145" t="str">
        <f t="array" ref="M222">XLOOKUP(B222, My_Advanced!W:W,My_Advanced!L:L)</f>
        <v>Option B</v>
      </c>
      <c r="N222" s="145" t="str">
        <f t="array" ref="N222">XLOOKUP(B222, My_Advanced!W:W,My_Advanced!N:N)</f>
        <v>Option A</v>
      </c>
      <c r="O222" s="145" t="str">
        <f t="array" ref="O222">XLOOKUP(B222,My_Advanced!W:W,My_Advanced!P:P)</f>
        <v>Option A</v>
      </c>
      <c r="P222" s="145" t="str">
        <f t="array" ref="P222">XLOOKUP(B222, My_Advanced!W:W,My_Advanced!R:R)</f>
        <v>Option B</v>
      </c>
      <c r="Q222" s="145" t="str">
        <f t="array" ref="Q222">XLOOKUP(B222, My_Advanced!W:W,My_Advanced!T:T)</f>
        <v>Option A</v>
      </c>
      <c r="R222" s="145" t="str">
        <f t="array" ref="R222">XLOOKUP(B222, My_Advanced!W:W,My_Advanced!V:V)</f>
        <v>Option D</v>
      </c>
      <c r="S222" s="146">
        <f t="array" ref="S222">XLOOKUP(B222, My_Advanced!W:W,My_Advanced!AJ:AJ)</f>
        <v>9</v>
      </c>
      <c r="T222" s="145">
        <f t="shared" si="1"/>
        <v>15</v>
      </c>
      <c r="U222" s="147">
        <f t="shared" si="2"/>
        <v>0.5</v>
      </c>
    </row>
    <row r="223">
      <c r="B223" s="143" t="s">
        <v>360</v>
      </c>
      <c r="C223" s="144" t="s">
        <v>535</v>
      </c>
      <c r="D223" s="144" t="s">
        <v>535</v>
      </c>
      <c r="E223" s="145" t="s">
        <v>535</v>
      </c>
      <c r="F223" s="144" t="s">
        <v>537</v>
      </c>
      <c r="G223" s="144" t="s">
        <v>534</v>
      </c>
      <c r="H223" s="146">
        <v>8.0</v>
      </c>
      <c r="I223" s="145" t="str">
        <f t="array" ref="I223">XLOOKUP(B223, My_Advanced!W:W,My_Advanced!D:D)</f>
        <v>Option C</v>
      </c>
      <c r="J223" s="144" t="str">
        <f t="array" ref="J223">XLOOKUP(B223,My_Advanced!W:W,My_Advanced!F:F)</f>
        <v>Option D</v>
      </c>
      <c r="K223" s="145" t="str">
        <f t="array" ref="K223">XLOOKUP(B223, My_Advanced!W:W,My_Advanced!H:H)</f>
        <v>Option D</v>
      </c>
      <c r="L223" s="145" t="str">
        <f t="array" ref="L223">XLOOKUP(B223, My_Advanced!W:W,My_Advanced!J:J)</f>
        <v>Option C</v>
      </c>
      <c r="M223" s="145" t="str">
        <f t="array" ref="M223">XLOOKUP(B223, My_Advanced!W:W,My_Advanced!L:L)</f>
        <v>Option B</v>
      </c>
      <c r="N223" s="145" t="str">
        <f t="array" ref="N223">XLOOKUP(B223, My_Advanced!W:W,My_Advanced!N:N)</f>
        <v>Option C</v>
      </c>
      <c r="O223" s="145" t="str">
        <f t="array" ref="O223">XLOOKUP(B223,My_Advanced!W:W,My_Advanced!P:P)</f>
        <v>Option C</v>
      </c>
      <c r="P223" s="145" t="str">
        <f t="array" ref="P223">XLOOKUP(B223, My_Advanced!W:W,My_Advanced!R:R)</f>
        <v>Option B</v>
      </c>
      <c r="Q223" s="145" t="str">
        <f t="array" ref="Q223">XLOOKUP(B223, My_Advanced!W:W,My_Advanced!T:T)</f>
        <v>Option A</v>
      </c>
      <c r="R223" s="145" t="str">
        <f t="array" ref="R223">XLOOKUP(B223, My_Advanced!W:W,My_Advanced!V:V)</f>
        <v>Option D</v>
      </c>
      <c r="S223" s="146">
        <f t="array" ref="S223">XLOOKUP(B223, My_Advanced!W:W,My_Advanced!AJ:AJ)</f>
        <v>2</v>
      </c>
      <c r="T223" s="145">
        <f t="shared" si="1"/>
        <v>10</v>
      </c>
      <c r="U223" s="147">
        <f t="shared" si="2"/>
        <v>0.3333333333</v>
      </c>
    </row>
    <row r="224">
      <c r="B224" s="143" t="s">
        <v>361</v>
      </c>
      <c r="C224" s="144" t="s">
        <v>534</v>
      </c>
      <c r="D224" s="144" t="s">
        <v>535</v>
      </c>
      <c r="E224" s="145" t="s">
        <v>534</v>
      </c>
      <c r="F224" s="144" t="s">
        <v>536</v>
      </c>
      <c r="G224" s="144" t="s">
        <v>534</v>
      </c>
      <c r="H224" s="146">
        <v>7.0</v>
      </c>
      <c r="I224" s="145" t="str">
        <f t="array" ref="I224">XLOOKUP(B224, My_Advanced!W:W,My_Advanced!D:D)</f>
        <v>Option D</v>
      </c>
      <c r="J224" s="144" t="str">
        <f t="array" ref="J224">XLOOKUP(B224,My_Advanced!W:W,My_Advanced!F:F)</f>
        <v>Option C</v>
      </c>
      <c r="K224" s="145" t="str">
        <f t="array" ref="K224">XLOOKUP(B224, My_Advanced!W:W,My_Advanced!H:H)</f>
        <v>Option A</v>
      </c>
      <c r="L224" s="145" t="str">
        <f t="array" ref="L224">XLOOKUP(B224, My_Advanced!W:W,My_Advanced!J:J)</f>
        <v>Option C</v>
      </c>
      <c r="M224" s="145" t="str">
        <f t="array" ref="M224">XLOOKUP(B224, My_Advanced!W:W,My_Advanced!L:L)</f>
        <v>Option C</v>
      </c>
      <c r="N224" s="145" t="str">
        <f t="array" ref="N224">XLOOKUP(B224, My_Advanced!W:W,My_Advanced!N:N)</f>
        <v>Option D</v>
      </c>
      <c r="O224" s="145" t="str">
        <f t="array" ref="O224">XLOOKUP(B224,My_Advanced!W:W,My_Advanced!P:P)</f>
        <v>Option C</v>
      </c>
      <c r="P224" s="145" t="str">
        <f t="array" ref="P224">XLOOKUP(B224, My_Advanced!W:W,My_Advanced!R:R)</f>
        <v>Option C</v>
      </c>
      <c r="Q224" s="145" t="str">
        <f t="array" ref="Q224">XLOOKUP(B224, My_Advanced!W:W,My_Advanced!T:T)</f>
        <v>Option D</v>
      </c>
      <c r="R224" s="145" t="str">
        <f t="array" ref="R224">XLOOKUP(B224, My_Advanced!W:W,My_Advanced!V:V)</f>
        <v>Option C</v>
      </c>
      <c r="S224" s="146">
        <f t="array" ref="S224">XLOOKUP(B224, My_Advanced!W:W,My_Advanced!AJ:AJ)</f>
        <v>-1</v>
      </c>
      <c r="T224" s="145">
        <f t="shared" si="1"/>
        <v>6</v>
      </c>
      <c r="U224" s="147">
        <f t="shared" si="2"/>
        <v>0.2</v>
      </c>
    </row>
    <row r="225">
      <c r="B225" s="143" t="s">
        <v>362</v>
      </c>
      <c r="C225" s="144" t="s">
        <v>534</v>
      </c>
      <c r="D225" s="144" t="s">
        <v>535</v>
      </c>
      <c r="E225" s="145" t="s">
        <v>535</v>
      </c>
      <c r="F225" s="144" t="s">
        <v>537</v>
      </c>
      <c r="G225" s="144" t="s">
        <v>535</v>
      </c>
      <c r="H225" s="146">
        <v>6.0</v>
      </c>
      <c r="I225" s="145" t="str">
        <f t="array" ref="I225">XLOOKUP(B225, My_Advanced!W:W,My_Advanced!D:D)</f>
        <v>Option C</v>
      </c>
      <c r="J225" s="144" t="str">
        <f t="array" ref="J225">XLOOKUP(B225,My_Advanced!W:W,My_Advanced!F:F)</f>
        <v>Option D</v>
      </c>
      <c r="K225" s="145" t="str">
        <f t="array" ref="K225">XLOOKUP(B225, My_Advanced!W:W,My_Advanced!H:H)</f>
        <v>Option D</v>
      </c>
      <c r="L225" s="145" t="str">
        <f t="array" ref="L225">XLOOKUP(B225, My_Advanced!W:W,My_Advanced!J:J)</f>
        <v>Option B</v>
      </c>
      <c r="M225" s="145" t="str">
        <f t="array" ref="M225">XLOOKUP(B225, My_Advanced!W:W,My_Advanced!L:L)</f>
        <v>Option B</v>
      </c>
      <c r="N225" s="145" t="str">
        <f t="array" ref="N225">XLOOKUP(B225, My_Advanced!W:W,My_Advanced!N:N)</f>
        <v>Option C</v>
      </c>
      <c r="O225" s="145" t="str">
        <f t="array" ref="O225">XLOOKUP(B225,My_Advanced!W:W,My_Advanced!P:P)</f>
        <v>Option D</v>
      </c>
      <c r="P225" s="145" t="str">
        <f t="array" ref="P225">XLOOKUP(B225, My_Advanced!W:W,My_Advanced!R:R)</f>
        <v>Option B</v>
      </c>
      <c r="Q225" s="145" t="str">
        <f t="array" ref="Q225">XLOOKUP(B225, My_Advanced!W:W,My_Advanced!T:T)</f>
        <v>Option B</v>
      </c>
      <c r="R225" s="145" t="str">
        <f t="array" ref="R225">XLOOKUP(B225, My_Advanced!W:W,My_Advanced!V:V)</f>
        <v>Option C</v>
      </c>
      <c r="S225" s="146">
        <f t="array" ref="S225">XLOOKUP(B225, My_Advanced!W:W,My_Advanced!AJ:AJ)</f>
        <v>4</v>
      </c>
      <c r="T225" s="145">
        <f t="shared" si="1"/>
        <v>10</v>
      </c>
      <c r="U225" s="147">
        <f t="shared" si="2"/>
        <v>0.3333333333</v>
      </c>
    </row>
    <row r="226">
      <c r="B226" s="143" t="s">
        <v>363</v>
      </c>
      <c r="C226" s="144" t="s">
        <v>535</v>
      </c>
      <c r="D226" s="144" t="s">
        <v>534</v>
      </c>
      <c r="E226" s="145" t="s">
        <v>535</v>
      </c>
      <c r="F226" s="144" t="s">
        <v>537</v>
      </c>
      <c r="G226" s="144" t="s">
        <v>534</v>
      </c>
      <c r="H226" s="146">
        <v>9.0</v>
      </c>
      <c r="I226" s="145" t="str">
        <f t="array" ref="I226">XLOOKUP(B226, My_Advanced!W:W,My_Advanced!D:D)</f>
        <v>Option D</v>
      </c>
      <c r="J226" s="144" t="str">
        <f t="array" ref="J226">XLOOKUP(B226,My_Advanced!W:W,My_Advanced!F:F)</f>
        <v>Option A</v>
      </c>
      <c r="K226" s="145" t="str">
        <f t="array" ref="K226">XLOOKUP(B226, My_Advanced!W:W,My_Advanced!H:H)</f>
        <v>Option A</v>
      </c>
      <c r="L226" s="145" t="str">
        <f t="array" ref="L226">XLOOKUP(B226, My_Advanced!W:W,My_Advanced!J:J)</f>
        <v>Option C</v>
      </c>
      <c r="M226" s="145" t="str">
        <f t="array" ref="M226">XLOOKUP(B226, My_Advanced!W:W,My_Advanced!L:L)</f>
        <v>Option B</v>
      </c>
      <c r="N226" s="145" t="str">
        <f t="array" ref="N226">XLOOKUP(B226, My_Advanced!W:W,My_Advanced!N:N)</f>
        <v>Option D</v>
      </c>
      <c r="O226" s="145" t="str">
        <f t="array" ref="O226">XLOOKUP(B226,My_Advanced!W:W,My_Advanced!P:P)</f>
        <v>Option B</v>
      </c>
      <c r="P226" s="145" t="str">
        <f t="array" ref="P226">XLOOKUP(B226, My_Advanced!W:W,My_Advanced!R:R)</f>
        <v>Option B</v>
      </c>
      <c r="Q226" s="145" t="str">
        <f t="array" ref="Q226">XLOOKUP(B226, My_Advanced!W:W,My_Advanced!T:T)</f>
        <v>Option A</v>
      </c>
      <c r="R226" s="145" t="str">
        <f t="array" ref="R226">XLOOKUP(B226, My_Advanced!W:W,My_Advanced!V:V)</f>
        <v>Option D</v>
      </c>
      <c r="S226" s="146">
        <f t="array" ref="S226">XLOOKUP(B226, My_Advanced!W:W,My_Advanced!AJ:AJ)</f>
        <v>3</v>
      </c>
      <c r="T226" s="145">
        <f t="shared" si="1"/>
        <v>12</v>
      </c>
      <c r="U226" s="147">
        <f t="shared" si="2"/>
        <v>0.4</v>
      </c>
    </row>
    <row r="227">
      <c r="B227" s="143" t="s">
        <v>364</v>
      </c>
      <c r="C227" s="144" t="s">
        <v>534</v>
      </c>
      <c r="D227" s="144" t="s">
        <v>534</v>
      </c>
      <c r="E227" s="145" t="s">
        <v>535</v>
      </c>
      <c r="F227" s="144" t="s">
        <v>537</v>
      </c>
      <c r="G227" s="144" t="s">
        <v>535</v>
      </c>
      <c r="H227" s="146">
        <v>7.0</v>
      </c>
      <c r="I227" s="145" t="str">
        <f t="array" ref="I227">XLOOKUP(B227, My_Advanced!W:W,My_Advanced!D:D)</f>
        <v>Option C</v>
      </c>
      <c r="J227" s="144" t="str">
        <f t="array" ref="J227">XLOOKUP(B227,My_Advanced!W:W,My_Advanced!F:F)</f>
        <v>Option A</v>
      </c>
      <c r="K227" s="145" t="str">
        <f t="array" ref="K227">XLOOKUP(B227, My_Advanced!W:W,My_Advanced!H:H)</f>
        <v>Option D</v>
      </c>
      <c r="L227" s="145" t="str">
        <f t="array" ref="L227">XLOOKUP(B227, My_Advanced!W:W,My_Advanced!J:J)</f>
        <v>Option C</v>
      </c>
      <c r="M227" s="145" t="str">
        <f t="array" ref="M227">XLOOKUP(B227, My_Advanced!W:W,My_Advanced!L:L)</f>
        <v>Option D</v>
      </c>
      <c r="N227" s="145" t="str">
        <f t="array" ref="N227">XLOOKUP(B227, My_Advanced!W:W,My_Advanced!N:N)</f>
        <v>Option A</v>
      </c>
      <c r="O227" s="145" t="str">
        <f t="array" ref="O227">XLOOKUP(B227,My_Advanced!W:W,My_Advanced!P:P)</f>
        <v>Option A</v>
      </c>
      <c r="P227" s="145" t="str">
        <f t="array" ref="P227">XLOOKUP(B227, My_Advanced!W:W,My_Advanced!R:R)</f>
        <v>Option C</v>
      </c>
      <c r="Q227" s="145" t="str">
        <f t="array" ref="Q227">XLOOKUP(B227, My_Advanced!W:W,My_Advanced!T:T)</f>
        <v>Option B</v>
      </c>
      <c r="R227" s="145" t="str">
        <f t="array" ref="R227">XLOOKUP(B227, My_Advanced!W:W,My_Advanced!V:V)</f>
        <v>Option A</v>
      </c>
      <c r="S227" s="146">
        <f t="array" ref="S227">XLOOKUP(B227, My_Advanced!W:W,My_Advanced!AJ:AJ)</f>
        <v>4</v>
      </c>
      <c r="T227" s="145">
        <f t="shared" si="1"/>
        <v>11</v>
      </c>
      <c r="U227" s="147">
        <f t="shared" si="2"/>
        <v>0.3666666667</v>
      </c>
    </row>
    <row r="228">
      <c r="B228" s="143" t="s">
        <v>365</v>
      </c>
      <c r="C228" s="144" t="s">
        <v>535</v>
      </c>
      <c r="D228" s="144" t="s">
        <v>535</v>
      </c>
      <c r="E228" s="145" t="s">
        <v>534</v>
      </c>
      <c r="F228" s="144" t="s">
        <v>537</v>
      </c>
      <c r="G228" s="144" t="s">
        <v>534</v>
      </c>
      <c r="H228" s="146">
        <v>9.0</v>
      </c>
      <c r="I228" s="145" t="str">
        <f t="array" ref="I228">XLOOKUP(B228, My_Advanced!W:W,My_Advanced!D:D)</f>
        <v>Option D</v>
      </c>
      <c r="J228" s="144" t="str">
        <f t="array" ref="J228">XLOOKUP(B228,My_Advanced!W:W,My_Advanced!F:F)</f>
        <v>Option A</v>
      </c>
      <c r="K228" s="145" t="str">
        <f t="array" ref="K228">XLOOKUP(B228, My_Advanced!W:W,My_Advanced!H:H)</f>
        <v>Option A</v>
      </c>
      <c r="L228" s="145" t="str">
        <f t="array" ref="L228">XLOOKUP(B228, My_Advanced!W:W,My_Advanced!J:J)</f>
        <v>Option D</v>
      </c>
      <c r="M228" s="145" t="str">
        <f t="array" ref="M228">XLOOKUP(B228, My_Advanced!W:W,My_Advanced!L:L)</f>
        <v>Option D</v>
      </c>
      <c r="N228" s="145" t="str">
        <f t="array" ref="N228">XLOOKUP(B228, My_Advanced!W:W,My_Advanced!N:N)</f>
        <v>Option C</v>
      </c>
      <c r="O228" s="145" t="str">
        <f t="array" ref="O228">XLOOKUP(B228,My_Advanced!W:W,My_Advanced!P:P)</f>
        <v>Option C</v>
      </c>
      <c r="P228" s="145" t="str">
        <f t="array" ref="P228">XLOOKUP(B228, My_Advanced!W:W,My_Advanced!R:R)</f>
        <v>Option B</v>
      </c>
      <c r="Q228" s="145" t="str">
        <f t="array" ref="Q228">XLOOKUP(B228, My_Advanced!W:W,My_Advanced!T:T)</f>
        <v>Option D</v>
      </c>
      <c r="R228" s="145" t="str">
        <f t="array" ref="R228">XLOOKUP(B228, My_Advanced!W:W,My_Advanced!V:V)</f>
        <v>Option D</v>
      </c>
      <c r="S228" s="146">
        <f t="array" ref="S228">XLOOKUP(B228, My_Advanced!W:W,My_Advanced!AJ:AJ)</f>
        <v>-1</v>
      </c>
      <c r="T228" s="145">
        <f t="shared" si="1"/>
        <v>8</v>
      </c>
      <c r="U228" s="147">
        <f t="shared" si="2"/>
        <v>0.2666666667</v>
      </c>
    </row>
    <row r="229">
      <c r="B229" s="143" t="s">
        <v>365</v>
      </c>
      <c r="C229" s="144" t="s">
        <v>535</v>
      </c>
      <c r="D229" s="144" t="s">
        <v>535</v>
      </c>
      <c r="E229" s="145" t="s">
        <v>534</v>
      </c>
      <c r="F229" s="144" t="s">
        <v>537</v>
      </c>
      <c r="G229" s="144" t="s">
        <v>534</v>
      </c>
      <c r="H229" s="146">
        <v>9.0</v>
      </c>
      <c r="I229" s="145" t="str">
        <f t="array" ref="I229">XLOOKUP(B229, My_Advanced!W:W,My_Advanced!D:D)</f>
        <v>Option D</v>
      </c>
      <c r="J229" s="144" t="str">
        <f t="array" ref="J229">XLOOKUP(B229,My_Advanced!W:W,My_Advanced!F:F)</f>
        <v>Option A</v>
      </c>
      <c r="K229" s="145" t="str">
        <f t="array" ref="K229">XLOOKUP(B229, My_Advanced!W:W,My_Advanced!H:H)</f>
        <v>Option A</v>
      </c>
      <c r="L229" s="145" t="str">
        <f t="array" ref="L229">XLOOKUP(B229, My_Advanced!W:W,My_Advanced!J:J)</f>
        <v>Option D</v>
      </c>
      <c r="M229" s="145" t="str">
        <f t="array" ref="M229">XLOOKUP(B229, My_Advanced!W:W,My_Advanced!L:L)</f>
        <v>Option D</v>
      </c>
      <c r="N229" s="145" t="str">
        <f t="array" ref="N229">XLOOKUP(B229, My_Advanced!W:W,My_Advanced!N:N)</f>
        <v>Option C</v>
      </c>
      <c r="O229" s="145" t="str">
        <f t="array" ref="O229">XLOOKUP(B229,My_Advanced!W:W,My_Advanced!P:P)</f>
        <v>Option C</v>
      </c>
      <c r="P229" s="145" t="str">
        <f t="array" ref="P229">XLOOKUP(B229, My_Advanced!W:W,My_Advanced!R:R)</f>
        <v>Option B</v>
      </c>
      <c r="Q229" s="145" t="str">
        <f t="array" ref="Q229">XLOOKUP(B229, My_Advanced!W:W,My_Advanced!T:T)</f>
        <v>Option D</v>
      </c>
      <c r="R229" s="145" t="str">
        <f t="array" ref="R229">XLOOKUP(B229, My_Advanced!W:W,My_Advanced!V:V)</f>
        <v>Option D</v>
      </c>
      <c r="S229" s="146">
        <f t="array" ref="S229">XLOOKUP(B229, My_Advanced!W:W,My_Advanced!AJ:AJ)</f>
        <v>-1</v>
      </c>
      <c r="T229" s="145">
        <f t="shared" si="1"/>
        <v>8</v>
      </c>
      <c r="U229" s="147">
        <f t="shared" si="2"/>
        <v>0.2666666667</v>
      </c>
    </row>
    <row r="230">
      <c r="B230" s="143" t="s">
        <v>366</v>
      </c>
      <c r="C230" s="144" t="s">
        <v>535</v>
      </c>
      <c r="D230" s="144" t="s">
        <v>535</v>
      </c>
      <c r="E230" s="145" t="s">
        <v>535</v>
      </c>
      <c r="F230" s="144" t="s">
        <v>535</v>
      </c>
      <c r="G230" s="144" t="s">
        <v>534</v>
      </c>
      <c r="H230" s="146">
        <v>6.0</v>
      </c>
      <c r="I230" s="145" t="str">
        <f t="array" ref="I230">XLOOKUP(B230, My_Advanced!W:W,My_Advanced!D:D)</f>
        <v>Option C</v>
      </c>
      <c r="J230" s="144" t="str">
        <f t="array" ref="J230">XLOOKUP(B230,My_Advanced!W:W,My_Advanced!F:F)</f>
        <v>Option D</v>
      </c>
      <c r="K230" s="145" t="str">
        <f t="array" ref="K230">XLOOKUP(B230, My_Advanced!W:W,My_Advanced!H:H)</f>
        <v>Option B</v>
      </c>
      <c r="L230" s="145" t="str">
        <f t="array" ref="L230">XLOOKUP(B230, My_Advanced!W:W,My_Advanced!J:J)</f>
        <v>Option B</v>
      </c>
      <c r="M230" s="145" t="str">
        <f t="array" ref="M230">XLOOKUP(B230, My_Advanced!W:W,My_Advanced!L:L)</f>
        <v>Option B</v>
      </c>
      <c r="N230" s="145" t="str">
        <f t="array" ref="N230">XLOOKUP(B230, My_Advanced!W:W,My_Advanced!N:N)</f>
        <v>Option B</v>
      </c>
      <c r="O230" s="145" t="str">
        <f t="array" ref="O230">XLOOKUP(B230,My_Advanced!W:W,My_Advanced!P:P)</f>
        <v>Option B</v>
      </c>
      <c r="P230" s="145" t="str">
        <f t="array" ref="P230">XLOOKUP(B230, My_Advanced!W:W,My_Advanced!R:R)</f>
        <v>Option B</v>
      </c>
      <c r="Q230" s="145" t="str">
        <f t="array" ref="Q230">XLOOKUP(B230, My_Advanced!W:W,My_Advanced!T:T)</f>
        <v>Option D</v>
      </c>
      <c r="R230" s="145" t="str">
        <f t="array" ref="R230">XLOOKUP(B230, My_Advanced!W:W,My_Advanced!V:V)</f>
        <v>Option C</v>
      </c>
      <c r="S230" s="146">
        <f t="array" ref="S230">XLOOKUP(B230, My_Advanced!W:W,My_Advanced!AJ:AJ)</f>
        <v>9</v>
      </c>
      <c r="T230" s="145">
        <f t="shared" si="1"/>
        <v>15</v>
      </c>
      <c r="U230" s="147">
        <f t="shared" si="2"/>
        <v>0.5</v>
      </c>
    </row>
    <row r="231">
      <c r="B231" s="143" t="s">
        <v>367</v>
      </c>
      <c r="C231" s="144" t="s">
        <v>534</v>
      </c>
      <c r="D231" s="144" t="s">
        <v>535</v>
      </c>
      <c r="E231" s="145" t="s">
        <v>534</v>
      </c>
      <c r="F231" s="144" t="s">
        <v>537</v>
      </c>
      <c r="G231" s="144" t="s">
        <v>534</v>
      </c>
      <c r="H231" s="146">
        <v>8.0</v>
      </c>
      <c r="I231" s="145" t="str">
        <f t="array" ref="I231">XLOOKUP(B231, My_Advanced!W:W,My_Advanced!D:D)</f>
        <v>Option D</v>
      </c>
      <c r="J231" s="144" t="str">
        <f t="array" ref="J231">XLOOKUP(B231,My_Advanced!W:W,My_Advanced!F:F)</f>
        <v>Option A</v>
      </c>
      <c r="K231" s="145" t="str">
        <f t="array" ref="K231">XLOOKUP(B231, My_Advanced!W:W,My_Advanced!H:H)</f>
        <v>Option D</v>
      </c>
      <c r="L231" s="145" t="str">
        <f t="array" ref="L231">XLOOKUP(B231, My_Advanced!W:W,My_Advanced!J:J)</f>
        <v>Option C</v>
      </c>
      <c r="M231" s="145" t="str">
        <f t="array" ref="M231">XLOOKUP(B231, My_Advanced!W:W,My_Advanced!L:L)</f>
        <v>Option B</v>
      </c>
      <c r="N231" s="145" t="str">
        <f t="array" ref="N231">XLOOKUP(B231, My_Advanced!W:W,My_Advanced!N:N)</f>
        <v>Option D</v>
      </c>
      <c r="O231" s="145" t="str">
        <f t="array" ref="O231">XLOOKUP(B231,My_Advanced!W:W,My_Advanced!P:P)</f>
        <v>Option D</v>
      </c>
      <c r="P231" s="145" t="str">
        <f t="array" ref="P231">XLOOKUP(B231, My_Advanced!W:W,My_Advanced!R:R)</f>
        <v>Option C</v>
      </c>
      <c r="Q231" s="145" t="str">
        <f t="array" ref="Q231">XLOOKUP(B231, My_Advanced!W:W,My_Advanced!T:T)</f>
        <v>Option D</v>
      </c>
      <c r="R231" s="145" t="str">
        <f t="array" ref="R231">XLOOKUP(B231, My_Advanced!W:W,My_Advanced!V:V)</f>
        <v>Option D</v>
      </c>
      <c r="S231" s="146">
        <f t="array" ref="S231">XLOOKUP(B231, My_Advanced!W:W,My_Advanced!AJ:AJ)</f>
        <v>-3</v>
      </c>
      <c r="T231" s="145">
        <f t="shared" si="1"/>
        <v>5</v>
      </c>
      <c r="U231" s="147">
        <f t="shared" si="2"/>
        <v>0.1666666667</v>
      </c>
    </row>
    <row r="232">
      <c r="B232" s="143" t="s">
        <v>368</v>
      </c>
      <c r="C232" s="144" t="s">
        <v>534</v>
      </c>
      <c r="D232" s="144" t="s">
        <v>535</v>
      </c>
      <c r="E232" s="145" t="s">
        <v>535</v>
      </c>
      <c r="F232" s="144" t="s">
        <v>537</v>
      </c>
      <c r="G232" s="144" t="s">
        <v>536</v>
      </c>
      <c r="H232" s="146">
        <v>5.0</v>
      </c>
      <c r="I232" s="145" t="str">
        <f t="array" ref="I232">XLOOKUP(B232, My_Advanced!W:W,My_Advanced!D:D)</f>
        <v>Option D</v>
      </c>
      <c r="J232" s="144" t="str">
        <f t="array" ref="J232">XLOOKUP(B232,My_Advanced!W:W,My_Advanced!F:F)</f>
        <v>Option C</v>
      </c>
      <c r="K232" s="145" t="str">
        <f t="array" ref="K232">XLOOKUP(B232, My_Advanced!W:W,My_Advanced!H:H)</f>
        <v>Option D</v>
      </c>
      <c r="L232" s="145" t="str">
        <f t="array" ref="L232">XLOOKUP(B232, My_Advanced!W:W,My_Advanced!J:J)</f>
        <v>Option B</v>
      </c>
      <c r="M232" s="145" t="str">
        <f t="array" ref="M232">XLOOKUP(B232, My_Advanced!W:W,My_Advanced!L:L)</f>
        <v>Option D</v>
      </c>
      <c r="N232" s="145" t="str">
        <f t="array" ref="N232">XLOOKUP(B232, My_Advanced!W:W,My_Advanced!N:N)</f>
        <v>Option C</v>
      </c>
      <c r="O232" s="145" t="str">
        <f t="array" ref="O232">XLOOKUP(B232,My_Advanced!W:W,My_Advanced!P:P)</f>
        <v>Option B</v>
      </c>
      <c r="P232" s="145" t="str">
        <f t="array" ref="P232">XLOOKUP(B232, My_Advanced!W:W,My_Advanced!R:R)</f>
        <v>Option A</v>
      </c>
      <c r="Q232" s="145" t="str">
        <f t="array" ref="Q232">XLOOKUP(B232, My_Advanced!W:W,My_Advanced!T:T)</f>
        <v>Option A</v>
      </c>
      <c r="R232" s="145" t="str">
        <f t="array" ref="R232">XLOOKUP(B232, My_Advanced!W:W,My_Advanced!V:V)</f>
        <v>Option D</v>
      </c>
      <c r="S232" s="146">
        <f t="array" ref="S232">XLOOKUP(B232, My_Advanced!W:W,My_Advanced!AJ:AJ)</f>
        <v>4</v>
      </c>
      <c r="T232" s="145">
        <f t="shared" si="1"/>
        <v>9</v>
      </c>
      <c r="U232" s="147">
        <f t="shared" si="2"/>
        <v>0.3</v>
      </c>
    </row>
    <row r="233">
      <c r="B233" s="143" t="s">
        <v>369</v>
      </c>
      <c r="C233" s="144" t="s">
        <v>534</v>
      </c>
      <c r="D233" s="144" t="s">
        <v>534</v>
      </c>
      <c r="E233" s="145" t="s">
        <v>535</v>
      </c>
      <c r="F233" s="144" t="s">
        <v>535</v>
      </c>
      <c r="G233" s="144" t="s">
        <v>535</v>
      </c>
      <c r="H233" s="146">
        <v>5.0</v>
      </c>
      <c r="I233" s="145" t="str">
        <f t="array" ref="I233">XLOOKUP(B233, My_Advanced!W:W,My_Advanced!D:D)</f>
        <v>Option C</v>
      </c>
      <c r="J233" s="144" t="str">
        <f t="array" ref="J233">XLOOKUP(B233,My_Advanced!W:W,My_Advanced!F:F)</f>
        <v>Option A</v>
      </c>
      <c r="K233" s="145" t="str">
        <f t="array" ref="K233">XLOOKUP(B233, My_Advanced!W:W,My_Advanced!H:H)</f>
        <v>Option A</v>
      </c>
      <c r="L233" s="145" t="str">
        <f t="array" ref="L233">XLOOKUP(B233, My_Advanced!W:W,My_Advanced!J:J)</f>
        <v>Option C</v>
      </c>
      <c r="M233" s="145" t="str">
        <f t="array" ref="M233">XLOOKUP(B233, My_Advanced!W:W,My_Advanced!L:L)</f>
        <v>Option B</v>
      </c>
      <c r="N233" s="145" t="str">
        <f t="array" ref="N233">XLOOKUP(B233, My_Advanced!W:W,My_Advanced!N:N)</f>
        <v>Option C</v>
      </c>
      <c r="O233" s="145" t="str">
        <f t="array" ref="O233">XLOOKUP(B233,My_Advanced!W:W,My_Advanced!P:P)</f>
        <v>Option A</v>
      </c>
      <c r="P233" s="145" t="str">
        <f t="array" ref="P233">XLOOKUP(B233, My_Advanced!W:W,My_Advanced!R:R)</f>
        <v>Option B</v>
      </c>
      <c r="Q233" s="145" t="str">
        <f t="array" ref="Q233">XLOOKUP(B233, My_Advanced!W:W,My_Advanced!T:T)</f>
        <v>Option A</v>
      </c>
      <c r="R233" s="145" t="str">
        <f t="array" ref="R233">XLOOKUP(B233, My_Advanced!W:W,My_Advanced!V:V)</f>
        <v>Option B</v>
      </c>
      <c r="S233" s="146">
        <f t="array" ref="S233">XLOOKUP(B233, My_Advanced!W:W,My_Advanced!AJ:AJ)</f>
        <v>5</v>
      </c>
      <c r="T233" s="145">
        <f t="shared" si="1"/>
        <v>10</v>
      </c>
      <c r="U233" s="147">
        <f t="shared" si="2"/>
        <v>0.3333333333</v>
      </c>
    </row>
    <row r="234">
      <c r="B234" s="143" t="s">
        <v>370</v>
      </c>
      <c r="C234" s="144" t="s">
        <v>535</v>
      </c>
      <c r="D234" s="144" t="s">
        <v>534</v>
      </c>
      <c r="E234" s="145" t="s">
        <v>535</v>
      </c>
      <c r="F234" s="144" t="s">
        <v>537</v>
      </c>
      <c r="G234" s="144" t="s">
        <v>534</v>
      </c>
      <c r="H234" s="146">
        <v>9.0</v>
      </c>
      <c r="I234" s="145" t="str">
        <f t="array" ref="I234">XLOOKUP(B234, My_Advanced!W:W,My_Advanced!D:D)</f>
        <v>Option C</v>
      </c>
      <c r="J234" s="144" t="str">
        <f t="array" ref="J234">XLOOKUP(B234,My_Advanced!W:W,My_Advanced!F:F)</f>
        <v>Option D</v>
      </c>
      <c r="K234" s="145" t="str">
        <f t="array" ref="K234">XLOOKUP(B234, My_Advanced!W:W,My_Advanced!H:H)</f>
        <v>Option A</v>
      </c>
      <c r="L234" s="145" t="str">
        <f t="array" ref="L234">XLOOKUP(B234, My_Advanced!W:W,My_Advanced!J:J)</f>
        <v>Option C</v>
      </c>
      <c r="M234" s="145" t="str">
        <f t="array" ref="M234">XLOOKUP(B234, My_Advanced!W:W,My_Advanced!L:L)</f>
        <v>Option B</v>
      </c>
      <c r="N234" s="145" t="str">
        <f t="array" ref="N234">XLOOKUP(B234, My_Advanced!W:W,My_Advanced!N:N)</f>
        <v>Option C</v>
      </c>
      <c r="O234" s="145" t="str">
        <f t="array" ref="O234">XLOOKUP(B234,My_Advanced!W:W,My_Advanced!P:P)</f>
        <v>Option C</v>
      </c>
      <c r="P234" s="145" t="str">
        <f t="array" ref="P234">XLOOKUP(B234, My_Advanced!W:W,My_Advanced!R:R)</f>
        <v>Option C</v>
      </c>
      <c r="Q234" s="145" t="str">
        <f t="array" ref="Q234">XLOOKUP(B234, My_Advanced!W:W,My_Advanced!T:T)</f>
        <v>Option A</v>
      </c>
      <c r="R234" s="145" t="str">
        <f t="array" ref="R234">XLOOKUP(B234, My_Advanced!W:W,My_Advanced!V:V)</f>
        <v>Option C</v>
      </c>
      <c r="S234" s="146">
        <f t="array" ref="S234">XLOOKUP(B234, My_Advanced!W:W,My_Advanced!AJ:AJ)</f>
        <v>3</v>
      </c>
      <c r="T234" s="145">
        <f t="shared" si="1"/>
        <v>12</v>
      </c>
      <c r="U234" s="147">
        <f t="shared" si="2"/>
        <v>0.4</v>
      </c>
    </row>
    <row r="235">
      <c r="B235" s="143" t="s">
        <v>371</v>
      </c>
      <c r="C235" s="144" t="s">
        <v>534</v>
      </c>
      <c r="D235" s="144" t="s">
        <v>534</v>
      </c>
      <c r="E235" s="145" t="s">
        <v>535</v>
      </c>
      <c r="F235" s="144" t="s">
        <v>537</v>
      </c>
      <c r="G235" s="144" t="s">
        <v>534</v>
      </c>
      <c r="H235" s="146">
        <v>8.0</v>
      </c>
      <c r="I235" s="145" t="str">
        <f t="array" ref="I235">XLOOKUP(B235, My_Advanced!W:W,My_Advanced!D:D)</f>
        <v>Option D</v>
      </c>
      <c r="J235" s="144" t="str">
        <f t="array" ref="J235">XLOOKUP(B235,My_Advanced!W:W,My_Advanced!F:F)</f>
        <v>Option B</v>
      </c>
      <c r="K235" s="145" t="str">
        <f t="array" ref="K235">XLOOKUP(B235, My_Advanced!W:W,My_Advanced!H:H)</f>
        <v>Option C</v>
      </c>
      <c r="L235" s="145" t="str">
        <f t="array" ref="L235">XLOOKUP(B235, My_Advanced!W:W,My_Advanced!J:J)</f>
        <v>Option C</v>
      </c>
      <c r="M235" s="145" t="str">
        <f t="array" ref="M235">XLOOKUP(B235, My_Advanced!W:W,My_Advanced!L:L)</f>
        <v>Option C</v>
      </c>
      <c r="N235" s="145" t="str">
        <f t="array" ref="N235">XLOOKUP(B235, My_Advanced!W:W,My_Advanced!N:N)</f>
        <v>Option D</v>
      </c>
      <c r="O235" s="145" t="str">
        <f t="array" ref="O235">XLOOKUP(B235,My_Advanced!W:W,My_Advanced!P:P)</f>
        <v>Option D</v>
      </c>
      <c r="P235" s="145" t="str">
        <f t="array" ref="P235">XLOOKUP(B235, My_Advanced!W:W,My_Advanced!R:R)</f>
        <v>Option B</v>
      </c>
      <c r="Q235" s="145" t="str">
        <f t="array" ref="Q235">XLOOKUP(B235, My_Advanced!W:W,My_Advanced!T:T)</f>
        <v>Option B</v>
      </c>
      <c r="R235" s="145" t="str">
        <f t="array" ref="R235">XLOOKUP(B235, My_Advanced!W:W,My_Advanced!V:V)</f>
        <v>Option D</v>
      </c>
      <c r="S235" s="146">
        <f t="array" ref="S235">XLOOKUP(B235, My_Advanced!W:W,My_Advanced!AJ:AJ)</f>
        <v>-2</v>
      </c>
      <c r="T235" s="145">
        <f t="shared" si="1"/>
        <v>6</v>
      </c>
      <c r="U235" s="147">
        <f t="shared" si="2"/>
        <v>0.2</v>
      </c>
    </row>
    <row r="236">
      <c r="B236" s="143" t="s">
        <v>372</v>
      </c>
      <c r="C236" s="144" t="s">
        <v>534</v>
      </c>
      <c r="D236" s="144" t="s">
        <v>535</v>
      </c>
      <c r="E236" s="145" t="s">
        <v>535</v>
      </c>
      <c r="F236" s="144" t="s">
        <v>537</v>
      </c>
      <c r="G236" s="144" t="s">
        <v>535</v>
      </c>
      <c r="H236" s="146">
        <v>6.0</v>
      </c>
      <c r="I236" s="145" t="str">
        <f t="array" ref="I236">XLOOKUP(B236, My_Advanced!W:W,My_Advanced!D:D)</f>
        <v>Option D</v>
      </c>
      <c r="J236" s="144" t="str">
        <f t="array" ref="J236">XLOOKUP(B236,My_Advanced!W:W,My_Advanced!F:F)</f>
        <v>Option A</v>
      </c>
      <c r="K236" s="145" t="str">
        <f t="array" ref="K236">XLOOKUP(B236, My_Advanced!W:W,My_Advanced!H:H)</f>
        <v>Option D</v>
      </c>
      <c r="L236" s="145" t="str">
        <f t="array" ref="L236">XLOOKUP(B236, My_Advanced!W:W,My_Advanced!J:J)</f>
        <v>Option C</v>
      </c>
      <c r="M236" s="145" t="str">
        <f t="array" ref="M236">XLOOKUP(B236, My_Advanced!W:W,My_Advanced!L:L)</f>
        <v>Option D</v>
      </c>
      <c r="N236" s="145" t="str">
        <f t="array" ref="N236">XLOOKUP(B236, My_Advanced!W:W,My_Advanced!N:N)</f>
        <v>Option A</v>
      </c>
      <c r="O236" s="145" t="str">
        <f t="array" ref="O236">XLOOKUP(B236,My_Advanced!W:W,My_Advanced!P:P)</f>
        <v>Option C</v>
      </c>
      <c r="P236" s="145" t="str">
        <f t="array" ref="P236">XLOOKUP(B236, My_Advanced!W:W,My_Advanced!R:R)</f>
        <v>Option B</v>
      </c>
      <c r="Q236" s="145" t="str">
        <f t="array" ref="Q236">XLOOKUP(B236, My_Advanced!W:W,My_Advanced!T:T)</f>
        <v>Option D</v>
      </c>
      <c r="R236" s="145" t="str">
        <f t="array" ref="R236">XLOOKUP(B236, My_Advanced!W:W,My_Advanced!V:V)</f>
        <v>Option C</v>
      </c>
      <c r="S236" s="146">
        <f t="array" ref="S236">XLOOKUP(B236, My_Advanced!W:W,My_Advanced!AJ:AJ)</f>
        <v>0</v>
      </c>
      <c r="T236" s="145">
        <f t="shared" si="1"/>
        <v>6</v>
      </c>
      <c r="U236" s="147">
        <f t="shared" si="2"/>
        <v>0.2</v>
      </c>
    </row>
    <row r="237">
      <c r="B237" s="143" t="s">
        <v>373</v>
      </c>
      <c r="C237" s="144" t="s">
        <v>535</v>
      </c>
      <c r="D237" s="144" t="s">
        <v>534</v>
      </c>
      <c r="E237" s="145" t="s">
        <v>535</v>
      </c>
      <c r="F237" s="144" t="s">
        <v>535</v>
      </c>
      <c r="G237" s="144" t="s">
        <v>534</v>
      </c>
      <c r="H237" s="146">
        <v>7.0</v>
      </c>
      <c r="I237" s="145" t="str">
        <f t="array" ref="I237">XLOOKUP(B237, My_Advanced!W:W,My_Advanced!D:D)</f>
        <v>Option D</v>
      </c>
      <c r="J237" s="144" t="str">
        <f t="array" ref="J237">XLOOKUP(B237,My_Advanced!W:W,My_Advanced!F:F)</f>
        <v>Option A</v>
      </c>
      <c r="K237" s="145" t="str">
        <f t="array" ref="K237">XLOOKUP(B237, My_Advanced!W:W,My_Advanced!H:H)</f>
        <v>Option D</v>
      </c>
      <c r="L237" s="145" t="str">
        <f t="array" ref="L237">XLOOKUP(B237, My_Advanced!W:W,My_Advanced!J:J)</f>
        <v>Option C</v>
      </c>
      <c r="M237" s="145" t="str">
        <f t="array" ref="M237">XLOOKUP(B237, My_Advanced!W:W,My_Advanced!L:L)</f>
        <v>Option B</v>
      </c>
      <c r="N237" s="145" t="str">
        <f t="array" ref="N237">XLOOKUP(B237, My_Advanced!W:W,My_Advanced!N:N)</f>
        <v>Option C</v>
      </c>
      <c r="O237" s="145" t="str">
        <f t="array" ref="O237">XLOOKUP(B237,My_Advanced!W:W,My_Advanced!P:P)</f>
        <v>Option C</v>
      </c>
      <c r="P237" s="145" t="str">
        <f t="array" ref="P237">XLOOKUP(B237, My_Advanced!W:W,My_Advanced!R:R)</f>
        <v>Option B</v>
      </c>
      <c r="Q237" s="145" t="str">
        <f t="array" ref="Q237">XLOOKUP(B237, My_Advanced!W:W,My_Advanced!T:T)</f>
        <v>Option A</v>
      </c>
      <c r="R237" s="145" t="str">
        <f t="array" ref="R237">XLOOKUP(B237, My_Advanced!W:W,My_Advanced!V:V)</f>
        <v>Option D</v>
      </c>
      <c r="S237" s="146">
        <f t="array" ref="S237">XLOOKUP(B237, My_Advanced!W:W,My_Advanced!AJ:AJ)</f>
        <v>-2</v>
      </c>
      <c r="T237" s="145">
        <f t="shared" si="1"/>
        <v>5</v>
      </c>
      <c r="U237" s="147">
        <f t="shared" si="2"/>
        <v>0.1666666667</v>
      </c>
    </row>
    <row r="238">
      <c r="B238" s="143" t="s">
        <v>374</v>
      </c>
      <c r="C238" s="144" t="s">
        <v>534</v>
      </c>
      <c r="D238" s="144" t="s">
        <v>534</v>
      </c>
      <c r="E238" s="145" t="s">
        <v>534</v>
      </c>
      <c r="F238" s="144" t="s">
        <v>537</v>
      </c>
      <c r="G238" s="144" t="s">
        <v>534</v>
      </c>
      <c r="H238" s="146">
        <v>9.0</v>
      </c>
      <c r="I238" s="145" t="str">
        <f t="array" ref="I238">XLOOKUP(B238, My_Advanced!W:W,My_Advanced!D:D)</f>
        <v>Option D</v>
      </c>
      <c r="J238" s="144" t="str">
        <f t="array" ref="J238">XLOOKUP(B238,My_Advanced!W:W,My_Advanced!F:F)</f>
        <v>Option D</v>
      </c>
      <c r="K238" s="145" t="str">
        <f t="array" ref="K238">XLOOKUP(B238, My_Advanced!W:W,My_Advanced!H:H)</f>
        <v>Option D</v>
      </c>
      <c r="L238" s="145" t="str">
        <f t="array" ref="L238">XLOOKUP(B238, My_Advanced!W:W,My_Advanced!J:J)</f>
        <v>Option C</v>
      </c>
      <c r="M238" s="145" t="str">
        <f t="array" ref="M238">XLOOKUP(B238, My_Advanced!W:W,My_Advanced!L:L)</f>
        <v>Option B</v>
      </c>
      <c r="N238" s="145" t="str">
        <f t="array" ref="N238">XLOOKUP(B238, My_Advanced!W:W,My_Advanced!N:N)</f>
        <v>Option C</v>
      </c>
      <c r="O238" s="145" t="str">
        <f t="array" ref="O238">XLOOKUP(B238,My_Advanced!W:W,My_Advanced!P:P)</f>
        <v>Option B</v>
      </c>
      <c r="P238" s="145" t="str">
        <f t="array" ref="P238">XLOOKUP(B238, My_Advanced!W:W,My_Advanced!R:R)</f>
        <v>Option B</v>
      </c>
      <c r="Q238" s="145" t="str">
        <f t="array" ref="Q238">XLOOKUP(B238, My_Advanced!W:W,My_Advanced!T:T)</f>
        <v>Option D</v>
      </c>
      <c r="R238" s="145" t="str">
        <f t="array" ref="R238">XLOOKUP(B238, My_Advanced!W:W,My_Advanced!V:V)</f>
        <v>Option C</v>
      </c>
      <c r="S238" s="146">
        <f t="array" ref="S238">XLOOKUP(B238, My_Advanced!W:W,My_Advanced!AJ:AJ)</f>
        <v>1</v>
      </c>
      <c r="T238" s="145">
        <f t="shared" si="1"/>
        <v>10</v>
      </c>
      <c r="U238" s="147">
        <f t="shared" si="2"/>
        <v>0.3333333333</v>
      </c>
    </row>
    <row r="239">
      <c r="B239" s="143" t="s">
        <v>375</v>
      </c>
      <c r="C239" s="144" t="s">
        <v>535</v>
      </c>
      <c r="D239" s="144" t="s">
        <v>534</v>
      </c>
      <c r="E239" s="145" t="s">
        <v>535</v>
      </c>
      <c r="F239" s="144" t="s">
        <v>537</v>
      </c>
      <c r="G239" s="144" t="s">
        <v>534</v>
      </c>
      <c r="H239" s="146">
        <v>9.0</v>
      </c>
      <c r="I239" s="145" t="str">
        <f t="array" ref="I239">XLOOKUP(B239, My_Advanced!W:W,My_Advanced!D:D)</f>
        <v>Option B</v>
      </c>
      <c r="J239" s="144" t="str">
        <f t="array" ref="J239">XLOOKUP(B239,My_Advanced!W:W,My_Advanced!F:F)</f>
        <v>Option D</v>
      </c>
      <c r="K239" s="145" t="str">
        <f t="array" ref="K239">XLOOKUP(B239, My_Advanced!W:W,My_Advanced!H:H)</f>
        <v>Option B</v>
      </c>
      <c r="L239" s="145" t="str">
        <f t="array" ref="L239">XLOOKUP(B239, My_Advanced!W:W,My_Advanced!J:J)</f>
        <v>Option C</v>
      </c>
      <c r="M239" s="145" t="str">
        <f t="array" ref="M239">XLOOKUP(B239, My_Advanced!W:W,My_Advanced!L:L)</f>
        <v>Option B</v>
      </c>
      <c r="N239" s="145" t="str">
        <f t="array" ref="N239">XLOOKUP(B239, My_Advanced!W:W,My_Advanced!N:N)</f>
        <v>Option C</v>
      </c>
      <c r="O239" s="145" t="str">
        <f t="array" ref="O239">XLOOKUP(B239,My_Advanced!W:W,My_Advanced!P:P)</f>
        <v>Option C</v>
      </c>
      <c r="P239" s="145" t="str">
        <f t="array" ref="P239">XLOOKUP(B239, My_Advanced!W:W,My_Advanced!R:R)</f>
        <v>Option A</v>
      </c>
      <c r="Q239" s="145" t="str">
        <f t="array" ref="Q239">XLOOKUP(B239, My_Advanced!W:W,My_Advanced!T:T)</f>
        <v>Option A</v>
      </c>
      <c r="R239" s="145" t="str">
        <f t="array" ref="R239">XLOOKUP(B239, My_Advanced!W:W,My_Advanced!V:V)</f>
        <v>Option C</v>
      </c>
      <c r="S239" s="146">
        <f t="array" ref="S239">XLOOKUP(B239, My_Advanced!W:W,My_Advanced!AJ:AJ)</f>
        <v>4</v>
      </c>
      <c r="T239" s="145">
        <f t="shared" si="1"/>
        <v>13</v>
      </c>
      <c r="U239" s="147">
        <f t="shared" si="2"/>
        <v>0.4333333333</v>
      </c>
    </row>
    <row r="240">
      <c r="B240" s="143" t="s">
        <v>376</v>
      </c>
      <c r="C240" s="144" t="s">
        <v>535</v>
      </c>
      <c r="D240" s="144" t="s">
        <v>535</v>
      </c>
      <c r="E240" s="145" t="s">
        <v>534</v>
      </c>
      <c r="F240" s="144" t="s">
        <v>535</v>
      </c>
      <c r="G240" s="144" t="s">
        <v>534</v>
      </c>
      <c r="H240" s="146">
        <v>7.0</v>
      </c>
      <c r="I240" s="145" t="str">
        <f t="array" ref="I240">XLOOKUP(B240, My_Advanced!W:W,My_Advanced!D:D)</f>
        <v>Option C</v>
      </c>
      <c r="J240" s="144" t="str">
        <f t="array" ref="J240">XLOOKUP(B240,My_Advanced!W:W,My_Advanced!F:F)</f>
        <v>Option A</v>
      </c>
      <c r="K240" s="145" t="str">
        <f t="array" ref="K240">XLOOKUP(B240, My_Advanced!W:W,My_Advanced!H:H)</f>
        <v>Option D</v>
      </c>
      <c r="L240" s="145" t="str">
        <f t="array" ref="L240">XLOOKUP(B240, My_Advanced!W:W,My_Advanced!J:J)</f>
        <v>Option D</v>
      </c>
      <c r="M240" s="145" t="str">
        <f t="array" ref="M240">XLOOKUP(B240, My_Advanced!W:W,My_Advanced!L:L)</f>
        <v>Option B</v>
      </c>
      <c r="N240" s="145" t="str">
        <f t="array" ref="N240">XLOOKUP(B240, My_Advanced!W:W,My_Advanced!N:N)</f>
        <v>Option D</v>
      </c>
      <c r="O240" s="145" t="str">
        <f t="array" ref="O240">XLOOKUP(B240,My_Advanced!W:W,My_Advanced!P:P)</f>
        <v>Option B</v>
      </c>
      <c r="P240" s="145" t="str">
        <f t="array" ref="P240">XLOOKUP(B240, My_Advanced!W:W,My_Advanced!R:R)</f>
        <v>Option B</v>
      </c>
      <c r="Q240" s="145" t="str">
        <f t="array" ref="Q240">XLOOKUP(B240, My_Advanced!W:W,My_Advanced!T:T)</f>
        <v>Option B</v>
      </c>
      <c r="R240" s="145" t="str">
        <f t="array" ref="R240">XLOOKUP(B240, My_Advanced!W:W,My_Advanced!V:V)</f>
        <v>Option C</v>
      </c>
      <c r="S240" s="146">
        <f t="array" ref="S240">XLOOKUP(B240, My_Advanced!W:W,My_Advanced!AJ:AJ)</f>
        <v>4</v>
      </c>
      <c r="T240" s="145">
        <f t="shared" si="1"/>
        <v>11</v>
      </c>
      <c r="U240" s="147">
        <f t="shared" si="2"/>
        <v>0.3666666667</v>
      </c>
    </row>
    <row r="241">
      <c r="B241" s="143" t="s">
        <v>377</v>
      </c>
      <c r="C241" s="144" t="s">
        <v>534</v>
      </c>
      <c r="D241" s="144" t="s">
        <v>534</v>
      </c>
      <c r="E241" s="145" t="s">
        <v>535</v>
      </c>
      <c r="F241" s="144" t="s">
        <v>537</v>
      </c>
      <c r="G241" s="144" t="s">
        <v>535</v>
      </c>
      <c r="H241" s="146">
        <v>7.0</v>
      </c>
      <c r="I241" s="145" t="str">
        <f t="array" ref="I241">XLOOKUP(B241, My_Advanced!W:W,My_Advanced!D:D)</f>
        <v>Option D</v>
      </c>
      <c r="J241" s="144" t="str">
        <f t="array" ref="J241">XLOOKUP(B241,My_Advanced!W:W,My_Advanced!F:F)</f>
        <v>Option A</v>
      </c>
      <c r="K241" s="145" t="str">
        <f t="array" ref="K241">XLOOKUP(B241, My_Advanced!W:W,My_Advanced!H:H)</f>
        <v>Option C</v>
      </c>
      <c r="L241" s="145" t="str">
        <f t="array" ref="L241">XLOOKUP(B241, My_Advanced!W:W,My_Advanced!J:J)</f>
        <v>Option B</v>
      </c>
      <c r="M241" s="145" t="str">
        <f t="array" ref="M241">XLOOKUP(B241, My_Advanced!W:W,My_Advanced!L:L)</f>
        <v>Option D</v>
      </c>
      <c r="N241" s="145" t="str">
        <f t="array" ref="N241">XLOOKUP(B241, My_Advanced!W:W,My_Advanced!N:N)</f>
        <v>Option D</v>
      </c>
      <c r="O241" s="145" t="str">
        <f t="array" ref="O241">XLOOKUP(B241,My_Advanced!W:W,My_Advanced!P:P)</f>
        <v>Option C</v>
      </c>
      <c r="P241" s="145" t="str">
        <f t="array" ref="P241">XLOOKUP(B241, My_Advanced!W:W,My_Advanced!R:R)</f>
        <v>Option B</v>
      </c>
      <c r="Q241" s="145" t="str">
        <f t="array" ref="Q241">XLOOKUP(B241, My_Advanced!W:W,My_Advanced!T:T)</f>
        <v>Option D</v>
      </c>
      <c r="R241" s="145" t="str">
        <f t="array" ref="R241">XLOOKUP(B241, My_Advanced!W:W,My_Advanced!V:V)</f>
        <v>Option D</v>
      </c>
      <c r="S241" s="146">
        <f t="array" ref="S241">XLOOKUP(B241, My_Advanced!W:W,My_Advanced!AJ:AJ)</f>
        <v>-2</v>
      </c>
      <c r="T241" s="145">
        <f t="shared" si="1"/>
        <v>5</v>
      </c>
      <c r="U241" s="147">
        <f t="shared" si="2"/>
        <v>0.1666666667</v>
      </c>
    </row>
    <row r="242">
      <c r="B242" s="143" t="s">
        <v>378</v>
      </c>
      <c r="C242" s="144" t="s">
        <v>535</v>
      </c>
      <c r="D242" s="144" t="s">
        <v>534</v>
      </c>
      <c r="E242" s="145" t="s">
        <v>535</v>
      </c>
      <c r="F242" s="144" t="s">
        <v>537</v>
      </c>
      <c r="G242" s="144" t="s">
        <v>534</v>
      </c>
      <c r="H242" s="146">
        <v>9.0</v>
      </c>
      <c r="I242" s="145" t="str">
        <f t="array" ref="I242">XLOOKUP(B242, My_Advanced!W:W,My_Advanced!D:D)</f>
        <v>Option D</v>
      </c>
      <c r="J242" s="144" t="str">
        <f t="array" ref="J242">XLOOKUP(B242,My_Advanced!W:W,My_Advanced!F:F)</f>
        <v>Option D</v>
      </c>
      <c r="K242" s="145" t="str">
        <f t="array" ref="K242">XLOOKUP(B242, My_Advanced!W:W,My_Advanced!H:H)</f>
        <v>Option C</v>
      </c>
      <c r="L242" s="145" t="str">
        <f t="array" ref="L242">XLOOKUP(B242, My_Advanced!W:W,My_Advanced!J:J)</f>
        <v>Option B</v>
      </c>
      <c r="M242" s="145" t="str">
        <f t="array" ref="M242">XLOOKUP(B242, My_Advanced!W:W,My_Advanced!L:L)</f>
        <v>Option B</v>
      </c>
      <c r="N242" s="145" t="str">
        <f t="array" ref="N242">XLOOKUP(B242, My_Advanced!W:W,My_Advanced!N:N)</f>
        <v>Option C</v>
      </c>
      <c r="O242" s="145" t="str">
        <f t="array" ref="O242">XLOOKUP(B242,My_Advanced!W:W,My_Advanced!P:P)</f>
        <v>Option B</v>
      </c>
      <c r="P242" s="145" t="str">
        <f t="array" ref="P242">XLOOKUP(B242, My_Advanced!W:W,My_Advanced!R:R)</f>
        <v>Option B</v>
      </c>
      <c r="Q242" s="145" t="str">
        <f t="array" ref="Q242">XLOOKUP(B242, My_Advanced!W:W,My_Advanced!T:T)</f>
        <v>Option A</v>
      </c>
      <c r="R242" s="145" t="str">
        <f t="array" ref="R242">XLOOKUP(B242, My_Advanced!W:W,My_Advanced!V:V)</f>
        <v>Option C</v>
      </c>
      <c r="S242" s="146">
        <f t="array" ref="S242">XLOOKUP(B242, My_Advanced!W:W,My_Advanced!AJ:AJ)</f>
        <v>3</v>
      </c>
      <c r="T242" s="145">
        <f t="shared" si="1"/>
        <v>12</v>
      </c>
      <c r="U242" s="147">
        <f t="shared" si="2"/>
        <v>0.4</v>
      </c>
    </row>
    <row r="243">
      <c r="B243" s="143" t="s">
        <v>379</v>
      </c>
      <c r="C243" s="144" t="s">
        <v>535</v>
      </c>
      <c r="D243" s="144" t="s">
        <v>535</v>
      </c>
      <c r="E243" s="145" t="s">
        <v>535</v>
      </c>
      <c r="F243" s="144" t="s">
        <v>536</v>
      </c>
      <c r="G243" s="144" t="s">
        <v>534</v>
      </c>
      <c r="H243" s="146">
        <v>7.0</v>
      </c>
      <c r="I243" s="145" t="str">
        <f t="array" ref="I243">XLOOKUP(B243, My_Advanced!W:W,My_Advanced!D:D)</f>
        <v>Option D</v>
      </c>
      <c r="J243" s="144" t="str">
        <f t="array" ref="J243">XLOOKUP(B243,My_Advanced!W:W,My_Advanced!F:F)</f>
        <v>Option A</v>
      </c>
      <c r="K243" s="145" t="str">
        <f t="array" ref="K243">XLOOKUP(B243, My_Advanced!W:W,My_Advanced!H:H)</f>
        <v>Option D</v>
      </c>
      <c r="L243" s="145" t="str">
        <f t="array" ref="L243">XLOOKUP(B243, My_Advanced!W:W,My_Advanced!J:J)</f>
        <v>Option C</v>
      </c>
      <c r="M243" s="145" t="str">
        <f t="array" ref="M243">XLOOKUP(B243, My_Advanced!W:W,My_Advanced!L:L)</f>
        <v>Option B</v>
      </c>
      <c r="N243" s="145" t="str">
        <f t="array" ref="N243">XLOOKUP(B243, My_Advanced!W:W,My_Advanced!N:N)</f>
        <v>Option D</v>
      </c>
      <c r="O243" s="145" t="str">
        <f t="array" ref="O243">XLOOKUP(B243,My_Advanced!W:W,My_Advanced!P:P)</f>
        <v>Option D</v>
      </c>
      <c r="P243" s="145" t="str">
        <f t="array" ref="P243">XLOOKUP(B243, My_Advanced!W:W,My_Advanced!R:R)</f>
        <v>Option C</v>
      </c>
      <c r="Q243" s="145" t="str">
        <f t="array" ref="Q243">XLOOKUP(B243, My_Advanced!W:W,My_Advanced!T:T)</f>
        <v>Option B</v>
      </c>
      <c r="R243" s="145" t="str">
        <f t="array" ref="R243">XLOOKUP(B243, My_Advanced!W:W,My_Advanced!V:V)</f>
        <v>Option A</v>
      </c>
      <c r="S243" s="146">
        <f t="array" ref="S243">XLOOKUP(B243, My_Advanced!W:W,My_Advanced!AJ:AJ)</f>
        <v>-2</v>
      </c>
      <c r="T243" s="145">
        <f t="shared" si="1"/>
        <v>5</v>
      </c>
      <c r="U243" s="147">
        <f t="shared" si="2"/>
        <v>0.1666666667</v>
      </c>
    </row>
    <row r="244">
      <c r="B244" s="143" t="s">
        <v>380</v>
      </c>
      <c r="C244" s="144" t="s">
        <v>534</v>
      </c>
      <c r="D244" s="144" t="s">
        <v>535</v>
      </c>
      <c r="E244" s="145" t="s">
        <v>535</v>
      </c>
      <c r="F244" s="144" t="s">
        <v>537</v>
      </c>
      <c r="G244" s="144" t="s">
        <v>535</v>
      </c>
      <c r="H244" s="146">
        <v>6.0</v>
      </c>
      <c r="I244" s="145" t="str">
        <f t="array" ref="I244">XLOOKUP(B244, My_Advanced!W:W,My_Advanced!D:D)</f>
        <v>Option D</v>
      </c>
      <c r="J244" s="144" t="str">
        <f t="array" ref="J244">XLOOKUP(B244,My_Advanced!W:W,My_Advanced!F:F)</f>
        <v>Option D</v>
      </c>
      <c r="K244" s="145" t="str">
        <f t="array" ref="K244">XLOOKUP(B244, My_Advanced!W:W,My_Advanced!H:H)</f>
        <v>Option A</v>
      </c>
      <c r="L244" s="145" t="str">
        <f t="array" ref="L244">XLOOKUP(B244, My_Advanced!W:W,My_Advanced!J:J)</f>
        <v>Option B</v>
      </c>
      <c r="M244" s="145" t="str">
        <f t="array" ref="M244">XLOOKUP(B244, My_Advanced!W:W,My_Advanced!L:L)</f>
        <v>Option C</v>
      </c>
      <c r="N244" s="145" t="str">
        <f t="array" ref="N244">XLOOKUP(B244, My_Advanced!W:W,My_Advanced!N:N)</f>
        <v>Option C</v>
      </c>
      <c r="O244" s="145" t="str">
        <f t="array" ref="O244">XLOOKUP(B244,My_Advanced!W:W,My_Advanced!P:P)</f>
        <v>Option D</v>
      </c>
      <c r="P244" s="145" t="str">
        <f t="array" ref="P244">XLOOKUP(B244, My_Advanced!W:W,My_Advanced!R:R)</f>
        <v>Option B</v>
      </c>
      <c r="Q244" s="145" t="str">
        <f t="array" ref="Q244">XLOOKUP(B244, My_Advanced!W:W,My_Advanced!T:T)</f>
        <v>Option A</v>
      </c>
      <c r="R244" s="145" t="str">
        <f t="array" ref="R244">XLOOKUP(B244, My_Advanced!W:W,My_Advanced!V:V)</f>
        <v>Option A</v>
      </c>
      <c r="S244" s="146">
        <f t="array" ref="S244">XLOOKUP(B244, My_Advanced!W:W,My_Advanced!AJ:AJ)</f>
        <v>4</v>
      </c>
      <c r="T244" s="145">
        <f t="shared" si="1"/>
        <v>10</v>
      </c>
      <c r="U244" s="147">
        <f t="shared" si="2"/>
        <v>0.3333333333</v>
      </c>
    </row>
    <row r="245">
      <c r="B245" s="143" t="s">
        <v>381</v>
      </c>
      <c r="C245" s="144" t="s">
        <v>534</v>
      </c>
      <c r="D245" s="144" t="s">
        <v>534</v>
      </c>
      <c r="E245" s="145" t="s">
        <v>534</v>
      </c>
      <c r="F245" s="144" t="s">
        <v>537</v>
      </c>
      <c r="G245" s="144" t="s">
        <v>534</v>
      </c>
      <c r="H245" s="146">
        <v>9.0</v>
      </c>
      <c r="I245" s="145" t="str">
        <f t="array" ref="I245">XLOOKUP(B245, My_Advanced!W:W,My_Advanced!D:D)</f>
        <v>Option D</v>
      </c>
      <c r="J245" s="144" t="str">
        <f t="array" ref="J245">XLOOKUP(B245,My_Advanced!W:W,My_Advanced!F:F)</f>
        <v>Option D</v>
      </c>
      <c r="K245" s="145" t="str">
        <f t="array" ref="K245">XLOOKUP(B245, My_Advanced!W:W,My_Advanced!H:H)</f>
        <v>Option D</v>
      </c>
      <c r="L245" s="145" t="str">
        <f t="array" ref="L245">XLOOKUP(B245, My_Advanced!W:W,My_Advanced!J:J)</f>
        <v>Option C</v>
      </c>
      <c r="M245" s="145" t="str">
        <f t="array" ref="M245">XLOOKUP(B245, My_Advanced!W:W,My_Advanced!L:L)</f>
        <v>Option C</v>
      </c>
      <c r="N245" s="145" t="str">
        <f t="array" ref="N245">XLOOKUP(B245, My_Advanced!W:W,My_Advanced!N:N)</f>
        <v>Option D</v>
      </c>
      <c r="O245" s="145" t="str">
        <f t="array" ref="O245">XLOOKUP(B245,My_Advanced!W:W,My_Advanced!P:P)</f>
        <v>Option C</v>
      </c>
      <c r="P245" s="145" t="str">
        <f t="array" ref="P245">XLOOKUP(B245, My_Advanced!W:W,My_Advanced!R:R)</f>
        <v>Option B</v>
      </c>
      <c r="Q245" s="145" t="str">
        <f t="array" ref="Q245">XLOOKUP(B245, My_Advanced!W:W,My_Advanced!T:T)</f>
        <v>Option A</v>
      </c>
      <c r="R245" s="145" t="str">
        <f t="array" ref="R245">XLOOKUP(B245, My_Advanced!W:W,My_Advanced!V:V)</f>
        <v>Option C</v>
      </c>
      <c r="S245" s="146">
        <f t="array" ref="S245">XLOOKUP(B245, My_Advanced!W:W,My_Advanced!AJ:AJ)</f>
        <v>-1</v>
      </c>
      <c r="T245" s="145">
        <f t="shared" si="1"/>
        <v>8</v>
      </c>
      <c r="U245" s="147">
        <f t="shared" si="2"/>
        <v>0.2666666667</v>
      </c>
    </row>
    <row r="246">
      <c r="B246" s="143" t="s">
        <v>382</v>
      </c>
      <c r="C246" s="144" t="s">
        <v>536</v>
      </c>
      <c r="D246" s="144" t="s">
        <v>535</v>
      </c>
      <c r="E246" s="145" t="s">
        <v>534</v>
      </c>
      <c r="F246" s="144" t="s">
        <v>537</v>
      </c>
      <c r="G246" s="144" t="s">
        <v>535</v>
      </c>
      <c r="H246" s="146">
        <v>5.0</v>
      </c>
      <c r="I246" s="145" t="str">
        <f t="array" ref="I246">XLOOKUP(B246, My_Advanced!W:W,My_Advanced!D:D)</f>
        <v>Option B</v>
      </c>
      <c r="J246" s="144" t="str">
        <f t="array" ref="J246">XLOOKUP(B246,My_Advanced!W:W,My_Advanced!F:F)</f>
        <v>Option C</v>
      </c>
      <c r="K246" s="145" t="str">
        <f t="array" ref="K246">XLOOKUP(B246, My_Advanced!W:W,My_Advanced!H:H)</f>
        <v>Option D</v>
      </c>
      <c r="L246" s="145" t="str">
        <f t="array" ref="L246">XLOOKUP(B246, My_Advanced!W:W,My_Advanced!J:J)</f>
        <v>Option C</v>
      </c>
      <c r="M246" s="145" t="str">
        <f t="array" ref="M246">XLOOKUP(B246, My_Advanced!W:W,My_Advanced!L:L)</f>
        <v>Option D</v>
      </c>
      <c r="N246" s="145" t="str">
        <f t="array" ref="N246">XLOOKUP(B246, My_Advanced!W:W,My_Advanced!N:N)</f>
        <v>Option A</v>
      </c>
      <c r="O246" s="145" t="str">
        <f t="array" ref="O246">XLOOKUP(B246,My_Advanced!W:W,My_Advanced!P:P)</f>
        <v>Option D</v>
      </c>
      <c r="P246" s="145" t="str">
        <f t="array" ref="P246">XLOOKUP(B246, My_Advanced!W:W,My_Advanced!R:R)</f>
        <v>Option A</v>
      </c>
      <c r="Q246" s="145" t="str">
        <f t="array" ref="Q246">XLOOKUP(B246, My_Advanced!W:W,My_Advanced!T:T)</f>
        <v>Option D</v>
      </c>
      <c r="R246" s="145" t="str">
        <f t="array" ref="R246">XLOOKUP(B246, My_Advanced!W:W,My_Advanced!V:V)</f>
        <v>Option C</v>
      </c>
      <c r="S246" s="146">
        <f t="array" ref="S246">XLOOKUP(B246, My_Advanced!W:W,My_Advanced!AJ:AJ)</f>
        <v>6</v>
      </c>
      <c r="T246" s="145">
        <f t="shared" si="1"/>
        <v>11</v>
      </c>
      <c r="U246" s="147">
        <f t="shared" si="2"/>
        <v>0.3666666667</v>
      </c>
    </row>
    <row r="247">
      <c r="B247" s="143" t="s">
        <v>383</v>
      </c>
      <c r="C247" s="144" t="s">
        <v>535</v>
      </c>
      <c r="D247" s="144" t="s">
        <v>534</v>
      </c>
      <c r="E247" s="145" t="s">
        <v>535</v>
      </c>
      <c r="F247" s="144" t="s">
        <v>537</v>
      </c>
      <c r="G247" s="144" t="s">
        <v>534</v>
      </c>
      <c r="H247" s="146">
        <v>9.0</v>
      </c>
      <c r="I247" s="145" t="str">
        <f t="array" ref="I247">XLOOKUP(B247, My_Advanced!W:W,My_Advanced!D:D)</f>
        <v>Option D</v>
      </c>
      <c r="J247" s="144" t="str">
        <f t="array" ref="J247">XLOOKUP(B247,My_Advanced!W:W,My_Advanced!F:F)</f>
        <v>Option D</v>
      </c>
      <c r="K247" s="145" t="str">
        <f t="array" ref="K247">XLOOKUP(B247, My_Advanced!W:W,My_Advanced!H:H)</f>
        <v>Option D</v>
      </c>
      <c r="L247" s="145" t="str">
        <f t="array" ref="L247">XLOOKUP(B247, My_Advanced!W:W,My_Advanced!J:J)</f>
        <v>Option D</v>
      </c>
      <c r="M247" s="145" t="str">
        <f t="array" ref="M247">XLOOKUP(B247, My_Advanced!W:W,My_Advanced!L:L)</f>
        <v>Option B</v>
      </c>
      <c r="N247" s="145" t="str">
        <f t="array" ref="N247">XLOOKUP(B247, My_Advanced!W:W,My_Advanced!N:N)</f>
        <v>Option D</v>
      </c>
      <c r="O247" s="145" t="str">
        <f t="array" ref="O247">XLOOKUP(B247,My_Advanced!W:W,My_Advanced!P:P)</f>
        <v>Option C</v>
      </c>
      <c r="P247" s="145" t="str">
        <f t="array" ref="P247">XLOOKUP(B247, My_Advanced!W:W,My_Advanced!R:R)</f>
        <v>Option B</v>
      </c>
      <c r="Q247" s="145" t="str">
        <f t="array" ref="Q247">XLOOKUP(B247, My_Advanced!W:W,My_Advanced!T:T)</f>
        <v>Option A</v>
      </c>
      <c r="R247" s="145" t="str">
        <f t="array" ref="R247">XLOOKUP(B247, My_Advanced!W:W,My_Advanced!V:V)</f>
        <v>Option C</v>
      </c>
      <c r="S247" s="146">
        <f t="array" ref="S247">XLOOKUP(B247, My_Advanced!W:W,My_Advanced!AJ:AJ)</f>
        <v>2</v>
      </c>
      <c r="T247" s="145">
        <f t="shared" si="1"/>
        <v>11</v>
      </c>
      <c r="U247" s="147">
        <f t="shared" si="2"/>
        <v>0.3666666667</v>
      </c>
    </row>
    <row r="248">
      <c r="B248" s="143" t="s">
        <v>385</v>
      </c>
      <c r="C248" s="144" t="s">
        <v>534</v>
      </c>
      <c r="D248" s="144" t="s">
        <v>534</v>
      </c>
      <c r="E248" s="145" t="s">
        <v>534</v>
      </c>
      <c r="F248" s="144" t="s">
        <v>537</v>
      </c>
      <c r="G248" s="144" t="s">
        <v>534</v>
      </c>
      <c r="H248" s="146">
        <v>9.0</v>
      </c>
      <c r="I248" s="145" t="str">
        <f t="array" ref="I248">XLOOKUP(B248, My_Advanced!W:W,My_Advanced!D:D)</f>
        <v>Option D</v>
      </c>
      <c r="J248" s="144" t="str">
        <f t="array" ref="J248">XLOOKUP(B248,My_Advanced!W:W,My_Advanced!F:F)</f>
        <v>Option D</v>
      </c>
      <c r="K248" s="145" t="str">
        <f t="array" ref="K248">XLOOKUP(B248, My_Advanced!W:W,My_Advanced!H:H)</f>
        <v>Option D</v>
      </c>
      <c r="L248" s="145" t="str">
        <f t="array" ref="L248">XLOOKUP(B248, My_Advanced!W:W,My_Advanced!J:J)</f>
        <v>Option C</v>
      </c>
      <c r="M248" s="145" t="str">
        <f t="array" ref="M248">XLOOKUP(B248, My_Advanced!W:W,My_Advanced!L:L)</f>
        <v>Option B</v>
      </c>
      <c r="N248" s="145" t="str">
        <f t="array" ref="N248">XLOOKUP(B248, My_Advanced!W:W,My_Advanced!N:N)</f>
        <v>Option C</v>
      </c>
      <c r="O248" s="145" t="str">
        <f t="array" ref="O248">XLOOKUP(B248,My_Advanced!W:W,My_Advanced!P:P)</f>
        <v>Option C</v>
      </c>
      <c r="P248" s="145" t="str">
        <f t="array" ref="P248">XLOOKUP(B248, My_Advanced!W:W,My_Advanced!R:R)</f>
        <v>Option B</v>
      </c>
      <c r="Q248" s="145" t="str">
        <f t="array" ref="Q248">XLOOKUP(B248, My_Advanced!W:W,My_Advanced!T:T)</f>
        <v>Option D</v>
      </c>
      <c r="R248" s="145" t="str">
        <f t="array" ref="R248">XLOOKUP(B248, My_Advanced!W:W,My_Advanced!V:V)</f>
        <v>Option C</v>
      </c>
      <c r="S248" s="146">
        <f t="array" ref="S248">XLOOKUP(B248, My_Advanced!W:W,My_Advanced!AJ:AJ)</f>
        <v>-1</v>
      </c>
      <c r="T248" s="145">
        <f t="shared" si="1"/>
        <v>8</v>
      </c>
      <c r="U248" s="147">
        <f t="shared" si="2"/>
        <v>0.2666666667</v>
      </c>
    </row>
    <row r="249">
      <c r="B249" s="143" t="s">
        <v>386</v>
      </c>
      <c r="C249" s="144" t="s">
        <v>535</v>
      </c>
      <c r="D249" s="144" t="s">
        <v>534</v>
      </c>
      <c r="E249" s="145" t="s">
        <v>535</v>
      </c>
      <c r="F249" s="144" t="s">
        <v>537</v>
      </c>
      <c r="G249" s="144" t="s">
        <v>534</v>
      </c>
      <c r="H249" s="146">
        <v>9.0</v>
      </c>
      <c r="I249" s="145" t="str">
        <f t="array" ref="I249">XLOOKUP(B249, My_Advanced!W:W,My_Advanced!D:D)</f>
        <v>Option B</v>
      </c>
      <c r="J249" s="144" t="str">
        <f t="array" ref="J249">XLOOKUP(B249,My_Advanced!W:W,My_Advanced!F:F)</f>
        <v>Option A</v>
      </c>
      <c r="K249" s="145" t="str">
        <f t="array" ref="K249">XLOOKUP(B249, My_Advanced!W:W,My_Advanced!H:H)</f>
        <v>Option D</v>
      </c>
      <c r="L249" s="145" t="str">
        <f t="array" ref="L249">XLOOKUP(B249, My_Advanced!W:W,My_Advanced!J:J)</f>
        <v>Option D</v>
      </c>
      <c r="M249" s="145" t="str">
        <f t="array" ref="M249">XLOOKUP(B249, My_Advanced!W:W,My_Advanced!L:L)</f>
        <v>Option B</v>
      </c>
      <c r="N249" s="145" t="str">
        <f t="array" ref="N249">XLOOKUP(B249, My_Advanced!W:W,My_Advanced!N:N)</f>
        <v>Option D</v>
      </c>
      <c r="O249" s="145" t="str">
        <f t="array" ref="O249">XLOOKUP(B249,My_Advanced!W:W,My_Advanced!P:P)</f>
        <v>Option D</v>
      </c>
      <c r="P249" s="145" t="str">
        <f t="array" ref="P249">XLOOKUP(B249, My_Advanced!W:W,My_Advanced!R:R)</f>
        <v>Option B</v>
      </c>
      <c r="Q249" s="145" t="str">
        <f t="array" ref="Q249">XLOOKUP(B249, My_Advanced!W:W,My_Advanced!T:T)</f>
        <v>Option D</v>
      </c>
      <c r="R249" s="145" t="str">
        <f t="array" ref="R249">XLOOKUP(B249, My_Advanced!W:W,My_Advanced!V:V)</f>
        <v>Option D</v>
      </c>
      <c r="S249" s="146">
        <f t="array" ref="S249">XLOOKUP(B249, My_Advanced!W:W,My_Advanced!AJ:AJ)</f>
        <v>2</v>
      </c>
      <c r="T249" s="145">
        <f t="shared" si="1"/>
        <v>11</v>
      </c>
      <c r="U249" s="147">
        <f t="shared" si="2"/>
        <v>0.3666666667</v>
      </c>
    </row>
    <row r="250">
      <c r="B250" s="143" t="s">
        <v>216</v>
      </c>
      <c r="C250" s="144" t="s">
        <v>534</v>
      </c>
      <c r="D250" s="144" t="s">
        <v>534</v>
      </c>
      <c r="E250" s="145" t="s">
        <v>534</v>
      </c>
      <c r="F250" s="144" t="s">
        <v>537</v>
      </c>
      <c r="G250" s="144" t="s">
        <v>534</v>
      </c>
      <c r="H250" s="146">
        <v>9.0</v>
      </c>
      <c r="I250" s="145" t="str">
        <f t="array" ref="I250">XLOOKUP(B250, My_Advanced!W:W,My_Advanced!D:D)</f>
        <v>Option B</v>
      </c>
      <c r="J250" s="144" t="str">
        <f t="array" ref="J250">XLOOKUP(B250,My_Advanced!W:W,My_Advanced!F:F)</f>
        <v>Option D</v>
      </c>
      <c r="K250" s="145" t="str">
        <f t="array" ref="K250">XLOOKUP(B250, My_Advanced!W:W,My_Advanced!H:H)</f>
        <v>Option D</v>
      </c>
      <c r="L250" s="145" t="str">
        <f t="array" ref="L250">XLOOKUP(B250, My_Advanced!W:W,My_Advanced!J:J)</f>
        <v>Option D</v>
      </c>
      <c r="M250" s="145" t="str">
        <f t="array" ref="M250">XLOOKUP(B250, My_Advanced!W:W,My_Advanced!L:L)</f>
        <v>Option B</v>
      </c>
      <c r="N250" s="145" t="str">
        <f t="array" ref="N250">XLOOKUP(B250, My_Advanced!W:W,My_Advanced!N:N)</f>
        <v>Option C</v>
      </c>
      <c r="O250" s="145" t="str">
        <f t="array" ref="O250">XLOOKUP(B250,My_Advanced!W:W,My_Advanced!P:P)</f>
        <v>Option C</v>
      </c>
      <c r="P250" s="145" t="str">
        <f t="array" ref="P250">XLOOKUP(B250, My_Advanced!W:W,My_Advanced!R:R)</f>
        <v>Option B</v>
      </c>
      <c r="Q250" s="145" t="str">
        <f t="array" ref="Q250">XLOOKUP(B250, My_Advanced!W:W,My_Advanced!T:T)</f>
        <v>Option A</v>
      </c>
      <c r="R250" s="145" t="str">
        <f t="array" ref="R250">XLOOKUP(B250, My_Advanced!W:W,My_Advanced!V:V)</f>
        <v>Option A</v>
      </c>
      <c r="S250" s="146">
        <f t="array" ref="S250">XLOOKUP(B250, My_Advanced!W:W,My_Advanced!AJ:AJ)</f>
        <v>4</v>
      </c>
      <c r="T250" s="145">
        <f t="shared" si="1"/>
        <v>13</v>
      </c>
      <c r="U250" s="147">
        <f t="shared" si="2"/>
        <v>0.4333333333</v>
      </c>
    </row>
    <row r="251">
      <c r="B251" s="143" t="s">
        <v>387</v>
      </c>
      <c r="C251" s="144" t="s">
        <v>534</v>
      </c>
      <c r="D251" s="144" t="s">
        <v>534</v>
      </c>
      <c r="E251" s="145" t="s">
        <v>534</v>
      </c>
      <c r="F251" s="144" t="s">
        <v>537</v>
      </c>
      <c r="G251" s="144" t="s">
        <v>534</v>
      </c>
      <c r="H251" s="146">
        <v>9.0</v>
      </c>
      <c r="I251" s="145" t="str">
        <f t="array" ref="I251">XLOOKUP(B251, My_Advanced!W:W,My_Advanced!D:D)</f>
        <v>Option B</v>
      </c>
      <c r="J251" s="144" t="str">
        <f t="array" ref="J251">XLOOKUP(B251,My_Advanced!W:W,My_Advanced!F:F)</f>
        <v>Option D</v>
      </c>
      <c r="K251" s="145" t="str">
        <f t="array" ref="K251">XLOOKUP(B251, My_Advanced!W:W,My_Advanced!H:H)</f>
        <v>Option D</v>
      </c>
      <c r="L251" s="145" t="str">
        <f t="array" ref="L251">XLOOKUP(B251, My_Advanced!W:W,My_Advanced!J:J)</f>
        <v>Option C</v>
      </c>
      <c r="M251" s="145" t="str">
        <f t="array" ref="M251">XLOOKUP(B251, My_Advanced!W:W,My_Advanced!L:L)</f>
        <v>Option B</v>
      </c>
      <c r="N251" s="145" t="str">
        <f t="array" ref="N251">XLOOKUP(B251, My_Advanced!W:W,My_Advanced!N:N)</f>
        <v>Option C</v>
      </c>
      <c r="O251" s="145" t="str">
        <f t="array" ref="O251">XLOOKUP(B251,My_Advanced!W:W,My_Advanced!P:P)</f>
        <v>Option C</v>
      </c>
      <c r="P251" s="145" t="str">
        <f t="array" ref="P251">XLOOKUP(B251, My_Advanced!W:W,My_Advanced!R:R)</f>
        <v>Option B</v>
      </c>
      <c r="Q251" s="145" t="str">
        <f t="array" ref="Q251">XLOOKUP(B251, My_Advanced!W:W,My_Advanced!T:T)</f>
        <v>Option D</v>
      </c>
      <c r="R251" s="145" t="str">
        <f t="array" ref="R251">XLOOKUP(B251, My_Advanced!W:W,My_Advanced!V:V)</f>
        <v>Option C</v>
      </c>
      <c r="S251" s="146">
        <f t="array" ref="S251">XLOOKUP(B251, My_Advanced!W:W,My_Advanced!AJ:AJ)</f>
        <v>1</v>
      </c>
      <c r="T251" s="145">
        <f t="shared" si="1"/>
        <v>10</v>
      </c>
      <c r="U251" s="147">
        <f t="shared" si="2"/>
        <v>0.3333333333</v>
      </c>
    </row>
    <row r="252">
      <c r="B252" s="143" t="s">
        <v>388</v>
      </c>
      <c r="C252" s="144" t="s">
        <v>534</v>
      </c>
      <c r="D252" s="144" t="s">
        <v>534</v>
      </c>
      <c r="E252" s="145" t="s">
        <v>535</v>
      </c>
      <c r="F252" s="144" t="s">
        <v>537</v>
      </c>
      <c r="G252" s="144" t="s">
        <v>534</v>
      </c>
      <c r="H252" s="146">
        <v>8.0</v>
      </c>
      <c r="I252" s="145" t="str">
        <f t="array" ref="I252">XLOOKUP(B252, My_Advanced!W:W,My_Advanced!D:D)</f>
        <v>Option C</v>
      </c>
      <c r="J252" s="144" t="str">
        <f t="array" ref="J252">XLOOKUP(B252,My_Advanced!W:W,My_Advanced!F:F)</f>
        <v>Option C</v>
      </c>
      <c r="K252" s="145" t="str">
        <f t="array" ref="K252">XLOOKUP(B252, My_Advanced!W:W,My_Advanced!H:H)</f>
        <v>Option D</v>
      </c>
      <c r="L252" s="145" t="str">
        <f t="array" ref="L252">XLOOKUP(B252, My_Advanced!W:W,My_Advanced!J:J)</f>
        <v>Option B</v>
      </c>
      <c r="M252" s="145" t="str">
        <f t="array" ref="M252">XLOOKUP(B252, My_Advanced!W:W,My_Advanced!L:L)</f>
        <v>Option D</v>
      </c>
      <c r="N252" s="145" t="str">
        <f t="array" ref="N252">XLOOKUP(B252, My_Advanced!W:W,My_Advanced!N:N)</f>
        <v>Option C</v>
      </c>
      <c r="O252" s="145" t="str">
        <f t="array" ref="O252">XLOOKUP(B252,My_Advanced!W:W,My_Advanced!P:P)</f>
        <v>Option C</v>
      </c>
      <c r="P252" s="145" t="str">
        <f t="array" ref="P252">XLOOKUP(B252, My_Advanced!W:W,My_Advanced!R:R)</f>
        <v>Option B</v>
      </c>
      <c r="Q252" s="145" t="str">
        <f t="array" ref="Q252">XLOOKUP(B252, My_Advanced!W:W,My_Advanced!T:T)</f>
        <v>Option D</v>
      </c>
      <c r="R252" s="145" t="str">
        <f t="array" ref="R252">XLOOKUP(B252, My_Advanced!W:W,My_Advanced!V:V)</f>
        <v>Option C</v>
      </c>
      <c r="S252" s="146">
        <f t="array" ref="S252">XLOOKUP(B252, My_Advanced!W:W,My_Advanced!AJ:AJ)</f>
        <v>4</v>
      </c>
      <c r="T252" s="145">
        <f t="shared" si="1"/>
        <v>12</v>
      </c>
      <c r="U252" s="147">
        <f t="shared" si="2"/>
        <v>0.4</v>
      </c>
    </row>
    <row r="253">
      <c r="B253" s="148" t="s">
        <v>389</v>
      </c>
      <c r="C253" s="144" t="s">
        <v>534</v>
      </c>
      <c r="D253" s="144" t="s">
        <v>534</v>
      </c>
      <c r="E253" s="145" t="s">
        <v>535</v>
      </c>
      <c r="F253" s="144" t="s">
        <v>537</v>
      </c>
      <c r="G253" s="144" t="s">
        <v>535</v>
      </c>
      <c r="H253" s="146">
        <v>7.0</v>
      </c>
      <c r="I253" s="145" t="str">
        <f t="array" ref="I253">XLOOKUP(B253, My_Advanced!W:W,My_Advanced!D:D)</f>
        <v>Option D</v>
      </c>
      <c r="J253" s="144" t="str">
        <f t="array" ref="J253">XLOOKUP(B253,My_Advanced!W:W,My_Advanced!F:F)</f>
        <v>Option D</v>
      </c>
      <c r="K253" s="145" t="str">
        <f t="array" ref="K253">XLOOKUP(B253, My_Advanced!W:W,My_Advanced!H:H)</f>
        <v>Option D</v>
      </c>
      <c r="L253" s="145" t="str">
        <f t="array" ref="L253">XLOOKUP(B253, My_Advanced!W:W,My_Advanced!J:J)</f>
        <v>Option C</v>
      </c>
      <c r="M253" s="145" t="str">
        <f t="array" ref="M253">XLOOKUP(B253, My_Advanced!W:W,My_Advanced!L:L)</f>
        <v>Option B</v>
      </c>
      <c r="N253" s="145" t="str">
        <f t="array" ref="N253">XLOOKUP(B253, My_Advanced!W:W,My_Advanced!N:N)</f>
        <v>Option C</v>
      </c>
      <c r="O253" s="145" t="str">
        <f t="array" ref="O253">XLOOKUP(B253,My_Advanced!W:W,My_Advanced!P:P)</f>
        <v>Option C</v>
      </c>
      <c r="P253" s="145" t="str">
        <f t="array" ref="P253">XLOOKUP(B253, My_Advanced!W:W,My_Advanced!R:R)</f>
        <v>Option B</v>
      </c>
      <c r="Q253" s="145" t="str">
        <f t="array" ref="Q253">XLOOKUP(B253, My_Advanced!W:W,My_Advanced!T:T)</f>
        <v>Option D</v>
      </c>
      <c r="R253" s="145" t="str">
        <f t="array" ref="R253">XLOOKUP(B253, My_Advanced!W:W,My_Advanced!V:V)</f>
        <v>Option C</v>
      </c>
      <c r="S253" s="146">
        <f t="array" ref="S253">XLOOKUP(B253, My_Advanced!W:W,My_Advanced!AJ:AJ)</f>
        <v>-1</v>
      </c>
      <c r="T253" s="145">
        <f t="shared" si="1"/>
        <v>6</v>
      </c>
      <c r="U253" s="147">
        <f t="shared" si="2"/>
        <v>0.2</v>
      </c>
    </row>
    <row r="254">
      <c r="B254" s="143" t="s">
        <v>390</v>
      </c>
      <c r="C254" s="144" t="s">
        <v>534</v>
      </c>
      <c r="D254" s="144" t="s">
        <v>534</v>
      </c>
      <c r="E254" s="145" t="s">
        <v>536</v>
      </c>
      <c r="F254" s="144" t="s">
        <v>537</v>
      </c>
      <c r="G254" s="144" t="s">
        <v>535</v>
      </c>
      <c r="H254" s="146">
        <v>6.0</v>
      </c>
      <c r="I254" s="145" t="str">
        <f t="array" ref="I254">XLOOKUP(B254, My_Advanced!W:W,My_Advanced!D:D)</f>
        <v>Option C</v>
      </c>
      <c r="J254" s="144" t="str">
        <f t="array" ref="J254">XLOOKUP(B254,My_Advanced!W:W,My_Advanced!F:F)</f>
        <v>Option A</v>
      </c>
      <c r="K254" s="145" t="str">
        <f t="array" ref="K254">XLOOKUP(B254, My_Advanced!W:W,My_Advanced!H:H)</f>
        <v>Option A</v>
      </c>
      <c r="L254" s="145" t="str">
        <f t="array" ref="L254">XLOOKUP(B254, My_Advanced!W:W,My_Advanced!J:J)</f>
        <v>Option D</v>
      </c>
      <c r="M254" s="145" t="str">
        <f t="array" ref="M254">XLOOKUP(B254, My_Advanced!W:W,My_Advanced!L:L)</f>
        <v>Option C</v>
      </c>
      <c r="N254" s="145" t="str">
        <f t="array" ref="N254">XLOOKUP(B254, My_Advanced!W:W,My_Advanced!N:N)</f>
        <v>Option A</v>
      </c>
      <c r="O254" s="145" t="str">
        <f t="array" ref="O254">XLOOKUP(B254,My_Advanced!W:W,My_Advanced!P:P)</f>
        <v>Option D</v>
      </c>
      <c r="P254" s="145" t="str">
        <f t="array" ref="P254">XLOOKUP(B254, My_Advanced!W:W,My_Advanced!R:R)</f>
        <v>Option C</v>
      </c>
      <c r="Q254" s="145" t="str">
        <f t="array" ref="Q254">XLOOKUP(B254, My_Advanced!W:W,My_Advanced!T:T)</f>
        <v>Option D</v>
      </c>
      <c r="R254" s="145" t="str">
        <f t="array" ref="R254">XLOOKUP(B254, My_Advanced!W:W,My_Advanced!V:V)</f>
        <v>Option C</v>
      </c>
      <c r="S254" s="146">
        <f t="array" ref="S254">XLOOKUP(B254, My_Advanced!W:W,My_Advanced!AJ:AJ)</f>
        <v>4</v>
      </c>
      <c r="T254" s="145">
        <f t="shared" si="1"/>
        <v>10</v>
      </c>
      <c r="U254" s="147">
        <f t="shared" si="2"/>
        <v>0.3333333333</v>
      </c>
    </row>
    <row r="255">
      <c r="B255" s="143" t="s">
        <v>391</v>
      </c>
      <c r="C255" s="144" t="s">
        <v>534</v>
      </c>
      <c r="D255" s="144" t="s">
        <v>534</v>
      </c>
      <c r="E255" s="145" t="s">
        <v>535</v>
      </c>
      <c r="F255" s="144" t="s">
        <v>537</v>
      </c>
      <c r="G255" s="144" t="s">
        <v>534</v>
      </c>
      <c r="H255" s="146">
        <v>8.0</v>
      </c>
      <c r="I255" s="145" t="str">
        <f t="array" ref="I255">XLOOKUP(B255, My_Advanced!W:W,My_Advanced!D:D)</f>
        <v>Option B</v>
      </c>
      <c r="J255" s="144" t="str">
        <f t="array" ref="J255">XLOOKUP(B255,My_Advanced!W:W,My_Advanced!F:F)</f>
        <v>Option D</v>
      </c>
      <c r="K255" s="145" t="str">
        <f t="array" ref="K255">XLOOKUP(B255, My_Advanced!W:W,My_Advanced!H:H)</f>
        <v>Option C</v>
      </c>
      <c r="L255" s="145" t="str">
        <f t="array" ref="L255">XLOOKUP(B255, My_Advanced!W:W,My_Advanced!J:J)</f>
        <v>Option C</v>
      </c>
      <c r="M255" s="145" t="str">
        <f t="array" ref="M255">XLOOKUP(B255, My_Advanced!W:W,My_Advanced!L:L)</f>
        <v>Option B</v>
      </c>
      <c r="N255" s="145" t="str">
        <f t="array" ref="N255">XLOOKUP(B255, My_Advanced!W:W,My_Advanced!N:N)</f>
        <v>Option D</v>
      </c>
      <c r="O255" s="145" t="str">
        <f t="array" ref="O255">XLOOKUP(B255,My_Advanced!W:W,My_Advanced!P:P)</f>
        <v>Option B</v>
      </c>
      <c r="P255" s="145" t="str">
        <f t="array" ref="P255">XLOOKUP(B255, My_Advanced!W:W,My_Advanced!R:R)</f>
        <v>Option B</v>
      </c>
      <c r="Q255" s="145" t="str">
        <f t="array" ref="Q255">XLOOKUP(B255, My_Advanced!W:W,My_Advanced!T:T)</f>
        <v>Option D</v>
      </c>
      <c r="R255" s="145" t="str">
        <f t="array" ref="R255">XLOOKUP(B255, My_Advanced!W:W,My_Advanced!V:V)</f>
        <v>Option A</v>
      </c>
      <c r="S255" s="146">
        <f t="array" ref="S255">XLOOKUP(B255, My_Advanced!W:W,My_Advanced!AJ:AJ)</f>
        <v>4</v>
      </c>
      <c r="T255" s="145">
        <f t="shared" si="1"/>
        <v>12</v>
      </c>
      <c r="U255" s="147">
        <f t="shared" si="2"/>
        <v>0.4</v>
      </c>
    </row>
    <row r="256">
      <c r="B256" s="143" t="s">
        <v>392</v>
      </c>
      <c r="C256" s="144" t="s">
        <v>534</v>
      </c>
      <c r="D256" s="144" t="s">
        <v>534</v>
      </c>
      <c r="E256" s="145" t="s">
        <v>535</v>
      </c>
      <c r="F256" s="144" t="s">
        <v>537</v>
      </c>
      <c r="G256" s="144" t="s">
        <v>534</v>
      </c>
      <c r="H256" s="146">
        <v>8.0</v>
      </c>
      <c r="I256" s="145" t="str">
        <f t="array" ref="I256">XLOOKUP(B256, My_Advanced!W:W,My_Advanced!D:D)</f>
        <v>Option D</v>
      </c>
      <c r="J256" s="144" t="str">
        <f t="array" ref="J256">XLOOKUP(B256,My_Advanced!W:W,My_Advanced!F:F)</f>
        <v>Option D</v>
      </c>
      <c r="K256" s="145" t="str">
        <f t="array" ref="K256">XLOOKUP(B256, My_Advanced!W:W,My_Advanced!H:H)</f>
        <v>Option D</v>
      </c>
      <c r="L256" s="145" t="str">
        <f t="array" ref="L256">XLOOKUP(B256, My_Advanced!W:W,My_Advanced!J:J)</f>
        <v>Option D</v>
      </c>
      <c r="M256" s="145" t="str">
        <f t="array" ref="M256">XLOOKUP(B256, My_Advanced!W:W,My_Advanced!L:L)</f>
        <v>Option B</v>
      </c>
      <c r="N256" s="145" t="str">
        <f t="array" ref="N256">XLOOKUP(B256, My_Advanced!W:W,My_Advanced!N:N)</f>
        <v>Option C</v>
      </c>
      <c r="O256" s="145" t="str">
        <f t="array" ref="O256">XLOOKUP(B256,My_Advanced!W:W,My_Advanced!P:P)</f>
        <v>Option C</v>
      </c>
      <c r="P256" s="145" t="str">
        <f t="array" ref="P256">XLOOKUP(B256, My_Advanced!W:W,My_Advanced!R:R)</f>
        <v>Option B</v>
      </c>
      <c r="Q256" s="145" t="str">
        <f t="array" ref="Q256">XLOOKUP(B256, My_Advanced!W:W,My_Advanced!T:T)</f>
        <v>Option A</v>
      </c>
      <c r="R256" s="145" t="str">
        <f t="array" ref="R256">XLOOKUP(B256, My_Advanced!W:W,My_Advanced!V:V)</f>
        <v>Option C</v>
      </c>
      <c r="S256" s="146">
        <f t="array" ref="S256">XLOOKUP(B256, My_Advanced!W:W,My_Advanced!AJ:AJ)</f>
        <v>1</v>
      </c>
      <c r="T256" s="145">
        <f t="shared" si="1"/>
        <v>9</v>
      </c>
      <c r="U256" s="147">
        <f t="shared" si="2"/>
        <v>0.3</v>
      </c>
    </row>
    <row r="257">
      <c r="B257" s="148" t="s">
        <v>393</v>
      </c>
      <c r="C257" s="144" t="s">
        <v>535</v>
      </c>
      <c r="D257" s="144" t="s">
        <v>534</v>
      </c>
      <c r="E257" s="145" t="s">
        <v>534</v>
      </c>
      <c r="F257" s="144" t="s">
        <v>537</v>
      </c>
      <c r="G257" s="144" t="s">
        <v>535</v>
      </c>
      <c r="H257" s="146">
        <v>9.0</v>
      </c>
      <c r="I257" s="145" t="str">
        <f t="array" ref="I257">XLOOKUP(B257, My_Advanced!W:W,My_Advanced!D:D)</f>
        <v>Option B</v>
      </c>
      <c r="J257" s="144" t="str">
        <f t="array" ref="J257">XLOOKUP(B257,My_Advanced!W:W,My_Advanced!F:F)</f>
        <v>Option D</v>
      </c>
      <c r="K257" s="145" t="str">
        <f t="array" ref="K257">XLOOKUP(B257, My_Advanced!W:W,My_Advanced!H:H)</f>
        <v>Option D</v>
      </c>
      <c r="L257" s="145" t="str">
        <f t="array" ref="L257">XLOOKUP(B257, My_Advanced!W:W,My_Advanced!J:J)</f>
        <v>Option C</v>
      </c>
      <c r="M257" s="145" t="str">
        <f t="array" ref="M257">XLOOKUP(B257, My_Advanced!W:W,My_Advanced!L:L)</f>
        <v>Option B</v>
      </c>
      <c r="N257" s="145" t="str">
        <f t="array" ref="N257">XLOOKUP(B257, My_Advanced!W:W,My_Advanced!N:N)</f>
        <v>Option A</v>
      </c>
      <c r="O257" s="145" t="str">
        <f t="array" ref="O257">XLOOKUP(B257,My_Advanced!W:W,My_Advanced!P:P)</f>
        <v>Option C</v>
      </c>
      <c r="P257" s="145" t="str">
        <f t="array" ref="P257">XLOOKUP(B257, My_Advanced!W:W,My_Advanced!R:R)</f>
        <v>Option B</v>
      </c>
      <c r="Q257" s="145" t="str">
        <f t="array" ref="Q257">XLOOKUP(B257, My_Advanced!W:W,My_Advanced!T:T)</f>
        <v>Option A</v>
      </c>
      <c r="R257" s="145" t="str">
        <f t="array" ref="R257">XLOOKUP(B257, My_Advanced!W:W,My_Advanced!V:V)</f>
        <v>Option C</v>
      </c>
      <c r="S257" s="146">
        <f t="array" ref="S257">XLOOKUP(B257, My_Advanced!W:W,My_Advanced!AJ:AJ)</f>
        <v>5</v>
      </c>
      <c r="T257" s="145">
        <f t="shared" si="1"/>
        <v>14</v>
      </c>
      <c r="U257" s="147">
        <f t="shared" si="2"/>
        <v>0.4666666667</v>
      </c>
    </row>
    <row r="258">
      <c r="B258" s="143" t="s">
        <v>394</v>
      </c>
      <c r="C258" s="144" t="s">
        <v>534</v>
      </c>
      <c r="D258" s="144" t="s">
        <v>534</v>
      </c>
      <c r="E258" s="145" t="s">
        <v>535</v>
      </c>
      <c r="F258" s="144" t="s">
        <v>537</v>
      </c>
      <c r="G258" s="144" t="s">
        <v>535</v>
      </c>
      <c r="H258" s="146">
        <v>7.0</v>
      </c>
      <c r="I258" s="145" t="str">
        <f t="array" ref="I258">XLOOKUP(B258, My_Advanced!W:W,My_Advanced!D:D)</f>
        <v>Option C</v>
      </c>
      <c r="J258" s="144" t="str">
        <f t="array" ref="J258">XLOOKUP(B258,My_Advanced!W:W,My_Advanced!F:F)</f>
        <v>Option A</v>
      </c>
      <c r="K258" s="145" t="str">
        <f t="array" ref="K258">XLOOKUP(B258, My_Advanced!W:W,My_Advanced!H:H)</f>
        <v>Option D</v>
      </c>
      <c r="L258" s="145" t="str">
        <f t="array" ref="L258">XLOOKUP(B258, My_Advanced!W:W,My_Advanced!J:J)</f>
        <v>Option C</v>
      </c>
      <c r="M258" s="145" t="str">
        <f t="array" ref="M258">XLOOKUP(B258, My_Advanced!W:W,My_Advanced!L:L)</f>
        <v>Option B</v>
      </c>
      <c r="N258" s="145" t="str">
        <f t="array" ref="N258">XLOOKUP(B258, My_Advanced!W:W,My_Advanced!N:N)</f>
        <v>Option C</v>
      </c>
      <c r="O258" s="145" t="str">
        <f t="array" ref="O258">XLOOKUP(B258,My_Advanced!W:W,My_Advanced!P:P)</f>
        <v>Option B</v>
      </c>
      <c r="P258" s="145" t="str">
        <f t="array" ref="P258">XLOOKUP(B258, My_Advanced!W:W,My_Advanced!R:R)</f>
        <v>Option C</v>
      </c>
      <c r="Q258" s="145" t="str">
        <f t="array" ref="Q258">XLOOKUP(B258, My_Advanced!W:W,My_Advanced!T:T)</f>
        <v>Option C</v>
      </c>
      <c r="R258" s="145" t="str">
        <f t="array" ref="R258">XLOOKUP(B258, My_Advanced!W:W,My_Advanced!V:V)</f>
        <v>Option C</v>
      </c>
      <c r="S258" s="146">
        <f t="array" ref="S258">XLOOKUP(B258, My_Advanced!W:W,My_Advanced!AJ:AJ)</f>
        <v>3</v>
      </c>
      <c r="T258" s="145">
        <f t="shared" si="1"/>
        <v>10</v>
      </c>
      <c r="U258" s="147">
        <f t="shared" si="2"/>
        <v>0.3333333333</v>
      </c>
    </row>
    <row r="259">
      <c r="B259" s="143" t="s">
        <v>395</v>
      </c>
      <c r="C259" s="144" t="s">
        <v>534</v>
      </c>
      <c r="D259" s="144" t="s">
        <v>534</v>
      </c>
      <c r="E259" s="145" t="s">
        <v>534</v>
      </c>
      <c r="F259" s="144" t="s">
        <v>537</v>
      </c>
      <c r="G259" s="144" t="s">
        <v>534</v>
      </c>
      <c r="H259" s="146">
        <v>9.0</v>
      </c>
      <c r="I259" s="145" t="str">
        <f t="array" ref="I259">XLOOKUP(B259, My_Advanced!W:W,My_Advanced!D:D)</f>
        <v>Option D</v>
      </c>
      <c r="J259" s="144" t="str">
        <f t="array" ref="J259">XLOOKUP(B259,My_Advanced!W:W,My_Advanced!F:F)</f>
        <v>Option D</v>
      </c>
      <c r="K259" s="145" t="str">
        <f t="array" ref="K259">XLOOKUP(B259, My_Advanced!W:W,My_Advanced!H:H)</f>
        <v>Option D</v>
      </c>
      <c r="L259" s="145" t="str">
        <f t="array" ref="L259">XLOOKUP(B259, My_Advanced!W:W,My_Advanced!J:J)</f>
        <v>Option C</v>
      </c>
      <c r="M259" s="145" t="str">
        <f t="array" ref="M259">XLOOKUP(B259, My_Advanced!W:W,My_Advanced!L:L)</f>
        <v>Option B</v>
      </c>
      <c r="N259" s="145" t="str">
        <f t="array" ref="N259">XLOOKUP(B259, My_Advanced!W:W,My_Advanced!N:N)</f>
        <v>Option C</v>
      </c>
      <c r="O259" s="145" t="str">
        <f t="array" ref="O259">XLOOKUP(B259,My_Advanced!W:W,My_Advanced!P:P)</f>
        <v>Option C</v>
      </c>
      <c r="P259" s="145" t="str">
        <f t="array" ref="P259">XLOOKUP(B259, My_Advanced!W:W,My_Advanced!R:R)</f>
        <v>Option B</v>
      </c>
      <c r="Q259" s="145" t="str">
        <f t="array" ref="Q259">XLOOKUP(B259, My_Advanced!W:W,My_Advanced!T:T)</f>
        <v>Option D</v>
      </c>
      <c r="R259" s="145" t="str">
        <f t="array" ref="R259">XLOOKUP(B259, My_Advanced!W:W,My_Advanced!V:V)</f>
        <v>Option C</v>
      </c>
      <c r="S259" s="146">
        <f t="array" ref="S259">XLOOKUP(B259, My_Advanced!W:W,My_Advanced!AJ:AJ)</f>
        <v>-1</v>
      </c>
      <c r="T259" s="145">
        <f t="shared" si="1"/>
        <v>8</v>
      </c>
      <c r="U259" s="147">
        <f t="shared" si="2"/>
        <v>0.2666666667</v>
      </c>
    </row>
    <row r="260">
      <c r="B260" s="143" t="s">
        <v>396</v>
      </c>
      <c r="C260" s="144" t="s">
        <v>534</v>
      </c>
      <c r="D260" s="144" t="s">
        <v>535</v>
      </c>
      <c r="E260" s="145" t="s">
        <v>535</v>
      </c>
      <c r="F260" s="144" t="s">
        <v>537</v>
      </c>
      <c r="G260" s="144" t="s">
        <v>535</v>
      </c>
      <c r="H260" s="146">
        <v>6.0</v>
      </c>
      <c r="I260" s="145" t="str">
        <f t="array" ref="I260">XLOOKUP(B260, My_Advanced!W:W,My_Advanced!D:D)</f>
        <v>Option D</v>
      </c>
      <c r="J260" s="144" t="str">
        <f t="array" ref="J260">XLOOKUP(B260,My_Advanced!W:W,My_Advanced!F:F)</f>
        <v>Option D</v>
      </c>
      <c r="K260" s="145" t="str">
        <f t="array" ref="K260">XLOOKUP(B260, My_Advanced!W:W,My_Advanced!H:H)</f>
        <v>Option D</v>
      </c>
      <c r="L260" s="145" t="str">
        <f t="array" ref="L260">XLOOKUP(B260, My_Advanced!W:W,My_Advanced!J:J)</f>
        <v>Option C</v>
      </c>
      <c r="M260" s="145" t="str">
        <f t="array" ref="M260">XLOOKUP(B260, My_Advanced!W:W,My_Advanced!L:L)</f>
        <v>Option C</v>
      </c>
      <c r="N260" s="145" t="str">
        <f t="array" ref="N260">XLOOKUP(B260, My_Advanced!W:W,My_Advanced!N:N)</f>
        <v>Option D</v>
      </c>
      <c r="O260" s="145" t="str">
        <f t="array" ref="O260">XLOOKUP(B260,My_Advanced!W:W,My_Advanced!P:P)</f>
        <v>Option C</v>
      </c>
      <c r="P260" s="145" t="str">
        <f t="array" ref="P260">XLOOKUP(B260, My_Advanced!W:W,My_Advanced!R:R)</f>
        <v>Option B</v>
      </c>
      <c r="Q260" s="145" t="str">
        <f t="array" ref="Q260">XLOOKUP(B260, My_Advanced!W:W,My_Advanced!T:T)</f>
        <v>Option D</v>
      </c>
      <c r="R260" s="145" t="str">
        <f t="array" ref="R260">XLOOKUP(B260, My_Advanced!W:W,My_Advanced!V:V)</f>
        <v>Option D</v>
      </c>
      <c r="S260" s="146">
        <f t="array" ref="S260">XLOOKUP(B260, My_Advanced!W:W,My_Advanced!AJ:AJ)</f>
        <v>-3</v>
      </c>
      <c r="T260" s="145">
        <f t="shared" si="1"/>
        <v>3</v>
      </c>
      <c r="U260" s="147">
        <f t="shared" si="2"/>
        <v>0.1</v>
      </c>
    </row>
    <row r="261">
      <c r="B261" s="143" t="s">
        <v>397</v>
      </c>
      <c r="C261" s="144" t="s">
        <v>534</v>
      </c>
      <c r="D261" s="144" t="s">
        <v>534</v>
      </c>
      <c r="E261" s="145" t="s">
        <v>534</v>
      </c>
      <c r="F261" s="144" t="s">
        <v>536</v>
      </c>
      <c r="G261" s="144" t="s">
        <v>535</v>
      </c>
      <c r="H261" s="146">
        <v>7.0</v>
      </c>
      <c r="I261" s="145" t="str">
        <f t="array" ref="I261">XLOOKUP(B261, My_Advanced!W:W,My_Advanced!D:D)</f>
        <v>Option D</v>
      </c>
      <c r="J261" s="144" t="str">
        <f t="array" ref="J261">XLOOKUP(B261,My_Advanced!W:W,My_Advanced!F:F)</f>
        <v>Option A</v>
      </c>
      <c r="K261" s="145" t="str">
        <f t="array" ref="K261">XLOOKUP(B261, My_Advanced!W:W,My_Advanced!H:H)</f>
        <v>Option A</v>
      </c>
      <c r="L261" s="145" t="str">
        <f t="array" ref="L261">XLOOKUP(B261, My_Advanced!W:W,My_Advanced!J:J)</f>
        <v>Option B</v>
      </c>
      <c r="M261" s="145" t="str">
        <f t="array" ref="M261">XLOOKUP(B261, My_Advanced!W:W,My_Advanced!L:L)</f>
        <v>Option D</v>
      </c>
      <c r="N261" s="145" t="str">
        <f t="array" ref="N261">XLOOKUP(B261, My_Advanced!W:W,My_Advanced!N:N)</f>
        <v>Option C</v>
      </c>
      <c r="O261" s="145" t="str">
        <f t="array" ref="O261">XLOOKUP(B261,My_Advanced!W:W,My_Advanced!P:P)</f>
        <v>Option C</v>
      </c>
      <c r="P261" s="145" t="str">
        <f t="array" ref="P261">XLOOKUP(B261, My_Advanced!W:W,My_Advanced!R:R)</f>
        <v>Option B</v>
      </c>
      <c r="Q261" s="145" t="str">
        <f t="array" ref="Q261">XLOOKUP(B261, My_Advanced!W:W,My_Advanced!T:T)</f>
        <v>Option D</v>
      </c>
      <c r="R261" s="145" t="str">
        <f t="array" ref="R261">XLOOKUP(B261, My_Advanced!W:W,My_Advanced!V:V)</f>
        <v>Option C</v>
      </c>
      <c r="S261" s="146">
        <f t="array" ref="S261">XLOOKUP(B261, My_Advanced!W:W,My_Advanced!AJ:AJ)</f>
        <v>1</v>
      </c>
      <c r="T261" s="145">
        <f t="shared" si="1"/>
        <v>8</v>
      </c>
      <c r="U261" s="147">
        <f t="shared" si="2"/>
        <v>0.2666666667</v>
      </c>
    </row>
    <row r="262">
      <c r="B262" s="148" t="s">
        <v>398</v>
      </c>
      <c r="C262" s="144" t="s">
        <v>534</v>
      </c>
      <c r="D262" s="144" t="s">
        <v>535</v>
      </c>
      <c r="E262" s="145" t="s">
        <v>536</v>
      </c>
      <c r="F262" s="144" t="s">
        <v>535</v>
      </c>
      <c r="G262" s="144" t="s">
        <v>535</v>
      </c>
      <c r="H262" s="146">
        <v>3.0</v>
      </c>
      <c r="I262" s="145" t="str">
        <f t="array" ref="I262">XLOOKUP(B262, My_Advanced!W:W,My_Advanced!D:D)</f>
        <v>Option D</v>
      </c>
      <c r="J262" s="144" t="str">
        <f t="array" ref="J262">XLOOKUP(B262,My_Advanced!W:W,My_Advanced!F:F)</f>
        <v>Option A</v>
      </c>
      <c r="K262" s="145" t="str">
        <f t="array" ref="K262">XLOOKUP(B262, My_Advanced!W:W,My_Advanced!H:H)</f>
        <v>Option D</v>
      </c>
      <c r="L262" s="145" t="str">
        <f t="array" ref="L262">XLOOKUP(B262, My_Advanced!W:W,My_Advanced!J:J)</f>
        <v>Option B</v>
      </c>
      <c r="M262" s="145" t="str">
        <f t="array" ref="M262">XLOOKUP(B262, My_Advanced!W:W,My_Advanced!L:L)</f>
        <v>Option B</v>
      </c>
      <c r="N262" s="145" t="str">
        <f t="array" ref="N262">XLOOKUP(B262, My_Advanced!W:W,My_Advanced!N:N)</f>
        <v>Option D</v>
      </c>
      <c r="O262" s="145" t="str">
        <f t="array" ref="O262">XLOOKUP(B262,My_Advanced!W:W,My_Advanced!P:P)</f>
        <v>Option D</v>
      </c>
      <c r="P262" s="145" t="str">
        <f t="array" ref="P262">XLOOKUP(B262, My_Advanced!W:W,My_Advanced!R:R)</f>
        <v>Option D</v>
      </c>
      <c r="Q262" s="145" t="str">
        <f t="array" ref="Q262">XLOOKUP(B262, My_Advanced!W:W,My_Advanced!T:T)</f>
        <v>Option D</v>
      </c>
      <c r="R262" s="145" t="str">
        <f t="array" ref="R262">XLOOKUP(B262, My_Advanced!W:W,My_Advanced!V:V)</f>
        <v>Option D</v>
      </c>
      <c r="S262" s="146">
        <f t="array" ref="S262">XLOOKUP(B262, My_Advanced!W:W,My_Advanced!AJ:AJ)</f>
        <v>0</v>
      </c>
      <c r="T262" s="145">
        <f t="shared" si="1"/>
        <v>3</v>
      </c>
      <c r="U262" s="147">
        <f t="shared" si="2"/>
        <v>0.1</v>
      </c>
    </row>
    <row r="263">
      <c r="B263" s="143" t="s">
        <v>399</v>
      </c>
      <c r="C263" s="144" t="s">
        <v>534</v>
      </c>
      <c r="D263" s="144" t="s">
        <v>534</v>
      </c>
      <c r="E263" s="145" t="s">
        <v>534</v>
      </c>
      <c r="F263" s="144" t="s">
        <v>537</v>
      </c>
      <c r="G263" s="144" t="s">
        <v>534</v>
      </c>
      <c r="H263" s="146">
        <v>9.0</v>
      </c>
      <c r="I263" s="145" t="str">
        <f t="array" ref="I263">XLOOKUP(B263, My_Advanced!W:W,My_Advanced!D:D)</f>
        <v>Option B</v>
      </c>
      <c r="J263" s="144" t="str">
        <f t="array" ref="J263">XLOOKUP(B263,My_Advanced!W:W,My_Advanced!F:F)</f>
        <v>Option A</v>
      </c>
      <c r="K263" s="145" t="str">
        <f t="array" ref="K263">XLOOKUP(B263, My_Advanced!W:W,My_Advanced!H:H)</f>
        <v>Option D</v>
      </c>
      <c r="L263" s="145" t="str">
        <f t="array" ref="L263">XLOOKUP(B263, My_Advanced!W:W,My_Advanced!J:J)</f>
        <v>Option D</v>
      </c>
      <c r="M263" s="145" t="str">
        <f t="array" ref="M263">XLOOKUP(B263, My_Advanced!W:W,My_Advanced!L:L)</f>
        <v>Option B</v>
      </c>
      <c r="N263" s="145" t="str">
        <f t="array" ref="N263">XLOOKUP(B263, My_Advanced!W:W,My_Advanced!N:N)</f>
        <v>Option C</v>
      </c>
      <c r="O263" s="145" t="str">
        <f t="array" ref="O263">XLOOKUP(B263,My_Advanced!W:W,My_Advanced!P:P)</f>
        <v>Option D</v>
      </c>
      <c r="P263" s="145" t="str">
        <f t="array" ref="P263">XLOOKUP(B263, My_Advanced!W:W,My_Advanced!R:R)</f>
        <v>Option B</v>
      </c>
      <c r="Q263" s="145" t="str">
        <f t="array" ref="Q263">XLOOKUP(B263, My_Advanced!W:W,My_Advanced!T:T)</f>
        <v>Option A</v>
      </c>
      <c r="R263" s="145" t="str">
        <f t="array" ref="R263">XLOOKUP(B263, My_Advanced!W:W,My_Advanced!V:V)</f>
        <v>Option C</v>
      </c>
      <c r="S263" s="146">
        <f t="array" ref="S263">XLOOKUP(B263, My_Advanced!W:W,My_Advanced!AJ:AJ)</f>
        <v>3</v>
      </c>
      <c r="T263" s="145">
        <f t="shared" si="1"/>
        <v>12</v>
      </c>
      <c r="U263" s="147">
        <f t="shared" si="2"/>
        <v>0.4</v>
      </c>
    </row>
    <row r="264">
      <c r="B264" s="143" t="s">
        <v>400</v>
      </c>
      <c r="C264" s="144" t="s">
        <v>534</v>
      </c>
      <c r="D264" s="144" t="s">
        <v>534</v>
      </c>
      <c r="E264" s="145" t="s">
        <v>535</v>
      </c>
      <c r="F264" s="144" t="s">
        <v>537</v>
      </c>
      <c r="G264" s="144" t="s">
        <v>534</v>
      </c>
      <c r="H264" s="146">
        <v>8.0</v>
      </c>
      <c r="I264" s="145" t="str">
        <f t="array" ref="I264">XLOOKUP(B264, My_Advanced!W:W,My_Advanced!D:D)</f>
        <v>Option B</v>
      </c>
      <c r="J264" s="144" t="str">
        <f t="array" ref="J264">XLOOKUP(B264,My_Advanced!W:W,My_Advanced!F:F)</f>
        <v>Option D</v>
      </c>
      <c r="K264" s="145" t="str">
        <f t="array" ref="K264">XLOOKUP(B264, My_Advanced!W:W,My_Advanced!H:H)</f>
        <v>Option D</v>
      </c>
      <c r="L264" s="145" t="str">
        <f t="array" ref="L264">XLOOKUP(B264, My_Advanced!W:W,My_Advanced!J:J)</f>
        <v>Option D</v>
      </c>
      <c r="M264" s="145" t="str">
        <f t="array" ref="M264">XLOOKUP(B264, My_Advanced!W:W,My_Advanced!L:L)</f>
        <v>Option B</v>
      </c>
      <c r="N264" s="145" t="str">
        <f t="array" ref="N264">XLOOKUP(B264, My_Advanced!W:W,My_Advanced!N:N)</f>
        <v>Option C</v>
      </c>
      <c r="O264" s="145" t="str">
        <f t="array" ref="O264">XLOOKUP(B264,My_Advanced!W:W,My_Advanced!P:P)</f>
        <v>Option C</v>
      </c>
      <c r="P264" s="145" t="str">
        <f t="array" ref="P264">XLOOKUP(B264, My_Advanced!W:W,My_Advanced!R:R)</f>
        <v>Option B</v>
      </c>
      <c r="Q264" s="145" t="str">
        <f t="array" ref="Q264">XLOOKUP(B264, My_Advanced!W:W,My_Advanced!T:T)</f>
        <v>Option A</v>
      </c>
      <c r="R264" s="145" t="str">
        <f t="array" ref="R264">XLOOKUP(B264, My_Advanced!W:W,My_Advanced!V:V)</f>
        <v>Option A</v>
      </c>
      <c r="S264" s="146">
        <f t="array" ref="S264">XLOOKUP(B264, My_Advanced!W:W,My_Advanced!AJ:AJ)</f>
        <v>4</v>
      </c>
      <c r="T264" s="145">
        <f t="shared" si="1"/>
        <v>12</v>
      </c>
      <c r="U264" s="147">
        <f t="shared" si="2"/>
        <v>0.4</v>
      </c>
    </row>
    <row r="265">
      <c r="B265" s="148" t="s">
        <v>401</v>
      </c>
      <c r="C265" s="144" t="s">
        <v>535</v>
      </c>
      <c r="D265" s="144" t="s">
        <v>534</v>
      </c>
      <c r="E265" s="145" t="s">
        <v>535</v>
      </c>
      <c r="F265" s="144" t="s">
        <v>537</v>
      </c>
      <c r="G265" s="144" t="s">
        <v>534</v>
      </c>
      <c r="H265" s="146">
        <v>9.0</v>
      </c>
      <c r="I265" s="145" t="str">
        <f t="array" ref="I265">XLOOKUP(B265, My_Advanced!W:W,My_Advanced!D:D)</f>
        <v>Option D</v>
      </c>
      <c r="J265" s="144" t="str">
        <f t="array" ref="J265">XLOOKUP(B265,My_Advanced!W:W,My_Advanced!F:F)</f>
        <v>Option A</v>
      </c>
      <c r="K265" s="145" t="str">
        <f t="array" ref="K265">XLOOKUP(B265, My_Advanced!W:W,My_Advanced!H:H)</f>
        <v>Option D</v>
      </c>
      <c r="L265" s="145" t="str">
        <f t="array" ref="L265">XLOOKUP(B265, My_Advanced!W:W,My_Advanced!J:J)</f>
        <v>Option C</v>
      </c>
      <c r="M265" s="145" t="str">
        <f t="array" ref="M265">XLOOKUP(B265, My_Advanced!W:W,My_Advanced!L:L)</f>
        <v>Option B</v>
      </c>
      <c r="N265" s="145" t="str">
        <f t="array" ref="N265">XLOOKUP(B265, My_Advanced!W:W,My_Advanced!N:N)</f>
        <v>Option D</v>
      </c>
      <c r="O265" s="145" t="str">
        <f t="array" ref="O265">XLOOKUP(B265,My_Advanced!W:W,My_Advanced!P:P)</f>
        <v>Option B</v>
      </c>
      <c r="P265" s="145" t="str">
        <f t="array" ref="P265">XLOOKUP(B265, My_Advanced!W:W,My_Advanced!R:R)</f>
        <v>Option B</v>
      </c>
      <c r="Q265" s="145" t="str">
        <f t="array" ref="Q265">XLOOKUP(B265, My_Advanced!W:W,My_Advanced!T:T)</f>
        <v>Option D</v>
      </c>
      <c r="R265" s="145" t="str">
        <f t="array" ref="R265">XLOOKUP(B265, My_Advanced!W:W,My_Advanced!V:V)</f>
        <v>Option D</v>
      </c>
      <c r="S265" s="146">
        <f t="array" ref="S265">XLOOKUP(B265, My_Advanced!W:W,My_Advanced!AJ:AJ)</f>
        <v>0</v>
      </c>
      <c r="T265" s="145">
        <f t="shared" si="1"/>
        <v>9</v>
      </c>
      <c r="U265" s="147">
        <f t="shared" si="2"/>
        <v>0.3</v>
      </c>
    </row>
    <row r="266">
      <c r="B266" s="143" t="s">
        <v>394</v>
      </c>
      <c r="C266" s="144" t="s">
        <v>534</v>
      </c>
      <c r="D266" s="144" t="s">
        <v>534</v>
      </c>
      <c r="E266" s="145" t="s">
        <v>535</v>
      </c>
      <c r="F266" s="144" t="s">
        <v>537</v>
      </c>
      <c r="G266" s="144" t="s">
        <v>535</v>
      </c>
      <c r="H266" s="146">
        <v>7.0</v>
      </c>
      <c r="I266" s="145" t="str">
        <f t="array" ref="I266">XLOOKUP(B266, My_Advanced!W:W,My_Advanced!D:D)</f>
        <v>Option C</v>
      </c>
      <c r="J266" s="144" t="str">
        <f t="array" ref="J266">XLOOKUP(B266,My_Advanced!W:W,My_Advanced!F:F)</f>
        <v>Option A</v>
      </c>
      <c r="K266" s="145" t="str">
        <f t="array" ref="K266">XLOOKUP(B266, My_Advanced!W:W,My_Advanced!H:H)</f>
        <v>Option D</v>
      </c>
      <c r="L266" s="145" t="str">
        <f t="array" ref="L266">XLOOKUP(B266, My_Advanced!W:W,My_Advanced!J:J)</f>
        <v>Option C</v>
      </c>
      <c r="M266" s="145" t="str">
        <f t="array" ref="M266">XLOOKUP(B266, My_Advanced!W:W,My_Advanced!L:L)</f>
        <v>Option B</v>
      </c>
      <c r="N266" s="145" t="str">
        <f t="array" ref="N266">XLOOKUP(B266, My_Advanced!W:W,My_Advanced!N:N)</f>
        <v>Option C</v>
      </c>
      <c r="O266" s="145" t="str">
        <f t="array" ref="O266">XLOOKUP(B266,My_Advanced!W:W,My_Advanced!P:P)</f>
        <v>Option B</v>
      </c>
      <c r="P266" s="145" t="str">
        <f t="array" ref="P266">XLOOKUP(B266, My_Advanced!W:W,My_Advanced!R:R)</f>
        <v>Option C</v>
      </c>
      <c r="Q266" s="145" t="str">
        <f t="array" ref="Q266">XLOOKUP(B266, My_Advanced!W:W,My_Advanced!T:T)</f>
        <v>Option C</v>
      </c>
      <c r="R266" s="145" t="str">
        <f t="array" ref="R266">XLOOKUP(B266, My_Advanced!W:W,My_Advanced!V:V)</f>
        <v>Option C</v>
      </c>
      <c r="S266" s="146">
        <f t="array" ref="S266">XLOOKUP(B266, My_Advanced!W:W,My_Advanced!AJ:AJ)</f>
        <v>3</v>
      </c>
      <c r="T266" s="145">
        <f t="shared" si="1"/>
        <v>10</v>
      </c>
      <c r="U266" s="147">
        <f t="shared" si="2"/>
        <v>0.3333333333</v>
      </c>
    </row>
    <row r="267">
      <c r="B267" s="143" t="s">
        <v>402</v>
      </c>
      <c r="C267" s="144" t="s">
        <v>535</v>
      </c>
      <c r="D267" s="144" t="s">
        <v>535</v>
      </c>
      <c r="E267" s="145" t="s">
        <v>534</v>
      </c>
      <c r="F267" s="144" t="s">
        <v>536</v>
      </c>
      <c r="G267" s="144" t="s">
        <v>534</v>
      </c>
      <c r="H267" s="146">
        <v>8.0</v>
      </c>
      <c r="I267" s="145" t="str">
        <f t="array" ref="I267">XLOOKUP(B267, My_Advanced!W:W,My_Advanced!D:D)</f>
        <v>Option B</v>
      </c>
      <c r="J267" s="144" t="str">
        <f t="array" ref="J267">XLOOKUP(B267,My_Advanced!W:W,My_Advanced!F:F)</f>
        <v>Option D</v>
      </c>
      <c r="K267" s="145" t="str">
        <f t="array" ref="K267">XLOOKUP(B267, My_Advanced!W:W,My_Advanced!H:H)</f>
        <v>Option D</v>
      </c>
      <c r="L267" s="145" t="str">
        <f t="array" ref="L267">XLOOKUP(B267, My_Advanced!W:W,My_Advanced!J:J)</f>
        <v>Option C</v>
      </c>
      <c r="M267" s="145" t="str">
        <f t="array" ref="M267">XLOOKUP(B267, My_Advanced!W:W,My_Advanced!L:L)</f>
        <v>Option B</v>
      </c>
      <c r="N267" s="145" t="str">
        <f t="array" ref="N267">XLOOKUP(B267, My_Advanced!W:W,My_Advanced!N:N)</f>
        <v>Option D</v>
      </c>
      <c r="O267" s="145" t="str">
        <f t="array" ref="O267">XLOOKUP(B267,My_Advanced!W:W,My_Advanced!P:P)</f>
        <v>Option B</v>
      </c>
      <c r="P267" s="145" t="str">
        <f t="array" ref="P267">XLOOKUP(B267, My_Advanced!W:W,My_Advanced!R:R)</f>
        <v>Option B</v>
      </c>
      <c r="Q267" s="145" t="str">
        <f t="array" ref="Q267">XLOOKUP(B267, My_Advanced!W:W,My_Advanced!T:T)</f>
        <v>Option D</v>
      </c>
      <c r="R267" s="145" t="str">
        <f t="array" ref="R267">XLOOKUP(B267, My_Advanced!W:W,My_Advanced!V:V)</f>
        <v>Option A</v>
      </c>
      <c r="S267" s="146">
        <f t="array" ref="S267">XLOOKUP(B267, My_Advanced!W:W,My_Advanced!AJ:AJ)</f>
        <v>5</v>
      </c>
      <c r="T267" s="145">
        <f t="shared" si="1"/>
        <v>13</v>
      </c>
      <c r="U267" s="147">
        <f t="shared" si="2"/>
        <v>0.4333333333</v>
      </c>
    </row>
    <row r="268">
      <c r="B268" s="143" t="s">
        <v>403</v>
      </c>
      <c r="C268" s="144" t="s">
        <v>535</v>
      </c>
      <c r="D268" s="144" t="s">
        <v>535</v>
      </c>
      <c r="E268" s="145" t="s">
        <v>536</v>
      </c>
      <c r="F268" s="144" t="s">
        <v>535</v>
      </c>
      <c r="G268" s="144" t="s">
        <v>534</v>
      </c>
      <c r="H268" s="146">
        <v>5.0</v>
      </c>
      <c r="I268" s="145" t="str">
        <f t="array" ref="I268">XLOOKUP(B268, My_Advanced!W:W,My_Advanced!D:D)</f>
        <v>Option B</v>
      </c>
      <c r="J268" s="144" t="str">
        <f t="array" ref="J268">XLOOKUP(B268,My_Advanced!W:W,My_Advanced!F:F)</f>
        <v>Option A</v>
      </c>
      <c r="K268" s="145" t="str">
        <f t="array" ref="K268">XLOOKUP(B268, My_Advanced!W:W,My_Advanced!H:H)</f>
        <v>Option A</v>
      </c>
      <c r="L268" s="145" t="str">
        <f t="array" ref="L268">XLOOKUP(B268, My_Advanced!W:W,My_Advanced!J:J)</f>
        <v>Option A</v>
      </c>
      <c r="M268" s="145" t="str">
        <f t="array" ref="M268">XLOOKUP(B268, My_Advanced!W:W,My_Advanced!L:L)</f>
        <v>Option B</v>
      </c>
      <c r="N268" s="145" t="str">
        <f t="array" ref="N268">XLOOKUP(B268, My_Advanced!W:W,My_Advanced!N:N)</f>
        <v>Option C</v>
      </c>
      <c r="O268" s="145" t="str">
        <f t="array" ref="O268">XLOOKUP(B268,My_Advanced!W:W,My_Advanced!P:P)</f>
        <v>Option A</v>
      </c>
      <c r="P268" s="145" t="str">
        <f t="array" ref="P268">XLOOKUP(B268, My_Advanced!W:W,My_Advanced!R:R)</f>
        <v>Option B</v>
      </c>
      <c r="Q268" s="145" t="str">
        <f t="array" ref="Q268">XLOOKUP(B268, My_Advanced!W:W,My_Advanced!T:T)</f>
        <v>Option C</v>
      </c>
      <c r="R268" s="145" t="str">
        <f t="array" ref="R268">XLOOKUP(B268, My_Advanced!W:W,My_Advanced!V:V)</f>
        <v>Option C</v>
      </c>
      <c r="S268" s="146">
        <f t="array" ref="S268">XLOOKUP(B268, My_Advanced!W:W,My_Advanced!AJ:AJ)</f>
        <v>10</v>
      </c>
      <c r="T268" s="145">
        <f t="shared" si="1"/>
        <v>15</v>
      </c>
      <c r="U268" s="147">
        <f t="shared" si="2"/>
        <v>0.5</v>
      </c>
    </row>
    <row r="269">
      <c r="B269" s="143" t="s">
        <v>404</v>
      </c>
      <c r="C269" s="144" t="s">
        <v>534</v>
      </c>
      <c r="D269" s="144" t="s">
        <v>535</v>
      </c>
      <c r="E269" s="145" t="s">
        <v>535</v>
      </c>
      <c r="F269" s="144" t="s">
        <v>537</v>
      </c>
      <c r="G269" s="144" t="s">
        <v>535</v>
      </c>
      <c r="H269" s="146">
        <v>6.0</v>
      </c>
      <c r="I269" s="145" t="str">
        <f t="array" ref="I269">XLOOKUP(B269, My_Advanced!W:W,My_Advanced!D:D)</f>
        <v>Option B</v>
      </c>
      <c r="J269" s="144" t="str">
        <f t="array" ref="J269">XLOOKUP(B269,My_Advanced!W:W,My_Advanced!F:F)</f>
        <v>Option A</v>
      </c>
      <c r="K269" s="145" t="str">
        <f t="array" ref="K269">XLOOKUP(B269, My_Advanced!W:W,My_Advanced!H:H)</f>
        <v>Option A</v>
      </c>
      <c r="L269" s="145" t="str">
        <f t="array" ref="L269">XLOOKUP(B269, My_Advanced!W:W,My_Advanced!J:J)</f>
        <v>Option C</v>
      </c>
      <c r="M269" s="145" t="str">
        <f t="array" ref="M269">XLOOKUP(B269, My_Advanced!W:W,My_Advanced!L:L)</f>
        <v>Option D</v>
      </c>
      <c r="N269" s="145" t="str">
        <f t="array" ref="N269">XLOOKUP(B269, My_Advanced!W:W,My_Advanced!N:N)</f>
        <v>Option B</v>
      </c>
      <c r="O269" s="145" t="str">
        <f t="array" ref="O269">XLOOKUP(B269,My_Advanced!W:W,My_Advanced!P:P)</f>
        <v>Option D</v>
      </c>
      <c r="P269" s="145" t="str">
        <f t="array" ref="P269">XLOOKUP(B269, My_Advanced!W:W,My_Advanced!R:R)</f>
        <v>Option B</v>
      </c>
      <c r="Q269" s="145" t="str">
        <f t="array" ref="Q269">XLOOKUP(B269, My_Advanced!W:W,My_Advanced!T:T)</f>
        <v>Option B</v>
      </c>
      <c r="R269" s="145" t="str">
        <f t="array" ref="R269">XLOOKUP(B269, My_Advanced!W:W,My_Advanced!V:V)</f>
        <v>Option B</v>
      </c>
      <c r="S269" s="146">
        <f t="array" ref="S269">XLOOKUP(B269, My_Advanced!W:W,My_Advanced!AJ:AJ)</f>
        <v>1</v>
      </c>
      <c r="T269" s="145">
        <f t="shared" si="1"/>
        <v>7</v>
      </c>
      <c r="U269" s="147">
        <f t="shared" si="2"/>
        <v>0.2333333333</v>
      </c>
    </row>
    <row r="270">
      <c r="B270" s="143" t="s">
        <v>405</v>
      </c>
      <c r="C270" s="144" t="s">
        <v>535</v>
      </c>
      <c r="D270" s="144" t="s">
        <v>534</v>
      </c>
      <c r="E270" s="145" t="s">
        <v>534</v>
      </c>
      <c r="F270" s="144" t="s">
        <v>537</v>
      </c>
      <c r="G270" s="144" t="s">
        <v>534</v>
      </c>
      <c r="H270" s="146">
        <v>10.0</v>
      </c>
      <c r="I270" s="145" t="str">
        <f t="array" ref="I270">XLOOKUP(B270, My_Advanced!W:W,My_Advanced!D:D)</f>
        <v>Option C</v>
      </c>
      <c r="J270" s="144" t="str">
        <f t="array" ref="J270">XLOOKUP(B270,My_Advanced!W:W,My_Advanced!F:F)</f>
        <v>Option A</v>
      </c>
      <c r="K270" s="145" t="str">
        <f t="array" ref="K270">XLOOKUP(B270, My_Advanced!W:W,My_Advanced!H:H)</f>
        <v>Option A</v>
      </c>
      <c r="L270" s="145" t="str">
        <f t="array" ref="L270">XLOOKUP(B270, My_Advanced!W:W,My_Advanced!J:J)</f>
        <v>Option B</v>
      </c>
      <c r="M270" s="145" t="str">
        <f t="array" ref="M270">XLOOKUP(B270, My_Advanced!W:W,My_Advanced!L:L)</f>
        <v>Option B</v>
      </c>
      <c r="N270" s="145" t="str">
        <f t="array" ref="N270">XLOOKUP(B270, My_Advanced!W:W,My_Advanced!N:N)</f>
        <v>Option C</v>
      </c>
      <c r="O270" s="145" t="str">
        <f t="array" ref="O270">XLOOKUP(B270,My_Advanced!W:W,My_Advanced!P:P)</f>
        <v>Option B</v>
      </c>
      <c r="P270" s="145" t="str">
        <f t="array" ref="P270">XLOOKUP(B270, My_Advanced!W:W,My_Advanced!R:R)</f>
        <v>Option B</v>
      </c>
      <c r="Q270" s="145" t="str">
        <f t="array" ref="Q270">XLOOKUP(B270, My_Advanced!W:W,My_Advanced!T:T)</f>
        <v>Option D</v>
      </c>
      <c r="R270" s="145" t="str">
        <f t="array" ref="R270">XLOOKUP(B270, My_Advanced!W:W,My_Advanced!V:V)</f>
        <v>Option C</v>
      </c>
      <c r="S270" s="146">
        <f t="array" ref="S270">XLOOKUP(B270, My_Advanced!W:W,My_Advanced!AJ:AJ)</f>
        <v>7</v>
      </c>
      <c r="T270" s="145">
        <f t="shared" si="1"/>
        <v>17</v>
      </c>
      <c r="U270" s="147">
        <f t="shared" si="2"/>
        <v>0.5666666667</v>
      </c>
    </row>
    <row r="271">
      <c r="B271" s="143" t="s">
        <v>497</v>
      </c>
      <c r="C271" s="144" t="s">
        <v>535</v>
      </c>
      <c r="D271" s="144" t="s">
        <v>534</v>
      </c>
      <c r="E271" s="145" t="s">
        <v>535</v>
      </c>
      <c r="F271" s="144" t="s">
        <v>537</v>
      </c>
      <c r="G271" s="144" t="s">
        <v>534</v>
      </c>
      <c r="H271" s="146">
        <v>9.0</v>
      </c>
      <c r="I271" s="145" t="str">
        <f t="array" ref="I271">XLOOKUP(B271, My_Advanced!W:W,My_Advanced!D:D)</f>
        <v>Option D</v>
      </c>
      <c r="J271" s="144" t="str">
        <f t="array" ref="J271">XLOOKUP(B271,My_Advanced!W:W,My_Advanced!F:F)</f>
        <v>Option A</v>
      </c>
      <c r="K271" s="145" t="str">
        <f t="array" ref="K271">XLOOKUP(B271, My_Advanced!W:W,My_Advanced!H:H)</f>
        <v>Option A</v>
      </c>
      <c r="L271" s="145" t="str">
        <f t="array" ref="L271">XLOOKUP(B271, My_Advanced!W:W,My_Advanced!J:J)</f>
        <v>Option C</v>
      </c>
      <c r="M271" s="145" t="str">
        <f t="array" ref="M271">XLOOKUP(B271, My_Advanced!W:W,My_Advanced!L:L)</f>
        <v>Option B</v>
      </c>
      <c r="N271" s="145" t="str">
        <f t="array" ref="N271">XLOOKUP(B271, My_Advanced!W:W,My_Advanced!N:N)</f>
        <v>Option B</v>
      </c>
      <c r="O271" s="145" t="str">
        <f t="array" ref="O271">XLOOKUP(B271,My_Advanced!W:W,My_Advanced!P:P)</f>
        <v>Option A</v>
      </c>
      <c r="P271" s="145" t="str">
        <f t="array" ref="P271">XLOOKUP(B271, My_Advanced!W:W,My_Advanced!R:R)</f>
        <v>Option A</v>
      </c>
      <c r="Q271" s="145" t="str">
        <f t="array" ref="Q271">XLOOKUP(B271, My_Advanced!W:W,My_Advanced!T:T)</f>
        <v>Option A</v>
      </c>
      <c r="R271" s="145" t="str">
        <f t="array" ref="R271">XLOOKUP(B271, My_Advanced!W:W,My_Advanced!V:V)</f>
        <v>Option A</v>
      </c>
      <c r="S271" s="146">
        <f t="array" ref="S271">XLOOKUP(B271, My_Advanced!W:W,My_Advanced!AJ:AJ)</f>
        <v>8</v>
      </c>
      <c r="T271" s="145">
        <f t="shared" si="1"/>
        <v>17</v>
      </c>
      <c r="U271" s="147">
        <f t="shared" si="2"/>
        <v>0.5666666667</v>
      </c>
    </row>
    <row r="272">
      <c r="B272" s="143" t="s">
        <v>407</v>
      </c>
      <c r="C272" s="144" t="s">
        <v>534</v>
      </c>
      <c r="D272" s="144" t="s">
        <v>534</v>
      </c>
      <c r="E272" s="145" t="s">
        <v>534</v>
      </c>
      <c r="F272" s="144" t="s">
        <v>537</v>
      </c>
      <c r="G272" s="144" t="s">
        <v>534</v>
      </c>
      <c r="H272" s="146">
        <v>9.0</v>
      </c>
      <c r="I272" s="145" t="str">
        <f t="array" ref="I272">XLOOKUP(B272, My_Advanced!W:W,My_Advanced!D:D)</f>
        <v>Option D</v>
      </c>
      <c r="J272" s="144" t="str">
        <f t="array" ref="J272">XLOOKUP(B272,My_Advanced!W:W,My_Advanced!F:F)</f>
        <v>Option A</v>
      </c>
      <c r="K272" s="145" t="str">
        <f t="array" ref="K272">XLOOKUP(B272, My_Advanced!W:W,My_Advanced!H:H)</f>
        <v>Option D</v>
      </c>
      <c r="L272" s="145" t="str">
        <f t="array" ref="L272">XLOOKUP(B272, My_Advanced!W:W,My_Advanced!J:J)</f>
        <v>Option B</v>
      </c>
      <c r="M272" s="145" t="str">
        <f t="array" ref="M272">XLOOKUP(B272, My_Advanced!W:W,My_Advanced!L:L)</f>
        <v>Option B</v>
      </c>
      <c r="N272" s="145" t="str">
        <f t="array" ref="N272">XLOOKUP(B272, My_Advanced!W:W,My_Advanced!N:N)</f>
        <v>Option C</v>
      </c>
      <c r="O272" s="145" t="str">
        <f t="array" ref="O272">XLOOKUP(B272,My_Advanced!W:W,My_Advanced!P:P)</f>
        <v>Option D</v>
      </c>
      <c r="P272" s="145" t="str">
        <f t="array" ref="P272">XLOOKUP(B272, My_Advanced!W:W,My_Advanced!R:R)</f>
        <v>Option B</v>
      </c>
      <c r="Q272" s="145" t="str">
        <f t="array" ref="Q272">XLOOKUP(B272, My_Advanced!W:W,My_Advanced!T:T)</f>
        <v>Option A</v>
      </c>
      <c r="R272" s="145" t="str">
        <f t="array" ref="R272">XLOOKUP(B272, My_Advanced!W:W,My_Advanced!V:V)</f>
        <v>Option C</v>
      </c>
      <c r="S272" s="146">
        <f t="array" ref="S272">XLOOKUP(B272, My_Advanced!W:W,My_Advanced!AJ:AJ)</f>
        <v>2</v>
      </c>
      <c r="T272" s="145">
        <f t="shared" si="1"/>
        <v>11</v>
      </c>
      <c r="U272" s="147">
        <f t="shared" si="2"/>
        <v>0.3666666667</v>
      </c>
    </row>
    <row r="273">
      <c r="B273" s="143" t="s">
        <v>408</v>
      </c>
      <c r="C273" s="144" t="s">
        <v>534</v>
      </c>
      <c r="D273" s="144" t="s">
        <v>534</v>
      </c>
      <c r="E273" s="145" t="s">
        <v>536</v>
      </c>
      <c r="F273" s="144" t="s">
        <v>537</v>
      </c>
      <c r="G273" s="144" t="s">
        <v>534</v>
      </c>
      <c r="H273" s="146">
        <v>7.0</v>
      </c>
      <c r="I273" s="145" t="str">
        <f t="array" ref="I273">XLOOKUP(B273, My_Advanced!W:W,My_Advanced!D:D)</f>
        <v>Option C</v>
      </c>
      <c r="J273" s="144" t="str">
        <f t="array" ref="J273">XLOOKUP(B273,My_Advanced!W:W,My_Advanced!F:F)</f>
        <v>Option D</v>
      </c>
      <c r="K273" s="145" t="str">
        <f t="array" ref="K273">XLOOKUP(B273, My_Advanced!W:W,My_Advanced!H:H)</f>
        <v>Option B</v>
      </c>
      <c r="L273" s="145" t="str">
        <f t="array" ref="L273">XLOOKUP(B273, My_Advanced!W:W,My_Advanced!J:J)</f>
        <v>Option B</v>
      </c>
      <c r="M273" s="145" t="str">
        <f t="array" ref="M273">XLOOKUP(B273, My_Advanced!W:W,My_Advanced!L:L)</f>
        <v>Option B</v>
      </c>
      <c r="N273" s="145" t="str">
        <f t="array" ref="N273">XLOOKUP(B273, My_Advanced!W:W,My_Advanced!N:N)</f>
        <v>Option D</v>
      </c>
      <c r="O273" s="145" t="str">
        <f t="array" ref="O273">XLOOKUP(B273,My_Advanced!W:W,My_Advanced!P:P)</f>
        <v>Option C</v>
      </c>
      <c r="P273" s="145" t="str">
        <f t="array" ref="P273">XLOOKUP(B273, My_Advanced!W:W,My_Advanced!R:R)</f>
        <v>Option C</v>
      </c>
      <c r="Q273" s="145" t="str">
        <f t="array" ref="Q273">XLOOKUP(B273, My_Advanced!W:W,My_Advanced!T:T)</f>
        <v>Option D</v>
      </c>
      <c r="R273" s="145" t="str">
        <f t="array" ref="R273">XLOOKUP(B273, My_Advanced!W:W,My_Advanced!V:V)</f>
        <v>Option C</v>
      </c>
      <c r="S273" s="146">
        <f t="array" ref="S273">XLOOKUP(B273, My_Advanced!W:W,My_Advanced!AJ:AJ)</f>
        <v>4</v>
      </c>
      <c r="T273" s="145">
        <f t="shared" si="1"/>
        <v>11</v>
      </c>
      <c r="U273" s="147">
        <f t="shared" si="2"/>
        <v>0.3666666667</v>
      </c>
    </row>
    <row r="274">
      <c r="B274" s="143" t="s">
        <v>409</v>
      </c>
      <c r="C274" s="144" t="s">
        <v>534</v>
      </c>
      <c r="D274" s="144" t="s">
        <v>534</v>
      </c>
      <c r="E274" s="145" t="s">
        <v>535</v>
      </c>
      <c r="F274" s="144" t="s">
        <v>537</v>
      </c>
      <c r="G274" s="144" t="s">
        <v>535</v>
      </c>
      <c r="H274" s="146">
        <v>7.0</v>
      </c>
      <c r="I274" s="145" t="str">
        <f t="array" ref="I274">XLOOKUP(B274, My_Advanced!W:W,My_Advanced!D:D)</f>
        <v>Option B</v>
      </c>
      <c r="J274" s="144" t="str">
        <f t="array" ref="J274">XLOOKUP(B274,My_Advanced!W:W,My_Advanced!F:F)</f>
        <v>Option A</v>
      </c>
      <c r="K274" s="145" t="str">
        <f t="array" ref="K274">XLOOKUP(B274, My_Advanced!W:W,My_Advanced!H:H)</f>
        <v>Option B</v>
      </c>
      <c r="L274" s="145" t="str">
        <f t="array" ref="L274">XLOOKUP(B274, My_Advanced!W:W,My_Advanced!J:J)</f>
        <v>Option B</v>
      </c>
      <c r="M274" s="145" t="str">
        <f t="array" ref="M274">XLOOKUP(B274, My_Advanced!W:W,My_Advanced!L:L)</f>
        <v>Option D</v>
      </c>
      <c r="N274" s="145" t="str">
        <f t="array" ref="N274">XLOOKUP(B274, My_Advanced!W:W,My_Advanced!N:N)</f>
        <v>Option C</v>
      </c>
      <c r="O274" s="145" t="str">
        <f t="array" ref="O274">XLOOKUP(B274,My_Advanced!W:W,My_Advanced!P:P)</f>
        <v>Option A</v>
      </c>
      <c r="P274" s="145" t="str">
        <f t="array" ref="P274">XLOOKUP(B274, My_Advanced!W:W,My_Advanced!R:R)</f>
        <v>Option A</v>
      </c>
      <c r="Q274" s="145" t="str">
        <f t="array" ref="Q274">XLOOKUP(B274, My_Advanced!W:W,My_Advanced!T:T)</f>
        <v>Option A</v>
      </c>
      <c r="R274" s="145" t="str">
        <f t="array" ref="R274">XLOOKUP(B274, My_Advanced!W:W,My_Advanced!V:V)</f>
        <v>Option B</v>
      </c>
      <c r="S274" s="146">
        <f t="array" ref="S274">XLOOKUP(B274, My_Advanced!W:W,My_Advanced!AJ:AJ)</f>
        <v>5</v>
      </c>
      <c r="T274" s="145">
        <f t="shared" si="1"/>
        <v>12</v>
      </c>
      <c r="U274" s="147">
        <f t="shared" si="2"/>
        <v>0.4</v>
      </c>
    </row>
    <row r="275">
      <c r="B275" s="143" t="s">
        <v>410</v>
      </c>
      <c r="C275" s="144" t="s">
        <v>535</v>
      </c>
      <c r="D275" s="144" t="s">
        <v>534</v>
      </c>
      <c r="E275" s="145" t="s">
        <v>534</v>
      </c>
      <c r="F275" s="144" t="s">
        <v>537</v>
      </c>
      <c r="G275" s="144" t="s">
        <v>534</v>
      </c>
      <c r="H275" s="146">
        <v>10.0</v>
      </c>
      <c r="I275" s="145" t="str">
        <f t="array" ref="I275">XLOOKUP(B275, My_Advanced!W:W,My_Advanced!D:D)</f>
        <v>Option D</v>
      </c>
      <c r="J275" s="144" t="str">
        <f t="array" ref="J275">XLOOKUP(B275,My_Advanced!W:W,My_Advanced!F:F)</f>
        <v>Option A</v>
      </c>
      <c r="K275" s="145" t="str">
        <f t="array" ref="K275">XLOOKUP(B275, My_Advanced!W:W,My_Advanced!H:H)</f>
        <v>Option D</v>
      </c>
      <c r="L275" s="145" t="str">
        <f t="array" ref="L275">XLOOKUP(B275, My_Advanced!W:W,My_Advanced!J:J)</f>
        <v>Option C</v>
      </c>
      <c r="M275" s="145" t="str">
        <f t="array" ref="M275">XLOOKUP(B275, My_Advanced!W:W,My_Advanced!L:L)</f>
        <v>Option C</v>
      </c>
      <c r="N275" s="145" t="str">
        <f t="array" ref="N275">XLOOKUP(B275, My_Advanced!W:W,My_Advanced!N:N)</f>
        <v>Option C</v>
      </c>
      <c r="O275" s="145" t="str">
        <f t="array" ref="O275">XLOOKUP(B275,My_Advanced!W:W,My_Advanced!P:P)</f>
        <v>Option C</v>
      </c>
      <c r="P275" s="145" t="str">
        <f t="array" ref="P275">XLOOKUP(B275, My_Advanced!W:W,My_Advanced!R:R)</f>
        <v>Option C</v>
      </c>
      <c r="Q275" s="145" t="str">
        <f t="array" ref="Q275">XLOOKUP(B275, My_Advanced!W:W,My_Advanced!T:T)</f>
        <v>Option A</v>
      </c>
      <c r="R275" s="145" t="str">
        <f t="array" ref="R275">XLOOKUP(B275, My_Advanced!W:W,My_Advanced!V:V)</f>
        <v>Option C</v>
      </c>
      <c r="S275" s="146">
        <f t="array" ref="S275">XLOOKUP(B275, My_Advanced!W:W,My_Advanced!AJ:AJ)</f>
        <v>-5</v>
      </c>
      <c r="T275" s="145">
        <f t="shared" si="1"/>
        <v>5</v>
      </c>
      <c r="U275" s="147">
        <f t="shared" si="2"/>
        <v>0.1666666667</v>
      </c>
    </row>
    <row r="276">
      <c r="B276" s="143" t="s">
        <v>411</v>
      </c>
      <c r="C276" s="144" t="s">
        <v>534</v>
      </c>
      <c r="D276" s="144" t="s">
        <v>534</v>
      </c>
      <c r="E276" s="145" t="s">
        <v>534</v>
      </c>
      <c r="F276" s="144" t="s">
        <v>537</v>
      </c>
      <c r="G276" s="144" t="s">
        <v>535</v>
      </c>
      <c r="H276" s="146">
        <v>8.0</v>
      </c>
      <c r="I276" s="145" t="str">
        <f t="array" ref="I276">XLOOKUP(B276, My_Advanced!W:W,My_Advanced!D:D)</f>
        <v>Option D</v>
      </c>
      <c r="J276" s="144" t="str">
        <f t="array" ref="J276">XLOOKUP(B276,My_Advanced!W:W,My_Advanced!F:F)</f>
        <v>Option D</v>
      </c>
      <c r="K276" s="145" t="str">
        <f t="array" ref="K276">XLOOKUP(B276, My_Advanced!W:W,My_Advanced!H:H)</f>
        <v>Option D</v>
      </c>
      <c r="L276" s="145" t="str">
        <f t="array" ref="L276">XLOOKUP(B276, My_Advanced!W:W,My_Advanced!J:J)</f>
        <v>Option D</v>
      </c>
      <c r="M276" s="145" t="str">
        <f t="array" ref="M276">XLOOKUP(B276, My_Advanced!W:W,My_Advanced!L:L)</f>
        <v>Option D</v>
      </c>
      <c r="N276" s="145" t="str">
        <f t="array" ref="N276">XLOOKUP(B276, My_Advanced!W:W,My_Advanced!N:N)</f>
        <v>Option C</v>
      </c>
      <c r="O276" s="145" t="str">
        <f t="array" ref="O276">XLOOKUP(B276,My_Advanced!W:W,My_Advanced!P:P)</f>
        <v>Option C</v>
      </c>
      <c r="P276" s="145" t="str">
        <f t="array" ref="P276">XLOOKUP(B276, My_Advanced!W:W,My_Advanced!R:R)</f>
        <v>Option B</v>
      </c>
      <c r="Q276" s="145" t="str">
        <f t="array" ref="Q276">XLOOKUP(B276, My_Advanced!W:W,My_Advanced!T:T)</f>
        <v>Option D</v>
      </c>
      <c r="R276" s="145" t="str">
        <f t="array" ref="R276">XLOOKUP(B276, My_Advanced!W:W,My_Advanced!V:V)</f>
        <v>Option C</v>
      </c>
      <c r="S276" s="146">
        <f t="array" ref="S276">XLOOKUP(B276, My_Advanced!W:W,My_Advanced!AJ:AJ)</f>
        <v>-1</v>
      </c>
      <c r="T276" s="145">
        <f t="shared" si="1"/>
        <v>7</v>
      </c>
      <c r="U276" s="147">
        <f t="shared" si="2"/>
        <v>0.2333333333</v>
      </c>
    </row>
    <row r="277">
      <c r="B277" s="143" t="s">
        <v>412</v>
      </c>
      <c r="C277" s="144" t="s">
        <v>534</v>
      </c>
      <c r="D277" s="144" t="s">
        <v>534</v>
      </c>
      <c r="E277" s="145" t="s">
        <v>534</v>
      </c>
      <c r="F277" s="144" t="s">
        <v>537</v>
      </c>
      <c r="G277" s="144" t="s">
        <v>534</v>
      </c>
      <c r="H277" s="146">
        <v>9.0</v>
      </c>
      <c r="I277" s="145" t="str">
        <f t="array" ref="I277">XLOOKUP(B277, My_Advanced!W:W,My_Advanced!D:D)</f>
        <v>Option B</v>
      </c>
      <c r="J277" s="144" t="str">
        <f t="array" ref="J277">XLOOKUP(B277,My_Advanced!W:W,My_Advanced!F:F)</f>
        <v>Option A</v>
      </c>
      <c r="K277" s="145" t="str">
        <f t="array" ref="K277">XLOOKUP(B277, My_Advanced!W:W,My_Advanced!H:H)</f>
        <v>Option B</v>
      </c>
      <c r="L277" s="145" t="str">
        <f t="array" ref="L277">XLOOKUP(B277, My_Advanced!W:W,My_Advanced!J:J)</f>
        <v>Option B</v>
      </c>
      <c r="M277" s="145" t="str">
        <f t="array" ref="M277">XLOOKUP(B277, My_Advanced!W:W,My_Advanced!L:L)</f>
        <v>Option A</v>
      </c>
      <c r="N277" s="145" t="str">
        <f t="array" ref="N277">XLOOKUP(B277, My_Advanced!W:W,My_Advanced!N:N)</f>
        <v>Option C</v>
      </c>
      <c r="O277" s="145" t="str">
        <f t="array" ref="O277">XLOOKUP(B277,My_Advanced!W:W,My_Advanced!P:P)</f>
        <v>Option C</v>
      </c>
      <c r="P277" s="145" t="str">
        <f t="array" ref="P277">XLOOKUP(B277, My_Advanced!W:W,My_Advanced!R:R)</f>
        <v>Option B</v>
      </c>
      <c r="Q277" s="145" t="str">
        <f t="array" ref="Q277">XLOOKUP(B277, My_Advanced!W:W,My_Advanced!T:T)</f>
        <v>Option A</v>
      </c>
      <c r="R277" s="145" t="str">
        <f t="array" ref="R277">XLOOKUP(B277, My_Advanced!W:W,My_Advanced!V:V)</f>
        <v>Option D</v>
      </c>
      <c r="S277" s="146">
        <f t="array" ref="S277">XLOOKUP(B277, My_Advanced!W:W,My_Advanced!AJ:AJ)</f>
        <v>4</v>
      </c>
      <c r="T277" s="145">
        <f t="shared" si="1"/>
        <v>13</v>
      </c>
      <c r="U277" s="147">
        <f t="shared" si="2"/>
        <v>0.4333333333</v>
      </c>
    </row>
    <row r="278">
      <c r="B278" s="143" t="s">
        <v>413</v>
      </c>
      <c r="C278" s="144" t="s">
        <v>534</v>
      </c>
      <c r="D278" s="144" t="s">
        <v>534</v>
      </c>
      <c r="E278" s="145" t="s">
        <v>535</v>
      </c>
      <c r="F278" s="144" t="s">
        <v>537</v>
      </c>
      <c r="G278" s="144" t="s">
        <v>534</v>
      </c>
      <c r="H278" s="146">
        <v>8.0</v>
      </c>
      <c r="I278" s="145" t="str">
        <f t="array" ref="I278">XLOOKUP(B278, My_Advanced!W:W,My_Advanced!D:D)</f>
        <v>Option D</v>
      </c>
      <c r="J278" s="144" t="str">
        <f t="array" ref="J278">XLOOKUP(B278,My_Advanced!W:W,My_Advanced!F:F)</f>
        <v>Option D</v>
      </c>
      <c r="K278" s="145" t="str">
        <f t="array" ref="K278">XLOOKUP(B278, My_Advanced!W:W,My_Advanced!H:H)</f>
        <v>Option D</v>
      </c>
      <c r="L278" s="145" t="str">
        <f t="array" ref="L278">XLOOKUP(B278, My_Advanced!W:W,My_Advanced!J:J)</f>
        <v>Option C</v>
      </c>
      <c r="M278" s="145" t="str">
        <f t="array" ref="M278">XLOOKUP(B278, My_Advanced!W:W,My_Advanced!L:L)</f>
        <v>Option B</v>
      </c>
      <c r="N278" s="145" t="str">
        <f t="array" ref="N278">XLOOKUP(B278, My_Advanced!W:W,My_Advanced!N:N)</f>
        <v>Option C</v>
      </c>
      <c r="O278" s="145" t="str">
        <f t="array" ref="O278">XLOOKUP(B278,My_Advanced!W:W,My_Advanced!P:P)</f>
        <v>Option C</v>
      </c>
      <c r="P278" s="145" t="str">
        <f t="array" ref="P278">XLOOKUP(B278, My_Advanced!W:W,My_Advanced!R:R)</f>
        <v>Option B</v>
      </c>
      <c r="Q278" s="145" t="str">
        <f t="array" ref="Q278">XLOOKUP(B278, My_Advanced!W:W,My_Advanced!T:T)</f>
        <v>Option D</v>
      </c>
      <c r="R278" s="145" t="str">
        <f t="array" ref="R278">XLOOKUP(B278, My_Advanced!W:W,My_Advanced!V:V)</f>
        <v>Option C</v>
      </c>
      <c r="S278" s="146">
        <f t="array" ref="S278">XLOOKUP(B278, My_Advanced!W:W,My_Advanced!AJ:AJ)</f>
        <v>-1</v>
      </c>
      <c r="T278" s="145">
        <f t="shared" si="1"/>
        <v>7</v>
      </c>
      <c r="U278" s="147">
        <f t="shared" si="2"/>
        <v>0.2333333333</v>
      </c>
    </row>
    <row r="279">
      <c r="B279" s="143" t="s">
        <v>414</v>
      </c>
      <c r="C279" s="144" t="s">
        <v>535</v>
      </c>
      <c r="D279" s="144" t="s">
        <v>535</v>
      </c>
      <c r="E279" s="145" t="s">
        <v>535</v>
      </c>
      <c r="F279" s="144" t="s">
        <v>537</v>
      </c>
      <c r="G279" s="144" t="s">
        <v>534</v>
      </c>
      <c r="H279" s="146">
        <v>8.0</v>
      </c>
      <c r="I279" s="145" t="str">
        <f t="array" ref="I279">XLOOKUP(B279, My_Advanced!W:W,My_Advanced!D:D)</f>
        <v>Option C</v>
      </c>
      <c r="J279" s="144" t="str">
        <f t="array" ref="J279">XLOOKUP(B279,My_Advanced!W:W,My_Advanced!F:F)</f>
        <v>Option C</v>
      </c>
      <c r="K279" s="145" t="str">
        <f t="array" ref="K279">XLOOKUP(B279, My_Advanced!W:W,My_Advanced!H:H)</f>
        <v>Option A</v>
      </c>
      <c r="L279" s="145" t="str">
        <f t="array" ref="L279">XLOOKUP(B279, My_Advanced!W:W,My_Advanced!J:J)</f>
        <v>Option C</v>
      </c>
      <c r="M279" s="145" t="str">
        <f t="array" ref="M279">XLOOKUP(B279, My_Advanced!W:W,My_Advanced!L:L)</f>
        <v>Option D</v>
      </c>
      <c r="N279" s="145" t="str">
        <f t="array" ref="N279">XLOOKUP(B279, My_Advanced!W:W,My_Advanced!N:N)</f>
        <v>Option A</v>
      </c>
      <c r="O279" s="145" t="str">
        <f t="array" ref="O279">XLOOKUP(B279,My_Advanced!W:W,My_Advanced!P:P)</f>
        <v>Option D</v>
      </c>
      <c r="P279" s="145" t="str">
        <f t="array" ref="P279">XLOOKUP(B279, My_Advanced!W:W,My_Advanced!R:R)</f>
        <v>Option C</v>
      </c>
      <c r="Q279" s="145" t="str">
        <f t="array" ref="Q279">XLOOKUP(B279, My_Advanced!W:W,My_Advanced!T:T)</f>
        <v>Option D</v>
      </c>
      <c r="R279" s="145" t="str">
        <f t="array" ref="R279">XLOOKUP(B279, My_Advanced!W:W,My_Advanced!V:V)</f>
        <v>Option D</v>
      </c>
      <c r="S279" s="146">
        <f t="array" ref="S279">XLOOKUP(B279, My_Advanced!W:W,My_Advanced!AJ:AJ)</f>
        <v>5</v>
      </c>
      <c r="T279" s="145">
        <f t="shared" si="1"/>
        <v>13</v>
      </c>
      <c r="U279" s="147">
        <f t="shared" si="2"/>
        <v>0.4333333333</v>
      </c>
    </row>
    <row r="280">
      <c r="B280" s="143" t="s">
        <v>415</v>
      </c>
      <c r="C280" s="144" t="s">
        <v>534</v>
      </c>
      <c r="D280" s="144" t="s">
        <v>535</v>
      </c>
      <c r="E280" s="145" t="s">
        <v>536</v>
      </c>
      <c r="F280" s="144" t="s">
        <v>537</v>
      </c>
      <c r="G280" s="144" t="s">
        <v>534</v>
      </c>
      <c r="H280" s="146">
        <v>6.0</v>
      </c>
      <c r="I280" s="145" t="str">
        <f t="array" ref="I280">XLOOKUP(B280, My_Advanced!W:W,My_Advanced!D:D)</f>
        <v>Option C</v>
      </c>
      <c r="J280" s="144" t="str">
        <f t="array" ref="J280">XLOOKUP(B280,My_Advanced!W:W,My_Advanced!F:F)</f>
        <v>Option D</v>
      </c>
      <c r="K280" s="145" t="str">
        <f t="array" ref="K280">XLOOKUP(B280, My_Advanced!W:W,My_Advanced!H:H)</f>
        <v>Option D</v>
      </c>
      <c r="L280" s="145" t="str">
        <f t="array" ref="L280">XLOOKUP(B280, My_Advanced!W:W,My_Advanced!J:J)</f>
        <v>Option C</v>
      </c>
      <c r="M280" s="145" t="str">
        <f t="array" ref="M280">XLOOKUP(B280, My_Advanced!W:W,My_Advanced!L:L)</f>
        <v>Option B</v>
      </c>
      <c r="N280" s="145" t="str">
        <f t="array" ref="N280">XLOOKUP(B280, My_Advanced!W:W,My_Advanced!N:N)</f>
        <v>Option C</v>
      </c>
      <c r="O280" s="145" t="str">
        <f t="array" ref="O280">XLOOKUP(B280,My_Advanced!W:W,My_Advanced!P:P)</f>
        <v>Option C</v>
      </c>
      <c r="P280" s="145" t="str">
        <f t="array" ref="P280">XLOOKUP(B280, My_Advanced!W:W,My_Advanced!R:R)</f>
        <v>Option C</v>
      </c>
      <c r="Q280" s="145" t="str">
        <f t="array" ref="Q280">XLOOKUP(B280, My_Advanced!W:W,My_Advanced!T:T)</f>
        <v>Option D</v>
      </c>
      <c r="R280" s="145" t="str">
        <f t="array" ref="R280">XLOOKUP(B280, My_Advanced!W:W,My_Advanced!V:V)</f>
        <v>Option D</v>
      </c>
      <c r="S280" s="146">
        <f t="array" ref="S280">XLOOKUP(B280, My_Advanced!W:W,My_Advanced!AJ:AJ)</f>
        <v>-1</v>
      </c>
      <c r="T280" s="145">
        <f t="shared" si="1"/>
        <v>5</v>
      </c>
      <c r="U280" s="147">
        <f t="shared" si="2"/>
        <v>0.1666666667</v>
      </c>
    </row>
    <row r="281">
      <c r="B281" s="143" t="s">
        <v>416</v>
      </c>
      <c r="C281" s="144" t="s">
        <v>535</v>
      </c>
      <c r="D281" s="144" t="s">
        <v>534</v>
      </c>
      <c r="E281" s="145" t="s">
        <v>535</v>
      </c>
      <c r="F281" s="144" t="s">
        <v>537</v>
      </c>
      <c r="G281" s="144" t="s">
        <v>534</v>
      </c>
      <c r="H281" s="146">
        <v>9.0</v>
      </c>
      <c r="I281" s="145" t="str">
        <f t="array" ref="I281">XLOOKUP(B281, My_Advanced!W:W,My_Advanced!D:D)</f>
        <v>Option C</v>
      </c>
      <c r="J281" s="144" t="str">
        <f t="array" ref="J281">XLOOKUP(B281,My_Advanced!W:W,My_Advanced!F:F)</f>
        <v>Option D</v>
      </c>
      <c r="K281" s="145" t="str">
        <f t="array" ref="K281">XLOOKUP(B281, My_Advanced!W:W,My_Advanced!H:H)</f>
        <v>Option D</v>
      </c>
      <c r="L281" s="145" t="str">
        <f t="array" ref="L281">XLOOKUP(B281, My_Advanced!W:W,My_Advanced!J:J)</f>
        <v>Option C</v>
      </c>
      <c r="M281" s="145" t="str">
        <f t="array" ref="M281">XLOOKUP(B281, My_Advanced!W:W,My_Advanced!L:L)</f>
        <v>Option A</v>
      </c>
      <c r="N281" s="145" t="str">
        <f t="array" ref="N281">XLOOKUP(B281, My_Advanced!W:W,My_Advanced!N:N)</f>
        <v>Option C</v>
      </c>
      <c r="O281" s="145" t="str">
        <f t="array" ref="O281">XLOOKUP(B281,My_Advanced!W:W,My_Advanced!P:P)</f>
        <v>Option B</v>
      </c>
      <c r="P281" s="145" t="str">
        <f t="array" ref="P281">XLOOKUP(B281, My_Advanced!W:W,My_Advanced!R:R)</f>
        <v>Option B</v>
      </c>
      <c r="Q281" s="145" t="str">
        <f t="array" ref="Q281">XLOOKUP(B281, My_Advanced!W:W,My_Advanced!T:T)</f>
        <v>Option A</v>
      </c>
      <c r="R281" s="145" t="str">
        <f t="array" ref="R281">XLOOKUP(B281, My_Advanced!W:W,My_Advanced!V:V)</f>
        <v>Option C</v>
      </c>
      <c r="S281" s="146">
        <f t="array" ref="S281">XLOOKUP(B281, My_Advanced!W:W,My_Advanced!AJ:AJ)</f>
        <v>6</v>
      </c>
      <c r="T281" s="145">
        <f t="shared" si="1"/>
        <v>15</v>
      </c>
      <c r="U281" s="147">
        <f t="shared" si="2"/>
        <v>0.5</v>
      </c>
    </row>
    <row r="282">
      <c r="B282" s="143" t="s">
        <v>417</v>
      </c>
      <c r="C282" s="144" t="s">
        <v>535</v>
      </c>
      <c r="D282" s="144" t="s">
        <v>534</v>
      </c>
      <c r="E282" s="145" t="s">
        <v>535</v>
      </c>
      <c r="F282" s="144" t="s">
        <v>537</v>
      </c>
      <c r="G282" s="144" t="s">
        <v>534</v>
      </c>
      <c r="H282" s="146">
        <v>9.0</v>
      </c>
      <c r="I282" s="145" t="str">
        <f t="array" ref="I282">XLOOKUP(B282, My_Advanced!W:W,My_Advanced!D:D)</f>
        <v>Option D</v>
      </c>
      <c r="J282" s="144" t="str">
        <f t="array" ref="J282">XLOOKUP(B282,My_Advanced!W:W,My_Advanced!F:F)</f>
        <v>Option A</v>
      </c>
      <c r="K282" s="145" t="str">
        <f t="array" ref="K282">XLOOKUP(B282, My_Advanced!W:W,My_Advanced!H:H)</f>
        <v>Option D</v>
      </c>
      <c r="L282" s="145" t="str">
        <f t="array" ref="L282">XLOOKUP(B282, My_Advanced!W:W,My_Advanced!J:J)</f>
        <v>Option C</v>
      </c>
      <c r="M282" s="145" t="str">
        <f t="array" ref="M282">XLOOKUP(B282, My_Advanced!W:W,My_Advanced!L:L)</f>
        <v>Option B</v>
      </c>
      <c r="N282" s="145" t="str">
        <f t="array" ref="N282">XLOOKUP(B282, My_Advanced!W:W,My_Advanced!N:N)</f>
        <v>Option C</v>
      </c>
      <c r="O282" s="145" t="str">
        <f t="array" ref="O282">XLOOKUP(B282,My_Advanced!W:W,My_Advanced!P:P)</f>
        <v>Option C</v>
      </c>
      <c r="P282" s="145" t="str">
        <f t="array" ref="P282">XLOOKUP(B282, My_Advanced!W:W,My_Advanced!R:R)</f>
        <v>Option B</v>
      </c>
      <c r="Q282" s="145" t="str">
        <f t="array" ref="Q282">XLOOKUP(B282, My_Advanced!W:W,My_Advanced!T:T)</f>
        <v>Option D</v>
      </c>
      <c r="R282" s="145" t="str">
        <f t="array" ref="R282">XLOOKUP(B282, My_Advanced!W:W,My_Advanced!V:V)</f>
        <v>Option C</v>
      </c>
      <c r="S282" s="146">
        <f t="array" ref="S282">XLOOKUP(B282, My_Advanced!W:W,My_Advanced!AJ:AJ)</f>
        <v>-2</v>
      </c>
      <c r="T282" s="145">
        <f t="shared" si="1"/>
        <v>7</v>
      </c>
      <c r="U282" s="147">
        <f t="shared" si="2"/>
        <v>0.2333333333</v>
      </c>
    </row>
    <row r="283">
      <c r="B283" s="143" t="s">
        <v>418</v>
      </c>
      <c r="C283" s="144" t="s">
        <v>534</v>
      </c>
      <c r="D283" s="144" t="s">
        <v>534</v>
      </c>
      <c r="E283" s="145" t="s">
        <v>534</v>
      </c>
      <c r="F283" s="144" t="s">
        <v>537</v>
      </c>
      <c r="G283" s="144" t="s">
        <v>534</v>
      </c>
      <c r="H283" s="146">
        <v>9.0</v>
      </c>
      <c r="I283" s="145" t="str">
        <f t="array" ref="I283">XLOOKUP(B283, My_Advanced!W:W,My_Advanced!D:D)</f>
        <v>Option D</v>
      </c>
      <c r="J283" s="144" t="str">
        <f t="array" ref="J283">XLOOKUP(B283,My_Advanced!W:W,My_Advanced!F:F)</f>
        <v>Option D</v>
      </c>
      <c r="K283" s="145" t="str">
        <f t="array" ref="K283">XLOOKUP(B283, My_Advanced!W:W,My_Advanced!H:H)</f>
        <v>Option C</v>
      </c>
      <c r="L283" s="145" t="str">
        <f t="array" ref="L283">XLOOKUP(B283, My_Advanced!W:W,My_Advanced!J:J)</f>
        <v>Option B</v>
      </c>
      <c r="M283" s="145" t="str">
        <f t="array" ref="M283">XLOOKUP(B283, My_Advanced!W:W,My_Advanced!L:L)</f>
        <v>Option D</v>
      </c>
      <c r="N283" s="145" t="str">
        <f t="array" ref="N283">XLOOKUP(B283, My_Advanced!W:W,My_Advanced!N:N)</f>
        <v>Option D</v>
      </c>
      <c r="O283" s="145" t="str">
        <f t="array" ref="O283">XLOOKUP(B283,My_Advanced!W:W,My_Advanced!P:P)</f>
        <v>Option C</v>
      </c>
      <c r="P283" s="145" t="str">
        <f t="array" ref="P283">XLOOKUP(B283, My_Advanced!W:W,My_Advanced!R:R)</f>
        <v>Option A</v>
      </c>
      <c r="Q283" s="145" t="str">
        <f t="array" ref="Q283">XLOOKUP(B283, My_Advanced!W:W,My_Advanced!T:T)</f>
        <v>Option C</v>
      </c>
      <c r="R283" s="145" t="str">
        <f t="array" ref="R283">XLOOKUP(B283, My_Advanced!W:W,My_Advanced!V:V)</f>
        <v>Option B</v>
      </c>
      <c r="S283" s="146">
        <f t="array" ref="S283">XLOOKUP(B283, My_Advanced!W:W,My_Advanced!AJ:AJ)</f>
        <v>1</v>
      </c>
      <c r="T283" s="145">
        <f t="shared" si="1"/>
        <v>10</v>
      </c>
      <c r="U283" s="147">
        <f t="shared" si="2"/>
        <v>0.3333333333</v>
      </c>
    </row>
    <row r="284">
      <c r="B284" s="143" t="s">
        <v>419</v>
      </c>
      <c r="C284" s="144" t="s">
        <v>535</v>
      </c>
      <c r="D284" s="144" t="s">
        <v>534</v>
      </c>
      <c r="E284" s="145" t="s">
        <v>535</v>
      </c>
      <c r="F284" s="144" t="s">
        <v>535</v>
      </c>
      <c r="G284" s="144" t="s">
        <v>535</v>
      </c>
      <c r="H284" s="146">
        <v>6.0</v>
      </c>
      <c r="I284" s="145" t="str">
        <f t="array" ref="I284">XLOOKUP(B284, My_Advanced!W:W,My_Advanced!D:D)</f>
        <v>Option B</v>
      </c>
      <c r="J284" s="144" t="str">
        <f t="array" ref="J284">XLOOKUP(B284,My_Advanced!W:W,My_Advanced!F:F)</f>
        <v>Option A</v>
      </c>
      <c r="K284" s="145" t="str">
        <f t="array" ref="K284">XLOOKUP(B284, My_Advanced!W:W,My_Advanced!H:H)</f>
        <v>Option A</v>
      </c>
      <c r="L284" s="145" t="str">
        <f t="array" ref="L284">XLOOKUP(B284, My_Advanced!W:W,My_Advanced!J:J)</f>
        <v>Option C</v>
      </c>
      <c r="M284" s="145" t="str">
        <f t="array" ref="M284">XLOOKUP(B284, My_Advanced!W:W,My_Advanced!L:L)</f>
        <v>Option B</v>
      </c>
      <c r="N284" s="145" t="str">
        <f t="array" ref="N284">XLOOKUP(B284, My_Advanced!W:W,My_Advanced!N:N)</f>
        <v>Option C</v>
      </c>
      <c r="O284" s="145" t="str">
        <f t="array" ref="O284">XLOOKUP(B284,My_Advanced!W:W,My_Advanced!P:P)</f>
        <v>Option C</v>
      </c>
      <c r="P284" s="145" t="str">
        <f t="array" ref="P284">XLOOKUP(B284, My_Advanced!W:W,My_Advanced!R:R)</f>
        <v>Option B</v>
      </c>
      <c r="Q284" s="145" t="str">
        <f t="array" ref="Q284">XLOOKUP(B284, My_Advanced!W:W,My_Advanced!T:T)</f>
        <v>Option A</v>
      </c>
      <c r="R284" s="145" t="str">
        <f t="array" ref="R284">XLOOKUP(B284, My_Advanced!W:W,My_Advanced!V:V)</f>
        <v>Option C</v>
      </c>
      <c r="S284" s="146">
        <f t="array" ref="S284">XLOOKUP(B284, My_Advanced!W:W,My_Advanced!AJ:AJ)</f>
        <v>3</v>
      </c>
      <c r="T284" s="145">
        <f t="shared" si="1"/>
        <v>9</v>
      </c>
      <c r="U284" s="147">
        <f t="shared" si="2"/>
        <v>0.3</v>
      </c>
    </row>
    <row r="285">
      <c r="B285" s="143" t="s">
        <v>420</v>
      </c>
      <c r="C285" s="144" t="s">
        <v>535</v>
      </c>
      <c r="D285" s="144" t="s">
        <v>534</v>
      </c>
      <c r="E285" s="145" t="s">
        <v>535</v>
      </c>
      <c r="F285" s="144" t="s">
        <v>537</v>
      </c>
      <c r="G285" s="144" t="s">
        <v>534</v>
      </c>
      <c r="H285" s="146">
        <v>9.0</v>
      </c>
      <c r="I285" s="145" t="str">
        <f t="array" ref="I285">XLOOKUP(B285, My_Advanced!W:W,My_Advanced!D:D)</f>
        <v>Option D</v>
      </c>
      <c r="J285" s="144" t="str">
        <f t="array" ref="J285">XLOOKUP(B285,My_Advanced!W:W,My_Advanced!F:F)</f>
        <v>Option A</v>
      </c>
      <c r="K285" s="145" t="str">
        <f t="array" ref="K285">XLOOKUP(B285, My_Advanced!W:W,My_Advanced!H:H)</f>
        <v>Option D</v>
      </c>
      <c r="L285" s="145" t="str">
        <f t="array" ref="L285">XLOOKUP(B285, My_Advanced!W:W,My_Advanced!J:J)</f>
        <v>Option C</v>
      </c>
      <c r="M285" s="145" t="str">
        <f t="array" ref="M285">XLOOKUP(B285, My_Advanced!W:W,My_Advanced!L:L)</f>
        <v>Option D</v>
      </c>
      <c r="N285" s="145" t="str">
        <f t="array" ref="N285">XLOOKUP(B285, My_Advanced!W:W,My_Advanced!N:N)</f>
        <v>Option D</v>
      </c>
      <c r="O285" s="145" t="str">
        <f t="array" ref="O285">XLOOKUP(B285,My_Advanced!W:W,My_Advanced!P:P)</f>
        <v>Option D</v>
      </c>
      <c r="P285" s="145" t="str">
        <f t="array" ref="P285">XLOOKUP(B285, My_Advanced!W:W,My_Advanced!R:R)</f>
        <v>Option A</v>
      </c>
      <c r="Q285" s="145" t="str">
        <f t="array" ref="Q285">XLOOKUP(B285, My_Advanced!W:W,My_Advanced!T:T)</f>
        <v>Option B</v>
      </c>
      <c r="R285" s="145" t="str">
        <f t="array" ref="R285">XLOOKUP(B285, My_Advanced!W:W,My_Advanced!V:V)</f>
        <v>Option D</v>
      </c>
      <c r="S285" s="146">
        <f t="array" ref="S285">XLOOKUP(B285, My_Advanced!W:W,My_Advanced!AJ:AJ)</f>
        <v>-2</v>
      </c>
      <c r="T285" s="145">
        <f t="shared" si="1"/>
        <v>7</v>
      </c>
      <c r="U285" s="147">
        <f t="shared" si="2"/>
        <v>0.2333333333</v>
      </c>
    </row>
    <row r="286">
      <c r="B286" s="143" t="s">
        <v>421</v>
      </c>
      <c r="C286" s="144" t="s">
        <v>534</v>
      </c>
      <c r="D286" s="144" t="s">
        <v>534</v>
      </c>
      <c r="E286" s="145" t="s">
        <v>535</v>
      </c>
      <c r="F286" s="144" t="s">
        <v>535</v>
      </c>
      <c r="G286" s="144" t="s">
        <v>535</v>
      </c>
      <c r="H286" s="146">
        <v>5.0</v>
      </c>
      <c r="I286" s="145" t="str">
        <f t="array" ref="I286">XLOOKUP(B286, My_Advanced!W:W,My_Advanced!D:D)</f>
        <v>Option C</v>
      </c>
      <c r="J286" s="144" t="str">
        <f t="array" ref="J286">XLOOKUP(B286,My_Advanced!W:W,My_Advanced!F:F)</f>
        <v>Option A</v>
      </c>
      <c r="K286" s="145" t="str">
        <f t="array" ref="K286">XLOOKUP(B286, My_Advanced!W:W,My_Advanced!H:H)</f>
        <v>Option A</v>
      </c>
      <c r="L286" s="145" t="str">
        <f t="array" ref="L286">XLOOKUP(B286, My_Advanced!W:W,My_Advanced!J:J)</f>
        <v>Option C</v>
      </c>
      <c r="M286" s="145" t="str">
        <f t="array" ref="M286">XLOOKUP(B286, My_Advanced!W:W,My_Advanced!L:L)</f>
        <v>Option D</v>
      </c>
      <c r="N286" s="145" t="str">
        <f t="array" ref="N286">XLOOKUP(B286, My_Advanced!W:W,My_Advanced!N:N)</f>
        <v>Option C</v>
      </c>
      <c r="O286" s="145" t="str">
        <f t="array" ref="O286">XLOOKUP(B286,My_Advanced!W:W,My_Advanced!P:P)</f>
        <v>Option C</v>
      </c>
      <c r="P286" s="145" t="str">
        <f t="array" ref="P286">XLOOKUP(B286, My_Advanced!W:W,My_Advanced!R:R)</f>
        <v>Option B</v>
      </c>
      <c r="Q286" s="145" t="str">
        <f t="array" ref="Q286">XLOOKUP(B286, My_Advanced!W:W,My_Advanced!T:T)</f>
        <v>Option A</v>
      </c>
      <c r="R286" s="145" t="str">
        <f t="array" ref="R286">XLOOKUP(B286, My_Advanced!W:W,My_Advanced!V:V)</f>
        <v>Option B</v>
      </c>
      <c r="S286" s="146">
        <f t="array" ref="S286">XLOOKUP(B286, My_Advanced!W:W,My_Advanced!AJ:AJ)</f>
        <v>1</v>
      </c>
      <c r="T286" s="145">
        <f t="shared" si="1"/>
        <v>6</v>
      </c>
      <c r="U286" s="147">
        <f t="shared" si="2"/>
        <v>0.2</v>
      </c>
    </row>
    <row r="287">
      <c r="B287" s="149" t="s">
        <v>422</v>
      </c>
      <c r="C287" s="150" t="s">
        <v>535</v>
      </c>
      <c r="D287" s="150" t="s">
        <v>534</v>
      </c>
      <c r="E287" s="151" t="s">
        <v>535</v>
      </c>
      <c r="F287" s="150" t="s">
        <v>535</v>
      </c>
      <c r="G287" s="150" t="s">
        <v>535</v>
      </c>
      <c r="H287" s="152">
        <v>6.0</v>
      </c>
      <c r="I287" s="151" t="str">
        <f t="array" ref="I287">XLOOKUP(B287, My_Advanced!W:W,My_Advanced!D:D)</f>
        <v>Option D</v>
      </c>
      <c r="J287" s="150" t="str">
        <f t="array" ref="J287">XLOOKUP(B287,My_Advanced!W:W,My_Advanced!F:F)</f>
        <v>Option D</v>
      </c>
      <c r="K287" s="151" t="str">
        <f t="array" ref="K287">XLOOKUP(B287, My_Advanced!W:W,My_Advanced!H:H)</f>
        <v>Option D</v>
      </c>
      <c r="L287" s="151" t="str">
        <f t="array" ref="L287">XLOOKUP(B287, My_Advanced!W:W,My_Advanced!J:J)</f>
        <v>Option C</v>
      </c>
      <c r="M287" s="151" t="str">
        <f t="array" ref="M287">XLOOKUP(B287, My_Advanced!W:W,My_Advanced!L:L)</f>
        <v>Option B</v>
      </c>
      <c r="N287" s="151" t="str">
        <f t="array" ref="N287">XLOOKUP(B287, My_Advanced!W:W,My_Advanced!N:N)</f>
        <v>Option C</v>
      </c>
      <c r="O287" s="151" t="str">
        <f t="array" ref="O287">XLOOKUP(B287,My_Advanced!W:W,My_Advanced!P:P)</f>
        <v>Option B</v>
      </c>
      <c r="P287" s="151" t="str">
        <f t="array" ref="P287">XLOOKUP(B287, My_Advanced!W:W,My_Advanced!R:R)</f>
        <v>Option C</v>
      </c>
      <c r="Q287" s="151" t="str">
        <f t="array" ref="Q287">XLOOKUP(B287, My_Advanced!W:W,My_Advanced!T:T)</f>
        <v>Option D</v>
      </c>
      <c r="R287" s="151" t="str">
        <f t="array" ref="R287">XLOOKUP(B287, My_Advanced!W:W,My_Advanced!V:V)</f>
        <v>Option D</v>
      </c>
      <c r="S287" s="152">
        <f t="array" ref="S287">XLOOKUP(B287, My_Advanced!W:W,My_Advanced!AJ:AJ)</f>
        <v>-2</v>
      </c>
      <c r="T287" s="151">
        <f t="shared" si="1"/>
        <v>4</v>
      </c>
      <c r="U287" s="153">
        <f t="shared" si="2"/>
        <v>0.1333333333</v>
      </c>
    </row>
    <row r="288">
      <c r="B288" s="16"/>
    </row>
    <row r="289">
      <c r="B289" s="16" t="s">
        <v>534</v>
      </c>
      <c r="C289" s="24">
        <f>COUNTIF($C$3:$C$287, "Option A")
</f>
        <v>165</v>
      </c>
      <c r="D289" s="24">
        <f>COUNTIF($D$3:$D$287, "Option A")
</f>
        <v>216</v>
      </c>
      <c r="E289" s="24">
        <f>COUNTIF($E$3:$E$287, "Option A")
</f>
        <v>91</v>
      </c>
      <c r="F289" s="24">
        <f>COUNTIF($F$3:$F$287, "Option A")
</f>
        <v>2</v>
      </c>
      <c r="G289" s="24">
        <f>COUNTIF($G$3:$G$287, "Option A")
</f>
        <v>182</v>
      </c>
      <c r="I289" s="24">
        <f>COUNTIF($I$3:$I$287, "Option A")
</f>
        <v>1</v>
      </c>
      <c r="J289" s="24">
        <f>COUNTIF($J$3:$J$287, "Option A")
</f>
        <v>123</v>
      </c>
      <c r="K289" s="24">
        <f>COUNTIF($K$3:$K$287, "Option A")
</f>
        <v>75</v>
      </c>
      <c r="L289" s="24">
        <f>COUNTIF($L$3:$L$287, "Option A")
</f>
        <v>5</v>
      </c>
      <c r="M289" s="24">
        <f>COUNTIF($M$3:$M$287, "Option A")
</f>
        <v>22</v>
      </c>
      <c r="N289" s="24">
        <f>COUNTIF($N$3:$N$287, "Option A")
</f>
        <v>18</v>
      </c>
      <c r="O289" s="24">
        <f>COUNTIF($O$3:$O$287, "Option A")
</f>
        <v>28</v>
      </c>
      <c r="P289" s="24">
        <f>COUNTIF($P$3:$P$287, "Option A")
</f>
        <v>32</v>
      </c>
      <c r="Q289" s="24">
        <f>COUNTIF($Q$3:$Q$287, "Option A")
</f>
        <v>110</v>
      </c>
      <c r="R289" s="24">
        <f>COUNTIF($R$3:$R$287, "Option A")
</f>
        <v>57</v>
      </c>
    </row>
    <row r="290">
      <c r="B290" s="16" t="s">
        <v>535</v>
      </c>
      <c r="C290" s="24">
        <f>COUNTIF($C$3:$C$287, "Option B")
</f>
        <v>116</v>
      </c>
      <c r="D290" s="24">
        <f>COUNTIF($D$3:$D$287, "Option B")
</f>
        <v>67</v>
      </c>
      <c r="E290" s="24">
        <f>COUNTIF($E$3:$E$287, "Option B")
</f>
        <v>174</v>
      </c>
      <c r="F290" s="24">
        <f>COUNTIF($F$3:$F$287, "Option B")
</f>
        <v>60</v>
      </c>
      <c r="G290" s="24">
        <f>COUNTIF($G$3:$G$287, "Option B")
</f>
        <v>99</v>
      </c>
      <c r="I290" s="24">
        <f>COUNTIF($I$3:$I$287, "Option B")
</f>
        <v>76</v>
      </c>
      <c r="J290" s="24">
        <f>COUNTIF($J$3:$J$287, "Option B")
</f>
        <v>13</v>
      </c>
      <c r="K290" s="24">
        <f>COUNTIF($K$3:$K$287, "Option B")
</f>
        <v>23</v>
      </c>
      <c r="L290" s="24">
        <f>COUNTIF($L$3:$L$287, "Option B")
</f>
        <v>42</v>
      </c>
      <c r="M290" s="24">
        <f>COUNTIF($M$3:$M$287, "Option B")
</f>
        <v>176</v>
      </c>
      <c r="N290" s="24">
        <f>COUNTIF($N$3:$N$287, "Option B")
</f>
        <v>7</v>
      </c>
      <c r="O290" s="24">
        <f>COUNTIF($O$3:$O$287, "Option B")
</f>
        <v>55</v>
      </c>
      <c r="P290" s="24">
        <f>COUNTIF($P$3:$P$287, "Option B")
</f>
        <v>201</v>
      </c>
      <c r="Q290" s="24">
        <f>COUNTIF($Q$3:$Q$287, "Option B")
</f>
        <v>62</v>
      </c>
      <c r="R290" s="24">
        <f>COUNTIF($R$3:$R$287, "Option B")
</f>
        <v>15</v>
      </c>
    </row>
    <row r="291">
      <c r="B291" s="16" t="s">
        <v>536</v>
      </c>
      <c r="C291" s="24">
        <f>COUNTIF($C$3:$C$287, "Option C")
</f>
        <v>4</v>
      </c>
      <c r="D291" s="24">
        <f>COUNTIF($D$3:$D$287, "Option C")
</f>
        <v>2</v>
      </c>
      <c r="E291" s="24">
        <f>COUNTIF($E$3:$E$287, "Option C")
</f>
        <v>20</v>
      </c>
      <c r="F291" s="24">
        <f>COUNTIF($F$3:$F$287, "Option C")
</f>
        <v>15</v>
      </c>
      <c r="G291" s="24">
        <f>COUNTIF($G$3:$G$287, "Option C")
</f>
        <v>4</v>
      </c>
      <c r="I291" s="24">
        <f>COUNTIF($I$3:$I$287, "Option C")
</f>
        <v>78</v>
      </c>
      <c r="J291" s="24">
        <f>COUNTIF($J$3:$J$287, "Option C")
</f>
        <v>29</v>
      </c>
      <c r="K291" s="24">
        <f>COUNTIF($K$3:$K$287, "Option C")
</f>
        <v>17</v>
      </c>
      <c r="L291" s="24">
        <f>COUNTIF($L$3:$L$287, "Option C")
</f>
        <v>186</v>
      </c>
      <c r="M291" s="24">
        <f>COUNTIF($M$3:$M$287, "Option C")
</f>
        <v>24</v>
      </c>
      <c r="N291" s="24">
        <f>COUNTIF($N$3:$N$287, "Option C")
</f>
        <v>199</v>
      </c>
      <c r="O291" s="24">
        <f>COUNTIF($O$3:$O$287, "Option C")
</f>
        <v>142</v>
      </c>
      <c r="P291" s="24">
        <f>COUNTIF($P$3:$P$287, "Option C")
</f>
        <v>44</v>
      </c>
      <c r="Q291" s="24">
        <f>COUNTIF($Q$3:$Q$287, "Option C")
</f>
        <v>5</v>
      </c>
      <c r="R291" s="24">
        <f>COUNTIF($R$3:$R$287, "Option C")
</f>
        <v>147</v>
      </c>
    </row>
    <row r="292">
      <c r="B292" s="16" t="s">
        <v>537</v>
      </c>
      <c r="C292" s="24">
        <f>COUNTIF($C$3:$C$287, "Option D")
</f>
        <v>0</v>
      </c>
      <c r="D292" s="24">
        <f>COUNTIF($D$3:$D$287, "Option D")
</f>
        <v>0</v>
      </c>
      <c r="E292" s="24">
        <f>COUNTIF($E$3:$E$287, "Option D")
</f>
        <v>0</v>
      </c>
      <c r="F292" s="24">
        <f>COUNTIF($F$3:$F$287, "Option D")
</f>
        <v>208</v>
      </c>
      <c r="G292" s="24">
        <f>COUNTIF($G$3:$G$287, "Option D")
</f>
        <v>0</v>
      </c>
      <c r="I292" s="24">
        <f>COUNTIF($I$3:$I$287, "Option D")
</f>
        <v>130</v>
      </c>
      <c r="J292" s="24">
        <f>COUNTIF($J$3:$J$287, "Option D")
</f>
        <v>120</v>
      </c>
      <c r="K292" s="24">
        <f>COUNTIF($K$3:$K$287, "Option D")
</f>
        <v>170</v>
      </c>
      <c r="L292" s="24">
        <f>COUNTIF($L$3:$L$287, "Option D")
</f>
        <v>52</v>
      </c>
      <c r="M292" s="24">
        <f>COUNTIF($M$3:$M$287, "Option D")
</f>
        <v>63</v>
      </c>
      <c r="N292" s="24">
        <f>COUNTIF($N$3:$N$287, "Option D")
</f>
        <v>61</v>
      </c>
      <c r="O292" s="24">
        <f>COUNTIF($O$3:$O$287, "Option D")
</f>
        <v>60</v>
      </c>
      <c r="P292" s="24">
        <f>COUNTIF($P$3:$P$287, "Option D")
</f>
        <v>8</v>
      </c>
      <c r="Q292" s="24">
        <f>COUNTIF($Q$3:$Q$287, "Option D")
</f>
        <v>108</v>
      </c>
      <c r="R292" s="24">
        <f>COUNTIF($R$3:$R$287, "Option D")
</f>
        <v>66</v>
      </c>
    </row>
    <row r="293">
      <c r="C293" s="48"/>
      <c r="D293" s="48"/>
      <c r="E293" s="48"/>
      <c r="F293" s="48"/>
      <c r="G293" s="48"/>
    </row>
    <row r="294">
      <c r="C294" s="48"/>
      <c r="D294" s="48"/>
      <c r="E294" s="48"/>
      <c r="F294" s="48"/>
      <c r="G294" s="48"/>
    </row>
    <row r="295">
      <c r="C295" s="48"/>
      <c r="D295" s="48"/>
      <c r="E295" s="48"/>
      <c r="F295" s="48"/>
      <c r="G295" s="48"/>
    </row>
    <row r="296">
      <c r="C296" s="48"/>
      <c r="D296" s="48"/>
      <c r="E296" s="48"/>
      <c r="F296" s="48"/>
      <c r="G296" s="48"/>
    </row>
  </sheetData>
  <autoFilter ref="$U$2:$U$2287"/>
  <mergeCells count="2">
    <mergeCell ref="C1:H1"/>
    <mergeCell ref="I1:S1"/>
  </mergeCells>
  <drawing r:id="rId1"/>
</worksheet>
</file>