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oopa\Downloads\"/>
    </mc:Choice>
  </mc:AlternateContent>
  <xr:revisionPtr revIDLastSave="0" documentId="8_{8C2F6348-C6DD-4D41-A178-FBABB28D2B8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ynergy Cal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1" l="1"/>
  <c r="C30" i="1" s="1"/>
  <c r="B24" i="1"/>
  <c r="C24" i="1" s="1"/>
  <c r="B18" i="1"/>
  <c r="C18" i="1" s="1"/>
  <c r="D18" i="1" s="1"/>
  <c r="E10" i="1"/>
  <c r="C10" i="1"/>
  <c r="B10" i="1"/>
  <c r="C19" i="1" l="1"/>
  <c r="C25" i="1"/>
  <c r="D24" i="1"/>
  <c r="E18" i="1"/>
  <c r="D19" i="1"/>
  <c r="D30" i="1"/>
  <c r="C31" i="1"/>
  <c r="E24" i="1" l="1"/>
  <c r="D25" i="1"/>
  <c r="D31" i="1"/>
  <c r="E30" i="1"/>
  <c r="E19" i="1"/>
  <c r="F18" i="1"/>
  <c r="F19" i="1" l="1"/>
  <c r="G18" i="1"/>
  <c r="E31" i="1"/>
  <c r="F30" i="1"/>
  <c r="E25" i="1"/>
  <c r="F24" i="1"/>
  <c r="F25" i="1" l="1"/>
  <c r="G24" i="1"/>
  <c r="F31" i="1"/>
  <c r="G30" i="1"/>
  <c r="G19" i="1"/>
  <c r="H18" i="1"/>
  <c r="H19" i="1" s="1"/>
  <c r="B20" i="1" s="1"/>
  <c r="B11" i="1" s="1"/>
  <c r="G31" i="1" l="1"/>
  <c r="H30" i="1"/>
  <c r="H31" i="1" s="1"/>
  <c r="B32" i="1" s="1"/>
  <c r="E11" i="1" s="1"/>
  <c r="G25" i="1"/>
  <c r="H24" i="1"/>
  <c r="H25" i="1" s="1"/>
  <c r="B26" i="1" l="1"/>
  <c r="C11" i="1" s="1"/>
  <c r="D11" i="1" s="1"/>
  <c r="G13" i="1" s="1"/>
</calcChain>
</file>

<file path=xl/sharedStrings.xml><?xml version="1.0" encoding="utf-8"?>
<sst xmlns="http://schemas.openxmlformats.org/spreadsheetml/2006/main" count="39" uniqueCount="29">
  <si>
    <t xml:space="preserve">Target Ltd </t>
  </si>
  <si>
    <t xml:space="preserve">Acquirer Ltd </t>
  </si>
  <si>
    <t xml:space="preserve">Combined - No Synergy </t>
  </si>
  <si>
    <t xml:space="preserve">Combined - With Synergy </t>
  </si>
  <si>
    <t>FCFE (INR Lakhs)</t>
  </si>
  <si>
    <t>There are cost savings of 500</t>
  </si>
  <si>
    <t>5 Yr. Growth Rate</t>
  </si>
  <si>
    <t>Enhanced Growth rate for explicit forecast period</t>
  </si>
  <si>
    <t>Terminal Growth Rate</t>
  </si>
  <si>
    <t>Rf Risk Free Rate</t>
  </si>
  <si>
    <t>Rm Market Return</t>
  </si>
  <si>
    <t>Beta</t>
  </si>
  <si>
    <t>Assumed</t>
  </si>
  <si>
    <t>Ke</t>
  </si>
  <si>
    <t>Synergy:</t>
  </si>
  <si>
    <t>Value of equity</t>
  </si>
  <si>
    <t>Target Ltd.</t>
  </si>
  <si>
    <t>Terminal</t>
  </si>
  <si>
    <t>Year</t>
  </si>
  <si>
    <t>FCFE</t>
  </si>
  <si>
    <t>PV of FCFE</t>
  </si>
  <si>
    <t>Eq. Value (INR Lakhs)</t>
  </si>
  <si>
    <t>Acq Ltd.</t>
  </si>
  <si>
    <t>Combined Ltd.</t>
  </si>
  <si>
    <t>CASE STUDY:</t>
  </si>
  <si>
    <t>Sol.</t>
  </si>
  <si>
    <t>Conclusions:</t>
  </si>
  <si>
    <t>1. The synergy analysis reveals a substantial potential for value creation, resulting in a calculated synergy amount of 21141.4.</t>
  </si>
  <si>
    <t>2. In conclusion, the synergy analysis yields a value of 21141.4. The company can allocate up to half, or 10570.7 or less,
 as the acquisition premium, aligning with prudent financial management while capitalizing on potential benefits.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</si>
</sst>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#,##0.0"/>
  </numFmts>
  <fonts count="7" x14ac:knownFonts="1">
    <font>
      <sz val="10"/>
      <color rgb="FF000000"/>
      <name val="Arial"/>
      <scheme val="minor"/>
    </font>
    <font>
      <b/>
      <u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0" fontId="3" fillId="2" borderId="1" xfId="0" applyNumberFormat="1" applyFont="1" applyFill="1" applyBorder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3" fillId="3" borderId="1" xfId="0" applyNumberFormat="1" applyFont="1" applyFill="1" applyBorder="1"/>
    <xf numFmtId="3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2" borderId="1" xfId="0" applyFont="1" applyFill="1" applyBorder="1"/>
    <xf numFmtId="3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43" fontId="0" fillId="0" borderId="0" xfId="1" applyFont="1" applyAlignment="1"/>
    <xf numFmtId="0" fontId="3" fillId="2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6" fillId="0" borderId="0" xfId="0" applyFont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000"/>
  <sheetViews>
    <sheetView tabSelected="1" workbookViewId="0">
      <selection activeCell="F41" sqref="F41"/>
    </sheetView>
  </sheetViews>
  <sheetFormatPr defaultColWidth="12.5703125" defaultRowHeight="15.75" customHeight="1" x14ac:dyDescent="0.2"/>
  <cols>
    <col min="1" max="1" width="20.5703125" bestFit="1" customWidth="1"/>
    <col min="2" max="3" width="18.140625" customWidth="1"/>
    <col min="4" max="4" width="22.5703125" bestFit="1" customWidth="1"/>
    <col min="5" max="7" width="18.140625" customWidth="1"/>
    <col min="8" max="8" width="12" bestFit="1" customWidth="1"/>
    <col min="9" max="11" width="7.5703125" customWidth="1"/>
    <col min="12" max="12" width="17.28515625" bestFit="1" customWidth="1"/>
    <col min="13" max="26" width="7.5703125" customWidth="1"/>
  </cols>
  <sheetData>
    <row r="2" spans="1:12" ht="15.75" customHeight="1" x14ac:dyDescent="0.25">
      <c r="A2" s="1" t="s">
        <v>24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12" ht="12.75" x14ac:dyDescent="0.2">
      <c r="G3" s="2"/>
    </row>
    <row r="4" spans="1:12" ht="15" x14ac:dyDescent="0.2">
      <c r="A4" s="3" t="s">
        <v>4</v>
      </c>
      <c r="B4" s="4">
        <v>5000</v>
      </c>
      <c r="C4" s="4">
        <v>7000</v>
      </c>
      <c r="D4" s="5"/>
      <c r="E4" s="4">
        <v>12500</v>
      </c>
      <c r="F4" s="2" t="s">
        <v>5</v>
      </c>
    </row>
    <row r="5" spans="1:12" ht="15" x14ac:dyDescent="0.2">
      <c r="A5" s="3" t="s">
        <v>6</v>
      </c>
      <c r="B5" s="6">
        <v>0.12</v>
      </c>
      <c r="C5" s="6">
        <v>0.1</v>
      </c>
      <c r="D5" s="5"/>
      <c r="E5" s="6">
        <v>0.13</v>
      </c>
      <c r="F5" s="2" t="s">
        <v>7</v>
      </c>
    </row>
    <row r="6" spans="1:12" ht="15" x14ac:dyDescent="0.2">
      <c r="A6" s="3" t="s">
        <v>8</v>
      </c>
      <c r="B6" s="6">
        <v>0.05</v>
      </c>
      <c r="C6" s="6">
        <v>0.05</v>
      </c>
      <c r="D6" s="5"/>
      <c r="E6" s="6">
        <v>0.05</v>
      </c>
    </row>
    <row r="7" spans="1:12" ht="15" x14ac:dyDescent="0.2">
      <c r="A7" s="3" t="s">
        <v>9</v>
      </c>
      <c r="B7" s="6">
        <v>0.06</v>
      </c>
      <c r="C7" s="6">
        <v>0.06</v>
      </c>
      <c r="D7" s="5"/>
      <c r="E7" s="6">
        <v>0.06</v>
      </c>
      <c r="L7" s="17"/>
    </row>
    <row r="8" spans="1:12" ht="15" x14ac:dyDescent="0.2">
      <c r="A8" s="3" t="s">
        <v>10</v>
      </c>
      <c r="B8" s="6">
        <v>0.15</v>
      </c>
      <c r="C8" s="6">
        <v>0.15</v>
      </c>
      <c r="D8" s="5"/>
      <c r="E8" s="6">
        <v>0.15</v>
      </c>
    </row>
    <row r="9" spans="1:12" ht="15" x14ac:dyDescent="0.2">
      <c r="A9" s="3" t="s">
        <v>11</v>
      </c>
      <c r="B9" s="5">
        <v>1.1000000000000001</v>
      </c>
      <c r="C9" s="5">
        <v>0.9</v>
      </c>
      <c r="D9" s="5"/>
      <c r="E9" s="5">
        <v>0.98</v>
      </c>
      <c r="F9" s="2" t="s">
        <v>12</v>
      </c>
    </row>
    <row r="10" spans="1:12" ht="15.75" customHeight="1" x14ac:dyDescent="0.2">
      <c r="A10" s="3" t="s">
        <v>13</v>
      </c>
      <c r="B10" s="7">
        <f t="shared" ref="B10:C10" si="0">B7+B9*(B8-B7)</f>
        <v>0.159</v>
      </c>
      <c r="C10" s="7">
        <f t="shared" si="0"/>
        <v>0.14100000000000001</v>
      </c>
      <c r="D10" s="3"/>
      <c r="E10" s="7">
        <f>E7+E9*(E8-E7)</f>
        <v>0.1482</v>
      </c>
    </row>
    <row r="11" spans="1:12" ht="15" x14ac:dyDescent="0.2">
      <c r="A11" s="3" t="s">
        <v>15</v>
      </c>
      <c r="B11" s="10">
        <f>B20</f>
        <v>63175.439316104304</v>
      </c>
      <c r="C11" s="11">
        <f>B26</f>
        <v>98666.722494263129</v>
      </c>
      <c r="D11" s="11">
        <f>C11+B11</f>
        <v>161842.16181036743</v>
      </c>
      <c r="E11" s="12">
        <f>B32</f>
        <v>182983.54062296898</v>
      </c>
    </row>
    <row r="12" spans="1:12" ht="12.75" x14ac:dyDescent="0.2">
      <c r="G12" s="2"/>
      <c r="J12" s="2"/>
    </row>
    <row r="13" spans="1:12" ht="15" x14ac:dyDescent="0.25">
      <c r="A13" s="3" t="s">
        <v>25</v>
      </c>
      <c r="F13" s="8" t="s">
        <v>14</v>
      </c>
      <c r="G13" s="9">
        <f>E11-D11</f>
        <v>21141.378812601557</v>
      </c>
    </row>
    <row r="16" spans="1:12" ht="15.75" customHeight="1" x14ac:dyDescent="0.25">
      <c r="A16" s="18" t="s">
        <v>16</v>
      </c>
      <c r="B16" s="19"/>
      <c r="C16" s="19"/>
      <c r="D16" s="19"/>
      <c r="E16" s="19"/>
      <c r="F16" s="19"/>
      <c r="G16" s="20"/>
      <c r="H16" s="13" t="s">
        <v>17</v>
      </c>
    </row>
    <row r="17" spans="1:8" ht="12.75" x14ac:dyDescent="0.2">
      <c r="A17" s="2" t="s">
        <v>18</v>
      </c>
      <c r="B17" s="2">
        <v>0</v>
      </c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5</v>
      </c>
    </row>
    <row r="18" spans="1:8" ht="15.75" customHeight="1" x14ac:dyDescent="0.25">
      <c r="A18" s="2" t="s">
        <v>19</v>
      </c>
      <c r="B18" s="14">
        <f>B4</f>
        <v>5000</v>
      </c>
      <c r="C18" s="15">
        <f t="shared" ref="C18:G18" si="1">B18*(1+$B$5)</f>
        <v>5600.0000000000009</v>
      </c>
      <c r="D18" s="15">
        <f t="shared" si="1"/>
        <v>6272.0000000000018</v>
      </c>
      <c r="E18" s="15">
        <f t="shared" si="1"/>
        <v>7024.6400000000031</v>
      </c>
      <c r="F18" s="15">
        <f t="shared" si="1"/>
        <v>7867.5968000000039</v>
      </c>
      <c r="G18" s="15">
        <f t="shared" si="1"/>
        <v>8811.7084160000049</v>
      </c>
      <c r="H18" s="15">
        <f>G18*(1+E6)</f>
        <v>9252.293836800005</v>
      </c>
    </row>
    <row r="19" spans="1:8" ht="15.75" customHeight="1" x14ac:dyDescent="0.25">
      <c r="A19" s="2" t="s">
        <v>20</v>
      </c>
      <c r="C19" s="15">
        <f>C18/(1+$B$10)</f>
        <v>4831.7515099223474</v>
      </c>
      <c r="D19" s="15">
        <f>D18/(1+$B$10)^2</f>
        <v>4669.1645307273766</v>
      </c>
      <c r="E19" s="15">
        <f>E18/(1+$B$10)^3</f>
        <v>4512.048554283574</v>
      </c>
      <c r="F19" s="15">
        <f>F18/(1+$B$10)^4</f>
        <v>4360.2194830005201</v>
      </c>
      <c r="G19" s="15">
        <f>G18/(1+$B$10)^5</f>
        <v>4213.4994141161196</v>
      </c>
      <c r="H19" s="15">
        <f>H18/(B10-B6)/(1+B10)^H17</f>
        <v>40588.755824054366</v>
      </c>
    </row>
    <row r="20" spans="1:8" ht="15.75" customHeight="1" x14ac:dyDescent="0.25">
      <c r="A20" s="2" t="s">
        <v>21</v>
      </c>
      <c r="B20" s="16">
        <f>SUM(C19:H19)</f>
        <v>63175.439316104304</v>
      </c>
    </row>
    <row r="22" spans="1:8" ht="15.75" customHeight="1" x14ac:dyDescent="0.25">
      <c r="A22" s="18" t="s">
        <v>22</v>
      </c>
      <c r="B22" s="19"/>
      <c r="C22" s="19"/>
      <c r="D22" s="19"/>
      <c r="E22" s="19"/>
      <c r="F22" s="19"/>
      <c r="G22" s="20"/>
      <c r="H22" s="13" t="s">
        <v>17</v>
      </c>
    </row>
    <row r="23" spans="1:8" ht="12.75" x14ac:dyDescent="0.2">
      <c r="A23" s="2" t="s">
        <v>18</v>
      </c>
      <c r="B23" s="2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5</v>
      </c>
    </row>
    <row r="24" spans="1:8" ht="15" x14ac:dyDescent="0.25">
      <c r="A24" s="2" t="s">
        <v>19</v>
      </c>
      <c r="B24" s="14">
        <f>C4</f>
        <v>7000</v>
      </c>
      <c r="C24" s="2">
        <f t="shared" ref="C24:G24" si="2">B24*(1+$C$5)</f>
        <v>7700.0000000000009</v>
      </c>
      <c r="D24" s="2">
        <f t="shared" si="2"/>
        <v>8470.0000000000018</v>
      </c>
      <c r="E24" s="2">
        <f t="shared" si="2"/>
        <v>9317.0000000000036</v>
      </c>
      <c r="F24" s="2">
        <f t="shared" si="2"/>
        <v>10248.700000000004</v>
      </c>
      <c r="G24" s="2">
        <f t="shared" si="2"/>
        <v>11273.570000000005</v>
      </c>
      <c r="H24" s="2">
        <f>G24*(1+C6)</f>
        <v>11837.248500000005</v>
      </c>
    </row>
    <row r="25" spans="1:8" ht="15" x14ac:dyDescent="0.25">
      <c r="A25" s="2" t="s">
        <v>20</v>
      </c>
      <c r="C25" s="15">
        <f>C24/(1+$C$10)</f>
        <v>6748.4662576687124</v>
      </c>
      <c r="D25" s="15">
        <f>D24/(1+$C$10)^2</f>
        <v>6505.9709758418794</v>
      </c>
      <c r="E25" s="15">
        <f>E24/(1+$C$10)^3</f>
        <v>6272.1893719772725</v>
      </c>
      <c r="F25" s="15">
        <f>F24/(1+$C$10)^4</f>
        <v>6046.8083340709909</v>
      </c>
      <c r="G25" s="15">
        <f>G24/(1+$C$10)^5</f>
        <v>5829.5260012954332</v>
      </c>
      <c r="H25" s="15">
        <f>H24/(C10-C6)/(1+C10)^H23</f>
        <v>67263.76155340884</v>
      </c>
    </row>
    <row r="26" spans="1:8" ht="15" x14ac:dyDescent="0.25">
      <c r="A26" s="2" t="s">
        <v>21</v>
      </c>
      <c r="B26" s="16">
        <f>+SUM(C25:H25)</f>
        <v>98666.722494263129</v>
      </c>
    </row>
    <row r="27" spans="1:8" ht="12.75" x14ac:dyDescent="0.2"/>
    <row r="28" spans="1:8" ht="15" x14ac:dyDescent="0.25">
      <c r="A28" s="18" t="s">
        <v>23</v>
      </c>
      <c r="B28" s="19"/>
      <c r="C28" s="19"/>
      <c r="D28" s="19"/>
      <c r="E28" s="19"/>
      <c r="F28" s="19"/>
      <c r="G28" s="20"/>
      <c r="H28" s="13" t="s">
        <v>17</v>
      </c>
    </row>
    <row r="29" spans="1:8" ht="12.75" x14ac:dyDescent="0.2">
      <c r="A29" s="2" t="s">
        <v>18</v>
      </c>
      <c r="B29" s="2">
        <v>0</v>
      </c>
      <c r="C29" s="2">
        <v>1</v>
      </c>
      <c r="D29" s="2">
        <v>2</v>
      </c>
      <c r="E29" s="2">
        <v>3</v>
      </c>
      <c r="F29" s="2">
        <v>4</v>
      </c>
      <c r="G29" s="2">
        <v>5</v>
      </c>
      <c r="H29" s="2">
        <v>5</v>
      </c>
    </row>
    <row r="30" spans="1:8" ht="15" x14ac:dyDescent="0.25">
      <c r="A30" s="2" t="s">
        <v>19</v>
      </c>
      <c r="B30" s="14">
        <f>E4</f>
        <v>12500</v>
      </c>
      <c r="C30" s="15">
        <f t="shared" ref="C30:G30" si="3">B30*(1+$E$5)</f>
        <v>14124.999999999998</v>
      </c>
      <c r="D30" s="15">
        <f t="shared" si="3"/>
        <v>15961.249999999996</v>
      </c>
      <c r="E30" s="15">
        <f t="shared" si="3"/>
        <v>18036.212499999994</v>
      </c>
      <c r="F30" s="15">
        <f t="shared" si="3"/>
        <v>20380.920124999993</v>
      </c>
      <c r="G30" s="15">
        <f t="shared" si="3"/>
        <v>23030.439741249989</v>
      </c>
      <c r="H30" s="15">
        <f>G30*(1+E6)</f>
        <v>24181.96172831249</v>
      </c>
    </row>
    <row r="31" spans="1:8" ht="15" x14ac:dyDescent="0.25">
      <c r="A31" s="2" t="s">
        <v>20</v>
      </c>
      <c r="C31" s="15">
        <f>C30/(1+$E$10)</f>
        <v>12301.863786796723</v>
      </c>
      <c r="D31" s="15">
        <f>D30/(1+$E$10)^2</f>
        <v>12106.868210312048</v>
      </c>
      <c r="E31" s="15">
        <f>E30/(1+$E$10)^3</f>
        <v>11914.96348863666</v>
      </c>
      <c r="F31" s="15">
        <f>F30/(1+$E$10)^4</f>
        <v>11726.100628949158</v>
      </c>
      <c r="G31" s="15">
        <f>G30/(1+$E$10)^5</f>
        <v>11540.231415008313</v>
      </c>
      <c r="H31" s="2">
        <f>H30/(E10-E6)/(1+E10)^H29</f>
        <v>123393.51309326608</v>
      </c>
    </row>
    <row r="32" spans="1:8" ht="15" x14ac:dyDescent="0.25">
      <c r="A32" s="2" t="s">
        <v>21</v>
      </c>
      <c r="B32" s="15">
        <f>SUM(C31:H31)</f>
        <v>182983.54062296898</v>
      </c>
    </row>
    <row r="33" spans="2:8" ht="12.75" x14ac:dyDescent="0.2"/>
    <row r="34" spans="2:8" ht="12.75" x14ac:dyDescent="0.2"/>
    <row r="35" spans="2:8" ht="12.75" x14ac:dyDescent="0.2">
      <c r="B35" s="21" t="s">
        <v>26</v>
      </c>
      <c r="C35" s="22" t="s">
        <v>27</v>
      </c>
      <c r="D35" s="22"/>
      <c r="E35" s="22"/>
      <c r="F35" s="22"/>
      <c r="G35" s="22"/>
      <c r="H35" s="22"/>
    </row>
    <row r="36" spans="2:8" ht="12.75" x14ac:dyDescent="0.2">
      <c r="C36" s="23" t="s">
        <v>28</v>
      </c>
      <c r="D36" s="23"/>
      <c r="E36" s="23"/>
      <c r="F36" s="23"/>
      <c r="G36" s="23"/>
      <c r="H36" s="23"/>
    </row>
    <row r="37" spans="2:8" ht="12.75" x14ac:dyDescent="0.2"/>
    <row r="38" spans="2:8" ht="12.75" x14ac:dyDescent="0.2"/>
    <row r="39" spans="2:8" ht="12.75" x14ac:dyDescent="0.2"/>
    <row r="40" spans="2:8" ht="12.75" x14ac:dyDescent="0.2"/>
    <row r="41" spans="2:8" ht="12.75" x14ac:dyDescent="0.2"/>
    <row r="42" spans="2:8" ht="12.75" x14ac:dyDescent="0.2"/>
    <row r="43" spans="2:8" ht="12.75" x14ac:dyDescent="0.2"/>
    <row r="44" spans="2:8" ht="12.75" x14ac:dyDescent="0.2"/>
    <row r="45" spans="2:8" ht="12.75" x14ac:dyDescent="0.2"/>
    <row r="46" spans="2:8" ht="12.75" x14ac:dyDescent="0.2"/>
    <row r="47" spans="2:8" ht="12.75" x14ac:dyDescent="0.2"/>
    <row r="48" spans="2: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5">
    <mergeCell ref="A16:G16"/>
    <mergeCell ref="A22:G22"/>
    <mergeCell ref="A28:G28"/>
    <mergeCell ref="C36:H36"/>
    <mergeCell ref="C35:H3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Synergy 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Roopam Munjal</dc:creator>
  <cp:lastModifiedBy>Roopam Munjal</cp:lastModifiedBy>
  <dcterms:created xsi:type="dcterms:W3CDTF">2023-08-17T18:27:10Z</dcterms:created>
  <dcterms:modified xsi:type="dcterms:W3CDTF">2023-08-17T18:27:10Z</dcterms:modified>
</cp:coreProperties>
</file>