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050605_corp_caixa_gov_br/Documents/Área de Trabalho/"/>
    </mc:Choice>
  </mc:AlternateContent>
  <xr:revisionPtr revIDLastSave="0" documentId="14_{47CB704B-9E36-4273-B45E-2DCAE3825FEA}" xr6:coauthVersionLast="47" xr6:coauthVersionMax="47" xr10:uidLastSave="{00000000-0000-0000-0000-000000000000}"/>
  <bookViews>
    <workbookView xWindow="-110" yWindow="-110" windowWidth="19420" windowHeight="10300" firstSheet="2" activeTab="2" xr2:uid="{F23ACE2B-CF80-4754-B00E-D64793F6507D}"/>
  </bookViews>
  <sheets>
    <sheet name="Dados financeiros" sheetId="1" state="hidden" r:id="rId1"/>
    <sheet name="Tab Dinamica" sheetId="2" state="hidden" r:id="rId2"/>
    <sheet name="Dashboard" sheetId="3" r:id="rId3"/>
    <sheet name="Porquinho" sheetId="4" r:id="rId4"/>
  </sheets>
  <definedNames>
    <definedName name="SegmentaçãodeDados_Mês">#N/A</definedName>
  </definedNames>
  <calcPr calcId="191029"/>
  <pivotCaches>
    <pivotCache cacheId="1" r:id="rId5"/>
  </pivotCaches>
  <fileRecoveryPr repairLoad="1"/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</calcChain>
</file>

<file path=xl/sharedStrings.xml><?xml version="1.0" encoding="utf-8"?>
<sst xmlns="http://schemas.openxmlformats.org/spreadsheetml/2006/main" count="265" uniqueCount="52">
  <si>
    <t xml:space="preserve"> Saida</t>
  </si>
  <si>
    <t xml:space="preserve"> Alimentação</t>
  </si>
  <si>
    <t xml:space="preserve"> Compras mercado</t>
  </si>
  <si>
    <t xml:space="preserve"> Cartão de Crédito</t>
  </si>
  <si>
    <t xml:space="preserve"> Entrada</t>
  </si>
  <si>
    <t xml:space="preserve"> Renda fixa</t>
  </si>
  <si>
    <t xml:space="preserve"> Salário</t>
  </si>
  <si>
    <t xml:space="preserve"> Transferência</t>
  </si>
  <si>
    <t xml:space="preserve"> Transporte</t>
  </si>
  <si>
    <t xml:space="preserve"> Gasolina</t>
  </si>
  <si>
    <t xml:space="preserve"> Débito automático</t>
  </si>
  <si>
    <t xml:space="preserve"> Serviços</t>
  </si>
  <si>
    <t xml:space="preserve"> Manutenção carro</t>
  </si>
  <si>
    <t xml:space="preserve"> Boleto</t>
  </si>
  <si>
    <t xml:space="preserve"> Investimentos</t>
  </si>
  <si>
    <t xml:space="preserve"> Outros</t>
  </si>
  <si>
    <t xml:space="preserve"> Pix</t>
  </si>
  <si>
    <t xml:space="preserve"> Lazer</t>
  </si>
  <si>
    <t xml:space="preserve"> Saúde</t>
  </si>
  <si>
    <t xml:space="preserve"> Consultas médicas</t>
  </si>
  <si>
    <t xml:space="preserve"> Educação</t>
  </si>
  <si>
    <t xml:space="preserve"> Mensalidade escola</t>
  </si>
  <si>
    <t xml:space="preserve"> Passagem</t>
  </si>
  <si>
    <t xml:space="preserve"> Medicamentos</t>
  </si>
  <si>
    <t xml:space="preserve"> Cinema</t>
  </si>
  <si>
    <t xml:space="preserve"> Cursos online</t>
  </si>
  <si>
    <t xml:space="preserve"> Restaurante</t>
  </si>
  <si>
    <t xml:space="preserve"> Bônus</t>
  </si>
  <si>
    <t xml:space="preserve"> Assinaturas</t>
  </si>
  <si>
    <t xml:space="preserve"> Manutenção casa</t>
  </si>
  <si>
    <t xml:space="preserve"> Livros</t>
  </si>
  <si>
    <t xml:space="preserve"> Jantar</t>
  </si>
  <si>
    <t xml:space="preserve"> Uber</t>
  </si>
  <si>
    <t xml:space="preserve"> Teatro</t>
  </si>
  <si>
    <t xml:space="preserve"> Pago</t>
  </si>
  <si>
    <t xml:space="preserve"> Recebido</t>
  </si>
  <si>
    <t xml:space="preserve"> Pendente</t>
  </si>
  <si>
    <t>Data</t>
  </si>
  <si>
    <t>Tipo</t>
  </si>
  <si>
    <t>Categoria</t>
  </si>
  <si>
    <t>Descrição</t>
  </si>
  <si>
    <t>Valor</t>
  </si>
  <si>
    <t>Operação financeira</t>
  </si>
  <si>
    <t>Status</t>
  </si>
  <si>
    <t>Soma de Valor</t>
  </si>
  <si>
    <t>Rótulos de Linha</t>
  </si>
  <si>
    <t>Total Geral</t>
  </si>
  <si>
    <t>Mês</t>
  </si>
  <si>
    <t>Depósito Reservado</t>
  </si>
  <si>
    <t>Data de Movimento</t>
  </si>
  <si>
    <t>Total reservado</t>
  </si>
  <si>
    <t>Meta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</si>
</sst>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rgb="FF3282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1" fillId="3" borderId="0" xfId="0" applyFont="1" applyFill="1"/>
    <xf numFmtId="1" fontId="0" fillId="0" borderId="0" xfId="0" applyNumberFormat="1"/>
    <xf numFmtId="0" fontId="0" fillId="4" borderId="0" xfId="0" applyFill="1"/>
  </cellXfs>
  <cellStyles count="1">
    <cellStyle name="Normal" xfId="0" builtinId="0"/>
  </cellStyles>
  <dxfs count="6">
    <dxf>
      <numFmt numFmtId="164" formatCode="&quot;R$&quot;\ #,##0.00"/>
    </dxf>
    <dxf>
      <numFmt numFmtId="164" formatCode="&quot;R$&quot;\ #,##0.00"/>
    </dxf>
    <dxf>
      <numFmt numFmtId="1" formatCode="0"/>
    </dxf>
    <dxf>
      <numFmt numFmtId="19" formatCode="dd/mm/yyyy"/>
    </dxf>
    <dxf>
      <font>
        <strike val="0"/>
        <color theme="1"/>
      </font>
      <fill>
        <patternFill>
          <fgColor theme="0"/>
        </patternFill>
      </fill>
      <border>
        <bottom style="thin">
          <color theme="9"/>
        </bottom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Dark6 2" pivot="0" table="0" count="10" xr9:uid="{A3216A39-9064-4747-A320-822B7249E4CD}">
      <tableStyleElement type="wholeTable" dxfId="5"/>
      <tableStyleElement type="headerRow" dxfId="4"/>
    </tableStyle>
  </tableStyles>
  <colors>
    <mruColors>
      <color rgb="FF00AFB8"/>
      <color rgb="FF328266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4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0"/>
              <bgColor theme="0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00AFB8"/>
              <bgColor rgb="FF00AFB8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/>
              <bgColor theme="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[Economia_Bootcamp.xlsx]Tab Dinamica!Tabela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6">
                  <a:lumMod val="7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0284910367980743E-2"/>
          <c:y val="6.6010222044704803E-2"/>
          <c:w val="0.9261744966442953"/>
          <c:h val="0.77180147936053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 Dinamica'!$C$4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6">
                    <a:lumMod val="7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 Dinamica'!$B$5:$B$11</c:f>
              <c:strCache>
                <c:ptCount val="6"/>
                <c:pt idx="0">
                  <c:v> Alimentação</c:v>
                </c:pt>
                <c:pt idx="1">
                  <c:v> Educação</c:v>
                </c:pt>
                <c:pt idx="2">
                  <c:v> Lazer</c:v>
                </c:pt>
                <c:pt idx="3">
                  <c:v> Saúde</c:v>
                </c:pt>
                <c:pt idx="4">
                  <c:v> Serviços</c:v>
                </c:pt>
                <c:pt idx="5">
                  <c:v> Transporte</c:v>
                </c:pt>
              </c:strCache>
            </c:strRef>
          </c:cat>
          <c:val>
            <c:numRef>
              <c:f>'Tab Dinamica'!$C$5:$C$11</c:f>
              <c:numCache>
                <c:formatCode>"R$"\ #,##0.00</c:formatCode>
                <c:ptCount val="6"/>
                <c:pt idx="0">
                  <c:v>300</c:v>
                </c:pt>
                <c:pt idx="1">
                  <c:v>450</c:v>
                </c:pt>
                <c:pt idx="2">
                  <c:v>190</c:v>
                </c:pt>
                <c:pt idx="3">
                  <c:v>70</c:v>
                </c:pt>
                <c:pt idx="4">
                  <c:v>620</c:v>
                </c:pt>
                <c:pt idx="5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D-4B02-AF47-2D0AC84BF0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308745536"/>
        <c:axId val="319339328"/>
      </c:barChart>
      <c:catAx>
        <c:axId val="30874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9339328"/>
        <c:crosses val="autoZero"/>
        <c:auto val="1"/>
        <c:lblAlgn val="ctr"/>
        <c:lblOffset val="100"/>
        <c:noMultiLvlLbl val="0"/>
      </c:catAx>
      <c:valAx>
        <c:axId val="31933932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30874553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[Economia_Bootcamp.xlsx]Tab Dinamica!Tabela dinâmica3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6">
                  <a:lumMod val="7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8.327038098775158E-2"/>
          <c:w val="0.90118639979685566"/>
          <c:h val="0.796592658437354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 Dinamica'!$F$4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6">
                    <a:lumMod val="7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 Dinamica'!$E$5:$E$7</c:f>
              <c:strCache>
                <c:ptCount val="2"/>
                <c:pt idx="0">
                  <c:v> Investimentos</c:v>
                </c:pt>
                <c:pt idx="1">
                  <c:v> Renda fixa</c:v>
                </c:pt>
              </c:strCache>
            </c:strRef>
          </c:cat>
          <c:val>
            <c:numRef>
              <c:f>'Tab Dinamica'!$F$5:$F$7</c:f>
              <c:numCache>
                <c:formatCode>"R$"\ #,##0.00</c:formatCode>
                <c:ptCount val="2"/>
                <c:pt idx="0">
                  <c:v>3600</c:v>
                </c:pt>
                <c:pt idx="1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6-44DC-BA77-7E2492B47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682465968"/>
        <c:axId val="925406304"/>
      </c:barChart>
      <c:catAx>
        <c:axId val="68246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5406304"/>
        <c:crosses val="autoZero"/>
        <c:auto val="1"/>
        <c:lblAlgn val="ctr"/>
        <c:lblOffset val="100"/>
        <c:noMultiLvlLbl val="0"/>
      </c:catAx>
      <c:valAx>
        <c:axId val="92540630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68246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4675449361114784E-3"/>
          <c:y val="1.0664913068312352E-4"/>
          <c:w val="0.83853211009174311"/>
          <c:h val="0.85135135135135132"/>
        </c:manualLayout>
      </c:layout>
      <c:barChart>
        <c:barDir val="col"/>
        <c:grouping val="stacked"/>
        <c:varyColors val="0"/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87298192"/>
        <c:axId val="1467253104"/>
      </c:barChart>
      <c:catAx>
        <c:axId val="16872981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67253104"/>
        <c:crosses val="autoZero"/>
        <c:auto val="1"/>
        <c:lblAlgn val="ctr"/>
        <c:lblOffset val="100"/>
        <c:noMultiLvlLbl val="0"/>
      </c:catAx>
      <c:valAx>
        <c:axId val="146725310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68729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3817048036780638E-2"/>
          <c:y val="6.3263440384558672E-3"/>
          <c:w val="0.98618295196321937"/>
          <c:h val="0.89629537880798604"/>
        </c:manualLayout>
      </c:layout>
      <c:barChart>
        <c:barDir val="col"/>
        <c:grouping val="stacked"/>
        <c:varyColors val="0"/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87298192"/>
        <c:axId val="1467253104"/>
      </c:barChart>
      <c:catAx>
        <c:axId val="16872981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67253104"/>
        <c:crosses val="autoZero"/>
        <c:auto val="1"/>
        <c:lblAlgn val="ctr"/>
        <c:lblOffset val="100"/>
        <c:noMultiLvlLbl val="0"/>
      </c:catAx>
      <c:valAx>
        <c:axId val="146725310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68729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3033945756780403"/>
          <c:y val="0.23856299212598425"/>
          <c:w val="0.34487685914260718"/>
          <c:h val="0.5747947652376785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57-48AE-9FEA-3B99C20E8B13}"/>
              </c:ext>
            </c:extLst>
          </c:dPt>
          <c:dPt>
            <c:idx val="1"/>
            <c:bubble3D val="0"/>
            <c:spPr>
              <a:solidFill>
                <a:srgbClr val="00AFB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57-48AE-9FEA-3B99C20E8B13}"/>
              </c:ext>
            </c:extLst>
          </c:dPt>
          <c:dLbls>
            <c:dLbl>
              <c:idx val="0"/>
              <c:layout>
                <c:manualLayout>
                  <c:x val="0.2623834695822258"/>
                  <c:y val="-2.901419931204253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7968523998194492"/>
                      <c:h val="0.306169772256728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D57-48AE-9FEA-3B99C20E8B13}"/>
                </c:ext>
              </c:extLst>
            </c:dLbl>
            <c:dLbl>
              <c:idx val="1"/>
              <c:layout>
                <c:manualLayout>
                  <c:x val="-0.19490445859872615"/>
                  <c:y val="5.953603625633752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7834374843271971"/>
                      <c:h val="0.360877716372409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D57-48AE-9FEA-3B99C20E8B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Porquinho!$C$2:$C$3</c:f>
              <c:numCache>
                <c:formatCode>"R$"\ #,##0.00</c:formatCode>
                <c:ptCount val="2"/>
                <c:pt idx="0">
                  <c:v>4267</c:v>
                </c:pt>
                <c:pt idx="1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57-48AE-9FEA-3B99C20E8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46788990825689"/>
          <c:y val="0.14864864864864866"/>
          <c:w val="0.83853211009174311"/>
          <c:h val="0.85135135135135132"/>
        </c:manualLayout>
      </c:layout>
      <c:barChart>
        <c:barDir val="col"/>
        <c:grouping val="stacked"/>
        <c:varyColors val="0"/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87298192"/>
        <c:axId val="1467253104"/>
      </c:barChart>
      <c:catAx>
        <c:axId val="16872981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67253104"/>
        <c:crosses val="autoZero"/>
        <c:auto val="1"/>
        <c:lblAlgn val="ctr"/>
        <c:lblOffset val="100"/>
        <c:noMultiLvlLbl val="0"/>
      </c:catAx>
      <c:valAx>
        <c:axId val="146725310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68729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2.sv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596598</xdr:colOff>
      <xdr:row>9</xdr:row>
      <xdr:rowOff>0</xdr:rowOff>
    </xdr:from>
    <xdr:to>
      <xdr:col>9</xdr:col>
      <xdr:colOff>555893</xdr:colOff>
      <xdr:row>25</xdr:row>
      <xdr:rowOff>4301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21DA1004-C684-F330-8D4E-8D25BA11E5C0}"/>
            </a:ext>
          </a:extLst>
        </xdr:cNvPr>
        <xdr:cNvGrpSpPr/>
      </xdr:nvGrpSpPr>
      <xdr:grpSpPr>
        <a:xfrm>
          <a:off x="2549523" y="1617453"/>
          <a:ext cx="4847596" cy="2879773"/>
          <a:chOff x="2549524" y="191698"/>
          <a:chExt cx="4847596" cy="2879773"/>
        </a:xfrm>
      </xdr:grpSpPr>
      <xdr:grpSp>
        <xdr:nvGrpSpPr>
          <xdr:cNvPr id="9" name="Agrupar 8">
            <a:extLst>
              <a:ext uri="{FF2B5EF4-FFF2-40B4-BE49-F238E27FC236}">
                <a16:creationId xmlns:a16="http://schemas.microsoft.com/office/drawing/2014/main" id="{B3E30760-3B2D-11D6-87F0-9650DC6525B4}"/>
              </a:ext>
            </a:extLst>
          </xdr:cNvPr>
          <xdr:cNvGrpSpPr/>
        </xdr:nvGrpSpPr>
        <xdr:grpSpPr>
          <a:xfrm>
            <a:off x="2549524" y="220422"/>
            <a:ext cx="4847596" cy="2851049"/>
            <a:chOff x="2588847" y="333782"/>
            <a:chExt cx="4843909" cy="2971474"/>
          </a:xfrm>
        </xdr:grpSpPr>
        <xdr:sp macro="" textlink="">
          <xdr:nvSpPr>
            <xdr:cNvPr id="4" name="Retângulo: Cantos Arredondados 3">
              <a:extLst>
                <a:ext uri="{FF2B5EF4-FFF2-40B4-BE49-F238E27FC236}">
                  <a16:creationId xmlns:a16="http://schemas.microsoft.com/office/drawing/2014/main" id="{A4CCB8CE-CAAA-5883-55AC-A37281A758D2}"/>
                </a:ext>
              </a:extLst>
            </xdr:cNvPr>
            <xdr:cNvSpPr/>
          </xdr:nvSpPr>
          <xdr:spPr>
            <a:xfrm>
              <a:off x="2607083" y="358206"/>
              <a:ext cx="4817532" cy="294705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05DEA699-BB83-4122-A9E6-788D3C938790}"/>
                </a:ext>
              </a:extLst>
            </xdr:cNvPr>
            <xdr:cNvGraphicFramePr>
              <a:graphicFrameLocks/>
            </xdr:cNvGraphicFramePr>
          </xdr:nvGraphicFramePr>
          <xdr:xfrm>
            <a:off x="3031718" y="574594"/>
            <a:ext cx="3803161" cy="27039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7" name="Retângulo: Cantos Superiores Arredondados 6">
              <a:extLst>
                <a:ext uri="{FF2B5EF4-FFF2-40B4-BE49-F238E27FC236}">
                  <a16:creationId xmlns:a16="http://schemas.microsoft.com/office/drawing/2014/main" id="{F817A7AB-1126-9A0C-8C09-625B6E635F74}"/>
                </a:ext>
              </a:extLst>
            </xdr:cNvPr>
            <xdr:cNvSpPr/>
          </xdr:nvSpPr>
          <xdr:spPr>
            <a:xfrm>
              <a:off x="2588847" y="333782"/>
              <a:ext cx="4843909" cy="350064"/>
            </a:xfrm>
            <a:prstGeom prst="round2SameRect">
              <a:avLst/>
            </a:prstGeom>
            <a:solidFill>
              <a:srgbClr val="328266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EBC118F9-A698-584E-6762-6C9FB7EFE397}"/>
              </a:ext>
            </a:extLst>
          </xdr:cNvPr>
          <xdr:cNvSpPr txBox="1"/>
        </xdr:nvSpPr>
        <xdr:spPr>
          <a:xfrm>
            <a:off x="3043208" y="191698"/>
            <a:ext cx="817941" cy="41258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600">
                <a:solidFill>
                  <a:schemeClr val="bg1"/>
                </a:solidFill>
                <a:latin typeface="Aptos Black" panose="020B0004020202020204" pitchFamily="34" charset="0"/>
              </a:rPr>
              <a:t>Saidas</a:t>
            </a:r>
          </a:p>
        </xdr:txBody>
      </xdr:sp>
    </xdr:grpSp>
    <xdr:clientData/>
  </xdr:twoCellAnchor>
  <xdr:twoCellAnchor>
    <xdr:from>
      <xdr:col>1</xdr:col>
      <xdr:colOff>596598</xdr:colOff>
      <xdr:row>29</xdr:row>
      <xdr:rowOff>44112</xdr:rowOff>
    </xdr:from>
    <xdr:to>
      <xdr:col>9</xdr:col>
      <xdr:colOff>562013</xdr:colOff>
      <xdr:row>44</xdr:row>
      <xdr:rowOff>82793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21D20416-7328-5668-CAFD-EED4BEF40E35}"/>
            </a:ext>
          </a:extLst>
        </xdr:cNvPr>
        <xdr:cNvGrpSpPr/>
      </xdr:nvGrpSpPr>
      <xdr:grpSpPr>
        <a:xfrm>
          <a:off x="2549523" y="5255904"/>
          <a:ext cx="4853716" cy="2770380"/>
          <a:chOff x="3160561" y="6274301"/>
          <a:chExt cx="4853716" cy="2770380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BB357D6E-0356-D150-7E17-0EEF99940810}"/>
              </a:ext>
            </a:extLst>
          </xdr:cNvPr>
          <xdr:cNvGrpSpPr/>
        </xdr:nvGrpSpPr>
        <xdr:grpSpPr>
          <a:xfrm>
            <a:off x="3160561" y="6274301"/>
            <a:ext cx="4853716" cy="2770380"/>
            <a:chOff x="2631583" y="3673292"/>
            <a:chExt cx="4850020" cy="2847670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7CA2D065-1E7C-4F35-8CAB-2D9DA447754F}"/>
                </a:ext>
              </a:extLst>
            </xdr:cNvPr>
            <xdr:cNvSpPr/>
          </xdr:nvSpPr>
          <xdr:spPr>
            <a:xfrm>
              <a:off x="2644369" y="3776622"/>
              <a:ext cx="4837234" cy="274434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2235D71D-31B8-48C7-AAD2-E0751703A00F}"/>
                </a:ext>
              </a:extLst>
            </xdr:cNvPr>
            <xdr:cNvGraphicFramePr>
              <a:graphicFrameLocks/>
            </xdr:cNvGraphicFramePr>
          </xdr:nvGraphicFramePr>
          <xdr:xfrm>
            <a:off x="3615744" y="4228760"/>
            <a:ext cx="2825393" cy="219478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8" name="Retângulo: Cantos Superiores Arredondados 7">
              <a:extLst>
                <a:ext uri="{FF2B5EF4-FFF2-40B4-BE49-F238E27FC236}">
                  <a16:creationId xmlns:a16="http://schemas.microsoft.com/office/drawing/2014/main" id="{578E8B12-4D45-4161-9A4F-5334C1A056B9}"/>
                </a:ext>
              </a:extLst>
            </xdr:cNvPr>
            <xdr:cNvSpPr/>
          </xdr:nvSpPr>
          <xdr:spPr>
            <a:xfrm>
              <a:off x="2631583" y="3673292"/>
              <a:ext cx="4829907" cy="401190"/>
            </a:xfrm>
            <a:prstGeom prst="round2SameRect">
              <a:avLst/>
            </a:prstGeom>
            <a:solidFill>
              <a:srgbClr val="328266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13" name="CaixaDeTexto 12">
            <a:extLst>
              <a:ext uri="{FF2B5EF4-FFF2-40B4-BE49-F238E27FC236}">
                <a16:creationId xmlns:a16="http://schemas.microsoft.com/office/drawing/2014/main" id="{E77C8052-334B-1CC5-DB4F-8327DA560706}"/>
              </a:ext>
            </a:extLst>
          </xdr:cNvPr>
          <xdr:cNvSpPr txBox="1"/>
        </xdr:nvSpPr>
        <xdr:spPr>
          <a:xfrm>
            <a:off x="3690189" y="6290095"/>
            <a:ext cx="1569528" cy="3594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pt-BR" sz="1600">
                <a:solidFill>
                  <a:schemeClr val="bg1"/>
                </a:solidFill>
                <a:latin typeface="Aptos Black" panose="020B0004020202020204" pitchFamily="34" charset="0"/>
                <a:ea typeface="+mn-ea"/>
                <a:cs typeface="+mn-cs"/>
              </a:rPr>
              <a:t>Entradas</a:t>
            </a:r>
          </a:p>
        </xdr:txBody>
      </xdr:sp>
    </xdr:grpSp>
    <xdr:clientData/>
  </xdr:twoCellAnchor>
  <xdr:twoCellAnchor editAs="oneCell">
    <xdr:from>
      <xdr:col>0</xdr:col>
      <xdr:colOff>47924</xdr:colOff>
      <xdr:row>8</xdr:row>
      <xdr:rowOff>71886</xdr:rowOff>
    </xdr:from>
    <xdr:to>
      <xdr:col>0</xdr:col>
      <xdr:colOff>1916981</xdr:colOff>
      <xdr:row>13</xdr:row>
      <xdr:rowOff>167736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Mês">
              <a:extLst>
                <a:ext uri="{FF2B5EF4-FFF2-40B4-BE49-F238E27FC236}">
                  <a16:creationId xmlns:a16="http://schemas.microsoft.com/office/drawing/2014/main" id="{057CE586-9DF9-4BBE-BE82-3B9C6F50E5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924" y="1509622"/>
              <a:ext cx="1869057" cy="9944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503206</xdr:colOff>
      <xdr:row>1</xdr:row>
      <xdr:rowOff>143773</xdr:rowOff>
    </xdr:from>
    <xdr:to>
      <xdr:col>18</xdr:col>
      <xdr:colOff>323491</xdr:colOff>
      <xdr:row>5</xdr:row>
      <xdr:rowOff>119810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E9B0C3ED-F4CE-EACA-CA07-5B90366BD1CC}"/>
            </a:ext>
          </a:extLst>
        </xdr:cNvPr>
        <xdr:cNvSpPr txBox="1"/>
      </xdr:nvSpPr>
      <xdr:spPr>
        <a:xfrm>
          <a:off x="2456131" y="323490"/>
          <a:ext cx="10207926" cy="694905"/>
        </a:xfrm>
        <a:prstGeom prst="rect">
          <a:avLst/>
        </a:prstGeom>
        <a:gradFill>
          <a:gsLst>
            <a:gs pos="0">
              <a:schemeClr val="accent6">
                <a:lumMod val="20000"/>
                <a:lumOff val="80000"/>
              </a:schemeClr>
            </a:gs>
            <a:gs pos="55000">
              <a:srgbClr val="00AFB8"/>
            </a:gs>
          </a:gsLst>
          <a:lin ang="5400000" scaled="1"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800">
              <a:solidFill>
                <a:schemeClr val="bg1"/>
              </a:solidFill>
              <a:latin typeface="Aptos Black" panose="020B0004020202020204" pitchFamily="34" charset="0"/>
            </a:rPr>
            <a:t>Acompanhamento</a:t>
          </a:r>
          <a:r>
            <a:rPr lang="pt-BR" sz="2800" baseline="0">
              <a:solidFill>
                <a:schemeClr val="bg1"/>
              </a:solidFill>
              <a:latin typeface="Aptos Black" panose="020B0004020202020204" pitchFamily="34" charset="0"/>
            </a:rPr>
            <a:t> das Finanças</a:t>
          </a:r>
          <a:endParaRPr lang="pt-BR" sz="2800">
            <a:solidFill>
              <a:schemeClr val="bg1"/>
            </a:solidFill>
            <a:latin typeface="Aptos Black" panose="020B0004020202020204" pitchFamily="34" charset="0"/>
          </a:endParaRPr>
        </a:p>
      </xdr:txBody>
    </xdr:sp>
    <xdr:clientData/>
  </xdr:twoCellAnchor>
  <xdr:twoCellAnchor>
    <xdr:from>
      <xdr:col>13</xdr:col>
      <xdr:colOff>35943</xdr:colOff>
      <xdr:row>12</xdr:row>
      <xdr:rowOff>107829</xdr:rowOff>
    </xdr:from>
    <xdr:to>
      <xdr:col>16</xdr:col>
      <xdr:colOff>299528</xdr:colOff>
      <xdr:row>25</xdr:row>
      <xdr:rowOff>143773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E0EC7DE3-7865-4EEE-B72A-C095DF618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30</xdr:row>
      <xdr:rowOff>0</xdr:rowOff>
    </xdr:from>
    <xdr:to>
      <xdr:col>16</xdr:col>
      <xdr:colOff>394299</xdr:colOff>
      <xdr:row>39</xdr:row>
      <xdr:rowOff>77997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B789D8E8-D758-41D2-A7D2-9B413CDB6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47925</xdr:colOff>
      <xdr:row>9</xdr:row>
      <xdr:rowOff>11981</xdr:rowOff>
    </xdr:from>
    <xdr:to>
      <xdr:col>18</xdr:col>
      <xdr:colOff>46757</xdr:colOff>
      <xdr:row>25</xdr:row>
      <xdr:rowOff>35943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78CE598A-9061-C196-1FC5-755A9695FB1B}"/>
            </a:ext>
          </a:extLst>
        </xdr:cNvPr>
        <xdr:cNvGrpSpPr/>
      </xdr:nvGrpSpPr>
      <xdr:grpSpPr>
        <a:xfrm>
          <a:off x="8111227" y="1629434"/>
          <a:ext cx="4276096" cy="2899434"/>
          <a:chOff x="8111227" y="1629434"/>
          <a:chExt cx="4276096" cy="2899434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E4839158-BC34-4B34-AAF6-605BE9850BF1}"/>
              </a:ext>
            </a:extLst>
          </xdr:cNvPr>
          <xdr:cNvGrpSpPr/>
        </xdr:nvGrpSpPr>
        <xdr:grpSpPr>
          <a:xfrm>
            <a:off x="8111227" y="1665379"/>
            <a:ext cx="4276096" cy="2851049"/>
            <a:chOff x="2549524" y="220422"/>
            <a:chExt cx="4847596" cy="2851049"/>
          </a:xfrm>
        </xdr:grpSpPr>
        <xdr:grpSp>
          <xdr:nvGrpSpPr>
            <xdr:cNvPr id="17" name="Agrupar 16">
              <a:extLst>
                <a:ext uri="{FF2B5EF4-FFF2-40B4-BE49-F238E27FC236}">
                  <a16:creationId xmlns:a16="http://schemas.microsoft.com/office/drawing/2014/main" id="{1471D4D3-0626-3F54-4ECD-C41E17391D71}"/>
                </a:ext>
              </a:extLst>
            </xdr:cNvPr>
            <xdr:cNvGrpSpPr/>
          </xdr:nvGrpSpPr>
          <xdr:grpSpPr>
            <a:xfrm>
              <a:off x="2549524" y="220422"/>
              <a:ext cx="4847596" cy="2851049"/>
              <a:chOff x="2588847" y="333782"/>
              <a:chExt cx="4843909" cy="2971474"/>
            </a:xfrm>
          </xdr:grpSpPr>
          <xdr:sp macro="" textlink="">
            <xdr:nvSpPr>
              <xdr:cNvPr id="19" name="Retângulo: Cantos Arredondados 18">
                <a:extLst>
                  <a:ext uri="{FF2B5EF4-FFF2-40B4-BE49-F238E27FC236}">
                    <a16:creationId xmlns:a16="http://schemas.microsoft.com/office/drawing/2014/main" id="{199F2C49-2036-E2F8-04DE-9F3CAC902947}"/>
                  </a:ext>
                </a:extLst>
              </xdr:cNvPr>
              <xdr:cNvSpPr/>
            </xdr:nvSpPr>
            <xdr:spPr>
              <a:xfrm>
                <a:off x="2607083" y="358206"/>
                <a:ext cx="4817532" cy="294705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21" name="Retângulo: Cantos Superiores Arredondados 20">
                <a:extLst>
                  <a:ext uri="{FF2B5EF4-FFF2-40B4-BE49-F238E27FC236}">
                    <a16:creationId xmlns:a16="http://schemas.microsoft.com/office/drawing/2014/main" id="{C907146A-5DB5-594B-2A76-E901E1276740}"/>
                  </a:ext>
                </a:extLst>
              </xdr:cNvPr>
              <xdr:cNvSpPr/>
            </xdr:nvSpPr>
            <xdr:spPr>
              <a:xfrm>
                <a:off x="2588847" y="333782"/>
                <a:ext cx="4843909" cy="350064"/>
              </a:xfrm>
              <a:prstGeom prst="round2SameRect">
                <a:avLst/>
              </a:prstGeom>
              <a:solidFill>
                <a:srgbClr val="328266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8" name="CaixaDeTexto 17">
              <a:extLst>
                <a:ext uri="{FF2B5EF4-FFF2-40B4-BE49-F238E27FC236}">
                  <a16:creationId xmlns:a16="http://schemas.microsoft.com/office/drawing/2014/main" id="{440A37C3-C2FF-9E67-7843-159ED373BE9D}"/>
                </a:ext>
              </a:extLst>
            </xdr:cNvPr>
            <xdr:cNvSpPr txBox="1"/>
          </xdr:nvSpPr>
          <xdr:spPr>
            <a:xfrm>
              <a:off x="3062408" y="261128"/>
              <a:ext cx="798742" cy="3431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pt-BR" sz="1400">
                <a:solidFill>
                  <a:schemeClr val="bg1"/>
                </a:solidFill>
                <a:latin typeface="Aptos Black" panose="020B0004020202020204" pitchFamily="34" charset="0"/>
              </a:endParaRPr>
            </a:p>
          </xdr:txBody>
        </xdr:sp>
      </xdr:grpSp>
      <xdr:graphicFrame macro="">
        <xdr:nvGraphicFramePr>
          <xdr:cNvPr id="26" name="Gráfico 25">
            <a:extLst>
              <a:ext uri="{FF2B5EF4-FFF2-40B4-BE49-F238E27FC236}">
                <a16:creationId xmlns:a16="http://schemas.microsoft.com/office/drawing/2014/main" id="{13589E60-34E3-4CD3-AFCC-1359D50773A1}"/>
              </a:ext>
            </a:extLst>
          </xdr:cNvPr>
          <xdr:cNvGraphicFramePr>
            <a:graphicFrameLocks/>
          </xdr:cNvGraphicFramePr>
        </xdr:nvGraphicFramePr>
        <xdr:xfrm>
          <a:off x="8266981" y="1916982"/>
          <a:ext cx="4025661" cy="26118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28" name="CaixaDeTexto 27">
            <a:extLst>
              <a:ext uri="{FF2B5EF4-FFF2-40B4-BE49-F238E27FC236}">
                <a16:creationId xmlns:a16="http://schemas.microsoft.com/office/drawing/2014/main" id="{B4833603-45E4-A978-8374-F85E3AC573DD}"/>
              </a:ext>
            </a:extLst>
          </xdr:cNvPr>
          <xdr:cNvSpPr txBox="1"/>
        </xdr:nvSpPr>
        <xdr:spPr>
          <a:xfrm>
            <a:off x="8698302" y="1629434"/>
            <a:ext cx="1725283" cy="4433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600">
                <a:solidFill>
                  <a:schemeClr val="bg1"/>
                </a:solidFill>
                <a:latin typeface="Aptos Black" panose="020B0004020202020204" pitchFamily="34" charset="0"/>
              </a:rPr>
              <a:t>Economias</a:t>
            </a:r>
          </a:p>
        </xdr:txBody>
      </xdr:sp>
    </xdr:grpSp>
    <xdr:clientData/>
  </xdr:twoCellAnchor>
  <xdr:twoCellAnchor editAs="oneCell">
    <xdr:from>
      <xdr:col>2</xdr:col>
      <xdr:colOff>191699</xdr:colOff>
      <xdr:row>1</xdr:row>
      <xdr:rowOff>11981</xdr:rowOff>
    </xdr:from>
    <xdr:to>
      <xdr:col>3</xdr:col>
      <xdr:colOff>495061</xdr:colOff>
      <xdr:row>6</xdr:row>
      <xdr:rowOff>27796</xdr:rowOff>
    </xdr:to>
    <xdr:pic>
      <xdr:nvPicPr>
        <xdr:cNvPr id="30" name="Gráfico 29" descr="Baú de tesouro com preenchimento sólido">
          <a:extLst>
            <a:ext uri="{FF2B5EF4-FFF2-40B4-BE49-F238E27FC236}">
              <a16:creationId xmlns:a16="http://schemas.microsoft.com/office/drawing/2014/main" id="{E1B1E0C0-1340-3A22-586A-D6F0A0FA9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755661" y="191698"/>
          <a:ext cx="914400" cy="914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184150</xdr:colOff>
      <xdr:row>5</xdr:row>
      <xdr:rowOff>57150</xdr:rowOff>
    </xdr:from>
    <xdr:to>
      <xdr:col>8</xdr:col>
      <xdr:colOff>584200</xdr:colOff>
      <xdr:row>14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7DE2AA4-7A37-9CF4-33A3-C2B7C8E18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ana Cristina Faverao" refreshedDate="45671.831285995373" createdVersion="8" refreshedVersion="8" minRefreshableVersion="3" recordCount="47" xr:uid="{72E8BA4D-B77C-475C-9176-CF930D56B87D}">
  <cacheSource type="worksheet">
    <worksheetSource ref="A1:H48" sheet="Dados financeiros"/>
  </cacheSource>
  <cacheFields count="8">
    <cacheField name="Data" numFmtId="14">
      <sharedItems containsSemiMixedTypes="0" containsNonDate="0" containsDate="1" containsString="0" minDate="2025-01-02T00:00:00" maxDate="2025-02-17T00:00:00"/>
    </cacheField>
    <cacheField name="Mês" numFmtId="1">
      <sharedItems containsSemiMixedTypes="0" containsString="0" containsNumber="1" containsInteger="1" minValue="1" maxValue="2" count="2">
        <n v="1"/>
        <n v="2"/>
      </sharedItems>
    </cacheField>
    <cacheField name="Tipo" numFmtId="0">
      <sharedItems count="2">
        <s v=" Saida"/>
        <s v=" Entrada"/>
      </sharedItems>
    </cacheField>
    <cacheField name="Categoria" numFmtId="0">
      <sharedItems count="8">
        <s v=" Alimentação"/>
        <s v=" Renda fixa"/>
        <s v=" Transporte"/>
        <s v=" Serviços"/>
        <s v=" Investimentos"/>
        <s v=" Lazer"/>
        <s v=" Saúde"/>
        <s v=" Educação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25" maxValue="4000"/>
    </cacheField>
    <cacheField name="Operação financeir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679115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d v="2025-01-10T00:00:00"/>
    <x v="0"/>
    <x v="0"/>
    <x v="0"/>
    <s v=" Compras mercado"/>
    <n v="150"/>
    <s v=" Cartão de Crédito"/>
    <s v=" Pago"/>
  </r>
  <r>
    <d v="2025-01-11T00:00:00"/>
    <x v="0"/>
    <x v="1"/>
    <x v="1"/>
    <s v=" Salário"/>
    <n v="3000"/>
    <s v=" Transferência"/>
    <s v=" Recebido"/>
  </r>
  <r>
    <d v="2025-01-09T00:00:00"/>
    <x v="0"/>
    <x v="0"/>
    <x v="2"/>
    <s v=" Gasolina"/>
    <n v="200"/>
    <s v=" Débito automático"/>
    <s v=" Pago"/>
  </r>
  <r>
    <d v="2025-01-12T00:00:00"/>
    <x v="0"/>
    <x v="0"/>
    <x v="3"/>
    <s v=" Manutenção carro"/>
    <n v="500"/>
    <s v=" Boleto"/>
    <s v=" Pendente"/>
  </r>
  <r>
    <d v="2025-01-05T00:00:00"/>
    <x v="0"/>
    <x v="1"/>
    <x v="4"/>
    <s v=" Outros"/>
    <n v="1200"/>
    <s v=" Pix"/>
    <s v=" Recebido"/>
  </r>
  <r>
    <d v="2025-01-06T00:00:00"/>
    <x v="0"/>
    <x v="0"/>
    <x v="5"/>
    <s v=" Outros"/>
    <n v="300"/>
    <s v=" Cartão de Crédito"/>
    <s v=" Pago"/>
  </r>
  <r>
    <d v="2025-01-04T00:00:00"/>
    <x v="0"/>
    <x v="0"/>
    <x v="6"/>
    <s v=" Consultas médicas"/>
    <n v="250"/>
    <s v=" Débito automático"/>
    <s v=" Pago"/>
  </r>
  <r>
    <d v="2025-01-03T00:00:00"/>
    <x v="0"/>
    <x v="1"/>
    <x v="1"/>
    <s v=" Salário"/>
    <n v="2500"/>
    <s v=" Transferência"/>
    <s v=" Recebido"/>
  </r>
  <r>
    <d v="2025-01-02T00:00:00"/>
    <x v="0"/>
    <x v="0"/>
    <x v="7"/>
    <s v=" Mensalidade escola"/>
    <n v="400"/>
    <s v=" Boleto"/>
    <s v=" Pago"/>
  </r>
  <r>
    <d v="2025-01-07T00:00:00"/>
    <x v="0"/>
    <x v="0"/>
    <x v="2"/>
    <s v=" Gasolina"/>
    <n v="180"/>
    <s v=" Cartão de Crédito"/>
    <s v=" Pago"/>
  </r>
  <r>
    <d v="2025-01-08T00:00:00"/>
    <x v="0"/>
    <x v="1"/>
    <x v="4"/>
    <s v=" Outros"/>
    <n v="900"/>
    <s v=" Pix"/>
    <s v=" Recebido"/>
  </r>
  <r>
    <d v="2025-01-11T00:00:00"/>
    <x v="0"/>
    <x v="0"/>
    <x v="3"/>
    <s v=" Manutenção carro"/>
    <n v="600"/>
    <s v=" Transferência"/>
    <s v=" Pendente"/>
  </r>
  <r>
    <d v="2025-01-14T00:00:00"/>
    <x v="0"/>
    <x v="0"/>
    <x v="0"/>
    <s v=" Compras mercado"/>
    <n v="120"/>
    <s v=" Cartão de Crédito"/>
    <s v=" Pago"/>
  </r>
  <r>
    <d v="2025-01-13T00:00:00"/>
    <x v="0"/>
    <x v="1"/>
    <x v="1"/>
    <s v=" Salário"/>
    <n v="3200"/>
    <s v=" Transferência"/>
    <s v=" Recebido"/>
  </r>
  <r>
    <d v="2025-01-16T00:00:00"/>
    <x v="0"/>
    <x v="0"/>
    <x v="2"/>
    <s v=" Passagem"/>
    <n v="50"/>
    <s v=" Pix"/>
    <s v=" Pago"/>
  </r>
  <r>
    <d v="2025-01-15T00:00:00"/>
    <x v="0"/>
    <x v="0"/>
    <x v="6"/>
    <s v=" Medicamentos"/>
    <n v="80"/>
    <s v=" Débito automático"/>
    <s v=" Pago"/>
  </r>
  <r>
    <d v="2025-01-17T00:00:00"/>
    <x v="0"/>
    <x v="1"/>
    <x v="4"/>
    <s v=" Outros"/>
    <n v="1500"/>
    <s v=" Pix"/>
    <s v=" Recebido"/>
  </r>
  <r>
    <d v="2025-01-18T00:00:00"/>
    <x v="0"/>
    <x v="0"/>
    <x v="5"/>
    <s v=" Cinema"/>
    <n v="45"/>
    <s v=" Cartão de Crédito"/>
    <s v=" Pago"/>
  </r>
  <r>
    <d v="2025-01-19T00:00:00"/>
    <x v="0"/>
    <x v="1"/>
    <x v="1"/>
    <s v=" Salário"/>
    <n v="4000"/>
    <s v=" Transferência"/>
    <s v=" Recebido"/>
  </r>
  <r>
    <d v="2025-01-20T00:00:00"/>
    <x v="0"/>
    <x v="0"/>
    <x v="7"/>
    <s v=" Cursos online"/>
    <n v="300"/>
    <s v=" Boleto"/>
    <s v=" Pendente"/>
  </r>
  <r>
    <d v="2025-01-21T00:00:00"/>
    <x v="0"/>
    <x v="0"/>
    <x v="0"/>
    <s v=" Restaurante"/>
    <n v="100"/>
    <s v=" Cartão de Crédito"/>
    <s v=" Pago"/>
  </r>
  <r>
    <d v="2025-01-22T00:00:00"/>
    <x v="0"/>
    <x v="1"/>
    <x v="1"/>
    <s v=" Bônus"/>
    <n v="700"/>
    <s v=" Transferência"/>
    <s v=" Recebido"/>
  </r>
  <r>
    <d v="2025-01-23T00:00:00"/>
    <x v="0"/>
    <x v="0"/>
    <x v="3"/>
    <s v=" Assinaturas"/>
    <n v="50"/>
    <s v=" Pix"/>
    <s v=" Pago"/>
  </r>
  <r>
    <d v="2025-01-24T00:00:00"/>
    <x v="0"/>
    <x v="0"/>
    <x v="6"/>
    <s v=" Consultas médicas"/>
    <n v="300"/>
    <s v=" Débito automático"/>
    <s v=" Pago"/>
  </r>
  <r>
    <d v="2025-01-25T00:00:00"/>
    <x v="0"/>
    <x v="0"/>
    <x v="0"/>
    <s v=" Compras mercado"/>
    <n v="130"/>
    <s v=" Cartão de Crédito"/>
    <s v=" Pago"/>
  </r>
  <r>
    <d v="2025-01-26T00:00:00"/>
    <x v="0"/>
    <x v="1"/>
    <x v="4"/>
    <s v=" Outros"/>
    <n v="1100"/>
    <s v=" Pix"/>
    <s v=" Recebido"/>
  </r>
  <r>
    <d v="2025-01-27T00:00:00"/>
    <x v="0"/>
    <x v="0"/>
    <x v="2"/>
    <s v=" Gasolina"/>
    <n v="190"/>
    <s v=" Cartão de Crédito"/>
    <s v=" Pago"/>
  </r>
  <r>
    <d v="2025-01-28T00:00:00"/>
    <x v="0"/>
    <x v="0"/>
    <x v="3"/>
    <s v=" Manutenção casa"/>
    <n v="450"/>
    <s v=" Transferência"/>
    <s v=" Pendente"/>
  </r>
  <r>
    <d v="2025-01-29T00:00:00"/>
    <x v="0"/>
    <x v="1"/>
    <x v="1"/>
    <s v=" Salário"/>
    <n v="2800"/>
    <s v=" Transferência"/>
    <s v=" Recebido"/>
  </r>
  <r>
    <d v="2025-01-30T00:00:00"/>
    <x v="0"/>
    <x v="0"/>
    <x v="7"/>
    <s v=" Livros"/>
    <n v="60"/>
    <s v=" Boleto"/>
    <s v=" Pago"/>
  </r>
  <r>
    <d v="2025-01-31T00:00:00"/>
    <x v="0"/>
    <x v="0"/>
    <x v="0"/>
    <s v=" Jantar"/>
    <n v="70"/>
    <s v=" Cartão de Crédito"/>
    <s v=" Pago"/>
  </r>
  <r>
    <d v="2025-02-01T00:00:00"/>
    <x v="1"/>
    <x v="1"/>
    <x v="4"/>
    <s v=" Outros"/>
    <n v="950"/>
    <s v=" Pix"/>
    <s v=" Recebido"/>
  </r>
  <r>
    <d v="2025-02-02T00:00:00"/>
    <x v="1"/>
    <x v="0"/>
    <x v="2"/>
    <s v=" Uber"/>
    <n v="25"/>
    <s v=" Débito automático"/>
    <s v=" Pago"/>
  </r>
  <r>
    <d v="2025-02-03T00:00:00"/>
    <x v="1"/>
    <x v="0"/>
    <x v="5"/>
    <s v=" Teatro"/>
    <n v="90"/>
    <s v=" Cartão de Crédito"/>
    <s v=" Pago"/>
  </r>
  <r>
    <d v="2025-02-04T00:00:00"/>
    <x v="1"/>
    <x v="1"/>
    <x v="1"/>
    <s v=" Salário"/>
    <n v="3300"/>
    <s v=" Transferência"/>
    <s v=" Recebido"/>
  </r>
  <r>
    <d v="2025-02-05T00:00:00"/>
    <x v="1"/>
    <x v="0"/>
    <x v="6"/>
    <s v=" Medicamentos"/>
    <n v="70"/>
    <s v=" Pix"/>
    <s v=" Pago"/>
  </r>
  <r>
    <d v="2025-02-06T00:00:00"/>
    <x v="1"/>
    <x v="0"/>
    <x v="3"/>
    <s v=" Manutenção carro"/>
    <n v="550"/>
    <s v=" Transferência"/>
    <s v=" Pendente"/>
  </r>
  <r>
    <d v="2025-02-07T00:00:00"/>
    <x v="1"/>
    <x v="1"/>
    <x v="4"/>
    <s v=" Outros"/>
    <n v="1400"/>
    <s v=" Pix"/>
    <s v=" Recebido"/>
  </r>
  <r>
    <d v="2025-02-08T00:00:00"/>
    <x v="1"/>
    <x v="0"/>
    <x v="7"/>
    <s v=" Mensalidade escola"/>
    <n v="450"/>
    <s v=" Boleto"/>
    <s v=" Pago"/>
  </r>
  <r>
    <d v="2025-02-09T00:00:00"/>
    <x v="1"/>
    <x v="0"/>
    <x v="0"/>
    <s v=" Compras mercado"/>
    <n v="140"/>
    <s v=" Cartão de Crédito"/>
    <s v=" Pago"/>
  </r>
  <r>
    <d v="2025-02-10T00:00:00"/>
    <x v="1"/>
    <x v="1"/>
    <x v="1"/>
    <s v=" Salário"/>
    <n v="3600"/>
    <s v=" Transferência"/>
    <s v=" Recebido"/>
  </r>
  <r>
    <d v="2025-02-11T00:00:00"/>
    <x v="1"/>
    <x v="0"/>
    <x v="2"/>
    <s v=" Gasolina"/>
    <n v="210"/>
    <s v=" Débito automático"/>
    <s v=" Pago"/>
  </r>
  <r>
    <d v="2025-02-12T00:00:00"/>
    <x v="1"/>
    <x v="0"/>
    <x v="3"/>
    <s v=" Assinaturas"/>
    <n v="70"/>
    <s v=" Pix"/>
    <s v=" Pago"/>
  </r>
  <r>
    <d v="2025-02-13T00:00:00"/>
    <x v="1"/>
    <x v="0"/>
    <x v="5"/>
    <s v=" Outros"/>
    <n v="100"/>
    <s v=" Cartão de Crédito"/>
    <s v=" Pago"/>
  </r>
  <r>
    <d v="2025-02-14T00:00:00"/>
    <x v="1"/>
    <x v="1"/>
    <x v="4"/>
    <s v=" Outros"/>
    <n v="1250"/>
    <s v=" Pix"/>
    <s v=" Recebido"/>
  </r>
  <r>
    <d v="2025-02-15T00:00:00"/>
    <x v="1"/>
    <x v="0"/>
    <x v="0"/>
    <s v=" Compras mercado"/>
    <n v="160"/>
    <s v=" Cartão de Crédito"/>
    <s v=" Pago"/>
  </r>
  <r>
    <d v="2025-02-16T00:00:00"/>
    <x v="1"/>
    <x v="1"/>
    <x v="1"/>
    <s v=" Salário"/>
    <n v="3100"/>
    <s v=" Transferência"/>
    <s v=" Recebi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788F62-E346-494B-94F9-1BC6D3A26186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4:C11" firstHeaderRow="1" firstDataRow="1" firstDataCol="1" rowPageCount="1" colPageCount="1"/>
  <pivotFields count="8">
    <pivotField numFmtId="14" showAll="0"/>
    <pivotField numFmtId="1" showAll="0">
      <items count="3">
        <item h="1"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9">
        <item x="0"/>
        <item x="7"/>
        <item x="4"/>
        <item x="5"/>
        <item x="1"/>
        <item x="6"/>
        <item x="3"/>
        <item x="2"/>
        <item t="default"/>
      </items>
    </pivotField>
    <pivotField showAll="0"/>
    <pivotField dataField="1" numFmtId="2" showAll="0"/>
    <pivotField showAll="0"/>
    <pivotField showAll="0"/>
  </pivotFields>
  <rowFields count="1">
    <field x="3"/>
  </rowFields>
  <rowItems count="7">
    <i>
      <x/>
    </i>
    <i>
      <x v="1"/>
    </i>
    <i>
      <x v="3"/>
    </i>
    <i>
      <x v="5"/>
    </i>
    <i>
      <x v="6"/>
    </i>
    <i>
      <x v="7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7B9B9F-1566-42FC-BD08-67AF1BB40DC6}" name="Tabela dinâ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E4:F7" firstHeaderRow="1" firstDataRow="1" firstDataCol="1" rowPageCount="1" colPageCount="1"/>
  <pivotFields count="8">
    <pivotField numFmtId="14" showAll="0"/>
    <pivotField numFmtId="1" showAll="0">
      <items count="3">
        <item h="1"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9">
        <item x="0"/>
        <item x="7"/>
        <item x="4"/>
        <item x="5"/>
        <item x="1"/>
        <item x="6"/>
        <item x="3"/>
        <item x="2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3">
    <i>
      <x v="2"/>
    </i>
    <i>
      <x v="4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2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32ED4E75-E2A1-48B6-96A7-B6424BFAA47F}" sourceName="Mês">
  <pivotTables>
    <pivotTable tabId="2" name="Tabela dinâmica1"/>
    <pivotTable tabId="2" name="Tabela dinâmica3"/>
  </pivotTables>
  <data>
    <tabular pivotCacheId="67911596">
      <items count="2">
        <i x="0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4778AD28-786E-4551-A0D2-4AE9E9FC39FD}" cache="SegmentaçãodeDados_Mês" caption="Mês" style="SlicerStyleDark6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3B1BB4-5B93-4B6D-8505-C368B3E592DE}" name="TabFinanceira" displayName="TabFinanceira" ref="A1:H48" totalsRowShown="0">
  <autoFilter ref="A1:H48" xr:uid="{4B3B1BB4-5B93-4B6D-8505-C368B3E592DE}"/>
  <tableColumns count="8">
    <tableColumn id="1" xr3:uid="{A800AD51-4DD8-4D3E-BA07-56E2CF117E32}" name="Data" dataDxfId="3"/>
    <tableColumn id="9" xr3:uid="{8E3D39C4-6513-40AD-974B-FD5E8EBE04F8}" name="Mês" dataDxfId="2">
      <calculatedColumnFormula>MONTH(TabFinanceira[[#This Row],[Data]])</calculatedColumnFormula>
    </tableColumn>
    <tableColumn id="2" xr3:uid="{978C6114-25F6-4940-B741-82AEA03F16FF}" name="Tipo"/>
    <tableColumn id="3" xr3:uid="{BA7328A5-FC6B-4750-B008-B4A8EE717DA3}" name="Categoria"/>
    <tableColumn id="4" xr3:uid="{6BF1305E-88C3-4C67-82BE-82303513131A}" name="Descrição"/>
    <tableColumn id="5" xr3:uid="{CE161D96-7D9A-4DC5-8B36-B57F032CA577}" name="Valor" dataDxfId="1"/>
    <tableColumn id="6" xr3:uid="{69B5CD22-1721-4CD6-9872-724C63B58FA4}" name="Operação financeira"/>
    <tableColumn id="7" xr3:uid="{1377BBD0-6257-49CD-8F29-DC7B04DFAF0D}" name="Status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0656FF-6F5D-41B3-B2B7-D0F5E0D27E6A}" name="Tabela3" displayName="Tabela3" ref="B5:C22">
  <tableColumns count="2">
    <tableColumn id="1" xr3:uid="{0CFF1A22-BAD9-433B-A7E3-18BD91B9AEE4}" name="Data de Movimento"/>
    <tableColumn id="2" xr3:uid="{E3D3D008-EC9A-4275-ABF2-2A47C10A9A37}" name="Depósito Reservado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4EA6-CB56-4009-82BD-86EBF72EDAE4}">
  <sheetPr>
    <tabColor theme="9" tint="-0.249977111117893"/>
  </sheetPr>
  <dimension ref="A1:H48"/>
  <sheetViews>
    <sheetView workbookViewId="0">
      <selection activeCell="C1" sqref="C1"/>
    </sheetView>
  </sheetViews>
  <sheetFormatPr defaultRowHeight="14.5" x14ac:dyDescent="0.35"/>
  <cols>
    <col min="1" max="1" width="10.453125" style="1" bestFit="1" customWidth="1"/>
    <col min="2" max="2" width="6.6328125" style="8" bestFit="1" customWidth="1"/>
    <col min="4" max="4" width="13.08984375" bestFit="1" customWidth="1"/>
    <col min="5" max="5" width="17.81640625" bestFit="1" customWidth="1"/>
    <col min="6" max="6" width="10.36328125" style="2" bestFit="1" customWidth="1"/>
    <col min="7" max="7" width="20.08984375" bestFit="1" customWidth="1"/>
    <col min="8" max="8" width="9.453125" bestFit="1" customWidth="1"/>
  </cols>
  <sheetData>
    <row r="1" spans="1:8" x14ac:dyDescent="0.35">
      <c r="A1" s="1" t="s">
        <v>37</v>
      </c>
      <c r="B1" s="8" t="s">
        <v>47</v>
      </c>
      <c r="C1" t="s">
        <v>38</v>
      </c>
      <c r="D1" t="s">
        <v>39</v>
      </c>
      <c r="E1" t="s">
        <v>40</v>
      </c>
      <c r="F1" s="2" t="s">
        <v>41</v>
      </c>
      <c r="G1" t="s">
        <v>42</v>
      </c>
      <c r="H1" t="s">
        <v>43</v>
      </c>
    </row>
    <row r="2" spans="1:8" x14ac:dyDescent="0.35">
      <c r="A2" s="1">
        <v>45667</v>
      </c>
      <c r="B2" s="8">
        <f>MONTH(TabFinanceira[[#This Row],[Data]])</f>
        <v>1</v>
      </c>
      <c r="C2" t="s">
        <v>0</v>
      </c>
      <c r="D2" t="s">
        <v>1</v>
      </c>
      <c r="E2" t="s">
        <v>2</v>
      </c>
      <c r="F2" s="2">
        <v>150</v>
      </c>
      <c r="G2" t="s">
        <v>3</v>
      </c>
      <c r="H2" t="s">
        <v>34</v>
      </c>
    </row>
    <row r="3" spans="1:8" x14ac:dyDescent="0.35">
      <c r="A3" s="1">
        <v>45668</v>
      </c>
      <c r="B3" s="8">
        <f>MONTH(TabFinanceira[[#This Row],[Data]])</f>
        <v>1</v>
      </c>
      <c r="C3" t="s">
        <v>4</v>
      </c>
      <c r="D3" t="s">
        <v>5</v>
      </c>
      <c r="E3" t="s">
        <v>6</v>
      </c>
      <c r="F3" s="2">
        <v>3000</v>
      </c>
      <c r="G3" t="s">
        <v>7</v>
      </c>
      <c r="H3" t="s">
        <v>35</v>
      </c>
    </row>
    <row r="4" spans="1:8" x14ac:dyDescent="0.35">
      <c r="A4" s="1">
        <v>45666</v>
      </c>
      <c r="B4" s="8">
        <f>MONTH(TabFinanceira[[#This Row],[Data]])</f>
        <v>1</v>
      </c>
      <c r="C4" t="s">
        <v>0</v>
      </c>
      <c r="D4" t="s">
        <v>8</v>
      </c>
      <c r="E4" t="s">
        <v>9</v>
      </c>
      <c r="F4" s="2">
        <v>200</v>
      </c>
      <c r="G4" t="s">
        <v>10</v>
      </c>
      <c r="H4" t="s">
        <v>34</v>
      </c>
    </row>
    <row r="5" spans="1:8" x14ac:dyDescent="0.35">
      <c r="A5" s="1">
        <v>45669</v>
      </c>
      <c r="B5" s="8">
        <f>MONTH(TabFinanceira[[#This Row],[Data]])</f>
        <v>1</v>
      </c>
      <c r="C5" t="s">
        <v>0</v>
      </c>
      <c r="D5" t="s">
        <v>11</v>
      </c>
      <c r="E5" t="s">
        <v>12</v>
      </c>
      <c r="F5" s="2">
        <v>500</v>
      </c>
      <c r="G5" t="s">
        <v>13</v>
      </c>
      <c r="H5" t="s">
        <v>36</v>
      </c>
    </row>
    <row r="6" spans="1:8" x14ac:dyDescent="0.35">
      <c r="A6" s="1">
        <v>45662</v>
      </c>
      <c r="B6" s="8">
        <f>MONTH(TabFinanceira[[#This Row],[Data]])</f>
        <v>1</v>
      </c>
      <c r="C6" t="s">
        <v>4</v>
      </c>
      <c r="D6" t="s">
        <v>14</v>
      </c>
      <c r="E6" t="s">
        <v>15</v>
      </c>
      <c r="F6" s="2">
        <v>1200</v>
      </c>
      <c r="G6" t="s">
        <v>16</v>
      </c>
      <c r="H6" t="s">
        <v>35</v>
      </c>
    </row>
    <row r="7" spans="1:8" x14ac:dyDescent="0.35">
      <c r="A7" s="1">
        <v>45663</v>
      </c>
      <c r="B7" s="8">
        <f>MONTH(TabFinanceira[[#This Row],[Data]])</f>
        <v>1</v>
      </c>
      <c r="C7" t="s">
        <v>0</v>
      </c>
      <c r="D7" t="s">
        <v>17</v>
      </c>
      <c r="E7" t="s">
        <v>15</v>
      </c>
      <c r="F7" s="2">
        <v>300</v>
      </c>
      <c r="G7" t="s">
        <v>3</v>
      </c>
      <c r="H7" t="s">
        <v>34</v>
      </c>
    </row>
    <row r="8" spans="1:8" x14ac:dyDescent="0.35">
      <c r="A8" s="1">
        <v>45661</v>
      </c>
      <c r="B8" s="8">
        <f>MONTH(TabFinanceira[[#This Row],[Data]])</f>
        <v>1</v>
      </c>
      <c r="C8" t="s">
        <v>0</v>
      </c>
      <c r="D8" t="s">
        <v>18</v>
      </c>
      <c r="E8" t="s">
        <v>19</v>
      </c>
      <c r="F8" s="2">
        <v>250</v>
      </c>
      <c r="G8" t="s">
        <v>10</v>
      </c>
      <c r="H8" t="s">
        <v>34</v>
      </c>
    </row>
    <row r="9" spans="1:8" x14ac:dyDescent="0.35">
      <c r="A9" s="1">
        <v>45660</v>
      </c>
      <c r="B9" s="8">
        <f>MONTH(TabFinanceira[[#This Row],[Data]])</f>
        <v>1</v>
      </c>
      <c r="C9" t="s">
        <v>4</v>
      </c>
      <c r="D9" t="s">
        <v>5</v>
      </c>
      <c r="E9" t="s">
        <v>6</v>
      </c>
      <c r="F9" s="2">
        <v>2500</v>
      </c>
      <c r="G9" t="s">
        <v>7</v>
      </c>
      <c r="H9" t="s">
        <v>35</v>
      </c>
    </row>
    <row r="10" spans="1:8" x14ac:dyDescent="0.35">
      <c r="A10" s="1">
        <v>45659</v>
      </c>
      <c r="B10" s="8">
        <f>MONTH(TabFinanceira[[#This Row],[Data]])</f>
        <v>1</v>
      </c>
      <c r="C10" t="s">
        <v>0</v>
      </c>
      <c r="D10" t="s">
        <v>20</v>
      </c>
      <c r="E10" t="s">
        <v>21</v>
      </c>
      <c r="F10" s="2">
        <v>400</v>
      </c>
      <c r="G10" t="s">
        <v>13</v>
      </c>
      <c r="H10" t="s">
        <v>34</v>
      </c>
    </row>
    <row r="11" spans="1:8" x14ac:dyDescent="0.35">
      <c r="A11" s="1">
        <v>45664</v>
      </c>
      <c r="B11" s="8">
        <f>MONTH(TabFinanceira[[#This Row],[Data]])</f>
        <v>1</v>
      </c>
      <c r="C11" t="s">
        <v>0</v>
      </c>
      <c r="D11" t="s">
        <v>8</v>
      </c>
      <c r="E11" t="s">
        <v>9</v>
      </c>
      <c r="F11" s="2">
        <v>180</v>
      </c>
      <c r="G11" t="s">
        <v>3</v>
      </c>
      <c r="H11" t="s">
        <v>34</v>
      </c>
    </row>
    <row r="12" spans="1:8" x14ac:dyDescent="0.35">
      <c r="A12" s="1">
        <v>45665</v>
      </c>
      <c r="B12" s="8">
        <f>MONTH(TabFinanceira[[#This Row],[Data]])</f>
        <v>1</v>
      </c>
      <c r="C12" t="s">
        <v>4</v>
      </c>
      <c r="D12" t="s">
        <v>14</v>
      </c>
      <c r="E12" t="s">
        <v>15</v>
      </c>
      <c r="F12" s="2">
        <v>900</v>
      </c>
      <c r="G12" t="s">
        <v>16</v>
      </c>
      <c r="H12" t="s">
        <v>35</v>
      </c>
    </row>
    <row r="13" spans="1:8" x14ac:dyDescent="0.35">
      <c r="A13" s="1">
        <v>45668</v>
      </c>
      <c r="B13" s="8">
        <f>MONTH(TabFinanceira[[#This Row],[Data]])</f>
        <v>1</v>
      </c>
      <c r="C13" t="s">
        <v>0</v>
      </c>
      <c r="D13" t="s">
        <v>11</v>
      </c>
      <c r="E13" t="s">
        <v>12</v>
      </c>
      <c r="F13" s="2">
        <v>600</v>
      </c>
      <c r="G13" t="s">
        <v>7</v>
      </c>
      <c r="H13" t="s">
        <v>36</v>
      </c>
    </row>
    <row r="14" spans="1:8" x14ac:dyDescent="0.35">
      <c r="A14" s="1">
        <v>45671</v>
      </c>
      <c r="B14" s="8">
        <f>MONTH(TabFinanceira[[#This Row],[Data]])</f>
        <v>1</v>
      </c>
      <c r="C14" t="s">
        <v>0</v>
      </c>
      <c r="D14" t="s">
        <v>1</v>
      </c>
      <c r="E14" t="s">
        <v>2</v>
      </c>
      <c r="F14" s="2">
        <v>120</v>
      </c>
      <c r="G14" t="s">
        <v>3</v>
      </c>
      <c r="H14" t="s">
        <v>34</v>
      </c>
    </row>
    <row r="15" spans="1:8" x14ac:dyDescent="0.35">
      <c r="A15" s="1">
        <v>45670</v>
      </c>
      <c r="B15" s="8">
        <f>MONTH(TabFinanceira[[#This Row],[Data]])</f>
        <v>1</v>
      </c>
      <c r="C15" t="s">
        <v>4</v>
      </c>
      <c r="D15" t="s">
        <v>5</v>
      </c>
      <c r="E15" t="s">
        <v>6</v>
      </c>
      <c r="F15" s="2">
        <v>3200</v>
      </c>
      <c r="G15" t="s">
        <v>7</v>
      </c>
      <c r="H15" t="s">
        <v>35</v>
      </c>
    </row>
    <row r="16" spans="1:8" x14ac:dyDescent="0.35">
      <c r="A16" s="1">
        <v>45673</v>
      </c>
      <c r="B16" s="8">
        <f>MONTH(TabFinanceira[[#This Row],[Data]])</f>
        <v>1</v>
      </c>
      <c r="C16" t="s">
        <v>0</v>
      </c>
      <c r="D16" t="s">
        <v>8</v>
      </c>
      <c r="E16" t="s">
        <v>22</v>
      </c>
      <c r="F16" s="2">
        <v>50</v>
      </c>
      <c r="G16" t="s">
        <v>16</v>
      </c>
      <c r="H16" t="s">
        <v>34</v>
      </c>
    </row>
    <row r="17" spans="1:8" x14ac:dyDescent="0.35">
      <c r="A17" s="1">
        <v>45672</v>
      </c>
      <c r="B17" s="8">
        <f>MONTH(TabFinanceira[[#This Row],[Data]])</f>
        <v>1</v>
      </c>
      <c r="C17" t="s">
        <v>0</v>
      </c>
      <c r="D17" t="s">
        <v>18</v>
      </c>
      <c r="E17" t="s">
        <v>23</v>
      </c>
      <c r="F17" s="2">
        <v>80</v>
      </c>
      <c r="G17" t="s">
        <v>10</v>
      </c>
      <c r="H17" t="s">
        <v>34</v>
      </c>
    </row>
    <row r="18" spans="1:8" x14ac:dyDescent="0.35">
      <c r="A18" s="1">
        <v>45674</v>
      </c>
      <c r="B18" s="8">
        <f>MONTH(TabFinanceira[[#This Row],[Data]])</f>
        <v>1</v>
      </c>
      <c r="C18" t="s">
        <v>4</v>
      </c>
      <c r="D18" t="s">
        <v>14</v>
      </c>
      <c r="E18" t="s">
        <v>15</v>
      </c>
      <c r="F18" s="2">
        <v>1500</v>
      </c>
      <c r="G18" t="s">
        <v>16</v>
      </c>
      <c r="H18" t="s">
        <v>35</v>
      </c>
    </row>
    <row r="19" spans="1:8" x14ac:dyDescent="0.35">
      <c r="A19" s="1">
        <v>45675</v>
      </c>
      <c r="B19" s="8">
        <f>MONTH(TabFinanceira[[#This Row],[Data]])</f>
        <v>1</v>
      </c>
      <c r="C19" t="s">
        <v>0</v>
      </c>
      <c r="D19" t="s">
        <v>17</v>
      </c>
      <c r="E19" t="s">
        <v>24</v>
      </c>
      <c r="F19" s="2">
        <v>45</v>
      </c>
      <c r="G19" t="s">
        <v>3</v>
      </c>
      <c r="H19" t="s">
        <v>34</v>
      </c>
    </row>
    <row r="20" spans="1:8" x14ac:dyDescent="0.35">
      <c r="A20" s="1">
        <v>45676</v>
      </c>
      <c r="B20" s="8">
        <f>MONTH(TabFinanceira[[#This Row],[Data]])</f>
        <v>1</v>
      </c>
      <c r="C20" t="s">
        <v>4</v>
      </c>
      <c r="D20" t="s">
        <v>5</v>
      </c>
      <c r="E20" t="s">
        <v>6</v>
      </c>
      <c r="F20" s="2">
        <v>4000</v>
      </c>
      <c r="G20" t="s">
        <v>7</v>
      </c>
      <c r="H20" t="s">
        <v>35</v>
      </c>
    </row>
    <row r="21" spans="1:8" x14ac:dyDescent="0.35">
      <c r="A21" s="1">
        <v>45677</v>
      </c>
      <c r="B21" s="8">
        <f>MONTH(TabFinanceira[[#This Row],[Data]])</f>
        <v>1</v>
      </c>
      <c r="C21" t="s">
        <v>0</v>
      </c>
      <c r="D21" t="s">
        <v>20</v>
      </c>
      <c r="E21" t="s">
        <v>25</v>
      </c>
      <c r="F21" s="2">
        <v>300</v>
      </c>
      <c r="G21" t="s">
        <v>13</v>
      </c>
      <c r="H21" t="s">
        <v>36</v>
      </c>
    </row>
    <row r="22" spans="1:8" x14ac:dyDescent="0.35">
      <c r="A22" s="1">
        <v>45678</v>
      </c>
      <c r="B22" s="8">
        <f>MONTH(TabFinanceira[[#This Row],[Data]])</f>
        <v>1</v>
      </c>
      <c r="C22" t="s">
        <v>0</v>
      </c>
      <c r="D22" t="s">
        <v>1</v>
      </c>
      <c r="E22" t="s">
        <v>26</v>
      </c>
      <c r="F22" s="2">
        <v>100</v>
      </c>
      <c r="G22" t="s">
        <v>3</v>
      </c>
      <c r="H22" t="s">
        <v>34</v>
      </c>
    </row>
    <row r="23" spans="1:8" x14ac:dyDescent="0.35">
      <c r="A23" s="1">
        <v>45679</v>
      </c>
      <c r="B23" s="8">
        <f>MONTH(TabFinanceira[[#This Row],[Data]])</f>
        <v>1</v>
      </c>
      <c r="C23" t="s">
        <v>4</v>
      </c>
      <c r="D23" t="s">
        <v>5</v>
      </c>
      <c r="E23" t="s">
        <v>27</v>
      </c>
      <c r="F23" s="2">
        <v>700</v>
      </c>
      <c r="G23" t="s">
        <v>7</v>
      </c>
      <c r="H23" t="s">
        <v>35</v>
      </c>
    </row>
    <row r="24" spans="1:8" x14ac:dyDescent="0.35">
      <c r="A24" s="1">
        <v>45680</v>
      </c>
      <c r="B24" s="8">
        <f>MONTH(TabFinanceira[[#This Row],[Data]])</f>
        <v>1</v>
      </c>
      <c r="C24" t="s">
        <v>0</v>
      </c>
      <c r="D24" t="s">
        <v>11</v>
      </c>
      <c r="E24" t="s">
        <v>28</v>
      </c>
      <c r="F24" s="2">
        <v>50</v>
      </c>
      <c r="G24" t="s">
        <v>16</v>
      </c>
      <c r="H24" t="s">
        <v>34</v>
      </c>
    </row>
    <row r="25" spans="1:8" x14ac:dyDescent="0.35">
      <c r="A25" s="1">
        <v>45681</v>
      </c>
      <c r="B25" s="8">
        <f>MONTH(TabFinanceira[[#This Row],[Data]])</f>
        <v>1</v>
      </c>
      <c r="C25" t="s">
        <v>0</v>
      </c>
      <c r="D25" t="s">
        <v>18</v>
      </c>
      <c r="E25" t="s">
        <v>19</v>
      </c>
      <c r="F25" s="2">
        <v>300</v>
      </c>
      <c r="G25" t="s">
        <v>10</v>
      </c>
      <c r="H25" t="s">
        <v>34</v>
      </c>
    </row>
    <row r="26" spans="1:8" x14ac:dyDescent="0.35">
      <c r="A26" s="1">
        <v>45682</v>
      </c>
      <c r="B26" s="8">
        <f>MONTH(TabFinanceira[[#This Row],[Data]])</f>
        <v>1</v>
      </c>
      <c r="C26" t="s">
        <v>0</v>
      </c>
      <c r="D26" t="s">
        <v>1</v>
      </c>
      <c r="E26" t="s">
        <v>2</v>
      </c>
      <c r="F26" s="2">
        <v>130</v>
      </c>
      <c r="G26" t="s">
        <v>3</v>
      </c>
      <c r="H26" t="s">
        <v>34</v>
      </c>
    </row>
    <row r="27" spans="1:8" x14ac:dyDescent="0.35">
      <c r="A27" s="1">
        <v>45683</v>
      </c>
      <c r="B27" s="8">
        <f>MONTH(TabFinanceira[[#This Row],[Data]])</f>
        <v>1</v>
      </c>
      <c r="C27" t="s">
        <v>4</v>
      </c>
      <c r="D27" t="s">
        <v>14</v>
      </c>
      <c r="E27" t="s">
        <v>15</v>
      </c>
      <c r="F27" s="2">
        <v>1100</v>
      </c>
      <c r="G27" t="s">
        <v>16</v>
      </c>
      <c r="H27" t="s">
        <v>35</v>
      </c>
    </row>
    <row r="28" spans="1:8" x14ac:dyDescent="0.35">
      <c r="A28" s="1">
        <v>45684</v>
      </c>
      <c r="B28" s="8">
        <f>MONTH(TabFinanceira[[#This Row],[Data]])</f>
        <v>1</v>
      </c>
      <c r="C28" t="s">
        <v>0</v>
      </c>
      <c r="D28" t="s">
        <v>8</v>
      </c>
      <c r="E28" t="s">
        <v>9</v>
      </c>
      <c r="F28" s="2">
        <v>190</v>
      </c>
      <c r="G28" t="s">
        <v>3</v>
      </c>
      <c r="H28" t="s">
        <v>34</v>
      </c>
    </row>
    <row r="29" spans="1:8" x14ac:dyDescent="0.35">
      <c r="A29" s="1">
        <v>45685</v>
      </c>
      <c r="B29" s="8">
        <f>MONTH(TabFinanceira[[#This Row],[Data]])</f>
        <v>1</v>
      </c>
      <c r="C29" t="s">
        <v>0</v>
      </c>
      <c r="D29" t="s">
        <v>11</v>
      </c>
      <c r="E29" t="s">
        <v>29</v>
      </c>
      <c r="F29" s="2">
        <v>450</v>
      </c>
      <c r="G29" t="s">
        <v>7</v>
      </c>
      <c r="H29" t="s">
        <v>36</v>
      </c>
    </row>
    <row r="30" spans="1:8" x14ac:dyDescent="0.35">
      <c r="A30" s="1">
        <v>45686</v>
      </c>
      <c r="B30" s="8">
        <f>MONTH(TabFinanceira[[#This Row],[Data]])</f>
        <v>1</v>
      </c>
      <c r="C30" t="s">
        <v>4</v>
      </c>
      <c r="D30" t="s">
        <v>5</v>
      </c>
      <c r="E30" t="s">
        <v>6</v>
      </c>
      <c r="F30" s="2">
        <v>2800</v>
      </c>
      <c r="G30" t="s">
        <v>7</v>
      </c>
      <c r="H30" t="s">
        <v>35</v>
      </c>
    </row>
    <row r="31" spans="1:8" x14ac:dyDescent="0.35">
      <c r="A31" s="1">
        <v>45687</v>
      </c>
      <c r="B31" s="8">
        <f>MONTH(TabFinanceira[[#This Row],[Data]])</f>
        <v>1</v>
      </c>
      <c r="C31" t="s">
        <v>0</v>
      </c>
      <c r="D31" t="s">
        <v>20</v>
      </c>
      <c r="E31" t="s">
        <v>30</v>
      </c>
      <c r="F31" s="2">
        <v>60</v>
      </c>
      <c r="G31" t="s">
        <v>13</v>
      </c>
      <c r="H31" t="s">
        <v>34</v>
      </c>
    </row>
    <row r="32" spans="1:8" x14ac:dyDescent="0.35">
      <c r="A32" s="1">
        <v>45688</v>
      </c>
      <c r="B32" s="8">
        <f>MONTH(TabFinanceira[[#This Row],[Data]])</f>
        <v>1</v>
      </c>
      <c r="C32" t="s">
        <v>0</v>
      </c>
      <c r="D32" t="s">
        <v>1</v>
      </c>
      <c r="E32" t="s">
        <v>31</v>
      </c>
      <c r="F32" s="2">
        <v>70</v>
      </c>
      <c r="G32" t="s">
        <v>3</v>
      </c>
      <c r="H32" t="s">
        <v>34</v>
      </c>
    </row>
    <row r="33" spans="1:8" x14ac:dyDescent="0.35">
      <c r="A33" s="1">
        <v>45689</v>
      </c>
      <c r="B33" s="8">
        <f>MONTH(TabFinanceira[[#This Row],[Data]])</f>
        <v>2</v>
      </c>
      <c r="C33" t="s">
        <v>4</v>
      </c>
      <c r="D33" t="s">
        <v>14</v>
      </c>
      <c r="E33" t="s">
        <v>15</v>
      </c>
      <c r="F33" s="2">
        <v>950</v>
      </c>
      <c r="G33" t="s">
        <v>16</v>
      </c>
      <c r="H33" t="s">
        <v>35</v>
      </c>
    </row>
    <row r="34" spans="1:8" x14ac:dyDescent="0.35">
      <c r="A34" s="1">
        <v>45690</v>
      </c>
      <c r="B34" s="8">
        <f>MONTH(TabFinanceira[[#This Row],[Data]])</f>
        <v>2</v>
      </c>
      <c r="C34" t="s">
        <v>0</v>
      </c>
      <c r="D34" t="s">
        <v>8</v>
      </c>
      <c r="E34" t="s">
        <v>32</v>
      </c>
      <c r="F34" s="2">
        <v>25</v>
      </c>
      <c r="G34" t="s">
        <v>10</v>
      </c>
      <c r="H34" t="s">
        <v>34</v>
      </c>
    </row>
    <row r="35" spans="1:8" x14ac:dyDescent="0.35">
      <c r="A35" s="1">
        <v>45691</v>
      </c>
      <c r="B35" s="8">
        <f>MONTH(TabFinanceira[[#This Row],[Data]])</f>
        <v>2</v>
      </c>
      <c r="C35" t="s">
        <v>0</v>
      </c>
      <c r="D35" t="s">
        <v>17</v>
      </c>
      <c r="E35" t="s">
        <v>33</v>
      </c>
      <c r="F35" s="2">
        <v>90</v>
      </c>
      <c r="G35" t="s">
        <v>3</v>
      </c>
      <c r="H35" t="s">
        <v>34</v>
      </c>
    </row>
    <row r="36" spans="1:8" x14ac:dyDescent="0.35">
      <c r="A36" s="1">
        <v>45692</v>
      </c>
      <c r="B36" s="8">
        <f>MONTH(TabFinanceira[[#This Row],[Data]])</f>
        <v>2</v>
      </c>
      <c r="C36" t="s">
        <v>4</v>
      </c>
      <c r="D36" t="s">
        <v>5</v>
      </c>
      <c r="E36" t="s">
        <v>6</v>
      </c>
      <c r="F36" s="2">
        <v>3300</v>
      </c>
      <c r="G36" t="s">
        <v>7</v>
      </c>
      <c r="H36" t="s">
        <v>35</v>
      </c>
    </row>
    <row r="37" spans="1:8" x14ac:dyDescent="0.35">
      <c r="A37" s="1">
        <v>45693</v>
      </c>
      <c r="B37" s="8">
        <f>MONTH(TabFinanceira[[#This Row],[Data]])</f>
        <v>2</v>
      </c>
      <c r="C37" t="s">
        <v>0</v>
      </c>
      <c r="D37" t="s">
        <v>18</v>
      </c>
      <c r="E37" t="s">
        <v>23</v>
      </c>
      <c r="F37" s="2">
        <v>70</v>
      </c>
      <c r="G37" t="s">
        <v>16</v>
      </c>
      <c r="H37" t="s">
        <v>34</v>
      </c>
    </row>
    <row r="38" spans="1:8" x14ac:dyDescent="0.35">
      <c r="A38" s="1">
        <v>45694</v>
      </c>
      <c r="B38" s="8">
        <f>MONTH(TabFinanceira[[#This Row],[Data]])</f>
        <v>2</v>
      </c>
      <c r="C38" t="s">
        <v>0</v>
      </c>
      <c r="D38" t="s">
        <v>11</v>
      </c>
      <c r="E38" t="s">
        <v>12</v>
      </c>
      <c r="F38" s="2">
        <v>550</v>
      </c>
      <c r="G38" t="s">
        <v>7</v>
      </c>
      <c r="H38" t="s">
        <v>36</v>
      </c>
    </row>
    <row r="39" spans="1:8" x14ac:dyDescent="0.35">
      <c r="A39" s="1">
        <v>45695</v>
      </c>
      <c r="B39" s="8">
        <f>MONTH(TabFinanceira[[#This Row],[Data]])</f>
        <v>2</v>
      </c>
      <c r="C39" t="s">
        <v>4</v>
      </c>
      <c r="D39" t="s">
        <v>14</v>
      </c>
      <c r="E39" t="s">
        <v>15</v>
      </c>
      <c r="F39" s="2">
        <v>1400</v>
      </c>
      <c r="G39" t="s">
        <v>16</v>
      </c>
      <c r="H39" t="s">
        <v>35</v>
      </c>
    </row>
    <row r="40" spans="1:8" x14ac:dyDescent="0.35">
      <c r="A40" s="1">
        <v>45696</v>
      </c>
      <c r="B40" s="8">
        <f>MONTH(TabFinanceira[[#This Row],[Data]])</f>
        <v>2</v>
      </c>
      <c r="C40" t="s">
        <v>0</v>
      </c>
      <c r="D40" t="s">
        <v>20</v>
      </c>
      <c r="E40" t="s">
        <v>21</v>
      </c>
      <c r="F40" s="2">
        <v>450</v>
      </c>
      <c r="G40" t="s">
        <v>13</v>
      </c>
      <c r="H40" t="s">
        <v>34</v>
      </c>
    </row>
    <row r="41" spans="1:8" x14ac:dyDescent="0.35">
      <c r="A41" s="1">
        <v>45697</v>
      </c>
      <c r="B41" s="8">
        <f>MONTH(TabFinanceira[[#This Row],[Data]])</f>
        <v>2</v>
      </c>
      <c r="C41" t="s">
        <v>0</v>
      </c>
      <c r="D41" t="s">
        <v>1</v>
      </c>
      <c r="E41" t="s">
        <v>2</v>
      </c>
      <c r="F41" s="2">
        <v>140</v>
      </c>
      <c r="G41" t="s">
        <v>3</v>
      </c>
      <c r="H41" t="s">
        <v>34</v>
      </c>
    </row>
    <row r="42" spans="1:8" x14ac:dyDescent="0.35">
      <c r="A42" s="1">
        <v>45698</v>
      </c>
      <c r="B42" s="8">
        <f>MONTH(TabFinanceira[[#This Row],[Data]])</f>
        <v>2</v>
      </c>
      <c r="C42" t="s">
        <v>4</v>
      </c>
      <c r="D42" t="s">
        <v>5</v>
      </c>
      <c r="E42" t="s">
        <v>6</v>
      </c>
      <c r="F42" s="2">
        <v>3600</v>
      </c>
      <c r="G42" t="s">
        <v>7</v>
      </c>
      <c r="H42" t="s">
        <v>35</v>
      </c>
    </row>
    <row r="43" spans="1:8" x14ac:dyDescent="0.35">
      <c r="A43" s="1">
        <v>45699</v>
      </c>
      <c r="B43" s="8">
        <f>MONTH(TabFinanceira[[#This Row],[Data]])</f>
        <v>2</v>
      </c>
      <c r="C43" t="s">
        <v>0</v>
      </c>
      <c r="D43" t="s">
        <v>8</v>
      </c>
      <c r="E43" t="s">
        <v>9</v>
      </c>
      <c r="F43" s="2">
        <v>210</v>
      </c>
      <c r="G43" t="s">
        <v>10</v>
      </c>
      <c r="H43" t="s">
        <v>34</v>
      </c>
    </row>
    <row r="44" spans="1:8" x14ac:dyDescent="0.35">
      <c r="A44" s="1">
        <v>45700</v>
      </c>
      <c r="B44" s="8">
        <f>MONTH(TabFinanceira[[#This Row],[Data]])</f>
        <v>2</v>
      </c>
      <c r="C44" t="s">
        <v>0</v>
      </c>
      <c r="D44" t="s">
        <v>11</v>
      </c>
      <c r="E44" t="s">
        <v>28</v>
      </c>
      <c r="F44" s="2">
        <v>70</v>
      </c>
      <c r="G44" t="s">
        <v>16</v>
      </c>
      <c r="H44" t="s">
        <v>34</v>
      </c>
    </row>
    <row r="45" spans="1:8" x14ac:dyDescent="0.35">
      <c r="A45" s="1">
        <v>45701</v>
      </c>
      <c r="B45" s="8">
        <f>MONTH(TabFinanceira[[#This Row],[Data]])</f>
        <v>2</v>
      </c>
      <c r="C45" t="s">
        <v>0</v>
      </c>
      <c r="D45" t="s">
        <v>17</v>
      </c>
      <c r="E45" t="s">
        <v>15</v>
      </c>
      <c r="F45" s="2">
        <v>100</v>
      </c>
      <c r="G45" t="s">
        <v>3</v>
      </c>
      <c r="H45" t="s">
        <v>34</v>
      </c>
    </row>
    <row r="46" spans="1:8" x14ac:dyDescent="0.35">
      <c r="A46" s="1">
        <v>45702</v>
      </c>
      <c r="B46" s="8">
        <f>MONTH(TabFinanceira[[#This Row],[Data]])</f>
        <v>2</v>
      </c>
      <c r="C46" t="s">
        <v>4</v>
      </c>
      <c r="D46" t="s">
        <v>14</v>
      </c>
      <c r="E46" t="s">
        <v>15</v>
      </c>
      <c r="F46" s="2">
        <v>1250</v>
      </c>
      <c r="G46" t="s">
        <v>16</v>
      </c>
      <c r="H46" t="s">
        <v>35</v>
      </c>
    </row>
    <row r="47" spans="1:8" x14ac:dyDescent="0.35">
      <c r="A47" s="1">
        <v>45703</v>
      </c>
      <c r="B47" s="8">
        <f>MONTH(TabFinanceira[[#This Row],[Data]])</f>
        <v>2</v>
      </c>
      <c r="C47" t="s">
        <v>0</v>
      </c>
      <c r="D47" t="s">
        <v>1</v>
      </c>
      <c r="E47" t="s">
        <v>2</v>
      </c>
      <c r="F47" s="2">
        <v>160</v>
      </c>
      <c r="G47" t="s">
        <v>3</v>
      </c>
      <c r="H47" t="s">
        <v>34</v>
      </c>
    </row>
    <row r="48" spans="1:8" x14ac:dyDescent="0.35">
      <c r="A48" s="1">
        <v>45704</v>
      </c>
      <c r="B48" s="8">
        <f>MONTH(TabFinanceira[[#This Row],[Data]])</f>
        <v>2</v>
      </c>
      <c r="C48" t="s">
        <v>4</v>
      </c>
      <c r="D48" t="s">
        <v>5</v>
      </c>
      <c r="E48" t="s">
        <v>6</v>
      </c>
      <c r="F48" s="2">
        <v>3100</v>
      </c>
      <c r="G48" t="s">
        <v>7</v>
      </c>
      <c r="H48" t="s">
        <v>35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185DC-9FD5-47F0-BC9F-5007BA2DAB65}">
  <sheetPr>
    <tabColor rgb="FF7030A0"/>
  </sheetPr>
  <dimension ref="B2:F11"/>
  <sheetViews>
    <sheetView workbookViewId="0">
      <selection activeCell="C1" sqref="C1"/>
    </sheetView>
  </sheetViews>
  <sheetFormatPr defaultRowHeight="14.5" x14ac:dyDescent="0.35"/>
  <cols>
    <col min="2" max="2" width="17" bestFit="1" customWidth="1"/>
    <col min="3" max="3" width="13" bestFit="1" customWidth="1"/>
    <col min="5" max="5" width="17" bestFit="1" customWidth="1"/>
    <col min="6" max="6" width="13" bestFit="1" customWidth="1"/>
  </cols>
  <sheetData>
    <row r="2" spans="2:6" x14ac:dyDescent="0.35">
      <c r="B2" s="3" t="s">
        <v>38</v>
      </c>
      <c r="C2" t="s">
        <v>0</v>
      </c>
      <c r="E2" s="3" t="s">
        <v>38</v>
      </c>
      <c r="F2" t="s">
        <v>4</v>
      </c>
    </row>
    <row r="4" spans="2:6" x14ac:dyDescent="0.35">
      <c r="B4" s="3" t="s">
        <v>45</v>
      </c>
      <c r="C4" t="s">
        <v>44</v>
      </c>
      <c r="E4" s="3" t="s">
        <v>45</v>
      </c>
      <c r="F4" t="s">
        <v>44</v>
      </c>
    </row>
    <row r="5" spans="2:6" x14ac:dyDescent="0.35">
      <c r="B5" s="4" t="s">
        <v>1</v>
      </c>
      <c r="C5" s="2">
        <v>300</v>
      </c>
      <c r="E5" s="4" t="s">
        <v>14</v>
      </c>
      <c r="F5" s="2">
        <v>3600</v>
      </c>
    </row>
    <row r="6" spans="2:6" x14ac:dyDescent="0.35">
      <c r="B6" s="4" t="s">
        <v>20</v>
      </c>
      <c r="C6" s="2">
        <v>450</v>
      </c>
      <c r="E6" s="4" t="s">
        <v>5</v>
      </c>
      <c r="F6" s="2">
        <v>10000</v>
      </c>
    </row>
    <row r="7" spans="2:6" x14ac:dyDescent="0.35">
      <c r="B7" s="4" t="s">
        <v>17</v>
      </c>
      <c r="C7" s="2">
        <v>190</v>
      </c>
      <c r="E7" s="4" t="s">
        <v>46</v>
      </c>
      <c r="F7" s="2">
        <v>13600</v>
      </c>
    </row>
    <row r="8" spans="2:6" x14ac:dyDescent="0.35">
      <c r="B8" s="4" t="s">
        <v>18</v>
      </c>
      <c r="C8" s="2">
        <v>70</v>
      </c>
    </row>
    <row r="9" spans="2:6" x14ac:dyDescent="0.35">
      <c r="B9" s="4" t="s">
        <v>11</v>
      </c>
      <c r="C9" s="2">
        <v>620</v>
      </c>
    </row>
    <row r="10" spans="2:6" x14ac:dyDescent="0.35">
      <c r="B10" s="4" t="s">
        <v>8</v>
      </c>
      <c r="C10" s="2">
        <v>235</v>
      </c>
    </row>
    <row r="11" spans="2:6" x14ac:dyDescent="0.35">
      <c r="B11" s="4" t="s">
        <v>46</v>
      </c>
      <c r="C11" s="2">
        <v>1865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70D19-9DA7-4019-ACBC-967300B542CF}">
  <dimension ref="A30:T30"/>
  <sheetViews>
    <sheetView showGridLines="0" showRowColHeaders="0" tabSelected="1" zoomScale="53" zoomScaleNormal="53" workbookViewId="0">
      <selection activeCell="A17" sqref="A17"/>
    </sheetView>
  </sheetViews>
  <sheetFormatPr defaultColWidth="0" defaultRowHeight="14.5" x14ac:dyDescent="0.35"/>
  <cols>
    <col min="1" max="1" width="28" style="5" customWidth="1"/>
    <col min="2" max="20" width="8.7265625" style="6" customWidth="1"/>
    <col min="21" max="16384" width="8.7265625" hidden="1"/>
  </cols>
  <sheetData>
    <row r="30" spans="14:14" ht="17" x14ac:dyDescent="0.5">
      <c r="N30" s="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3D2A4-5DD8-4468-84C5-B03421D7DC90}">
  <dimension ref="B2:C22"/>
  <sheetViews>
    <sheetView workbookViewId="0">
      <selection activeCell="G10" sqref="G10"/>
    </sheetView>
  </sheetViews>
  <sheetFormatPr defaultRowHeight="14.5" x14ac:dyDescent="0.35"/>
  <cols>
    <col min="2" max="3" width="19.54296875" customWidth="1"/>
  </cols>
  <sheetData>
    <row r="2" spans="2:3" x14ac:dyDescent="0.35">
      <c r="B2" s="9" t="s">
        <v>50</v>
      </c>
      <c r="C2" s="2">
        <f>SUM(C6:C22)</f>
        <v>4267</v>
      </c>
    </row>
    <row r="3" spans="2:3" x14ac:dyDescent="0.35">
      <c r="B3" s="9" t="s">
        <v>51</v>
      </c>
      <c r="C3" s="2">
        <v>40000</v>
      </c>
    </row>
    <row r="5" spans="2:3" x14ac:dyDescent="0.35">
      <c r="B5" t="s">
        <v>49</v>
      </c>
      <c r="C5" t="s">
        <v>48</v>
      </c>
    </row>
    <row r="6" spans="2:3" x14ac:dyDescent="0.35">
      <c r="B6" s="1">
        <v>45606</v>
      </c>
      <c r="C6" s="2">
        <v>70</v>
      </c>
    </row>
    <row r="7" spans="2:3" x14ac:dyDescent="0.35">
      <c r="B7" s="1">
        <v>45607</v>
      </c>
      <c r="C7" s="2">
        <v>320</v>
      </c>
    </row>
    <row r="8" spans="2:3" x14ac:dyDescent="0.35">
      <c r="B8" s="1">
        <v>45608</v>
      </c>
      <c r="C8" s="2">
        <v>134</v>
      </c>
    </row>
    <row r="9" spans="2:3" x14ac:dyDescent="0.35">
      <c r="B9" s="1">
        <v>45609</v>
      </c>
      <c r="C9" s="2">
        <v>319</v>
      </c>
    </row>
    <row r="10" spans="2:3" x14ac:dyDescent="0.35">
      <c r="B10" s="1">
        <v>45610</v>
      </c>
      <c r="C10" s="2">
        <v>301</v>
      </c>
    </row>
    <row r="11" spans="2:3" x14ac:dyDescent="0.35">
      <c r="B11" s="1">
        <v>45611</v>
      </c>
      <c r="C11" s="2">
        <v>51</v>
      </c>
    </row>
    <row r="12" spans="2:3" x14ac:dyDescent="0.35">
      <c r="B12" s="1">
        <v>45612</v>
      </c>
      <c r="C12" s="2">
        <v>300</v>
      </c>
    </row>
    <row r="13" spans="2:3" x14ac:dyDescent="0.35">
      <c r="B13" s="1">
        <v>45613</v>
      </c>
      <c r="C13" s="2">
        <v>88</v>
      </c>
    </row>
    <row r="14" spans="2:3" x14ac:dyDescent="0.35">
      <c r="B14" s="1">
        <v>45614</v>
      </c>
      <c r="C14" s="2">
        <v>347</v>
      </c>
    </row>
    <row r="15" spans="2:3" x14ac:dyDescent="0.35">
      <c r="B15" s="1">
        <v>45615</v>
      </c>
      <c r="C15" s="2">
        <v>695</v>
      </c>
    </row>
    <row r="16" spans="2:3" x14ac:dyDescent="0.35">
      <c r="B16" s="1">
        <v>45616</v>
      </c>
      <c r="C16" s="2">
        <v>145</v>
      </c>
    </row>
    <row r="17" spans="2:3" x14ac:dyDescent="0.35">
      <c r="B17" s="1">
        <v>45617</v>
      </c>
      <c r="C17" s="2">
        <v>86</v>
      </c>
    </row>
    <row r="18" spans="2:3" x14ac:dyDescent="0.35">
      <c r="B18" s="1">
        <v>45618</v>
      </c>
      <c r="C18" s="2">
        <v>270</v>
      </c>
    </row>
    <row r="19" spans="2:3" x14ac:dyDescent="0.35">
      <c r="B19" s="1">
        <v>45619</v>
      </c>
      <c r="C19" s="2">
        <v>291</v>
      </c>
    </row>
    <row r="20" spans="2:3" x14ac:dyDescent="0.35">
      <c r="B20" s="1">
        <v>45620</v>
      </c>
      <c r="C20" s="2">
        <v>185</v>
      </c>
    </row>
    <row r="21" spans="2:3" x14ac:dyDescent="0.35">
      <c r="B21" s="1">
        <v>45621</v>
      </c>
      <c r="C21" s="2">
        <v>523</v>
      </c>
    </row>
    <row r="22" spans="2:3" x14ac:dyDescent="0.35">
      <c r="B22" s="1">
        <v>45622</v>
      </c>
      <c r="C22" s="2">
        <v>142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 financeiros</vt:lpstr>
      <vt:lpstr>Tab Dinamica</vt:lpstr>
      <vt:lpstr>Dashboard</vt:lpstr>
      <vt:lpstr>Porquinho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Cristina Faverao</dc:creator>
  <cp:lastModifiedBy>Rosana Cristina Faverao</cp:lastModifiedBy>
  <dcterms:created xsi:type="dcterms:W3CDTF">2025-01-12T21:35:20Z</dcterms:created>
  <dcterms:modified xsi:type="dcterms:W3CDTF">2025-01-16T00:22:49Z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2025-01-16T00:22:20Z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1e18d84b-9788-42f1-8935-92f74384b36b</vt:lpwstr>
  </property>
  <property fmtid="{D5CDD505-2E9C-101B-9397-08002B2CF9AE}" pid="8" name="MSIP_Label_fde7aacd-7cc4-4c31-9e6f-7ef306428f09_ContentBits">
    <vt:lpwstr>1</vt:lpwstr>
  </property>
</Properties>
</file>