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onnman\Desktop\"/>
    </mc:Choice>
  </mc:AlternateContent>
  <xr:revisionPtr revIDLastSave="0" documentId="13_ncr:1_{014889AD-5304-4195-8894-DB9FF99DE367}" xr6:coauthVersionLast="41" xr6:coauthVersionMax="41" xr10:uidLastSave="{00000000-0000-0000-0000-000000000000}"/>
  <bookViews>
    <workbookView xWindow="-120" yWindow="-120" windowWidth="20730" windowHeight="11760" xr2:uid="{878D570E-8027-4311-A9BC-38E289B1BB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7" i="1" l="1"/>
  <c r="B88" i="1" s="1"/>
  <c r="B75" i="1"/>
  <c r="D64" i="1"/>
  <c r="C64" i="1"/>
  <c r="B64" i="1"/>
  <c r="B47" i="1"/>
  <c r="J47" i="1"/>
  <c r="I47" i="1"/>
  <c r="H47" i="1"/>
  <c r="G47" i="1"/>
  <c r="F47" i="1"/>
  <c r="E47" i="1"/>
  <c r="D47" i="1"/>
  <c r="C47" i="1"/>
  <c r="G37" i="1"/>
  <c r="F37" i="1"/>
  <c r="E37" i="1"/>
  <c r="D37" i="1"/>
  <c r="C37" i="1"/>
  <c r="B37" i="1"/>
  <c r="E87" i="1" l="1"/>
  <c r="E88" i="1" s="1"/>
  <c r="D87" i="1"/>
  <c r="D88" i="1" s="1"/>
  <c r="C87" i="1"/>
  <c r="C88" i="1" s="1"/>
  <c r="E74" i="1" l="1"/>
  <c r="E75" i="1" s="1"/>
  <c r="D74" i="1"/>
  <c r="D75" i="1" s="1"/>
  <c r="C74" i="1"/>
  <c r="C75" i="1" s="1"/>
  <c r="B74" i="1"/>
  <c r="C63" i="1"/>
  <c r="D63" i="1"/>
  <c r="B63" i="1"/>
  <c r="I46" i="1"/>
  <c r="J46" i="1"/>
  <c r="C46" i="1"/>
  <c r="D46" i="1"/>
  <c r="E46" i="1"/>
  <c r="F46" i="1"/>
  <c r="G46" i="1"/>
  <c r="H46" i="1"/>
  <c r="B46" i="1"/>
  <c r="G36" i="1"/>
  <c r="F36" i="1"/>
  <c r="E36" i="1"/>
  <c r="D36" i="1"/>
  <c r="C36" i="1"/>
  <c r="B36" i="1"/>
  <c r="B25" i="1"/>
  <c r="B16" i="1"/>
  <c r="B8" i="1"/>
</calcChain>
</file>

<file path=xl/sharedStrings.xml><?xml version="1.0" encoding="utf-8"?>
<sst xmlns="http://schemas.openxmlformats.org/spreadsheetml/2006/main" count="102" uniqueCount="61">
  <si>
    <t>EEE3096S Prac2:</t>
  </si>
  <si>
    <t xml:space="preserve">#Question 3: DETERMINING GOLDEN MEASURE (RUN TIME OF PY CODE): Average of three runs </t>
  </si>
  <si>
    <t>Run#2</t>
  </si>
  <si>
    <t>Run#3</t>
  </si>
  <si>
    <t>Run#4</t>
  </si>
  <si>
    <t>Elapsed time</t>
  </si>
  <si>
    <t>Elapsed time (s)</t>
  </si>
  <si>
    <t xml:space="preserve">#Question 4: RUN C CODE WITHOUT OPTIMISATION: Average of four runs </t>
  </si>
  <si>
    <t>Run#5</t>
  </si>
  <si>
    <t>Elapsed time (ms)</t>
  </si>
  <si>
    <t>#Question 6: C Code Optimization using multi-threading</t>
  </si>
  <si>
    <t>Run Time (ms)</t>
  </si>
  <si>
    <t>Average:</t>
  </si>
  <si>
    <t>#Question 8: C Code Optimization using compiler flags</t>
  </si>
  <si>
    <t>O1</t>
  </si>
  <si>
    <t>O2</t>
  </si>
  <si>
    <t>O3</t>
  </si>
  <si>
    <t>O0</t>
  </si>
  <si>
    <t>Ofast</t>
  </si>
  <si>
    <t>Os</t>
  </si>
  <si>
    <t>Og</t>
  </si>
  <si>
    <t>1 Thread</t>
  </si>
  <si>
    <t>2 Threads</t>
  </si>
  <si>
    <t>4 Threads</t>
  </si>
  <si>
    <t>8 Threads</t>
  </si>
  <si>
    <t>16 Threads</t>
  </si>
  <si>
    <t>32 Threads</t>
  </si>
  <si>
    <t>Run time (ms)</t>
  </si>
  <si>
    <t>funroll loops with flag O0</t>
  </si>
  <si>
    <t>funroll loops with flag Ofast</t>
  </si>
  <si>
    <t>#Question 10: C Code Optimization using bitwidths</t>
  </si>
  <si>
    <t>Float</t>
  </si>
  <si>
    <t>Double</t>
  </si>
  <si>
    <t>__fp16</t>
  </si>
  <si>
    <t>#Question 11: C Code Optimization using hardware level support</t>
  </si>
  <si>
    <t>vfpv3</t>
  </si>
  <si>
    <t>fpv4</t>
  </si>
  <si>
    <t>neon-fp-armv8</t>
  </si>
  <si>
    <t>vfpv3xd</t>
  </si>
  <si>
    <t>note: precision sizeof == word size == bitsize/4</t>
  </si>
  <si>
    <t>note:amended run time by changing bitwidth of data in globals.h as well</t>
  </si>
  <si>
    <t>float: 32 bit, Precision sise of 4</t>
  </si>
  <si>
    <t>double: 64 bit, Precision sise of 8</t>
  </si>
  <si>
    <t>fp16: 16 bit, Precision sise of 2</t>
  </si>
  <si>
    <t>Look for a link at the end of the answer for Q10 in github</t>
  </si>
  <si>
    <t>#Question 12: Find the best combination of bit-width and compiler flags to give you the best possible speed up over your golden measure implementation</t>
  </si>
  <si>
    <t>bitwidth: float</t>
  </si>
  <si>
    <t>hw flags: vfpv3xd and fpv4</t>
  </si>
  <si>
    <t>comp flags: O3 and funroll loops</t>
  </si>
  <si>
    <t>Speed up:</t>
  </si>
  <si>
    <t>HW level support</t>
  </si>
  <si>
    <t>#Comparing best optimizations</t>
  </si>
  <si>
    <t xml:space="preserve">32 threads Multi-threading </t>
  </si>
  <si>
    <t>Float Bitwidth</t>
  </si>
  <si>
    <t>Speedup</t>
  </si>
  <si>
    <t>Combined (Optimal)</t>
  </si>
  <si>
    <t>Ofast funroll loop Compiler flag</t>
  </si>
  <si>
    <t>Float O3-funroll loops fpv4</t>
  </si>
  <si>
    <t>Float O3-funroll loops vfpv3xd</t>
  </si>
  <si>
    <t>Float O3-funroll loops</t>
  </si>
  <si>
    <t>Float O3-funroll loops fpv4 with 32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</si>
</sst>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hh:mm:ss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9"/>
      <color rgb="FF24292E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47" fontId="3" fillId="0" borderId="0" xfId="0" applyNumberFormat="1" applyFont="1"/>
    <xf numFmtId="165" fontId="3" fillId="0" borderId="0" xfId="0" applyNumberFormat="1" applyFont="1"/>
    <xf numFmtId="0" fontId="3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  <xf numFmtId="0" fontId="0" fillId="0" borderId="0" xfId="0" applyFill="1"/>
    <xf numFmtId="166" fontId="3" fillId="0" borderId="0" xfId="0" applyNumberFormat="1" applyFont="1" applyFill="1"/>
    <xf numFmtId="166" fontId="0" fillId="0" borderId="0" xfId="0" applyNumberFormat="1" applyFill="1"/>
    <xf numFmtId="45" fontId="0" fillId="0" borderId="0" xfId="0" applyNumberFormat="1" applyFill="1"/>
    <xf numFmtId="1" fontId="3" fillId="0" borderId="0" xfId="0" applyNumberFormat="1" applyFont="1" applyFill="1"/>
    <xf numFmtId="0" fontId="1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/>
    <xf numFmtId="165" fontId="3" fillId="0" borderId="0" xfId="0" applyNumberFormat="1" applyFont="1" applyFill="1"/>
    <xf numFmtId="47" fontId="0" fillId="0" borderId="0" xfId="0" applyNumberFormat="1" applyFill="1"/>
    <xf numFmtId="0" fontId="0" fillId="0" borderId="0" xfId="0" applyFill="1" applyAlignment="1">
      <alignment horizontal="center" wrapText="1"/>
    </xf>
    <xf numFmtId="0" fontId="0" fillId="0" borderId="1" xfId="0" applyBorder="1"/>
    <xf numFmtId="0" fontId="3" fillId="0" borderId="1" xfId="0" applyFont="1" applyBorder="1"/>
    <xf numFmtId="164" fontId="3" fillId="0" borderId="1" xfId="0" applyNumberFormat="1" applyFont="1" applyBorder="1"/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165" fontId="0" fillId="0" borderId="0" xfId="0" applyNumberFormat="1"/>
    <xf numFmtId="164" fontId="0" fillId="0" borderId="0" xfId="0" applyNumberFormat="1" applyFill="1" applyAlignment="1">
      <alignment horizontal="right"/>
    </xf>
    <xf numFmtId="165" fontId="0" fillId="0" borderId="0" xfId="0" applyNumberFormat="1" applyFill="1" applyAlignment="1">
      <alignment horizontal="right"/>
    </xf>
    <xf numFmtId="0" fontId="0" fillId="0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53328999012741E-2"/>
          <c:y val="6.8781167979002619E-2"/>
          <c:w val="0.53940928026198565"/>
          <c:h val="0.908333333333333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Sheet1!$A$94</c:f>
              <c:strCache>
                <c:ptCount val="1"/>
                <c:pt idx="0">
                  <c:v>32 threads Multi-threading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Sheet1!$B$94</c:f>
              <c:numCache>
                <c:formatCode>General</c:formatCode>
                <c:ptCount val="1"/>
                <c:pt idx="0">
                  <c:v>3.8706700000000001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6-4EFF-AE6A-2306DE24B66C}"/>
            </c:ext>
          </c:extLst>
        </c:ser>
        <c:ser>
          <c:idx val="1"/>
          <c:order val="1"/>
          <c:tx>
            <c:strRef>
              <c:f>Sheet1!$A$95</c:f>
              <c:strCache>
                <c:ptCount val="1"/>
                <c:pt idx="0">
                  <c:v>Ofast funroll loop Compiler flag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Sheet1!$B$95</c:f>
              <c:numCache>
                <c:formatCode>General</c:formatCode>
                <c:ptCount val="1"/>
                <c:pt idx="0">
                  <c:v>3.1662880000000002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6-4EFF-AE6A-2306DE24B66C}"/>
            </c:ext>
          </c:extLst>
        </c:ser>
        <c:ser>
          <c:idx val="2"/>
          <c:order val="2"/>
          <c:tx>
            <c:strRef>
              <c:f>Sheet1!$A$96</c:f>
              <c:strCache>
                <c:ptCount val="1"/>
                <c:pt idx="0">
                  <c:v>Float Bitwidth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Sheet1!$B$96</c:f>
              <c:numCache>
                <c:formatCode>0.000000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6-4EFF-AE6A-2306DE24B66C}"/>
            </c:ext>
          </c:extLst>
        </c:ser>
        <c:ser>
          <c:idx val="3"/>
          <c:order val="3"/>
          <c:tx>
            <c:strRef>
              <c:f>Sheet1!$A$97</c:f>
              <c:strCache>
                <c:ptCount val="1"/>
                <c:pt idx="0">
                  <c:v>HW level support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Sheet1!$B$97</c:f>
              <c:numCache>
                <c:formatCode>General</c:formatCode>
                <c:ptCount val="1"/>
                <c:pt idx="0">
                  <c:v>1.021301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6-4EFF-AE6A-2306DE24B66C}"/>
            </c:ext>
          </c:extLst>
        </c:ser>
        <c:ser>
          <c:idx val="4"/>
          <c:order val="4"/>
          <c:tx>
            <c:strRef>
              <c:f>Sheet1!$A$98</c:f>
              <c:strCache>
                <c:ptCount val="1"/>
                <c:pt idx="0">
                  <c:v>Combined (Optimal)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Sheet1!$B$98</c:f>
              <c:numCache>
                <c:formatCode>General</c:formatCode>
                <c:ptCount val="1"/>
                <c:pt idx="0">
                  <c:v>5.5693840000000003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6-4EFF-AE6A-2306DE24B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619951"/>
        <c:axId val="1746811375"/>
      </c:barChart>
      <c:catAx>
        <c:axId val="1749619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6811375"/>
        <c:crosses val="autoZero"/>
        <c:auto val="1"/>
        <c:lblAlgn val="ctr"/>
        <c:lblOffset val="100"/>
        <c:noMultiLvlLbl val="0"/>
      </c:catAx>
      <c:valAx>
        <c:axId val="17468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174961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838199</xdr:colOff>
      <xdr:row>89</xdr:row>
      <xdr:rowOff>9525</xdr:rowOff>
    </xdr:from>
    <xdr:to>
      <xdr:col>7</xdr:col>
      <xdr:colOff>714374</xdr:colOff>
      <xdr:row>104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9DAA5-170A-460C-B8DC-C571ECF05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3476-8DD8-46F5-B608-8ADB5B10EC8A}">
  <dimension ref="A1:M98"/>
  <sheetViews>
    <sheetView tabSelected="1" topLeftCell="A85" workbookViewId="0">
      <selection activeCell="D78" sqref="D78"/>
    </sheetView>
  </sheetViews>
  <sheetFormatPr defaultRowHeight="15" x14ac:dyDescent="0.25"/>
  <cols>
    <col min="1" max="1" width="16.28515625" customWidth="1"/>
    <col min="2" max="2" width="20" bestFit="1" customWidth="1"/>
    <col min="3" max="3" width="23.28515625" bestFit="1" customWidth="1"/>
    <col min="4" max="4" width="15.5703125" bestFit="1" customWidth="1"/>
    <col min="5" max="5" width="14.5703125" customWidth="1"/>
    <col min="6" max="6" width="14.140625" customWidth="1"/>
    <col min="7" max="7" width="12.140625" customWidth="1"/>
    <col min="8" max="8" width="14.28515625" customWidth="1"/>
    <col min="9" max="9" width="12.28515625" bestFit="1" customWidth="1"/>
    <col min="10" max="10" width="13.5703125" customWidth="1"/>
  </cols>
  <sheetData>
    <row r="1" spans="1:13" ht="15.75" x14ac:dyDescent="0.25">
      <c r="A1" s="1" t="s">
        <v>0</v>
      </c>
    </row>
    <row r="2" spans="1:13" x14ac:dyDescent="0.25">
      <c r="D2" s="18"/>
      <c r="E2" s="9"/>
      <c r="F2" s="9"/>
      <c r="G2" s="9"/>
      <c r="H2" s="9"/>
    </row>
    <row r="3" spans="1:13" x14ac:dyDescent="0.25">
      <c r="A3" s="9" t="s">
        <v>1</v>
      </c>
      <c r="B3" s="9"/>
      <c r="C3" s="9"/>
      <c r="D3" s="9"/>
      <c r="E3" s="9"/>
      <c r="F3" s="9"/>
      <c r="G3" s="9"/>
      <c r="H3" s="9"/>
    </row>
    <row r="4" spans="1:13" x14ac:dyDescent="0.25">
      <c r="A4" s="9"/>
      <c r="B4" s="9" t="s">
        <v>5</v>
      </c>
      <c r="C4" s="9"/>
    </row>
    <row r="5" spans="1:13" x14ac:dyDescent="0.25">
      <c r="A5" s="9" t="s">
        <v>2</v>
      </c>
      <c r="B5" s="10">
        <v>1.0359953703703704E-4</v>
      </c>
      <c r="C5" s="11"/>
      <c r="D5" s="2"/>
    </row>
    <row r="6" spans="1:13" x14ac:dyDescent="0.25">
      <c r="A6" s="9" t="s">
        <v>3</v>
      </c>
      <c r="B6" s="10">
        <v>1.029861111111111E-4</v>
      </c>
      <c r="C6" s="12"/>
    </row>
    <row r="7" spans="1:13" x14ac:dyDescent="0.25">
      <c r="A7" s="9" t="s">
        <v>4</v>
      </c>
      <c r="B7" s="10">
        <v>1.0175925925925924E-4</v>
      </c>
      <c r="C7" s="12"/>
    </row>
    <row r="8" spans="1:13" x14ac:dyDescent="0.25">
      <c r="A8" s="9" t="s">
        <v>12</v>
      </c>
      <c r="B8" s="10">
        <f>AVERAGE(B5:B7)</f>
        <v>1.0278163580246912E-4</v>
      </c>
      <c r="C8" s="9"/>
    </row>
    <row r="9" spans="1:13" x14ac:dyDescent="0.25">
      <c r="A9" s="9"/>
      <c r="B9" s="13"/>
      <c r="C9" s="9"/>
      <c r="D9" s="5"/>
    </row>
    <row r="10" spans="1:13" x14ac:dyDescent="0.25">
      <c r="A10" s="9"/>
      <c r="B10" s="10"/>
      <c r="C10" s="9"/>
      <c r="M10" s="2"/>
    </row>
    <row r="11" spans="1:13" x14ac:dyDescent="0.25">
      <c r="A11" s="14" t="s">
        <v>1</v>
      </c>
      <c r="B11" s="9"/>
      <c r="C11" s="9"/>
    </row>
    <row r="12" spans="1:13" x14ac:dyDescent="0.25">
      <c r="A12" s="9"/>
      <c r="B12" s="15" t="s">
        <v>6</v>
      </c>
      <c r="C12" s="9"/>
    </row>
    <row r="13" spans="1:13" x14ac:dyDescent="0.25">
      <c r="A13" s="9" t="s">
        <v>2</v>
      </c>
      <c r="B13" s="16">
        <v>8.9510919999999992</v>
      </c>
      <c r="C13" s="9"/>
    </row>
    <row r="14" spans="1:13" x14ac:dyDescent="0.25">
      <c r="A14" s="9" t="s">
        <v>3</v>
      </c>
      <c r="B14" s="16">
        <v>8.8977869999999992</v>
      </c>
      <c r="C14" s="9"/>
    </row>
    <row r="15" spans="1:13" x14ac:dyDescent="0.25">
      <c r="A15" s="9" t="s">
        <v>4</v>
      </c>
      <c r="B15" s="16">
        <v>8.7924880000000005</v>
      </c>
      <c r="C15" s="9"/>
    </row>
    <row r="16" spans="1:13" x14ac:dyDescent="0.25">
      <c r="A16" s="9" t="s">
        <v>12</v>
      </c>
      <c r="B16" s="17">
        <f>AVERAGE(B13:B15)</f>
        <v>8.8804556666666645</v>
      </c>
      <c r="C16" s="9"/>
    </row>
    <row r="17" spans="1:13" x14ac:dyDescent="0.25">
      <c r="A17" s="9"/>
      <c r="B17" s="9"/>
      <c r="C17" s="9"/>
      <c r="M17" s="2"/>
    </row>
    <row r="18" spans="1:13" x14ac:dyDescent="0.25">
      <c r="A18" s="9"/>
      <c r="B18" s="9"/>
      <c r="C18" s="9"/>
    </row>
    <row r="19" spans="1:13" x14ac:dyDescent="0.25">
      <c r="A19" s="14" t="s">
        <v>7</v>
      </c>
      <c r="B19" s="9"/>
      <c r="C19" s="9"/>
    </row>
    <row r="20" spans="1:13" x14ac:dyDescent="0.25">
      <c r="A20" s="9"/>
      <c r="B20" s="15" t="s">
        <v>9</v>
      </c>
      <c r="C20" s="9"/>
    </row>
    <row r="21" spans="1:13" x14ac:dyDescent="0.25">
      <c r="A21" s="9" t="s">
        <v>2</v>
      </c>
      <c r="B21" s="16">
        <v>7.3643340000000004</v>
      </c>
      <c r="C21" s="9"/>
    </row>
    <row r="22" spans="1:13" x14ac:dyDescent="0.25">
      <c r="A22" t="s">
        <v>3</v>
      </c>
      <c r="B22" s="4">
        <v>7.3607930000000001</v>
      </c>
    </row>
    <row r="23" spans="1:13" x14ac:dyDescent="0.25">
      <c r="A23" t="s">
        <v>4</v>
      </c>
      <c r="B23" s="4">
        <v>7.3766790000000002</v>
      </c>
    </row>
    <row r="24" spans="1:13" x14ac:dyDescent="0.25">
      <c r="A24" t="s">
        <v>8</v>
      </c>
      <c r="B24" s="4">
        <v>7.2001160000000004</v>
      </c>
    </row>
    <row r="25" spans="1:13" x14ac:dyDescent="0.25">
      <c r="A25" t="s">
        <v>12</v>
      </c>
      <c r="B25" s="3">
        <f>AVERAGE(B21:B24)</f>
        <v>7.3254805000000003</v>
      </c>
    </row>
    <row r="26" spans="1:13" x14ac:dyDescent="0.25">
      <c r="B26" s="3"/>
    </row>
    <row r="28" spans="1:13" x14ac:dyDescent="0.25">
      <c r="A28" s="8" t="s">
        <v>10</v>
      </c>
    </row>
    <row r="30" spans="1:13" x14ac:dyDescent="0.25">
      <c r="A30" s="24" t="s">
        <v>11</v>
      </c>
      <c r="B30" s="25"/>
      <c r="C30" s="25"/>
      <c r="D30" s="25"/>
      <c r="E30" s="25"/>
      <c r="F30" s="25"/>
      <c r="G30" s="26"/>
    </row>
    <row r="31" spans="1:13" x14ac:dyDescent="0.25">
      <c r="A31" s="20"/>
      <c r="B31" s="28" t="s">
        <v>21</v>
      </c>
      <c r="C31" s="28" t="s">
        <v>22</v>
      </c>
      <c r="D31" s="28" t="s">
        <v>23</v>
      </c>
      <c r="E31" s="28" t="s">
        <v>24</v>
      </c>
      <c r="F31" s="28" t="s">
        <v>25</v>
      </c>
      <c r="G31" s="28" t="s">
        <v>26</v>
      </c>
    </row>
    <row r="32" spans="1:13" x14ac:dyDescent="0.25">
      <c r="A32" s="29" t="s">
        <v>2</v>
      </c>
      <c r="B32" s="21">
        <v>11.513500000000001</v>
      </c>
      <c r="C32" s="21">
        <v>6.1236300000000004</v>
      </c>
      <c r="D32" s="22">
        <v>3.7595000000000001</v>
      </c>
      <c r="E32" s="21">
        <v>3.4475500000000001</v>
      </c>
      <c r="F32" s="21">
        <v>2.5290900000000001</v>
      </c>
      <c r="G32" s="21">
        <v>1.8743099999999999</v>
      </c>
    </row>
    <row r="33" spans="1:12" x14ac:dyDescent="0.25">
      <c r="A33" s="29" t="s">
        <v>3</v>
      </c>
      <c r="B33" s="21">
        <v>11.5961</v>
      </c>
      <c r="C33" s="22">
        <v>6.1980000000000004</v>
      </c>
      <c r="D33" s="21">
        <v>3.8304399999999998</v>
      </c>
      <c r="E33" s="21">
        <v>2.9859499999999999</v>
      </c>
      <c r="F33" s="21">
        <v>2.97377</v>
      </c>
      <c r="G33" s="21">
        <v>1.9091499999999999</v>
      </c>
    </row>
    <row r="34" spans="1:12" x14ac:dyDescent="0.25">
      <c r="A34" s="29" t="s">
        <v>4</v>
      </c>
      <c r="B34" s="21">
        <v>11.6004</v>
      </c>
      <c r="C34" s="21">
        <v>6.1967600000000003</v>
      </c>
      <c r="D34" s="21">
        <v>3.6267399999999999</v>
      </c>
      <c r="E34" s="21">
        <v>3.5792700000000002</v>
      </c>
      <c r="F34" s="21">
        <v>3.3940299999999999</v>
      </c>
      <c r="G34" s="21">
        <v>1.9581599999999999</v>
      </c>
    </row>
    <row r="35" spans="1:12" x14ac:dyDescent="0.25">
      <c r="A35" s="29" t="s">
        <v>8</v>
      </c>
      <c r="B35" s="21">
        <v>11.627599999999999</v>
      </c>
      <c r="C35" s="21">
        <v>6.0155099999999999</v>
      </c>
      <c r="D35" s="21">
        <v>4.1929299999999996</v>
      </c>
      <c r="E35" s="21">
        <v>3.7291099999999999</v>
      </c>
      <c r="F35" s="21">
        <v>1.43743</v>
      </c>
      <c r="G35" s="21">
        <v>1.82863</v>
      </c>
    </row>
    <row r="36" spans="1:12" x14ac:dyDescent="0.25">
      <c r="A36" s="27" t="s">
        <v>12</v>
      </c>
      <c r="B36" s="20">
        <f t="shared" ref="B36:G36" si="0">AVERAGE(B32:B35)</f>
        <v>11.5844</v>
      </c>
      <c r="C36" s="23">
        <f t="shared" si="0"/>
        <v>6.1334749999999998</v>
      </c>
      <c r="D36" s="23">
        <f t="shared" si="0"/>
        <v>3.8524025000000002</v>
      </c>
      <c r="E36" s="20">
        <f t="shared" si="0"/>
        <v>3.43547</v>
      </c>
      <c r="F36" s="20">
        <f t="shared" si="0"/>
        <v>2.5835799999999995</v>
      </c>
      <c r="G36" s="23">
        <f t="shared" si="0"/>
        <v>1.8925624999999999</v>
      </c>
    </row>
    <row r="37" spans="1:12" x14ac:dyDescent="0.25">
      <c r="A37" s="27" t="s">
        <v>49</v>
      </c>
      <c r="B37" s="23">
        <f xml:space="preserve"> (B25/B36)</f>
        <v>0.63235735126549497</v>
      </c>
      <c r="C37" s="23">
        <f xml:space="preserve"> (B25/C36)</f>
        <v>1.1943442338967716</v>
      </c>
      <c r="D37" s="23">
        <f xml:space="preserve"> (B25/D36)</f>
        <v>1.9015356001871559</v>
      </c>
      <c r="E37" s="23">
        <f xml:space="preserve"> (B25/E36)</f>
        <v>2.1323080975819901</v>
      </c>
      <c r="F37" s="23">
        <f xml:space="preserve"> (B25/F36)</f>
        <v>2.8353991360824908</v>
      </c>
      <c r="G37" s="23">
        <f xml:space="preserve"> (B25/G36)</f>
        <v>3.8706676794029264</v>
      </c>
    </row>
    <row r="39" spans="1:12" x14ac:dyDescent="0.25">
      <c r="A39" s="8" t="s">
        <v>13</v>
      </c>
    </row>
    <row r="40" spans="1:12" ht="20.25" customHeight="1" x14ac:dyDescent="0.25">
      <c r="E40" s="6" t="s">
        <v>27</v>
      </c>
    </row>
    <row r="41" spans="1:12" ht="29.25" customHeight="1" x14ac:dyDescent="0.25">
      <c r="B41" s="6" t="s">
        <v>17</v>
      </c>
      <c r="C41" s="6" t="s">
        <v>14</v>
      </c>
      <c r="D41" s="6" t="s">
        <v>15</v>
      </c>
      <c r="E41" s="6" t="s">
        <v>16</v>
      </c>
      <c r="F41" s="6" t="s">
        <v>18</v>
      </c>
      <c r="G41" s="6" t="s">
        <v>19</v>
      </c>
      <c r="H41" s="6" t="s">
        <v>20</v>
      </c>
      <c r="I41" s="7" t="s">
        <v>28</v>
      </c>
      <c r="J41" s="7" t="s">
        <v>29</v>
      </c>
    </row>
    <row r="42" spans="1:12" x14ac:dyDescent="0.25">
      <c r="A42" t="s">
        <v>2</v>
      </c>
      <c r="B42" s="4">
        <v>7.2136560000000003</v>
      </c>
      <c r="C42" s="4">
        <v>3.0902669999999999</v>
      </c>
      <c r="D42" s="4">
        <v>2.9474529999999999</v>
      </c>
      <c r="E42" s="4">
        <v>2.9300060000000001</v>
      </c>
      <c r="F42" s="4">
        <v>2.9906519999999999</v>
      </c>
      <c r="G42" s="4">
        <v>3.000937</v>
      </c>
      <c r="H42" s="4">
        <v>5.5439889999999998</v>
      </c>
      <c r="I42" s="4">
        <v>7.3067880000000001</v>
      </c>
      <c r="J42" s="4">
        <v>2.2186910000000002</v>
      </c>
    </row>
    <row r="43" spans="1:12" x14ac:dyDescent="0.25">
      <c r="A43" t="s">
        <v>3</v>
      </c>
      <c r="B43" s="4">
        <v>7.2090730000000001</v>
      </c>
      <c r="C43" s="4">
        <v>2.940426</v>
      </c>
      <c r="D43" s="4">
        <v>3.1020859999999999</v>
      </c>
      <c r="E43" s="4">
        <v>2.9495369999999999</v>
      </c>
      <c r="F43" s="4">
        <v>3.077893</v>
      </c>
      <c r="G43" s="4">
        <v>3.1754190000000002</v>
      </c>
      <c r="H43" s="4">
        <v>5.6609160000000003</v>
      </c>
      <c r="I43" s="4">
        <v>7.2667869999999999</v>
      </c>
      <c r="J43" s="4">
        <v>2.2609819999999998</v>
      </c>
    </row>
    <row r="44" spans="1:12" x14ac:dyDescent="0.25">
      <c r="A44" t="s">
        <v>4</v>
      </c>
      <c r="B44" s="4">
        <v>7.2139170000000004</v>
      </c>
      <c r="C44" s="4">
        <v>2.9354260000000001</v>
      </c>
      <c r="D44" s="4">
        <v>2.9493809999999998</v>
      </c>
      <c r="E44" s="3">
        <v>2.9401099999999998</v>
      </c>
      <c r="F44" s="4">
        <v>2.994297</v>
      </c>
      <c r="G44" s="4">
        <v>3.1635430000000002</v>
      </c>
      <c r="H44" s="4">
        <v>5.6069570000000004</v>
      </c>
      <c r="I44" s="3">
        <v>7.30762</v>
      </c>
      <c r="J44" s="3">
        <v>2.5029599999999999</v>
      </c>
    </row>
    <row r="45" spans="1:12" x14ac:dyDescent="0.25">
      <c r="A45" t="s">
        <v>8</v>
      </c>
      <c r="B45" s="4">
        <v>7.3213109999999997</v>
      </c>
      <c r="C45" s="4">
        <v>2.950529</v>
      </c>
      <c r="D45" s="4">
        <v>2.9675569999999998</v>
      </c>
      <c r="E45" s="4">
        <v>2.952245</v>
      </c>
      <c r="F45" s="4">
        <v>2.959765</v>
      </c>
      <c r="G45" s="4">
        <v>2.939997</v>
      </c>
      <c r="H45" s="4">
        <v>5.6137280000000001</v>
      </c>
      <c r="I45" s="4">
        <v>7.207776</v>
      </c>
      <c r="J45" s="4">
        <v>2.271712</v>
      </c>
    </row>
    <row r="46" spans="1:12" x14ac:dyDescent="0.25">
      <c r="A46" t="s">
        <v>12</v>
      </c>
      <c r="B46" s="3">
        <f>AVERAGE(B42:B45)</f>
        <v>7.2394892500000001</v>
      </c>
      <c r="C46" s="3">
        <f t="shared" ref="C46:H46" si="1">AVERAGE(C42:C45)</f>
        <v>2.9791619999999996</v>
      </c>
      <c r="D46" s="3">
        <f t="shared" si="1"/>
        <v>2.9916192499999994</v>
      </c>
      <c r="E46" s="3">
        <f t="shared" si="1"/>
        <v>2.9429744999999996</v>
      </c>
      <c r="F46" s="3">
        <f t="shared" si="1"/>
        <v>3.0056517500000002</v>
      </c>
      <c r="G46" s="3">
        <f t="shared" si="1"/>
        <v>3.0699740000000002</v>
      </c>
      <c r="H46" s="3">
        <f t="shared" si="1"/>
        <v>5.6063974999999999</v>
      </c>
      <c r="I46" s="3">
        <f t="shared" ref="I46" si="2">AVERAGE(I42:I45)</f>
        <v>7.2722427499999993</v>
      </c>
      <c r="J46" s="3">
        <f t="shared" ref="J46" si="3">AVERAGE(J42:J45)</f>
        <v>2.3135862500000002</v>
      </c>
      <c r="K46" s="3"/>
      <c r="L46" s="3"/>
    </row>
    <row r="47" spans="1:12" x14ac:dyDescent="0.25">
      <c r="A47" t="s">
        <v>49</v>
      </c>
      <c r="B47" s="30">
        <f xml:space="preserve"> (B25/B46)</f>
        <v>1.0118780824213531</v>
      </c>
      <c r="C47" s="30">
        <f xml:space="preserve"> (B25/C46)</f>
        <v>2.4589063971680631</v>
      </c>
      <c r="D47" s="30">
        <f xml:space="preserve"> (B25/D46)</f>
        <v>2.4486673897421944</v>
      </c>
      <c r="E47" s="30">
        <f xml:space="preserve"> (B25/E46)</f>
        <v>2.4891416830149229</v>
      </c>
      <c r="F47" s="30">
        <f xml:space="preserve"> (B25/F46)</f>
        <v>2.437235285159034</v>
      </c>
      <c r="G47" s="30">
        <f xml:space="preserve"> (B25/G46)</f>
        <v>2.3861702086076297</v>
      </c>
      <c r="H47" s="30">
        <f xml:space="preserve"> (B25/H46)</f>
        <v>1.3066288111037436</v>
      </c>
      <c r="I47" s="30">
        <f xml:space="preserve"> (B25/I46)</f>
        <v>1.0073206783423176</v>
      </c>
      <c r="J47" s="30">
        <f xml:space="preserve"> (B25/J46)</f>
        <v>3.1662880517205703</v>
      </c>
    </row>
    <row r="49" spans="1:8" x14ac:dyDescent="0.25">
      <c r="A49" s="14" t="s">
        <v>30</v>
      </c>
      <c r="B49" s="9"/>
      <c r="C49" s="9"/>
      <c r="D49" s="9"/>
      <c r="E49" s="9"/>
      <c r="F49" s="9"/>
      <c r="G49" s="9"/>
    </row>
    <row r="50" spans="1:8" x14ac:dyDescent="0.25">
      <c r="A50" s="16" t="s">
        <v>40</v>
      </c>
      <c r="B50" s="9"/>
      <c r="C50" s="9"/>
      <c r="D50" s="9"/>
      <c r="E50" s="9"/>
      <c r="F50" s="9"/>
      <c r="G50" s="9"/>
    </row>
    <row r="51" spans="1:8" x14ac:dyDescent="0.25">
      <c r="A51" s="16" t="s">
        <v>39</v>
      </c>
      <c r="B51" s="9"/>
      <c r="C51" s="9"/>
      <c r="D51" s="9"/>
      <c r="E51" s="9"/>
      <c r="F51" s="9"/>
      <c r="G51" s="9"/>
    </row>
    <row r="52" spans="1:8" x14ac:dyDescent="0.25">
      <c r="A52" s="33" t="s">
        <v>41</v>
      </c>
      <c r="B52" s="9"/>
      <c r="C52" s="9"/>
      <c r="D52" s="9"/>
      <c r="E52" s="9"/>
      <c r="F52" s="9"/>
      <c r="G52" s="9"/>
    </row>
    <row r="53" spans="1:8" x14ac:dyDescent="0.25">
      <c r="A53" s="33" t="s">
        <v>42</v>
      </c>
      <c r="B53" s="9"/>
      <c r="C53" s="9"/>
      <c r="D53" s="9"/>
      <c r="E53" s="9"/>
      <c r="F53" s="9"/>
      <c r="G53" s="9"/>
    </row>
    <row r="54" spans="1:8" x14ac:dyDescent="0.25">
      <c r="A54" s="33" t="s">
        <v>43</v>
      </c>
      <c r="B54" s="9"/>
      <c r="C54" s="9"/>
      <c r="D54" s="9"/>
      <c r="E54" s="9"/>
      <c r="F54" s="9"/>
      <c r="G54" s="9"/>
    </row>
    <row r="55" spans="1:8" x14ac:dyDescent="0.25">
      <c r="A55" s="14" t="s">
        <v>44</v>
      </c>
      <c r="B55" s="9"/>
      <c r="C55" s="9"/>
      <c r="D55" s="9"/>
      <c r="E55" s="9"/>
      <c r="F55" s="9"/>
      <c r="G55" s="9"/>
    </row>
    <row r="56" spans="1:8" x14ac:dyDescent="0.25">
      <c r="A56" s="8"/>
    </row>
    <row r="57" spans="1:8" x14ac:dyDescent="0.25">
      <c r="C57" s="6" t="s">
        <v>27</v>
      </c>
    </row>
    <row r="58" spans="1:8" x14ac:dyDescent="0.25">
      <c r="B58" s="6" t="s">
        <v>31</v>
      </c>
      <c r="C58" s="6" t="s">
        <v>32</v>
      </c>
      <c r="D58" s="6" t="s">
        <v>33</v>
      </c>
      <c r="E58" s="6"/>
      <c r="F58" s="6"/>
      <c r="G58" s="6"/>
      <c r="H58" s="6"/>
    </row>
    <row r="59" spans="1:8" x14ac:dyDescent="0.25">
      <c r="A59" t="s">
        <v>2</v>
      </c>
      <c r="B59" s="4">
        <v>7.3643340000000004</v>
      </c>
      <c r="C59" s="4">
        <v>8.7817629999999998</v>
      </c>
      <c r="D59" s="4">
        <v>30.253049000000001</v>
      </c>
      <c r="E59" s="4"/>
      <c r="F59" s="4"/>
      <c r="G59" s="4"/>
      <c r="H59" s="4"/>
    </row>
    <row r="60" spans="1:8" x14ac:dyDescent="0.25">
      <c r="A60" t="s">
        <v>3</v>
      </c>
      <c r="B60" s="4">
        <v>7.3607930000000001</v>
      </c>
      <c r="C60" s="4">
        <v>8.7554660000000002</v>
      </c>
      <c r="D60" s="4">
        <v>30.238054999999999</v>
      </c>
      <c r="E60" s="4"/>
      <c r="F60" s="4"/>
      <c r="G60" s="4"/>
      <c r="H60" s="4"/>
    </row>
    <row r="61" spans="1:8" x14ac:dyDescent="0.25">
      <c r="A61" t="s">
        <v>4</v>
      </c>
      <c r="B61" s="4">
        <v>7.3766790000000002</v>
      </c>
      <c r="C61" s="4">
        <v>8.6573049999999991</v>
      </c>
      <c r="D61" s="4">
        <v>30.326702000000001</v>
      </c>
      <c r="E61" s="3"/>
      <c r="F61" s="4"/>
      <c r="G61" s="4"/>
      <c r="H61" s="4"/>
    </row>
    <row r="62" spans="1:8" x14ac:dyDescent="0.25">
      <c r="A62" t="s">
        <v>8</v>
      </c>
      <c r="B62" s="4">
        <v>7.2001160000000004</v>
      </c>
      <c r="C62" s="4">
        <v>8.7269349999999992</v>
      </c>
      <c r="D62" s="4">
        <v>30.163906999999998</v>
      </c>
      <c r="E62" s="4"/>
      <c r="F62" s="4"/>
      <c r="G62" s="4"/>
      <c r="H62" s="4"/>
    </row>
    <row r="63" spans="1:8" x14ac:dyDescent="0.25">
      <c r="A63" t="s">
        <v>12</v>
      </c>
      <c r="B63" s="3">
        <f>AVERAGE(B59:B62)</f>
        <v>7.3254805000000003</v>
      </c>
      <c r="C63" s="3">
        <f t="shared" ref="C63:D63" si="4">AVERAGE(C59:C62)</f>
        <v>8.7303672499999987</v>
      </c>
      <c r="D63" s="3">
        <f t="shared" si="4"/>
        <v>30.24542825</v>
      </c>
      <c r="E63" s="3"/>
      <c r="F63" s="3"/>
      <c r="G63" s="3"/>
      <c r="H63" s="3"/>
    </row>
    <row r="64" spans="1:8" x14ac:dyDescent="0.25">
      <c r="A64" t="s">
        <v>49</v>
      </c>
      <c r="B64" s="30">
        <f xml:space="preserve"> (B25/B63)</f>
        <v>1</v>
      </c>
      <c r="C64" s="30">
        <f xml:space="preserve"> (B25/C63)</f>
        <v>0.83908045219976302</v>
      </c>
      <c r="D64" s="30">
        <f xml:space="preserve"> (B25/D63)</f>
        <v>0.24220124904331616</v>
      </c>
    </row>
    <row r="65" spans="1:10" x14ac:dyDescent="0.25">
      <c r="B65" s="30"/>
      <c r="C65" s="30"/>
      <c r="D65" s="30"/>
    </row>
    <row r="66" spans="1:10" x14ac:dyDescent="0.25">
      <c r="B66" s="6"/>
      <c r="F66" s="9"/>
      <c r="G66" s="9"/>
      <c r="H66" s="9"/>
      <c r="I66" s="9"/>
    </row>
    <row r="67" spans="1:10" x14ac:dyDescent="0.25">
      <c r="A67" s="8" t="s">
        <v>34</v>
      </c>
      <c r="F67" s="9"/>
      <c r="G67" s="9"/>
      <c r="H67" s="9"/>
      <c r="I67" s="9"/>
    </row>
    <row r="68" spans="1:10" x14ac:dyDescent="0.25">
      <c r="B68" s="9"/>
      <c r="C68" s="15" t="s">
        <v>27</v>
      </c>
      <c r="F68" s="9"/>
      <c r="G68" s="9"/>
      <c r="H68" s="9"/>
      <c r="I68" s="9"/>
    </row>
    <row r="69" spans="1:10" x14ac:dyDescent="0.25">
      <c r="B69" s="15" t="s">
        <v>35</v>
      </c>
      <c r="C69" s="15" t="s">
        <v>36</v>
      </c>
      <c r="D69" s="15" t="s">
        <v>37</v>
      </c>
      <c r="E69" s="15" t="s">
        <v>38</v>
      </c>
      <c r="H69" s="15"/>
      <c r="I69" s="19"/>
      <c r="J69" s="7"/>
    </row>
    <row r="70" spans="1:10" x14ac:dyDescent="0.25">
      <c r="A70" t="s">
        <v>2</v>
      </c>
      <c r="B70" s="16">
        <v>7.2981210000000001</v>
      </c>
      <c r="C70" s="16">
        <v>7.1547260000000001</v>
      </c>
      <c r="D70" s="16">
        <v>7.2905579999999999</v>
      </c>
      <c r="E70" s="16">
        <v>7.1578520000000001</v>
      </c>
      <c r="H70" s="16"/>
      <c r="I70" s="16"/>
      <c r="J70" s="4"/>
    </row>
    <row r="71" spans="1:10" x14ac:dyDescent="0.25">
      <c r="A71" t="s">
        <v>3</v>
      </c>
      <c r="B71" s="16">
        <v>7.4102550000000003</v>
      </c>
      <c r="C71" s="16">
        <v>7.3286819999999997</v>
      </c>
      <c r="D71" s="17">
        <v>7.2933700000000004</v>
      </c>
      <c r="E71" s="16">
        <v>7.1597790000000003</v>
      </c>
      <c r="H71" s="16"/>
      <c r="I71" s="16"/>
      <c r="J71" s="4"/>
    </row>
    <row r="72" spans="1:10" x14ac:dyDescent="0.25">
      <c r="A72" t="s">
        <v>4</v>
      </c>
      <c r="B72" s="16">
        <v>7.3131729999999999</v>
      </c>
      <c r="C72" s="16">
        <v>7.3067549999999999</v>
      </c>
      <c r="D72" s="16">
        <v>7.2690479999999997</v>
      </c>
      <c r="E72" s="17">
        <v>7.2210799999999997</v>
      </c>
      <c r="H72" s="16"/>
      <c r="I72" s="17"/>
      <c r="J72" s="3"/>
    </row>
    <row r="73" spans="1:10" x14ac:dyDescent="0.25">
      <c r="A73" t="s">
        <v>8</v>
      </c>
      <c r="B73" s="16">
        <v>7.3116620000000001</v>
      </c>
      <c r="C73" s="16">
        <v>7.3047250000000004</v>
      </c>
      <c r="D73" s="16">
        <v>7.336131</v>
      </c>
      <c r="E73" s="16">
        <v>7.1520710000000003</v>
      </c>
      <c r="H73" s="16"/>
      <c r="I73" s="16"/>
      <c r="J73" s="4"/>
    </row>
    <row r="74" spans="1:10" x14ac:dyDescent="0.25">
      <c r="A74" t="s">
        <v>12</v>
      </c>
      <c r="B74" s="17">
        <f>AVERAGE(B70:B73)</f>
        <v>7.3333027499999996</v>
      </c>
      <c r="C74" s="17">
        <f t="shared" ref="C74" si="5">AVERAGE(C70:C73)</f>
        <v>7.2737220000000002</v>
      </c>
      <c r="D74" s="17">
        <f t="shared" ref="D74" si="6">AVERAGE(D70:D73)</f>
        <v>7.29727675</v>
      </c>
      <c r="E74" s="17">
        <f t="shared" ref="E74" si="7">AVERAGE(E70:E73)</f>
        <v>7.1726954999999997</v>
      </c>
      <c r="H74" s="17"/>
      <c r="I74" s="17"/>
      <c r="J74" s="3"/>
    </row>
    <row r="75" spans="1:10" x14ac:dyDescent="0.25">
      <c r="A75" t="s">
        <v>49</v>
      </c>
      <c r="B75" s="32">
        <f xml:space="preserve"> (B25/B74)</f>
        <v>0.99893332509693544</v>
      </c>
      <c r="C75" s="32">
        <f xml:space="preserve"> (B25/C74)</f>
        <v>1.0071158204836534</v>
      </c>
      <c r="D75" s="32">
        <f xml:space="preserve"> (B25/D74)</f>
        <v>1.0038649692160846</v>
      </c>
      <c r="E75" s="32">
        <f xml:space="preserve"> (B25/E74)</f>
        <v>1.0213009181834083</v>
      </c>
      <c r="H75" s="31"/>
      <c r="I75" s="9"/>
    </row>
    <row r="76" spans="1:10" x14ac:dyDescent="0.25">
      <c r="F76" s="9"/>
      <c r="H76" s="9"/>
      <c r="I76" s="9"/>
    </row>
    <row r="77" spans="1:10" x14ac:dyDescent="0.25">
      <c r="A77" s="8" t="s">
        <v>45</v>
      </c>
      <c r="F77" s="9"/>
      <c r="G77" s="9"/>
      <c r="H77" s="9"/>
      <c r="I77" s="9"/>
    </row>
    <row r="78" spans="1:10" x14ac:dyDescent="0.25">
      <c r="A78" s="14" t="s">
        <v>47</v>
      </c>
      <c r="B78" s="9"/>
      <c r="C78" s="9"/>
      <c r="F78" s="9"/>
      <c r="G78" s="9"/>
      <c r="H78" s="9"/>
      <c r="I78" s="9"/>
    </row>
    <row r="79" spans="1:10" x14ac:dyDescent="0.25">
      <c r="A79" s="14" t="s">
        <v>46</v>
      </c>
      <c r="B79" s="9"/>
      <c r="C79" s="9"/>
      <c r="F79" s="9"/>
      <c r="G79" s="9"/>
      <c r="H79" s="9"/>
      <c r="I79" s="9"/>
    </row>
    <row r="80" spans="1:10" x14ac:dyDescent="0.25">
      <c r="A80" s="14" t="s">
        <v>48</v>
      </c>
      <c r="B80" s="9"/>
      <c r="C80" s="9"/>
      <c r="F80" s="9"/>
      <c r="G80" s="9"/>
      <c r="H80" s="9"/>
      <c r="I80" s="9"/>
    </row>
    <row r="81" spans="1:5" x14ac:dyDescent="0.25">
      <c r="C81" s="6" t="s">
        <v>27</v>
      </c>
    </row>
    <row r="82" spans="1:5" x14ac:dyDescent="0.25">
      <c r="B82" s="6" t="s">
        <v>60</v>
      </c>
      <c r="C82" s="6" t="s">
        <v>57</v>
      </c>
      <c r="D82" s="6" t="s">
        <v>58</v>
      </c>
      <c r="E82" s="6" t="s">
        <v>59</v>
      </c>
    </row>
    <row r="83" spans="1:5" x14ac:dyDescent="0.25">
      <c r="A83" t="s">
        <v>2</v>
      </c>
      <c r="B83" s="4">
        <v>1.4968699999999999</v>
      </c>
      <c r="C83" s="4">
        <v>2.3120590000000001</v>
      </c>
      <c r="D83" s="4">
        <v>2.4901469999999999</v>
      </c>
      <c r="E83" s="4">
        <v>2.2696740000000002</v>
      </c>
    </row>
    <row r="84" spans="1:5" x14ac:dyDescent="0.25">
      <c r="A84" t="s">
        <v>3</v>
      </c>
      <c r="B84" s="4">
        <v>1.2209399999999999</v>
      </c>
      <c r="C84" s="4">
        <v>2.2558630000000002</v>
      </c>
      <c r="D84" s="4">
        <v>2.2613509999999999</v>
      </c>
      <c r="E84" s="4">
        <v>2.272799</v>
      </c>
    </row>
    <row r="85" spans="1:5" x14ac:dyDescent="0.25">
      <c r="A85" t="s">
        <v>4</v>
      </c>
      <c r="B85" s="4">
        <v>1.2355700000000001</v>
      </c>
      <c r="C85" s="4">
        <v>2.256227</v>
      </c>
      <c r="D85" s="4">
        <v>2.2759870000000002</v>
      </c>
      <c r="E85" s="4">
        <v>2.2532160000000001</v>
      </c>
    </row>
    <row r="86" spans="1:5" x14ac:dyDescent="0.25">
      <c r="A86" t="s">
        <v>8</v>
      </c>
      <c r="B86" s="4">
        <v>1.3078700000000001</v>
      </c>
      <c r="C86" s="4">
        <v>2.2376870000000002</v>
      </c>
      <c r="D86" s="4">
        <v>2.3078609999999999</v>
      </c>
      <c r="E86" s="4">
        <v>2.3898830000000002</v>
      </c>
    </row>
    <row r="87" spans="1:5" x14ac:dyDescent="0.25">
      <c r="A87" t="s">
        <v>12</v>
      </c>
      <c r="B87" s="3">
        <f>AVERAGE(B83:B86)</f>
        <v>1.3153125000000001</v>
      </c>
      <c r="C87" s="3">
        <f>AVERAGE(C83:C86)</f>
        <v>2.2654589999999999</v>
      </c>
      <c r="D87" s="3">
        <f>AVERAGE(D83:D86)</f>
        <v>2.3338365000000003</v>
      </c>
      <c r="E87" s="3">
        <f>AVERAGE(E83:E86)</f>
        <v>2.2963930000000001</v>
      </c>
    </row>
    <row r="88" spans="1:5" x14ac:dyDescent="0.25">
      <c r="A88" t="s">
        <v>49</v>
      </c>
      <c r="B88" s="30">
        <f xml:space="preserve"> (B25/B87)</f>
        <v>5.569384081729627</v>
      </c>
      <c r="C88" s="30">
        <f xml:space="preserve"> (B25/C87)</f>
        <v>3.233552450077446</v>
      </c>
      <c r="D88" s="30">
        <f xml:space="preserve"> (B25/D87)</f>
        <v>3.138814779869969</v>
      </c>
      <c r="E88" s="30">
        <f xml:space="preserve"> (B25/E87)</f>
        <v>3.1899942649189401</v>
      </c>
    </row>
    <row r="92" spans="1:5" x14ac:dyDescent="0.25">
      <c r="A92" s="8" t="s">
        <v>51</v>
      </c>
      <c r="B92" s="8"/>
      <c r="C92" s="8"/>
    </row>
    <row r="93" spans="1:5" x14ac:dyDescent="0.25">
      <c r="B93" t="s">
        <v>54</v>
      </c>
    </row>
    <row r="94" spans="1:5" ht="30" x14ac:dyDescent="0.25">
      <c r="A94" s="34" t="s">
        <v>52</v>
      </c>
      <c r="B94">
        <v>3.8706700000000001</v>
      </c>
    </row>
    <row r="95" spans="1:5" x14ac:dyDescent="0.25">
      <c r="A95" t="s">
        <v>56</v>
      </c>
      <c r="B95">
        <v>3.1662880000000002</v>
      </c>
    </row>
    <row r="96" spans="1:5" x14ac:dyDescent="0.25">
      <c r="A96" t="s">
        <v>53</v>
      </c>
      <c r="B96" s="30">
        <v>1</v>
      </c>
    </row>
    <row r="97" spans="1:2" x14ac:dyDescent="0.25">
      <c r="A97" t="s">
        <v>50</v>
      </c>
      <c r="B97">
        <v>1.021301</v>
      </c>
    </row>
    <row r="98" spans="1:2" x14ac:dyDescent="0.25">
      <c r="A98" t="s">
        <v>55</v>
      </c>
      <c r="B98">
        <v>5.5693840000000003</v>
      </c>
    </row>
  </sheetData>
  <mergeCells count="1">
    <mergeCell ref="A30:G30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iRonnman</dc:creator>
  <cp:lastModifiedBy>iRonnman</cp:lastModifiedBy>
  <dcterms:created xsi:type="dcterms:W3CDTF">2019-08-04T15:55:42Z</dcterms:created>
  <dcterms:modified xsi:type="dcterms:W3CDTF">2019-08-11T21:37:06Z</dcterms:modified>
</cp:coreProperties>
</file>