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255" windowHeight="11190"/>
  </bookViews>
  <sheets>
    <sheet name="only_speed" sheetId="3" r:id="rId1"/>
    <sheet name="no capping, can overshoot 1.0" sheetId="1" r:id="rId2"/>
    <sheet name="Sheet2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W34" i="3" l="1"/>
  <c r="S33" i="3"/>
  <c r="T11" i="3"/>
  <c r="Q15" i="3"/>
  <c r="E14" i="3"/>
  <c r="E17" i="3"/>
  <c r="E21" i="3"/>
  <c r="F21" i="3"/>
  <c r="E22" i="3"/>
  <c r="J5" i="3"/>
  <c r="E20" i="3" s="1"/>
  <c r="E8" i="3"/>
  <c r="E15" i="3"/>
  <c r="F15" i="3"/>
  <c r="F14" i="3"/>
  <c r="F8" i="3"/>
  <c r="G8" i="3"/>
  <c r="F7" i="3" s="1"/>
  <c r="G15" i="3" l="1"/>
  <c r="J8" i="3"/>
  <c r="E7" i="3"/>
  <c r="J15" i="3"/>
  <c r="F17" i="1"/>
  <c r="E17" i="1"/>
  <c r="F15" i="1"/>
  <c r="E15" i="1"/>
  <c r="F14" i="1"/>
  <c r="E14" i="1"/>
  <c r="F20" i="3" l="1"/>
  <c r="F17" i="3"/>
  <c r="G17" i="3" s="1"/>
  <c r="F24" i="3"/>
  <c r="I27" i="1"/>
  <c r="F15" i="2"/>
  <c r="E15" i="2"/>
  <c r="G15" i="2" s="1"/>
  <c r="F14" i="2"/>
  <c r="E14" i="2"/>
  <c r="F8" i="2"/>
  <c r="E8" i="2"/>
  <c r="E24" i="3" l="1"/>
  <c r="G20" i="3"/>
  <c r="G21" i="3"/>
  <c r="E25" i="3"/>
  <c r="F25" i="3"/>
  <c r="F22" i="3"/>
  <c r="G22" i="3" s="1"/>
  <c r="J15" i="2"/>
  <c r="G8" i="2"/>
  <c r="E8" i="1"/>
  <c r="F8" i="1"/>
  <c r="I27" i="3" l="1"/>
  <c r="G25" i="3"/>
  <c r="G24" i="3"/>
  <c r="I26" i="3"/>
  <c r="I8" i="2"/>
  <c r="E7" i="2"/>
  <c r="I5" i="2"/>
  <c r="F7" i="2"/>
  <c r="F17" i="2" s="1"/>
  <c r="G8" i="1"/>
  <c r="J5" i="1" l="1"/>
  <c r="J8" i="1"/>
  <c r="F27" i="2"/>
  <c r="F24" i="2"/>
  <c r="F26" i="2"/>
  <c r="E17" i="2"/>
  <c r="E24" i="2" s="1"/>
  <c r="J15" i="1"/>
  <c r="E7" i="1"/>
  <c r="F7" i="1"/>
  <c r="G15" i="1"/>
  <c r="F20" i="1" l="1"/>
  <c r="E20" i="1"/>
  <c r="F30" i="2"/>
  <c r="F20" i="2"/>
  <c r="E27" i="2"/>
  <c r="E26" i="2"/>
  <c r="G17" i="2"/>
  <c r="F28" i="2"/>
  <c r="F31" i="2"/>
  <c r="F21" i="2"/>
  <c r="F21" i="1"/>
  <c r="E21" i="1" l="1"/>
  <c r="E22" i="1" s="1"/>
  <c r="E24" i="1"/>
  <c r="F22" i="1"/>
  <c r="G17" i="1"/>
  <c r="G26" i="2"/>
  <c r="E30" i="2"/>
  <c r="E20" i="2"/>
  <c r="F35" i="2"/>
  <c r="E21" i="2"/>
  <c r="G21" i="2" s="1"/>
  <c r="E28" i="2"/>
  <c r="G28" i="2" s="1"/>
  <c r="E33" i="2" s="1"/>
  <c r="G27" i="2"/>
  <c r="E31" i="2"/>
  <c r="E25" i="1" l="1"/>
  <c r="G21" i="1"/>
  <c r="G22" i="1"/>
  <c r="G20" i="1"/>
  <c r="F24" i="1"/>
  <c r="G24" i="1" s="1"/>
  <c r="F25" i="1"/>
  <c r="F33" i="2"/>
  <c r="F34" i="2"/>
  <c r="E34" i="2"/>
  <c r="G20" i="2"/>
  <c r="I22" i="2"/>
  <c r="E35" i="2"/>
  <c r="G25" i="1" l="1"/>
  <c r="I26" i="1"/>
</calcChain>
</file>

<file path=xl/sharedStrings.xml><?xml version="1.0" encoding="utf-8"?>
<sst xmlns="http://schemas.openxmlformats.org/spreadsheetml/2006/main" count="90" uniqueCount="35">
  <si>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</si>
  <si>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</si>
  <si>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</si>
  <si>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</si>
  <si>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</si>
  <si>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</si>
  <si>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</si>
  <si>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</si>
  <si>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</si>
  <si>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</si>
  <si>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</si>
  <si>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</si>
  <si>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</si>
  <si>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</si>
  <si>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</si>
  <si>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</si>
  <si>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</si>
  <si>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</si>
  <si>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</si>
  <si>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</si>
  <si>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</si>
  <si>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</si>
  <si>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</si>
  <si>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</si>
  <si>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</si>
  <si>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</si>
  <si>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GWh total in area</t>
  </si>
  <si>
    <t>Service Tech A</t>
  </si>
  <si>
    <t>Service Tech B</t>
  </si>
  <si>
    <t>TEST Tech A</t>
  </si>
  <si>
    <t>Test Tech B</t>
  </si>
  <si>
    <t>Diffusion value (input)</t>
  </si>
  <si>
    <t>future</t>
  </si>
  <si>
    <t xml:space="preserve">max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</si>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</sst>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70959" y="3436327"/>
          <a:ext cx="2326299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64365" y="3436327"/>
          <a:ext cx="2329962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4"/>
  <sheetViews>
    <sheetView tabSelected="1" workbookViewId="0">
      <selection activeCell="W35" sqref="W35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20" x14ac:dyDescent="0.25">
      <c r="C2" t="s">
        <v>14</v>
      </c>
      <c r="D2">
        <v>1</v>
      </c>
    </row>
    <row r="3" spans="3:20" x14ac:dyDescent="0.25">
      <c r="J3" t="s">
        <v>11</v>
      </c>
      <c r="O3" t="s">
        <v>8</v>
      </c>
    </row>
    <row r="4" spans="3:20" x14ac:dyDescent="0.25">
      <c r="I4" t="s">
        <v>6</v>
      </c>
      <c r="J4" s="1">
        <v>0.9</v>
      </c>
      <c r="N4" t="s">
        <v>7</v>
      </c>
      <c r="O4">
        <v>4</v>
      </c>
    </row>
    <row r="5" spans="3:20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20" x14ac:dyDescent="0.25">
      <c r="D6" s="10"/>
      <c r="E6" s="11" t="s">
        <v>0</v>
      </c>
      <c r="F6" s="11" t="s">
        <v>1</v>
      </c>
      <c r="G6" s="12" t="s">
        <v>10</v>
      </c>
    </row>
    <row r="7" spans="3:20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20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20" x14ac:dyDescent="0.25">
      <c r="D9" s="13" t="s">
        <v>3</v>
      </c>
      <c r="E9" s="8">
        <v>1000</v>
      </c>
      <c r="F9" s="8">
        <v>2000</v>
      </c>
      <c r="G9" s="14"/>
    </row>
    <row r="10" spans="3:20" x14ac:dyDescent="0.25">
      <c r="D10" s="13" t="s">
        <v>12</v>
      </c>
      <c r="E10" s="8">
        <v>1</v>
      </c>
      <c r="F10" s="8">
        <v>1</v>
      </c>
      <c r="G10" s="14"/>
    </row>
    <row r="11" spans="3:20" x14ac:dyDescent="0.25">
      <c r="D11" s="13" t="s">
        <v>4</v>
      </c>
      <c r="E11" s="8">
        <v>0.2</v>
      </c>
      <c r="F11" s="8">
        <v>0.5</v>
      </c>
      <c r="G11" s="14"/>
      <c r="T11">
        <f>E14/F14</f>
        <v>0.64</v>
      </c>
    </row>
    <row r="12" spans="3:20" x14ac:dyDescent="0.25">
      <c r="D12" s="15" t="s">
        <v>5</v>
      </c>
      <c r="E12" s="9">
        <v>0.8</v>
      </c>
      <c r="F12" s="9">
        <v>0.5</v>
      </c>
      <c r="G12" s="16"/>
    </row>
    <row r="14" spans="3:20" x14ac:dyDescent="0.25">
      <c r="C14" t="s">
        <v>31</v>
      </c>
      <c r="E14">
        <f>(E11*O4+E12*O5)</f>
        <v>1.6</v>
      </c>
      <c r="F14">
        <f>(F11*O4+F12*O5)</f>
        <v>2.5</v>
      </c>
      <c r="P14" t="s">
        <v>0</v>
      </c>
      <c r="Q14" t="s">
        <v>1</v>
      </c>
    </row>
    <row r="15" spans="3:20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  <c r="O15" t="s">
        <v>32</v>
      </c>
      <c r="P15">
        <v>1</v>
      </c>
      <c r="Q15">
        <f>J4*F14</f>
        <v>2.25</v>
      </c>
    </row>
    <row r="17" spans="3:18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8" x14ac:dyDescent="0.25">
      <c r="C18" s="3"/>
      <c r="I18" s="3"/>
      <c r="J18" s="3"/>
    </row>
    <row r="19" spans="3:18" x14ac:dyDescent="0.25">
      <c r="I19" s="3"/>
      <c r="J19" s="3"/>
    </row>
    <row r="20" spans="3:18" x14ac:dyDescent="0.25">
      <c r="C20" t="s">
        <v>22</v>
      </c>
      <c r="E20">
        <f>J5*E15</f>
        <v>1053.6585365853659</v>
      </c>
      <c r="F20">
        <f>J5*F15</f>
        <v>1646.3414634146345</v>
      </c>
      <c r="G20" s="2">
        <f>E20+F20</f>
        <v>2700.0000000000005</v>
      </c>
      <c r="I20" s="3"/>
      <c r="J20" s="3"/>
    </row>
    <row r="21" spans="3:18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8" x14ac:dyDescent="0.25">
      <c r="E22">
        <f>E21+E20</f>
        <v>1490.0221729490024</v>
      </c>
      <c r="F22">
        <f>F21+F20</f>
        <v>3009.9778270509978</v>
      </c>
      <c r="G22">
        <f>E22+F22</f>
        <v>4500</v>
      </c>
    </row>
    <row r="24" spans="3:18" x14ac:dyDescent="0.25">
      <c r="C24" t="s">
        <v>27</v>
      </c>
      <c r="E24">
        <f>E20/E8</f>
        <v>1.0536585365853659</v>
      </c>
      <c r="F24">
        <f>F20/F8</f>
        <v>0.82317073170731725</v>
      </c>
      <c r="G24">
        <f>SUM(E24:F24)</f>
        <v>1.876829268292683</v>
      </c>
    </row>
    <row r="25" spans="3:18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8" x14ac:dyDescent="0.25">
      <c r="H26" t="s">
        <v>29</v>
      </c>
      <c r="I26" s="2">
        <f>E24*E8+F24*F8</f>
        <v>2700.0000000000005</v>
      </c>
    </row>
    <row r="27" spans="3:18" x14ac:dyDescent="0.25">
      <c r="H27" t="s">
        <v>30</v>
      </c>
      <c r="I27" s="2">
        <f>E25*E8+F25*F8</f>
        <v>1800</v>
      </c>
    </row>
    <row r="32" spans="3:18" x14ac:dyDescent="0.25">
      <c r="R32" t="s">
        <v>34</v>
      </c>
    </row>
    <row r="33" spans="15:23" x14ac:dyDescent="0.25">
      <c r="O33" t="s">
        <v>33</v>
      </c>
      <c r="P33">
        <v>4.0000000000000001E-3</v>
      </c>
      <c r="R33">
        <v>8.9999999999999998E-4</v>
      </c>
      <c r="S33">
        <f>R33/P33</f>
        <v>0.22499999999999998</v>
      </c>
    </row>
    <row r="34" spans="15:23" x14ac:dyDescent="0.25">
      <c r="V34">
        <v>0.7</v>
      </c>
      <c r="W34">
        <f>V34*S33</f>
        <v>0.15749999999999997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7"/>
  <sheetViews>
    <sheetView zoomScale="130" zoomScaleNormal="130" workbookViewId="0">
      <selection activeCell="D27" sqref="A1:XFD1048576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15" x14ac:dyDescent="0.25">
      <c r="C2" t="s">
        <v>14</v>
      </c>
      <c r="D2">
        <v>1</v>
      </c>
    </row>
    <row r="3" spans="3:15" x14ac:dyDescent="0.25">
      <c r="J3" t="s">
        <v>11</v>
      </c>
      <c r="O3" t="s">
        <v>8</v>
      </c>
    </row>
    <row r="4" spans="3:15" x14ac:dyDescent="0.25">
      <c r="I4" t="s">
        <v>6</v>
      </c>
      <c r="J4" s="1">
        <v>0.9</v>
      </c>
      <c r="N4" t="s">
        <v>7</v>
      </c>
      <c r="O4">
        <v>4</v>
      </c>
    </row>
    <row r="5" spans="3:15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15" x14ac:dyDescent="0.25">
      <c r="D6" s="10"/>
      <c r="E6" s="11" t="s">
        <v>0</v>
      </c>
      <c r="F6" s="11" t="s">
        <v>1</v>
      </c>
      <c r="G6" s="12" t="s">
        <v>10</v>
      </c>
    </row>
    <row r="7" spans="3:15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15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15" x14ac:dyDescent="0.25">
      <c r="D9" s="13" t="s">
        <v>3</v>
      </c>
      <c r="E9" s="8">
        <v>1000</v>
      </c>
      <c r="F9" s="8">
        <v>2000</v>
      </c>
      <c r="G9" s="14"/>
    </row>
    <row r="10" spans="3:15" x14ac:dyDescent="0.25">
      <c r="D10" s="13" t="s">
        <v>12</v>
      </c>
      <c r="E10" s="8">
        <v>1</v>
      </c>
      <c r="F10" s="8">
        <v>1</v>
      </c>
      <c r="G10" s="14"/>
    </row>
    <row r="11" spans="3:15" x14ac:dyDescent="0.25">
      <c r="D11" s="13" t="s">
        <v>4</v>
      </c>
      <c r="E11" s="8">
        <v>0.2</v>
      </c>
      <c r="F11" s="8">
        <v>0.5</v>
      </c>
      <c r="G11" s="14"/>
    </row>
    <row r="12" spans="3:15" x14ac:dyDescent="0.25">
      <c r="D12" s="15" t="s">
        <v>5</v>
      </c>
      <c r="E12" s="9">
        <v>0.8</v>
      </c>
      <c r="F12" s="9">
        <v>0.5</v>
      </c>
      <c r="G12" s="16"/>
    </row>
    <row r="14" spans="3:15" x14ac:dyDescent="0.25">
      <c r="C14" t="s">
        <v>31</v>
      </c>
      <c r="E14">
        <f>(E11*O4+E12*O5)</f>
        <v>1.6</v>
      </c>
      <c r="F14">
        <f>(F11*O4+F12*O5)</f>
        <v>2.5</v>
      </c>
    </row>
    <row r="15" spans="3:15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</row>
    <row r="17" spans="3:10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0" x14ac:dyDescent="0.25">
      <c r="C18" s="3"/>
      <c r="I18" s="3"/>
      <c r="J18" s="3"/>
    </row>
    <row r="19" spans="3:10" x14ac:dyDescent="0.25">
      <c r="I19" s="3"/>
      <c r="J19" s="3"/>
    </row>
    <row r="20" spans="3:10" x14ac:dyDescent="0.25">
      <c r="C20" t="s">
        <v>22</v>
      </c>
      <c r="E20">
        <f>J5*E17</f>
        <v>654.54545454545462</v>
      </c>
      <c r="F20">
        <f>J5*F17</f>
        <v>2045.4545454545455</v>
      </c>
      <c r="G20" s="2">
        <f>E20+F20</f>
        <v>2700</v>
      </c>
      <c r="I20" s="3"/>
      <c r="J20" s="3"/>
    </row>
    <row r="21" spans="3:10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0" x14ac:dyDescent="0.25">
      <c r="E22">
        <f>E21+E20</f>
        <v>1090.909090909091</v>
      </c>
      <c r="F22">
        <f>F21+F20</f>
        <v>3409.090909090909</v>
      </c>
      <c r="G22">
        <f>E22+F22</f>
        <v>4500</v>
      </c>
    </row>
    <row r="24" spans="3:10" x14ac:dyDescent="0.25">
      <c r="C24" t="s">
        <v>27</v>
      </c>
      <c r="E24">
        <f>E20/E8</f>
        <v>0.65454545454545465</v>
      </c>
      <c r="F24">
        <f>F20/F8</f>
        <v>1.0227272727272727</v>
      </c>
      <c r="G24">
        <f>SUM(E24:F24)</f>
        <v>1.6772727272727272</v>
      </c>
    </row>
    <row r="25" spans="3:10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0" x14ac:dyDescent="0.25">
      <c r="H26" t="s">
        <v>29</v>
      </c>
      <c r="I26" s="2">
        <f>E24*E8+F24*F8</f>
        <v>2700</v>
      </c>
    </row>
    <row r="27" spans="3:10" x14ac:dyDescent="0.25">
      <c r="H27" t="s">
        <v>30</v>
      </c>
      <c r="I27" s="2">
        <f>E25*E8+F25*F8</f>
        <v>1800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K28" sqref="K2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5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s="6" t="s">
        <v>0</v>
      </c>
      <c r="F6" s="6" t="s">
        <v>1</v>
      </c>
      <c r="G6" s="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9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  <c r="G17">
        <f>SUM(F17+E17)</f>
        <v>1</v>
      </c>
    </row>
    <row r="18" spans="3:9" x14ac:dyDescent="0.25">
      <c r="C18" s="3"/>
    </row>
    <row r="20" spans="3:9" x14ac:dyDescent="0.25">
      <c r="C20" t="s">
        <v>27</v>
      </c>
      <c r="E20">
        <f>E26/E8</f>
        <v>0.29090909090909095</v>
      </c>
      <c r="F20">
        <f>F26/F8</f>
        <v>0.45454545454545459</v>
      </c>
      <c r="G20">
        <f>SUM(E20:F20)</f>
        <v>0.74545454545454559</v>
      </c>
    </row>
    <row r="21" spans="3:9" x14ac:dyDescent="0.25">
      <c r="C21" t="s">
        <v>28</v>
      </c>
      <c r="E21">
        <f>E27/E8</f>
        <v>0.43636363636363645</v>
      </c>
      <c r="F21">
        <f>F27/F8</f>
        <v>0.68181818181818177</v>
      </c>
      <c r="G21">
        <f>SUM(E21:F21)</f>
        <v>1.1181818181818182</v>
      </c>
    </row>
    <row r="22" spans="3:9" x14ac:dyDescent="0.25">
      <c r="H22" t="s">
        <v>25</v>
      </c>
      <c r="I22" s="2">
        <f>E20*E8+F20*F8</f>
        <v>1200</v>
      </c>
    </row>
    <row r="24" spans="3:9" x14ac:dyDescent="0.25">
      <c r="C24" t="s">
        <v>26</v>
      </c>
      <c r="E24">
        <f>E17*G8</f>
        <v>727.27272727272737</v>
      </c>
      <c r="F24">
        <f>F17*G8</f>
        <v>2272.7272727272725</v>
      </c>
    </row>
    <row r="26" spans="3:9" x14ac:dyDescent="0.25">
      <c r="C26" t="s">
        <v>22</v>
      </c>
      <c r="E26">
        <f>I5*E17</f>
        <v>290.90909090909093</v>
      </c>
      <c r="F26">
        <f>I5*F17</f>
        <v>909.09090909090912</v>
      </c>
      <c r="G26" s="2">
        <f>E26+F26</f>
        <v>1200</v>
      </c>
    </row>
    <row r="27" spans="3:9" x14ac:dyDescent="0.25">
      <c r="C27" t="s">
        <v>23</v>
      </c>
      <c r="E27">
        <f>I8*E17</f>
        <v>436.36363636363643</v>
      </c>
      <c r="F27">
        <f>I8*F17</f>
        <v>1363.6363636363635</v>
      </c>
      <c r="G27" s="2">
        <f>E27+F27</f>
        <v>1800</v>
      </c>
    </row>
    <row r="28" spans="3:9" x14ac:dyDescent="0.25">
      <c r="E28">
        <f>E27+E26</f>
        <v>727.27272727272737</v>
      </c>
      <c r="F28">
        <f>F27+F26</f>
        <v>2272.7272727272725</v>
      </c>
      <c r="G28">
        <f>E28+F28</f>
        <v>3000</v>
      </c>
    </row>
    <row r="30" spans="3:9" x14ac:dyDescent="0.25">
      <c r="C30" t="s">
        <v>18</v>
      </c>
      <c r="E30">
        <f>E26/(E26+E27)</f>
        <v>0.39999999999999997</v>
      </c>
      <c r="F30">
        <f>F26/(F26+F27)</f>
        <v>0.40000000000000008</v>
      </c>
    </row>
    <row r="31" spans="3:9" x14ac:dyDescent="0.25">
      <c r="C31" t="s">
        <v>21</v>
      </c>
      <c r="E31">
        <f>E27/(E27+E26)</f>
        <v>0.6</v>
      </c>
      <c r="F31">
        <f>F27/(F27+F26)</f>
        <v>0.6</v>
      </c>
    </row>
    <row r="33" spans="3:6" x14ac:dyDescent="0.25">
      <c r="E33">
        <f>E26/G28</f>
        <v>9.6969696969696983E-2</v>
      </c>
      <c r="F33">
        <f>F26/G28</f>
        <v>0.30303030303030304</v>
      </c>
    </row>
    <row r="34" spans="3:6" x14ac:dyDescent="0.25">
      <c r="E34">
        <f>E27/G28</f>
        <v>0.14545454545454548</v>
      </c>
      <c r="F34">
        <f>F27/G28</f>
        <v>0.45454545454545453</v>
      </c>
    </row>
    <row r="35" spans="3:6" x14ac:dyDescent="0.25">
      <c r="D35" t="s">
        <v>24</v>
      </c>
      <c r="E35" s="4">
        <f>E30+E31</f>
        <v>1</v>
      </c>
      <c r="F35" s="4">
        <f>F30+F31</f>
        <v>1</v>
      </c>
    </row>
    <row r="36" spans="3:6" x14ac:dyDescent="0.25">
      <c r="C3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2"/>
  <sheetViews>
    <sheetView workbookViewId="0">
      <selection activeCell="J13" sqref="J13"/>
    </sheetView>
  </sheetViews>
  <sheetFormatPr defaultRowHeight="15" x14ac:dyDescent="0.25"/>
  <sheetData>
    <row r="12" spans="10:10" x14ac:dyDescent="0.25"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only_speed</vt:lpstr>
      <vt:lpstr>no capping, can overshoot 1.0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2018-03-08T19:49:51Z</dcterms:modified>
</cp:coreProperties>
</file>