
<file path=[Content_Types].xml><?xml version="1.0" encoding="utf-8"?>
<Types xmlns="http://schemas.openxmlformats.org/package/2006/content-types">
  <Override PartName="/xl/worksheets/sheet24.xml" ContentType="application/vnd.openxmlformats-officedocument.spreadsheetml.worksheet+xml"/>
  <Override PartName="/xl/worksheets/sheet35.xml" ContentType="application/vnd.openxmlformats-officedocument.spreadsheetml.worksheet+xml"/>
  <Override PartName="/xl/worksheets/sheet13.xml" ContentType="application/vnd.openxmlformats-officedocument.spreadsheetml.worksheet+xml"/>
  <Override PartName="/xl/worksheets/sheet60.xml" ContentType="application/vnd.openxmlformats-officedocument.spreadsheetml.worksheet+xml"/>
  <Override PartName="/xl/styles.xml" ContentType="application/vnd.openxmlformats-officedocument.spreadsheetml.styles+xml"/>
  <Override PartName="/xl/charts/chart4.xml" ContentType="application/vnd.openxmlformats-officedocument.drawingml.chart+xml"/>
  <Override PartName="/xl/drawings/drawing39.xml" ContentType="application/vnd.openxmlformats-officedocument.drawing+xml"/>
  <Override PartName="/xl/drawings/drawing17.xml" ContentType="application/vnd.openxmlformats-officedocument.drawing+xml"/>
  <Override PartName="/xl/drawings/drawing28.xml" ContentType="application/vnd.openxmlformats-officedocument.drawing+xml"/>
  <Override PartName="/xl/drawings/drawing64.xml" ContentType="application/vnd.openxmlformats-officedocument.drawing+xml"/>
  <Default Extension="xml" ContentType="application/xml"/>
  <Override PartName="/xl/drawings/drawing2.xml" ContentType="application/vnd.openxmlformats-officedocument.drawing+xml"/>
  <Override PartName="/xl/drawings/drawing35.xml" ContentType="application/vnd.openxmlformats-officedocument.drawing+xml"/>
  <Override PartName="/xl/drawings/drawing53.xml" ContentType="application/vnd.openxmlformats-officedocument.drawing+xml"/>
  <Override PartName="/xl/charts/chart49.xml" ContentType="application/vnd.openxmlformats-officedocument.drawingml.chart+xml"/>
  <Override PartName="/xl/worksheets/sheet3.xml" ContentType="application/vnd.openxmlformats-officedocument.spreadsheetml.worksheet+xml"/>
  <Override PartName="/xl/drawings/drawing13.xml" ContentType="application/vnd.openxmlformats-officedocument.drawing+xml"/>
  <Override PartName="/xl/drawings/drawing24.xml" ContentType="application/vnd.openxmlformats-officedocument.drawing+xml"/>
  <Override PartName="/xl/charts/chart27.xml" ContentType="application/vnd.openxmlformats-officedocument.drawingml.chart+xml"/>
  <Override PartName="/xl/drawings/drawing42.xml" ContentType="application/vnd.openxmlformats-officedocument.drawing+xml"/>
  <Override PartName="/xl/charts/chart38.xml" ContentType="application/vnd.openxmlformats-officedocument.drawingml.chart+xml"/>
  <Override PartName="/xl/drawings/drawing60.xml" ContentType="application/vnd.openxmlformats-officedocument.drawing+xml"/>
  <Override PartName="/xl/charts/chart56.xml" ContentType="application/vnd.openxmlformats-officedocument.drawingml.chart+xml"/>
  <Override PartName="/xl/drawings/drawing71.xml" ContentType="application/vnd.openxmlformats-officedocument.drawing+xml"/>
  <Override PartName="/xl/externalLinks/externalLink1.xml" ContentType="application/vnd.openxmlformats-officedocument.spreadsheetml.externalLink+xml"/>
  <Override PartName="/xl/charts/chart16.xml" ContentType="application/vnd.openxmlformats-officedocument.drawingml.chart+xml"/>
  <Override PartName="/xl/drawings/drawing20.xml" ContentType="application/vnd.openxmlformats-officedocument.drawing+xml"/>
  <Override PartName="/xl/drawings/drawing31.xml" ContentType="application/vnd.openxmlformats-officedocument.drawingml.chartshapes+xml"/>
  <Override PartName="/xl/charts/chart34.xml" ContentType="application/vnd.openxmlformats-officedocument.drawingml.chart+xml"/>
  <Override PartName="/xl/charts/chart45.xml" ContentType="application/vnd.openxmlformats-officedocument.drawingml.chart+xml"/>
  <Override PartName="/xl/worksheets/sheet29.xml" ContentType="application/vnd.openxmlformats-officedocument.spreadsheetml.worksheet+xml"/>
  <Override PartName="/xl/worksheets/sheet47.xml" ContentType="application/vnd.openxmlformats-officedocument.spreadsheetml.worksheet+xml"/>
  <Override PartName="/xl/worksheets/sheet58.xml" ContentType="application/vnd.openxmlformats-officedocument.spreadsheetml.worksheet+xml"/>
  <Override PartName="/xl/sharedStrings.xml" ContentType="application/vnd.openxmlformats-officedocument.spreadsheetml.sharedStrings+xml"/>
  <Override PartName="/xl/charts/chart23.xml" ContentType="application/vnd.openxmlformats-officedocument.drawingml.chart+xml"/>
  <Override PartName="/xl/charts/chart52.xml" ContentType="application/vnd.openxmlformats-officedocument.drawingml.chart+xml"/>
  <Override PartName="/xl/worksheets/sheet18.xml" ContentType="application/vnd.openxmlformats-officedocument.spreadsheetml.worksheet+xml"/>
  <Override PartName="/xl/worksheets/sheet36.xml" ContentType="application/vnd.openxmlformats-officedocument.spreadsheetml.worksheet+xml"/>
  <Override PartName="/xl/worksheets/sheet54.xml" ContentType="application/vnd.openxmlformats-officedocument.spreadsheetml.worksheet+xml"/>
  <Override PartName="/xl/charts/chart9.xml" ContentType="application/vnd.openxmlformats-officedocument.drawingml.chart+xml"/>
  <Override PartName="/xl/charts/chart12.xml" ContentType="application/vnd.openxmlformats-officedocument.drawingml.chart+xml"/>
  <Override PartName="/xl/charts/chart30.xml" ContentType="application/vnd.openxmlformats-officedocument.drawingml.chart+xml"/>
  <Override PartName="/xl/charts/chart41.xml" ContentType="application/vnd.openxmlformats-officedocument.drawingml.chart+xml"/>
  <Override PartName="/xl/worksheets/sheet25.xml" ContentType="application/vnd.openxmlformats-officedocument.spreadsheetml.worksheet+xml"/>
  <Override PartName="/xl/worksheets/sheet43.xml" ContentType="application/vnd.openxmlformats-officedocument.spreadsheetml.worksheet+xml"/>
  <Default Extension="bin" ContentType="application/vnd.openxmlformats-officedocument.spreadsheetml.printerSettings"/>
  <Default Extension="png" ContentType="image/png"/>
  <Override PartName="/xl/drawings/drawing69.xml" ContentType="application/vnd.openxmlformats-officedocument.drawing+xml"/>
  <Override PartName="/xl/worksheets/sheet14.xml" ContentType="application/vnd.openxmlformats-officedocument.spreadsheetml.worksheet+xml"/>
  <Override PartName="/xl/worksheets/sheet32.xml" ContentType="application/vnd.openxmlformats-officedocument.spreadsheetml.worksheet+xml"/>
  <Override PartName="/xl/worksheets/sheet50.xml" ContentType="application/vnd.openxmlformats-officedocument.spreadsheetml.worksheet+xml"/>
  <Override PartName="/xl/charts/chart5.xml" ContentType="application/vnd.openxmlformats-officedocument.drawingml.chart+xml"/>
  <Override PartName="/xl/drawings/drawing7.xml" ContentType="application/vnd.openxmlformats-officedocument.drawing+xml"/>
  <Override PartName="/xl/drawings/drawing29.xml" ContentType="application/vnd.openxmlformats-officedocument.drawingml.chartshapes+xml"/>
  <Override PartName="/xl/drawings/drawing58.xml" ContentType="application/vnd.openxmlformats-officedocument.drawing+xml"/>
  <Override PartName="/xl/worksheets/sheet8.xml" ContentType="application/vnd.openxmlformats-officedocument.spreadsheetml.worksheet+xml"/>
  <Override PartName="/xl/worksheets/sheet21.xml" ContentType="application/vnd.openxmlformats-officedocument.spreadsheetml.worksheet+xml"/>
  <Override PartName="/xl/drawings/drawing18.xml" ContentType="application/vnd.openxmlformats-officedocument.drawing+xml"/>
  <Override PartName="/xl/drawings/drawing36.xml" ContentType="application/vnd.openxmlformats-officedocument.drawing+xml"/>
  <Override PartName="/xl/drawings/drawing47.xml" ContentType="application/vnd.openxmlformats-officedocument.drawing+xml"/>
  <Default Extension="emf" ContentType="image/x-emf"/>
  <Override PartName="/xl/drawings/drawing65.xml" ContentType="application/vnd.openxmlformats-officedocument.drawing+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drawings/drawing25.xml" ContentType="application/vnd.openxmlformats-officedocument.drawingml.chartshapes+xml"/>
  <Override PartName="/xl/drawings/drawing43.xml" ContentType="application/vnd.openxmlformats-officedocument.drawing+xml"/>
  <Override PartName="/xl/charts/chart39.xml" ContentType="application/vnd.openxmlformats-officedocument.drawingml.chart+xml"/>
  <Override PartName="/xl/drawings/drawing54.xml" ContentType="application/vnd.openxmlformats-officedocument.drawing+xml"/>
  <Override PartName="/xl/charts/chart57.xml" ContentType="application/vnd.openxmlformats-officedocument.drawingml.chart+xml"/>
  <Override PartName="/xl/drawings/drawing72.xml" ContentType="application/vnd.openxmlformats-officedocument.drawing+xml"/>
  <Override PartName="/docProps/app.xml" ContentType="application/vnd.openxmlformats-officedocument.extended-properties+xml"/>
  <Override PartName="/xl/externalLinks/externalLink2.xml" ContentType="application/vnd.openxmlformats-officedocument.spreadsheetml.externalLink+xml"/>
  <Override PartName="/xl/drawings/drawing14.xml" ContentType="application/vnd.openxmlformats-officedocument.drawing+xml"/>
  <Override PartName="/xl/drawings/drawing32.xml" ContentType="application/vnd.openxmlformats-officedocument.drawing+xml"/>
  <Override PartName="/xl/charts/chart28.xml" ContentType="application/vnd.openxmlformats-officedocument.drawingml.chart+xml"/>
  <Override PartName="/xl/charts/chart46.xml" ContentType="application/vnd.openxmlformats-officedocument.drawingml.chart+xml"/>
  <Override PartName="/xl/drawings/drawing61.xml" ContentType="application/vnd.openxmlformats-officedocument.drawingml.chartshapes+xml"/>
  <Override PartName="/xl/worksheets/sheet59.xml" ContentType="application/vnd.openxmlformats-officedocument.spreadsheetml.worksheet+xml"/>
  <Default Extension="gif" ContentType="image/gif"/>
  <Override PartName="/xl/charts/chart17.xml" ContentType="application/vnd.openxmlformats-officedocument.drawingml.chart+xml"/>
  <Override PartName="/xl/drawings/drawing21.xml" ContentType="application/vnd.openxmlformats-officedocument.drawingml.chartshapes+xml"/>
  <Override PartName="/xl/charts/chart35.xml" ContentType="application/vnd.openxmlformats-officedocument.drawingml.chart+xml"/>
  <Override PartName="/xl/drawings/drawing50.xml" ContentType="application/vnd.openxmlformats-officedocument.drawing+xml"/>
  <Override PartName="/xl/charts/chart53.xml" ContentType="application/vnd.openxmlformats-officedocument.drawingml.chart+xml"/>
  <Override PartName="/xl/calcChain.xml" ContentType="application/vnd.openxmlformats-officedocument.spreadsheetml.calcChain+xml"/>
  <Override PartName="/xl/worksheets/sheet19.xml" ContentType="application/vnd.openxmlformats-officedocument.spreadsheetml.worksheet+xml"/>
  <Override PartName="/xl/worksheets/sheet48.xml" ContentType="application/vnd.openxmlformats-officedocument.spreadsheetml.worksheet+xml"/>
  <Override PartName="/xl/drawings/drawing10.xml" ContentType="application/vnd.openxmlformats-officedocument.drawing+xml"/>
  <Override PartName="/xl/charts/chart13.xml" ContentType="application/vnd.openxmlformats-officedocument.drawingml.chart+xml"/>
  <Override PartName="/xl/charts/chart24.xml" ContentType="application/vnd.openxmlformats-officedocument.drawingml.chart+xml"/>
  <Override PartName="/xl/charts/chart42.xml" ContentType="application/vnd.openxmlformats-officedocument.drawingml.chart+xml"/>
  <Override PartName="/xl/worksheets/sheet26.xml" ContentType="application/vnd.openxmlformats-officedocument.spreadsheetml.worksheet+xml"/>
  <Override PartName="/xl/worksheets/sheet37.xml" ContentType="application/vnd.openxmlformats-officedocument.spreadsheetml.worksheet+xml"/>
  <Override PartName="/xl/worksheets/sheet55.xml" ContentType="application/vnd.openxmlformats-officedocument.spreadsheetml.worksheet+xml"/>
  <Override PartName="/xl/charts/chart31.xml" ContentType="application/vnd.openxmlformats-officedocument.drawingml.chart+xml"/>
  <Override PartName="/docProps/core.xml" ContentType="application/vnd.openxmlformats-package.core-properties+xml"/>
  <Override PartName="/xl/worksheets/sheet15.xml" ContentType="application/vnd.openxmlformats-officedocument.spreadsheetml.worksheet+xml"/>
  <Override PartName="/xl/worksheets/sheet44.xml" ContentType="application/vnd.openxmlformats-officedocument.spreadsheetml.worksheet+xml"/>
  <Override PartName="/xl/charts/chart6.xml" ContentType="application/vnd.openxmlformats-officedocument.drawingml.chart+xml"/>
  <Override PartName="/xl/charts/chart20.xml" ContentType="application/vnd.openxmlformats-officedocument.drawingml.chart+xml"/>
  <Override PartName="/xl/drawings/drawing59.xml" ContentType="application/vnd.openxmlformats-officedocument.drawing+xml"/>
  <Override PartName="/xl/worksheets/sheet9.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drawings/drawing8.xml" ContentType="application/vnd.openxmlformats-officedocument.drawing+xml"/>
  <Override PartName="/xl/drawings/drawing19.xml" ContentType="application/vnd.openxmlformats-officedocument.drawing+xml"/>
  <Override PartName="/xl/drawings/drawing48.xml" ContentType="application/vnd.openxmlformats-officedocument.drawing+xml"/>
  <Override PartName="/xl/drawings/drawing66.xml" ContentType="application/vnd.openxmlformats-officedocument.drawing+xml"/>
  <Override PartName="/xl/worksheets/sheet11.xml" ContentType="application/vnd.openxmlformats-officedocument.spreadsheetml.worksheet+xml"/>
  <Override PartName="/xl/worksheets/sheet40.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Override PartName="/xl/drawings/drawing37.xml" ContentType="application/vnd.openxmlformats-officedocument.drawing+xml"/>
  <Override PartName="/xl/drawings/drawing55.xml" ContentType="application/vnd.openxmlformats-officedocument.drawing+xml"/>
  <Default Extension="rels" ContentType="application/vnd.openxmlformats-package.relationships+xml"/>
  <Override PartName="/xl/worksheets/sheet5.xml" ContentType="application/vnd.openxmlformats-officedocument.spreadsheetml.worksheet+xml"/>
  <Override PartName="/xl/drawings/drawing15.xml" ContentType="application/vnd.openxmlformats-officedocument.drawing+xml"/>
  <Override PartName="/xl/drawings/drawing26.xml" ContentType="application/vnd.openxmlformats-officedocument.drawing+xml"/>
  <Override PartName="/xl/charts/chart29.xml" ContentType="application/vnd.openxmlformats-officedocument.drawingml.chart+xml"/>
  <Override PartName="/xl/drawings/drawing44.xml" ContentType="application/vnd.openxmlformats-officedocument.drawing+xml"/>
  <Override PartName="/xl/drawings/drawing62.xml" ContentType="application/vnd.openxmlformats-officedocument.drawing+xml"/>
  <Override PartName="/xl/charts/chart58.xml" ContentType="application/vnd.openxmlformats-officedocument.drawingml.chart+xml"/>
  <Override PartName="/xl/drawings/drawing73.xml" ContentType="application/vnd.openxmlformats-officedocument.drawingml.chartshapes+xml"/>
  <Override PartName="/xl/externalLinks/externalLink3.xml" ContentType="application/vnd.openxmlformats-officedocument.spreadsheetml.externalLink+xml"/>
  <Override PartName="/xl/charts/chart18.xml" ContentType="application/vnd.openxmlformats-officedocument.drawingml.chart+xml"/>
  <Override PartName="/xl/drawings/drawing22.xml" ContentType="application/vnd.openxmlformats-officedocument.drawing+xml"/>
  <Override PartName="/xl/drawings/drawing33.xml" ContentType="application/vnd.openxmlformats-officedocument.drawingml.chartshapes+xml"/>
  <Override PartName="/xl/charts/chart36.xml" ContentType="application/vnd.openxmlformats-officedocument.drawingml.chart+xml"/>
  <Override PartName="/xl/drawings/drawing51.xml" ContentType="application/vnd.openxmlformats-officedocument.drawing+xml"/>
  <Override PartName="/xl/charts/chart47.xml" ContentType="application/vnd.openxmlformats-officedocument.drawingml.chart+xml"/>
  <Override PartName="/xl/worksheets/sheet1.xml" ContentType="application/vnd.openxmlformats-officedocument.spreadsheetml.worksheet+xml"/>
  <Override PartName="/xl/worksheets/sheet49.xml" ContentType="application/vnd.openxmlformats-officedocument.spreadsheetml.worksheet+xml"/>
  <Override PartName="/xl/drawings/drawing11.xml" ContentType="application/vnd.openxmlformats-officedocument.drawingml.chartshapes+xml"/>
  <Override PartName="/xl/charts/chart25.xml" ContentType="application/vnd.openxmlformats-officedocument.drawingml.chart+xml"/>
  <Override PartName="/xl/drawings/drawing40.xml" ContentType="application/vnd.openxmlformats-officedocument.drawingml.chartshapes+xml"/>
  <Override PartName="/xl/charts/chart54.xml" ContentType="application/vnd.openxmlformats-officedocument.drawingml.chart+xml"/>
  <Override PartName="/xl/worksheets/sheet38.xml" ContentType="application/vnd.openxmlformats-officedocument.spreadsheetml.worksheet+xml"/>
  <Override PartName="/xl/charts/chart14.xml" ContentType="application/vnd.openxmlformats-officedocument.drawingml.chart+xml"/>
  <Override PartName="/xl/charts/chart32.xml" ContentType="application/vnd.openxmlformats-officedocument.drawingml.chart+xml"/>
  <Override PartName="/xl/charts/chart43.xml" ContentType="application/vnd.openxmlformats-officedocument.drawingml.chart+xml"/>
  <Override PartName="/xl/worksheets/sheet27.xml" ContentType="application/vnd.openxmlformats-officedocument.spreadsheetml.worksheet+xml"/>
  <Override PartName="/xl/worksheets/sheet45.xml" ContentType="application/vnd.openxmlformats-officedocument.spreadsheetml.worksheet+xml"/>
  <Override PartName="/xl/worksheets/sheet56.xml" ContentType="application/vnd.openxmlformats-officedocument.spreadsheetml.worksheet+xml"/>
  <Override PartName="/xl/charts/chart21.xml" ContentType="application/vnd.openxmlformats-officedocument.drawingml.chart+xml"/>
  <Override PartName="/xl/charts/chart50.xml" ContentType="application/vnd.openxmlformats-officedocument.drawingml.chart+xml"/>
  <Override PartName="/xl/worksheets/sheet16.xml" ContentType="application/vnd.openxmlformats-officedocument.spreadsheetml.worksheet+xml"/>
  <Override PartName="/xl/worksheets/sheet34.xml" ContentType="application/vnd.openxmlformats-officedocument.spreadsheetml.worksheet+xml"/>
  <Override PartName="/xl/worksheets/sheet52.xml" ContentType="application/vnd.openxmlformats-officedocument.spreadsheetml.worksheet+xml"/>
  <Override PartName="/xl/charts/chart7.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worksheets/sheet23.xml" ContentType="application/vnd.openxmlformats-officedocument.spreadsheetml.worksheet+xml"/>
  <Override PartName="/xl/worksheets/sheet41.xml" ContentType="application/vnd.openxmlformats-officedocument.spreadsheetml.worksheet+xml"/>
  <Override PartName="/xl/drawings/drawing38.xml" ContentType="application/vnd.openxmlformats-officedocument.drawing+xml"/>
  <Override PartName="/xl/drawings/drawing49.xml" ContentType="application/vnd.openxmlformats-officedocument.drawing+xml"/>
  <Override PartName="/xl/drawings/drawing67.xml" ContentType="application/vnd.openxmlformats-officedocument.drawing+xml"/>
  <Override PartName="/xl/worksheets/sheet6.xml" ContentType="application/vnd.openxmlformats-officedocument.spreadsheetml.worksheet+xml"/>
  <Override PartName="/xl/worksheets/sheet12.xml" ContentType="application/vnd.openxmlformats-officedocument.spreadsheetml.worksheet+xml"/>
  <Override PartName="/xl/worksheets/sheet30.xml" ContentType="application/vnd.openxmlformats-officedocument.spreadsheetml.worksheet+xml"/>
  <Default Extension="jpeg" ContentType="image/jpeg"/>
  <Override PartName="/xl/charts/chart3.xml" ContentType="application/vnd.openxmlformats-officedocument.drawingml.chart+xml"/>
  <Override PartName="/xl/drawings/drawing5.xml" ContentType="application/vnd.openxmlformats-officedocument.drawing+xml"/>
  <Override PartName="/xl/drawings/drawing27.xml" ContentType="application/vnd.openxmlformats-officedocument.drawingml.chartshapes+xml"/>
  <Override PartName="/xl/drawings/drawing45.xml" ContentType="application/vnd.openxmlformats-officedocument.drawing+xml"/>
  <Override PartName="/xl/drawings/drawing56.xml" ContentType="application/vnd.openxmlformats-officedocument.drawing+xml"/>
  <Override PartName="/xl/charts/chart59.xml" ContentType="application/vnd.openxmlformats-officedocument.drawingml.chart+xml"/>
  <Override PartName="/xl/drawings/drawing74.xml" ContentType="application/vnd.openxmlformats-officedocument.drawingml.chartshapes+xml"/>
  <Override PartName="/xl/drawings/drawing16.xml" ContentType="application/vnd.openxmlformats-officedocument.drawing+xml"/>
  <Override PartName="/xl/drawings/drawing34.xml" ContentType="application/vnd.openxmlformats-officedocument.drawing+xml"/>
  <Override PartName="/xl/charts/chart48.xml" ContentType="application/vnd.openxmlformats-officedocument.drawingml.chart+xml"/>
  <Override PartName="/xl/drawings/drawing63.xml" ContentType="application/vnd.openxmlformats-officedocument.drawingml.chartshap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drawings/drawing23.xml" ContentType="application/vnd.openxmlformats-officedocument.drawingml.chartshapes+xml"/>
  <Override PartName="/xl/drawings/drawing41.xml" ContentType="application/vnd.openxmlformats-officedocument.drawing+xml"/>
  <Override PartName="/xl/charts/chart37.xml" ContentType="application/vnd.openxmlformats-officedocument.drawingml.chart+xml"/>
  <Override PartName="/xl/drawings/drawing52.xml" ContentType="application/vnd.openxmlformats-officedocument.drawingml.chartshapes+xml"/>
  <Override PartName="/xl/charts/chart55.xml" ContentType="application/vnd.openxmlformats-officedocument.drawingml.chart+xml"/>
  <Override PartName="/xl/drawings/drawing70.xml" ContentType="application/vnd.openxmlformats-officedocument.drawingml.chartshapes+xml"/>
  <Override PartName="/xl/drawings/drawing12.xml" ContentType="application/vnd.openxmlformats-officedocument.drawing+xml"/>
  <Override PartName="/xl/drawings/drawing30.xml" ContentType="application/vnd.openxmlformats-officedocument.drawing+xml"/>
  <Override PartName="/xl/charts/chart26.xml" ContentType="application/vnd.openxmlformats-officedocument.drawingml.chart+xml"/>
  <Override PartName="/xl/charts/chart44.xml" ContentType="application/vnd.openxmlformats-officedocument.drawingml.chart+xml"/>
  <Override PartName="/xl/worksheets/sheet28.xml" ContentType="application/vnd.openxmlformats-officedocument.spreadsheetml.worksheet+xml"/>
  <Override PartName="/xl/worksheets/sheet39.xml" ContentType="application/vnd.openxmlformats-officedocument.spreadsheetml.worksheet+xml"/>
  <Override PartName="/xl/worksheets/sheet57.xml" ContentType="application/vnd.openxmlformats-officedocument.spreadsheetml.worksheet+xml"/>
  <Override PartName="/xl/charts/chart15.xml" ContentType="application/vnd.openxmlformats-officedocument.drawingml.chart+xml"/>
  <Override PartName="/xl/charts/chart33.xml" ContentType="application/vnd.openxmlformats-officedocument.drawingml.chart+xml"/>
  <Override PartName="/xl/charts/chart51.xml" ContentType="application/vnd.openxmlformats-officedocument.drawingml.chart+xml"/>
  <Override PartName="/xl/worksheets/sheet17.xml" ContentType="application/vnd.openxmlformats-officedocument.spreadsheetml.worksheet+xml"/>
  <Override PartName="/xl/worksheets/sheet46.xml" ContentType="application/vnd.openxmlformats-officedocument.spreadsheetml.worksheet+xml"/>
  <Override PartName="/xl/charts/chart8.xml" ContentType="application/vnd.openxmlformats-officedocument.drawingml.chart+xml"/>
  <Override PartName="/xl/charts/chart11.xml" ContentType="application/vnd.openxmlformats-officedocument.drawingml.chart+xml"/>
  <Override PartName="/xl/charts/chart22.xml" ContentType="application/vnd.openxmlformats-officedocument.drawingml.chart+xml"/>
  <Override PartName="/xl/charts/chart40.xml" ContentType="application/vnd.openxmlformats-officedocument.drawingml.chart+xml"/>
  <Override PartName="/xl/worksheets/sheet53.xml" ContentType="application/vnd.openxmlformats-officedocument.spreadsheetml.worksheet+xml"/>
  <Override PartName="/xl/drawings/drawing68.xml" ContentType="application/vnd.openxmlformats-officedocument.drawingml.chartshapes+xml"/>
  <Override PartName="/xl/worksheets/sheet42.xml" ContentType="application/vnd.openxmlformats-officedocument.spreadsheetml.worksheet+xml"/>
  <Override PartName="/xl/drawings/drawing6.xml" ContentType="application/vnd.openxmlformats-officedocument.drawing+xml"/>
  <Override PartName="/xl/drawings/drawing57.xml" ContentType="application/vnd.openxmlformats-officedocument.drawing+xml"/>
  <Override PartName="/xl/worksheets/sheet7.xml" ContentType="application/vnd.openxmlformats-officedocument.spreadsheetml.worksheet+xml"/>
  <Override PartName="/xl/worksheets/sheet20.xml" ContentType="application/vnd.openxmlformats-officedocument.spreadsheetml.worksheet+xml"/>
  <Override PartName="/xl/worksheets/sheet31.xml" ContentType="application/vnd.openxmlformats-officedocument.spreadsheetml.worksheet+xml"/>
  <Override PartName="/xl/drawings/drawing46.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15" yWindow="105" windowWidth="10245" windowHeight="7155" tabRatio="872"/>
  </bookViews>
  <sheets>
    <sheet name="Title" sheetId="62" r:id="rId1"/>
    <sheet name="Contents" sheetId="63" r:id="rId2"/>
    <sheet name="1a - Energy use by fuel users" sheetId="60" r:id="rId3"/>
    <sheet name="2a - Domestic energy consump" sheetId="34" r:id="rId4"/>
    <sheet name="3a - CO2 emissions" sheetId="67" r:id="rId5"/>
    <sheet name="3b - Fuel input for elect gen" sheetId="33" r:id="rId6"/>
    <sheet name="3c - Energy prices" sheetId="49" r:id="rId7"/>
    <sheet name="3d - Indexed energy prices" sheetId="55" r:id="rId8"/>
    <sheet name="3e - Fuel poverty (new method)" sheetId="59" r:id="rId9"/>
    <sheet name="3f - Fuel poverty (old method)" sheetId="84" r:id="rId10"/>
    <sheet name="4a - Housing stock- population" sheetId="1" r:id="rId11"/>
    <sheet name="4b - Housing stock by region" sheetId="46" r:id="rId12"/>
    <sheet name="4c - Housing stock- type" sheetId="3" r:id="rId13"/>
    <sheet name="4d - Housing stock- age bands" sheetId="29" r:id="rId14"/>
    <sheet name="4e - Housing stock- tenure" sheetId="4" r:id="rId15"/>
    <sheet name="4f &amp; 4g - Household expend" sheetId="5" r:id="rId16"/>
    <sheet name="4h - HH Spending on energy" sheetId="35" r:id="rId17"/>
    <sheet name="4i - HH gas bills" sheetId="36" r:id="rId18"/>
    <sheet name="4j - HH electricity bills" sheetId="54" r:id="rId19"/>
    <sheet name="4k - Household expend - income" sheetId="6" r:id="rId20"/>
    <sheet name="5a - Weather" sheetId="39" r:id="rId21"/>
    <sheet name="5b-Energy consump-space heating" sheetId="20" r:id="rId22"/>
    <sheet name="5c-Energy consump-water heating" sheetId="21" r:id="rId23"/>
    <sheet name="5d - Energy consump-lighting" sheetId="22" r:id="rId24"/>
    <sheet name="5e - Energy consump-appliances" sheetId="23" r:id="rId25"/>
    <sheet name="5f - Energy consump-cooking" sheetId="24" r:id="rId26"/>
    <sheet name="5g - SAP rating" sheetId="43" r:id="rId27"/>
    <sheet name="5h - Heat loss parameter " sheetId="76" r:id="rId28"/>
    <sheet name="5i - CO2 emissions per HH" sheetId="32" r:id="rId29"/>
    <sheet name="6a - Home - heating" sheetId="7" r:id="rId30"/>
    <sheet name="6b - Heating - central" sheetId="14" r:id="rId31"/>
    <sheet name="6c - Boiler Efficiency" sheetId="74" r:id="rId32"/>
    <sheet name="6d - Heating - non-central" sheetId="15" r:id="rId33"/>
    <sheet name="6e-Condensing and combi boilers" sheetId="79" r:id="rId34"/>
    <sheet name="6f - Insulation measures" sheetId="18" r:id="rId35"/>
    <sheet name="6g - Loft insulation (pre EHS)" sheetId="41" r:id="rId36"/>
    <sheet name="6h -Loft insulation (post EHS)" sheetId="66" r:id="rId37"/>
    <sheet name="6i - Cavity wall insulation" sheetId="10" r:id="rId38"/>
    <sheet name="6j -Solid wall insulation" sheetId="77" r:id="rId39"/>
    <sheet name="6k - Insulation EEC and CERT" sheetId="56" r:id="rId40"/>
    <sheet name="6l - Double glazing (to 2007)" sheetId="16" r:id="rId41"/>
    <sheet name="6m - Double Glazing (post 2007)" sheetId="69" r:id="rId42"/>
    <sheet name="6n - Heat loss-building Element" sheetId="25" r:id="rId43"/>
    <sheet name="6o - Internal temperatures" sheetId="40" r:id="rId44"/>
    <sheet name="6p - Tank insulation (pre EHS)" sheetId="42" r:id="rId45"/>
    <sheet name="6q- Tank insulation (post EHS)" sheetId="53" r:id="rId46"/>
    <sheet name="6r - EEC1 and 2" sheetId="57" r:id="rId47"/>
    <sheet name="6s - CERT savings" sheetId="58" r:id="rId48"/>
    <sheet name="6t - CERT measures" sheetId="73" r:id="rId49"/>
    <sheet name="6u Energy Company Obligation " sheetId="75" r:id="rId50"/>
    <sheet name="7a - HES 24-h profile" sheetId="83" r:id="rId51"/>
    <sheet name="7b - HES Cooking energy" sheetId="82" r:id="rId52"/>
    <sheet name="7c - HES Lighting energy" sheetId="81" r:id="rId53"/>
    <sheet name="8a - Energy demand by fuel" sheetId="38" r:id="rId54"/>
    <sheet name="9a - Renew elect generation" sheetId="50" r:id="rId55"/>
    <sheet name="9b - Renew heat generation" sheetId="68" r:id="rId56"/>
    <sheet name="9c-Renew technologies 2008" sheetId="51" r:id="rId57"/>
    <sheet name="9d-FIT installations&amp;capacity" sheetId="71" r:id="rId58"/>
    <sheet name="9e - Renewable comm balances" sheetId="11" r:id="rId59"/>
    <sheet name="10a - Stock by type" sheetId="72" r:id="rId60"/>
  </sheets>
  <externalReferences>
    <externalReference r:id="rId61"/>
    <externalReference r:id="rId62"/>
    <externalReference r:id="rId63"/>
  </externalReferences>
  <calcPr calcId="125725"/>
</workbook>
</file>

<file path=xl/calcChain.xml><?xml version="1.0" encoding="utf-8"?>
<calcChain xmlns="http://schemas.openxmlformats.org/spreadsheetml/2006/main">
  <c r="G44" i="15"/>
  <c r="G45"/>
  <c r="G46"/>
  <c r="G43"/>
  <c r="I6" i="42"/>
  <c r="G6" s="1"/>
  <c r="I7"/>
  <c r="H7" s="1"/>
  <c r="I8"/>
  <c r="G8" s="1"/>
  <c r="I9"/>
  <c r="H9" s="1"/>
  <c r="I10"/>
  <c r="G10" s="1"/>
  <c r="I11"/>
  <c r="H11" s="1"/>
  <c r="I12"/>
  <c r="G12" s="1"/>
  <c r="I13"/>
  <c r="H13" s="1"/>
  <c r="I14"/>
  <c r="G14" s="1"/>
  <c r="I15"/>
  <c r="H15" s="1"/>
  <c r="I16"/>
  <c r="G16" s="1"/>
  <c r="I17"/>
  <c r="H17" s="1"/>
  <c r="I18"/>
  <c r="G18" s="1"/>
  <c r="I19"/>
  <c r="H19" s="1"/>
  <c r="I20"/>
  <c r="G20" s="1"/>
  <c r="I21"/>
  <c r="H21" s="1"/>
  <c r="I22"/>
  <c r="G22" s="1"/>
  <c r="I23"/>
  <c r="H23" s="1"/>
  <c r="I24"/>
  <c r="G24" s="1"/>
  <c r="I25"/>
  <c r="H25" s="1"/>
  <c r="I26"/>
  <c r="G26" s="1"/>
  <c r="I27"/>
  <c r="H27" s="1"/>
  <c r="I28"/>
  <c r="G28" s="1"/>
  <c r="I29"/>
  <c r="H29" s="1"/>
  <c r="I5"/>
  <c r="G5" s="1"/>
  <c r="H5" i="72"/>
  <c r="H39" i="71"/>
  <c r="G39"/>
  <c r="F39"/>
  <c r="C39"/>
  <c r="H38"/>
  <c r="G38"/>
  <c r="F38"/>
  <c r="C38"/>
  <c r="H37"/>
  <c r="G37"/>
  <c r="F37"/>
  <c r="C37"/>
  <c r="H36"/>
  <c r="G36"/>
  <c r="F36"/>
  <c r="C36"/>
  <c r="H35"/>
  <c r="G35"/>
  <c r="F35"/>
  <c r="C35"/>
  <c r="P19"/>
  <c r="O19"/>
  <c r="K41" i="79"/>
  <c r="K40"/>
  <c r="K39"/>
  <c r="K38"/>
  <c r="K37"/>
  <c r="K36"/>
  <c r="K35"/>
  <c r="K34"/>
  <c r="K33"/>
  <c r="K32"/>
  <c r="K31"/>
  <c r="K30"/>
  <c r="K29"/>
  <c r="K28"/>
  <c r="K27"/>
  <c r="K26"/>
  <c r="K25"/>
  <c r="K24"/>
  <c r="K23"/>
  <c r="K22"/>
  <c r="K21"/>
  <c r="K20"/>
  <c r="J20"/>
  <c r="K19"/>
  <c r="J19"/>
  <c r="I19"/>
  <c r="K18"/>
  <c r="K17"/>
  <c r="I17"/>
  <c r="K16"/>
  <c r="J16"/>
  <c r="K15"/>
  <c r="I15"/>
  <c r="K14"/>
  <c r="K13"/>
  <c r="I13"/>
  <c r="K12"/>
  <c r="J12"/>
  <c r="K11"/>
  <c r="I11"/>
  <c r="K10"/>
  <c r="K9"/>
  <c r="K8"/>
  <c r="I8"/>
  <c r="K7"/>
  <c r="K6"/>
  <c r="K5"/>
  <c r="I5"/>
  <c r="AR46" i="55"/>
  <c r="AQ46"/>
  <c r="AP46"/>
  <c r="AO46"/>
  <c r="AN46"/>
  <c r="AM46"/>
  <c r="AL46"/>
  <c r="AK46"/>
  <c r="AU45"/>
  <c r="AR45"/>
  <c r="AQ45"/>
  <c r="AP45"/>
  <c r="AO45"/>
  <c r="AN45"/>
  <c r="AM45"/>
  <c r="AL45"/>
  <c r="AK45"/>
  <c r="AR44"/>
  <c r="AQ44"/>
  <c r="AP44"/>
  <c r="AO44"/>
  <c r="AN44"/>
  <c r="AM44"/>
  <c r="AL44"/>
  <c r="AK44"/>
  <c r="AR43"/>
  <c r="AQ43"/>
  <c r="AP43"/>
  <c r="AO43"/>
  <c r="AN43"/>
  <c r="AM43"/>
  <c r="AL43"/>
  <c r="AK43"/>
  <c r="AR42"/>
  <c r="AQ42"/>
  <c r="AP42"/>
  <c r="AO42"/>
  <c r="AN42"/>
  <c r="AM42"/>
  <c r="AL42"/>
  <c r="AK42"/>
  <c r="AR41"/>
  <c r="AQ41"/>
  <c r="AP41"/>
  <c r="AO41"/>
  <c r="AN41"/>
  <c r="AM41"/>
  <c r="AL41"/>
  <c r="AK41"/>
  <c r="AR40"/>
  <c r="AQ40"/>
  <c r="AP40"/>
  <c r="AO40"/>
  <c r="AN40"/>
  <c r="AM40"/>
  <c r="AL40"/>
  <c r="AK40"/>
  <c r="AR39"/>
  <c r="AQ39"/>
  <c r="AP39"/>
  <c r="AO39"/>
  <c r="AN39"/>
  <c r="AM39"/>
  <c r="AL39"/>
  <c r="AK39"/>
  <c r="AR38"/>
  <c r="AQ38"/>
  <c r="AP38"/>
  <c r="AO38"/>
  <c r="AN38"/>
  <c r="AM38"/>
  <c r="AL38"/>
  <c r="AK38"/>
  <c r="AR37"/>
  <c r="AQ37"/>
  <c r="AP37"/>
  <c r="AO37"/>
  <c r="AN37"/>
  <c r="AM37"/>
  <c r="AL37"/>
  <c r="AK37"/>
  <c r="AR36"/>
  <c r="AQ36"/>
  <c r="AP36"/>
  <c r="AO36"/>
  <c r="AN36"/>
  <c r="AM36"/>
  <c r="AL36"/>
  <c r="AK36"/>
  <c r="AR35"/>
  <c r="AQ35"/>
  <c r="AP35"/>
  <c r="AO35"/>
  <c r="AN35"/>
  <c r="AM35"/>
  <c r="AL35"/>
  <c r="AK35"/>
  <c r="AR34"/>
  <c r="AQ34"/>
  <c r="AP34"/>
  <c r="AO34"/>
  <c r="AN34"/>
  <c r="AM34"/>
  <c r="AL34"/>
  <c r="AK34"/>
  <c r="AR33"/>
  <c r="AQ33"/>
  <c r="AP33"/>
  <c r="AO33"/>
  <c r="AN33"/>
  <c r="AM33"/>
  <c r="AL33"/>
  <c r="AK33"/>
  <c r="AR32"/>
  <c r="AQ32"/>
  <c r="AP32"/>
  <c r="AO32"/>
  <c r="AN32"/>
  <c r="AM32"/>
  <c r="AL32"/>
  <c r="AK32"/>
  <c r="AR31"/>
  <c r="AQ31"/>
  <c r="AP31"/>
  <c r="AO31"/>
  <c r="AN31"/>
  <c r="AM31"/>
  <c r="AL31"/>
  <c r="AK31"/>
  <c r="AR30"/>
  <c r="AQ30"/>
  <c r="AP30"/>
  <c r="AO30"/>
  <c r="AN30"/>
  <c r="AM30"/>
  <c r="AL30"/>
  <c r="AK30"/>
  <c r="AR29"/>
  <c r="AQ29"/>
  <c r="AP29"/>
  <c r="AO29"/>
  <c r="AN29"/>
  <c r="AM29"/>
  <c r="AL29"/>
  <c r="AK29"/>
  <c r="AR28"/>
  <c r="AQ28"/>
  <c r="AP28"/>
  <c r="AO28"/>
  <c r="AN28"/>
  <c r="AM28"/>
  <c r="AL28"/>
  <c r="AK28"/>
  <c r="AR27"/>
  <c r="AQ27"/>
  <c r="AP27"/>
  <c r="AO27"/>
  <c r="AN27"/>
  <c r="AM27"/>
  <c r="AL27"/>
  <c r="AK27"/>
  <c r="AR26"/>
  <c r="AQ26"/>
  <c r="AP26"/>
  <c r="AO26"/>
  <c r="AN26"/>
  <c r="AM26"/>
  <c r="AL26"/>
  <c r="AK26"/>
  <c r="AR25"/>
  <c r="AQ25"/>
  <c r="AP25"/>
  <c r="AO25"/>
  <c r="AN25"/>
  <c r="AM25"/>
  <c r="AL25"/>
  <c r="AK25"/>
  <c r="AR24"/>
  <c r="AQ24"/>
  <c r="AP24"/>
  <c r="AO24"/>
  <c r="AN24"/>
  <c r="AM24"/>
  <c r="AL24"/>
  <c r="AK24"/>
  <c r="AR23"/>
  <c r="AQ23"/>
  <c r="AP23"/>
  <c r="AO23"/>
  <c r="AN23"/>
  <c r="AM23"/>
  <c r="AL23"/>
  <c r="AK23"/>
  <c r="AR22"/>
  <c r="AQ22"/>
  <c r="AP22"/>
  <c r="AO22"/>
  <c r="AN22"/>
  <c r="AM22"/>
  <c r="AL22"/>
  <c r="AK22"/>
  <c r="AR21"/>
  <c r="AQ21"/>
  <c r="AP21"/>
  <c r="AO21"/>
  <c r="AN21"/>
  <c r="AM21"/>
  <c r="AL21"/>
  <c r="AK21"/>
  <c r="AR20"/>
  <c r="AQ20"/>
  <c r="AP20"/>
  <c r="AO20"/>
  <c r="AN20"/>
  <c r="AM20"/>
  <c r="AL20"/>
  <c r="AK20"/>
  <c r="AR19"/>
  <c r="AQ19"/>
  <c r="AP19"/>
  <c r="AO19"/>
  <c r="AN19"/>
  <c r="AM19"/>
  <c r="AL19"/>
  <c r="AK19"/>
  <c r="AR18"/>
  <c r="AQ18"/>
  <c r="AP18"/>
  <c r="AO18"/>
  <c r="AN18"/>
  <c r="AM18"/>
  <c r="AL18"/>
  <c r="AK18"/>
  <c r="AR17"/>
  <c r="AQ17"/>
  <c r="AP17"/>
  <c r="AO17"/>
  <c r="AN17"/>
  <c r="AM17"/>
  <c r="AL17"/>
  <c r="AK17"/>
  <c r="AR16"/>
  <c r="AQ16"/>
  <c r="AP16"/>
  <c r="AO16"/>
  <c r="AN16"/>
  <c r="AM16"/>
  <c r="AL16"/>
  <c r="AK16"/>
  <c r="AR15"/>
  <c r="AQ15"/>
  <c r="AP15"/>
  <c r="AO15"/>
  <c r="AN15"/>
  <c r="AM15"/>
  <c r="AL15"/>
  <c r="AK15"/>
  <c r="AR14"/>
  <c r="AQ14"/>
  <c r="AP14"/>
  <c r="AO14"/>
  <c r="AN14"/>
  <c r="AM14"/>
  <c r="AL14"/>
  <c r="AK14"/>
  <c r="AR13"/>
  <c r="AQ13"/>
  <c r="AP13"/>
  <c r="AO13"/>
  <c r="AN13"/>
  <c r="AM13"/>
  <c r="AL13"/>
  <c r="AK13"/>
  <c r="AR12"/>
  <c r="AQ12"/>
  <c r="AP12"/>
  <c r="AO12"/>
  <c r="AN12"/>
  <c r="AM12"/>
  <c r="AL12"/>
  <c r="AK12"/>
  <c r="AR11"/>
  <c r="AQ11"/>
  <c r="AP11"/>
  <c r="AO11"/>
  <c r="AN11"/>
  <c r="AM11"/>
  <c r="AL11"/>
  <c r="AK11"/>
  <c r="AR10"/>
  <c r="AQ10"/>
  <c r="AP10"/>
  <c r="AO10"/>
  <c r="AN10"/>
  <c r="AM10"/>
  <c r="AL10"/>
  <c r="AK10"/>
  <c r="AR9"/>
  <c r="AQ9"/>
  <c r="AP9"/>
  <c r="AO9"/>
  <c r="AN9"/>
  <c r="AM9"/>
  <c r="AL9"/>
  <c r="AK9"/>
  <c r="AR8"/>
  <c r="AQ8"/>
  <c r="AP8"/>
  <c r="AO8"/>
  <c r="AN8"/>
  <c r="AM8"/>
  <c r="AL8"/>
  <c r="AK8"/>
  <c r="AR7"/>
  <c r="AQ7"/>
  <c r="AP7"/>
  <c r="AO7"/>
  <c r="AN7"/>
  <c r="AM7"/>
  <c r="AL7"/>
  <c r="AK7"/>
  <c r="AR6"/>
  <c r="AQ6"/>
  <c r="AP6"/>
  <c r="AO6"/>
  <c r="AN6"/>
  <c r="AM6"/>
  <c r="AL6"/>
  <c r="AK6"/>
  <c r="AR5"/>
  <c r="AQ5"/>
  <c r="AP5"/>
  <c r="AO5"/>
  <c r="AN5"/>
  <c r="AM5"/>
  <c r="AL5"/>
  <c r="AK5"/>
  <c r="H23" i="60"/>
  <c r="B16" i="63"/>
  <c r="B17" s="1"/>
  <c r="B18" s="1"/>
  <c r="B19" s="1"/>
  <c r="B20" s="1"/>
  <c r="B21" s="1"/>
  <c r="B22" s="1"/>
  <c r="B23" s="1"/>
  <c r="B24" s="1"/>
  <c r="B25" s="1"/>
  <c r="B27" s="1"/>
  <c r="B28" s="1"/>
  <c r="B29" s="1"/>
  <c r="B30" s="1"/>
  <c r="B31" s="1"/>
  <c r="B32" s="1"/>
  <c r="B33" s="1"/>
  <c r="B34" s="1"/>
  <c r="B35" s="1"/>
  <c r="B37" s="1"/>
  <c r="B38" s="1"/>
  <c r="B7"/>
  <c r="B9" s="1"/>
  <c r="B10" s="1"/>
  <c r="B11" s="1"/>
  <c r="B12" s="1"/>
  <c r="B5" i="42" l="1"/>
  <c r="B26"/>
  <c r="B22"/>
  <c r="B18"/>
  <c r="B14"/>
  <c r="B10"/>
  <c r="B6"/>
  <c r="B28"/>
  <c r="B24"/>
  <c r="B20"/>
  <c r="B16"/>
  <c r="B12"/>
  <c r="B8"/>
  <c r="F5"/>
  <c r="D5"/>
  <c r="E29"/>
  <c r="C29"/>
  <c r="E28"/>
  <c r="C28"/>
  <c r="E27"/>
  <c r="C27"/>
  <c r="E26"/>
  <c r="C26"/>
  <c r="E25"/>
  <c r="C25"/>
  <c r="E24"/>
  <c r="C24"/>
  <c r="E23"/>
  <c r="C23"/>
  <c r="E22"/>
  <c r="C22"/>
  <c r="E21"/>
  <c r="C21"/>
  <c r="E20"/>
  <c r="C20"/>
  <c r="E19"/>
  <c r="C19"/>
  <c r="E18"/>
  <c r="C18"/>
  <c r="E17"/>
  <c r="C17"/>
  <c r="E16"/>
  <c r="C16"/>
  <c r="E15"/>
  <c r="C15"/>
  <c r="E14"/>
  <c r="C14"/>
  <c r="E13"/>
  <c r="C13"/>
  <c r="E12"/>
  <c r="C12"/>
  <c r="E11"/>
  <c r="C11"/>
  <c r="E10"/>
  <c r="C10"/>
  <c r="E9"/>
  <c r="C9"/>
  <c r="E8"/>
  <c r="C8"/>
  <c r="E7"/>
  <c r="C7"/>
  <c r="E6"/>
  <c r="C6"/>
  <c r="G29"/>
  <c r="G27"/>
  <c r="G25"/>
  <c r="G23"/>
  <c r="G21"/>
  <c r="G19"/>
  <c r="G17"/>
  <c r="G15"/>
  <c r="G13"/>
  <c r="G11"/>
  <c r="G9"/>
  <c r="G7"/>
  <c r="H5"/>
  <c r="H28"/>
  <c r="H26"/>
  <c r="H24"/>
  <c r="H22"/>
  <c r="H20"/>
  <c r="H18"/>
  <c r="H16"/>
  <c r="H14"/>
  <c r="H12"/>
  <c r="H10"/>
  <c r="H8"/>
  <c r="H6"/>
  <c r="B29"/>
  <c r="B27"/>
  <c r="B25"/>
  <c r="B23"/>
  <c r="B21"/>
  <c r="B19"/>
  <c r="B17"/>
  <c r="B15"/>
  <c r="B13"/>
  <c r="B11"/>
  <c r="B9"/>
  <c r="B7"/>
  <c r="C5"/>
  <c r="E5"/>
  <c r="F29"/>
  <c r="D29"/>
  <c r="F28"/>
  <c r="D28"/>
  <c r="F27"/>
  <c r="D27"/>
  <c r="F26"/>
  <c r="D26"/>
  <c r="F25"/>
  <c r="D25"/>
  <c r="F24"/>
  <c r="D24"/>
  <c r="F23"/>
  <c r="D23"/>
  <c r="F22"/>
  <c r="D22"/>
  <c r="F21"/>
  <c r="D21"/>
  <c r="F20"/>
  <c r="D20"/>
  <c r="F19"/>
  <c r="D19"/>
  <c r="F18"/>
  <c r="D18"/>
  <c r="F17"/>
  <c r="D17"/>
  <c r="F16"/>
  <c r="D16"/>
  <c r="F15"/>
  <c r="D15"/>
  <c r="F14"/>
  <c r="D14"/>
  <c r="F13"/>
  <c r="D13"/>
  <c r="F12"/>
  <c r="D12"/>
  <c r="F11"/>
  <c r="D11"/>
  <c r="F10"/>
  <c r="D10"/>
  <c r="F9"/>
  <c r="D9"/>
  <c r="F8"/>
  <c r="D8"/>
  <c r="F7"/>
  <c r="D7"/>
  <c r="F6"/>
  <c r="D6"/>
  <c r="J15" i="79"/>
  <c r="I10"/>
  <c r="I7"/>
  <c r="I14"/>
  <c r="I18"/>
  <c r="I6"/>
  <c r="J13"/>
  <c r="J17"/>
  <c r="I9"/>
  <c r="B39" i="63"/>
  <c r="B40" s="1"/>
  <c r="B41" s="1"/>
  <c r="B42" s="1"/>
  <c r="B43" s="1"/>
  <c r="B44" s="1"/>
  <c r="B45" s="1"/>
  <c r="B46" s="1"/>
  <c r="B47" s="1"/>
  <c r="B48" s="1"/>
  <c r="B49" s="1"/>
  <c r="B50" s="1"/>
  <c r="B51" s="1"/>
  <c r="B52" s="1"/>
  <c r="J21" i="79"/>
  <c r="I21"/>
  <c r="J25"/>
  <c r="I25"/>
  <c r="J29"/>
  <c r="I29"/>
  <c r="J33"/>
  <c r="I33"/>
  <c r="J37"/>
  <c r="I37"/>
  <c r="J41"/>
  <c r="I41"/>
  <c r="I12"/>
  <c r="J14"/>
  <c r="I16"/>
  <c r="J18"/>
  <c r="I20"/>
  <c r="J24"/>
  <c r="I24"/>
  <c r="J28"/>
  <c r="I28"/>
  <c r="J32"/>
  <c r="I32"/>
  <c r="J36"/>
  <c r="I36"/>
  <c r="J40"/>
  <c r="I40"/>
  <c r="J22"/>
  <c r="I22"/>
  <c r="J26"/>
  <c r="I26"/>
  <c r="J30"/>
  <c r="I30"/>
  <c r="J34"/>
  <c r="I34"/>
  <c r="J38"/>
  <c r="I38"/>
  <c r="J23"/>
  <c r="I23"/>
  <c r="J27"/>
  <c r="I27"/>
  <c r="J31"/>
  <c r="I31"/>
  <c r="J35"/>
  <c r="I35"/>
  <c r="J39"/>
  <c r="I39"/>
  <c r="B53" i="63" l="1"/>
  <c r="B54" s="1"/>
  <c r="B55" s="1"/>
  <c r="B56" s="1"/>
  <c r="B57" s="1"/>
  <c r="B59" s="1"/>
  <c r="B60" s="1"/>
  <c r="B61" s="1"/>
  <c r="B63" s="1"/>
  <c r="B65" s="1"/>
  <c r="B66" s="1"/>
  <c r="B67" s="1"/>
  <c r="B68" s="1"/>
  <c r="B69" s="1"/>
  <c r="B71" s="1"/>
</calcChain>
</file>

<file path=xl/sharedStrings.xml><?xml version="1.0" encoding="utf-8"?>
<sst xmlns="http://schemas.openxmlformats.org/spreadsheetml/2006/main" count="1542" uniqueCount="973">
  <si>
    <t>Measure</t>
  </si>
  <si>
    <t>Number of measures installed</t>
  </si>
  <si>
    <t>Loft insulation (virgin)</t>
  </si>
  <si>
    <t>Loft insulation (top-up)</t>
  </si>
  <si>
    <r>
      <t>EEC1</t>
    </r>
    <r>
      <rPr>
        <vertAlign val="superscript"/>
        <sz val="7"/>
        <color indexed="53"/>
        <rFont val="Calibri"/>
        <family val="2"/>
      </rPr>
      <t>2</t>
    </r>
  </si>
  <si>
    <r>
      <t>EEC2</t>
    </r>
    <r>
      <rPr>
        <vertAlign val="superscript"/>
        <sz val="7"/>
        <color indexed="53"/>
        <rFont val="Calibri"/>
        <family val="2"/>
      </rPr>
      <t>3</t>
    </r>
  </si>
  <si>
    <r>
      <t>Energy savings</t>
    </r>
    <r>
      <rPr>
        <vertAlign val="superscript"/>
        <sz val="7"/>
        <color indexed="53"/>
        <rFont val="Calibri"/>
        <family val="2"/>
      </rPr>
      <t>4</t>
    </r>
    <r>
      <rPr>
        <sz val="7"/>
        <color indexed="53"/>
        <rFont val="Calibri"/>
        <family val="2"/>
      </rPr>
      <t xml:space="preserve">
(GWh)</t>
    </r>
  </si>
  <si>
    <r>
      <t>DIY loft insulation (m</t>
    </r>
    <r>
      <rPr>
        <vertAlign val="superscript"/>
        <sz val="7"/>
        <color indexed="53"/>
        <rFont val="Calibri"/>
        <family val="2"/>
      </rPr>
      <t>2</t>
    </r>
    <r>
      <rPr>
        <sz val="7"/>
        <color indexed="53"/>
        <rFont val="Calibri"/>
        <family val="2"/>
      </rPr>
      <t>)</t>
    </r>
  </si>
  <si>
    <t>9th Aug 2011: ECUK data taken from "269-ecuk-domestic-2010.xls", Table 3.20 of ECUK Domestic Data Tables 2011 Update.</t>
  </si>
  <si>
    <t>CERT phase</t>
  </si>
  <si>
    <t>Cavity wall</t>
  </si>
  <si>
    <t>Loft insulation (excluding DIY)</t>
  </si>
  <si>
    <r>
      <t>Loft insulation (DIY)</t>
    </r>
    <r>
      <rPr>
        <vertAlign val="superscript"/>
        <sz val="7"/>
        <color indexed="53"/>
        <rFont val="Calibri"/>
        <family val="2"/>
      </rPr>
      <t>2</t>
    </r>
  </si>
  <si>
    <t>9th Aug 2011: ECUK data taken from "269-ecuk-domestic-2010.xls", Table 3.21 of ECUK Domestic Data Tables 2011 Update.</t>
  </si>
  <si>
    <t xml:space="preserve"> creates a discontinuity in the figures.</t>
  </si>
  <si>
    <t>&lt; 100mm</t>
  </si>
  <si>
    <t>100-149mm</t>
  </si>
  <si>
    <t>≥ 150 mm</t>
  </si>
  <si>
    <t>of English Housing (another housing survey) to form the English Housing Survey in 2008.</t>
  </si>
  <si>
    <t xml:space="preserve">2) The English House Condition Survey is a national survey of housing in England, commissioned by CLG, and was merged with the Survey </t>
  </si>
  <si>
    <t>No loft</t>
  </si>
  <si>
    <t>Uninsulated loft</t>
  </si>
  <si>
    <t>2) The EHCS replaced GfK's Home Audit in 2003, which introduced a discontinuity in this data.</t>
  </si>
  <si>
    <t xml:space="preserve">3) All tank insulation depths are jacket equivalents.  Factory bonded insulation is converted to an equivalent jacket by considering the heat loss.  </t>
  </si>
  <si>
    <t>In the GfK data no information is available for depth of factory bonded insulation and 3" (75mm) is assumed.</t>
  </si>
  <si>
    <t>Total with insulation</t>
  </si>
  <si>
    <t>GfK: Home Audit. CLG: English House Condition Survey, English Housing Survey. CLG: Table 401.</t>
  </si>
  <si>
    <t>3) Figures do not always add up to totals due to rounding.</t>
  </si>
  <si>
    <t xml:space="preserve">1) 1972-1980, 2005, and 2009 are interpolated household figures. </t>
  </si>
  <si>
    <t>3) CLG's Table 401 is revised periodically.</t>
  </si>
  <si>
    <t>Energy (MWh/year)</t>
  </si>
  <si>
    <t>http://www.ofgem.gov.uk/Sustainability/Environment/EnergyEff/Documents1/Annual%20Report%202008%20Final.pdf</t>
  </si>
  <si>
    <t>http://www.ofgem.gov.uk/Sustainability/Environment/EnergyEff/Documents1/11254-18105.pdf</t>
  </si>
  <si>
    <t>http://webarchive.nationalarchives.gov.uk/+/http://www.berr.gov.uk/files/file49151.pdf</t>
  </si>
  <si>
    <t>Households with 'full insulation'</t>
  </si>
  <si>
    <t>1) Domestic energy consumption figures were converted from the units in DUKES (thousand toe) to TWh: 1 toe = 11,630 kWh.</t>
  </si>
  <si>
    <t>1) EEC2 carryover represents the savings by the suppliers achieved in excess of the EEC2 target which is then counted towards the CERT targets.</t>
  </si>
  <si>
    <t xml:space="preserve">2) The figures are for the first year of CERT. </t>
  </si>
  <si>
    <t>Household consumption</t>
  </si>
  <si>
    <t>4) Fuel input has been calculated on primary energy supplied basis.</t>
  </si>
  <si>
    <t>1) Loft insulation figures include professional and DIY (do it yourself) installations.</t>
  </si>
  <si>
    <t>3) Solid Wall insulation figures include both internal and external wall insulation.</t>
  </si>
  <si>
    <t>Fuel poor households (%)</t>
  </si>
  <si>
    <t>Vulnerable households (%)</t>
  </si>
  <si>
    <t xml:space="preserve">2) Loft insulation figures include professional and DIY (do it yourself) installations. </t>
  </si>
  <si>
    <t>4) Solid Wall insulation figures include both internal and external wall insulation.</t>
  </si>
  <si>
    <t>5) CERT (2008-2011) figures consist of the approved supplier schemes in the first two years.</t>
  </si>
  <si>
    <t>Industry</t>
  </si>
  <si>
    <t>Road transport</t>
  </si>
  <si>
    <t>Air transport</t>
  </si>
  <si>
    <t>Other transport</t>
  </si>
  <si>
    <t>Commercial and public administration</t>
  </si>
  <si>
    <t>Non energy use</t>
  </si>
  <si>
    <t>Final energy consumption (TWh)</t>
  </si>
  <si>
    <t>Final energy consumption (%)</t>
  </si>
  <si>
    <t>3) "25mm or less" excludes homes with uninsulated lofts, which can be calculated from the difference between "Total with" and "Potential".</t>
  </si>
  <si>
    <t>4) "25mm or less" excludes homes with uninsulated lofts, which can be calculated from the difference between "Total with" and "Potential".</t>
  </si>
  <si>
    <t>1) 'Other' category consists of all those types of dwellings that do not fit into any standard dwelling type, such as temporary dwellings.</t>
  </si>
  <si>
    <t>1) DUKES tables are revised regularly.</t>
  </si>
  <si>
    <t>1) Winter temperature is average for October, November, December, January, February, and March.</t>
  </si>
  <si>
    <t>2) DUKES tables are revised regularly.</t>
  </si>
  <si>
    <t>3) Annual degree days have been calculated using the Hitchin Formula and normalised to 15.5°C.</t>
  </si>
  <si>
    <t>3) All figures are expressed to the nearest thousand households.</t>
  </si>
  <si>
    <t>2) Two separate graphs for pre and post 2003 were drawn due to discontinuities in the data resulting from a change in data source.</t>
  </si>
  <si>
    <t>1) External temperature is average for October, November, December, January, February and March.</t>
  </si>
  <si>
    <t>1) Two separate graphs for pre and post 2003 were drawn due to discontinuities in figures, resulting from a change in data source.</t>
  </si>
  <si>
    <t>1) Energy use figures were converted from the units in DUKES (thousand toe) to TWh: 1 toe = 11,630 kWh.</t>
  </si>
  <si>
    <t>1) Renewable energy figures were converted from the units in DUKES (thousand toe) to GWh: 1 toe = 11,630 kWh.</t>
  </si>
  <si>
    <t>1a - Energy use by fuel users</t>
  </si>
  <si>
    <t>Energy users</t>
  </si>
  <si>
    <t>1) 'Other transport' includes final energy consumption by rail and national navigation.</t>
  </si>
  <si>
    <t>2) 'Other' includes final energy consumption by agriculture and miscellaneous sectors.</t>
  </si>
  <si>
    <t>1) Household fuel prices are deflated using Retail Price Index.</t>
  </si>
  <si>
    <t>Total (weighted average all fuels)</t>
  </si>
  <si>
    <t>Table 4b: Number of Households by Region (millions)</t>
  </si>
  <si>
    <t>Table 4c: Housing Stock Distribution by Type (millions)</t>
  </si>
  <si>
    <t>Table 4d: Housing Stock Distribution by Age (millions)</t>
  </si>
  <si>
    <t>-</t>
  </si>
  <si>
    <t xml:space="preserve">Table 5c: Household Energy Use for Water Heating (TWh) </t>
  </si>
  <si>
    <t>Table 5d: Household Energy Use for Lighting (TWh)</t>
  </si>
  <si>
    <t>Table 5e: Household Energy Use for Appliances (TWh)</t>
  </si>
  <si>
    <t>Table 5f: Household Energy Consumption by End Use (TWh) - Cooking</t>
  </si>
  <si>
    <t>2) The fuel prices (p/kWh) are implicit annual averages, obtained by dividing the amount spent on energy by total energy consumption for households.</t>
  </si>
  <si>
    <t>CLG: English House Condition Survey, English Housing Survey</t>
  </si>
  <si>
    <t xml:space="preserve">1) The Market Transformation Programme model was used for this data up to 2002. From 2003 onwards the EHCS, and then the </t>
  </si>
  <si>
    <t>CLG: English House Condition Survey, English Housing Survey. GfK: Home Audit.</t>
  </si>
  <si>
    <t>Ofgem E - Serve</t>
  </si>
  <si>
    <t>Ofgem E - Serve: A review of the energy efficiency commitment</t>
  </si>
  <si>
    <t>Ofgem E - Serve: The CERT annual report 2010 - a review of the second year of the Carbon Emissions Reduction Target</t>
  </si>
  <si>
    <t>2) Solar thermal data is from July 2008. Biomass and Ground Source Heat Pump data from August 2008.</t>
  </si>
  <si>
    <r>
      <t>2) The DEFRA 2008 emission factors for gas = 0.185, solid = 0.296, and oil = 0.268 (kgCO</t>
    </r>
    <r>
      <rPr>
        <vertAlign val="subscript"/>
        <sz val="7"/>
        <rFont val="Calibri"/>
        <family val="2"/>
      </rPr>
      <t>2</t>
    </r>
    <r>
      <rPr>
        <sz val="7"/>
        <rFont val="Calibri"/>
        <family val="2"/>
      </rPr>
      <t>/kWh).</t>
    </r>
  </si>
  <si>
    <t>*This graph is based on modelled data, generated by BREHOMES. Graphs derived from modelled data are highlighted</t>
  </si>
  <si>
    <t>with borders.</t>
  </si>
  <si>
    <t>3) The renewable figures are available separately from 1990 onwards, and are excluded from "Other fuels" for these years.</t>
  </si>
  <si>
    <t>2) This graph shows figures from 2003 onwards, and was drawn separately due to discontinuities in figures, resulting from a change in data source.</t>
  </si>
  <si>
    <t>2) Total expenditure figures are deflated using the Retail Price Index.</t>
  </si>
  <si>
    <t>3) Expenditure per household is calculated by dividing the expenditure figures by the number of UK households.</t>
  </si>
  <si>
    <t>5) Figures are deflated using the Retail Price Index.</t>
  </si>
  <si>
    <t>2) Figures for 1976 -1979, 1981 - 1984, and 1986 - 1989 are interpolations.</t>
  </si>
  <si>
    <t>4) Condensing and combi boilers are expressed as a percentage of all gas and oil boilers.</t>
  </si>
  <si>
    <t>1) 'All solid' includes 'Solid fuel fire' and 'Solid fuel stove'.</t>
  </si>
  <si>
    <t>Table 5b: Household Energy Use for Space Heating (TWh)</t>
  </si>
  <si>
    <r>
      <t>1) CO</t>
    </r>
    <r>
      <rPr>
        <vertAlign val="subscript"/>
        <sz val="7"/>
        <rFont val="Calibri"/>
        <family val="2"/>
      </rPr>
      <t>2</t>
    </r>
    <r>
      <rPr>
        <sz val="7"/>
        <rFont val="Calibri"/>
        <family val="2"/>
      </rPr>
      <t xml:space="preserve"> per household is calculated by dividing total carbon emissions by number of households.</t>
    </r>
  </si>
  <si>
    <t>3) The emission factors for electricity are obtained from the Market Transformation Programme.</t>
  </si>
  <si>
    <t>4) DUKES tables are revised regularly.</t>
  </si>
  <si>
    <t>Tables and graphs</t>
  </si>
  <si>
    <t>Contents</t>
  </si>
  <si>
    <t>2a - Domestic energy consumption</t>
  </si>
  <si>
    <t>3b - Fuel input for electricity generation</t>
  </si>
  <si>
    <t>4f &amp; 4g - Household expenditure</t>
  </si>
  <si>
    <t>Households with potential for cavity wall insulation</t>
  </si>
  <si>
    <t>4) Households with some insulation include all those that are not included in 'full' and 'no' insulation household figures.</t>
  </si>
  <si>
    <t>Potential for Double Glazing</t>
  </si>
  <si>
    <t>Renewables</t>
  </si>
  <si>
    <t>Non priority group (EEC1)</t>
  </si>
  <si>
    <t>Non priority group (EEC2)</t>
  </si>
  <si>
    <t>Table 5a: Average UK Air Temperatures (°C and Annual Degree Days)</t>
  </si>
  <si>
    <t>Condensing (%)</t>
  </si>
  <si>
    <t>Combi (%)</t>
  </si>
  <si>
    <t>Average dwelling heat loss by building element (W/°C)</t>
  </si>
  <si>
    <t>Average dwelling heat loss W/°C</t>
  </si>
  <si>
    <t>Stock loss GW/°C</t>
  </si>
  <si>
    <t>Households with cavity insulation</t>
  </si>
  <si>
    <t xml:space="preserve"> MSW combustion</t>
  </si>
  <si>
    <t>5a - Weather</t>
  </si>
  <si>
    <t>1978-2002</t>
  </si>
  <si>
    <t>1976-2002</t>
  </si>
  <si>
    <t>Insulation</t>
  </si>
  <si>
    <t>Appliances</t>
  </si>
  <si>
    <t>Heating</t>
  </si>
  <si>
    <t>EEC2 carryover</t>
  </si>
  <si>
    <t>Microgen and CHP</t>
  </si>
  <si>
    <t>Source</t>
  </si>
  <si>
    <t>Table 4e: Housing Stock Distribution by Tenure (millions)</t>
  </si>
  <si>
    <t>Year</t>
  </si>
  <si>
    <t xml:space="preserve">             </t>
  </si>
  <si>
    <t>Population</t>
  </si>
  <si>
    <t>Households</t>
  </si>
  <si>
    <t>Semi detached</t>
  </si>
  <si>
    <t>Terraced</t>
  </si>
  <si>
    <t>Flat</t>
  </si>
  <si>
    <t>Detached</t>
  </si>
  <si>
    <t>Bungalow</t>
  </si>
  <si>
    <t>Other</t>
  </si>
  <si>
    <t>Total</t>
  </si>
  <si>
    <t>Owner occupied</t>
  </si>
  <si>
    <t>Local authority</t>
  </si>
  <si>
    <t>Private rented</t>
  </si>
  <si>
    <t>RSL</t>
  </si>
  <si>
    <t>Contemporary prices</t>
  </si>
  <si>
    <t xml:space="preserve">Average total spend </t>
  </si>
  <si>
    <t>Gross income decile group (per cent)</t>
  </si>
  <si>
    <t xml:space="preserve">Second Decile </t>
  </si>
  <si>
    <t xml:space="preserve">Third Decile </t>
  </si>
  <si>
    <t xml:space="preserve">Fourth Decile </t>
  </si>
  <si>
    <t xml:space="preserve">Fifth Decile </t>
  </si>
  <si>
    <t>Sixth Decile</t>
  </si>
  <si>
    <t>Seventh Decile</t>
  </si>
  <si>
    <t xml:space="preserve">Eighth Decile </t>
  </si>
  <si>
    <t xml:space="preserve">Ninth Decile </t>
  </si>
  <si>
    <t>With central heating</t>
  </si>
  <si>
    <t>Without central heating</t>
  </si>
  <si>
    <t>Total households</t>
  </si>
  <si>
    <t>Not stated</t>
  </si>
  <si>
    <t>Potential</t>
  </si>
  <si>
    <t>Not known if cavity insulated</t>
  </si>
  <si>
    <t>Wood</t>
  </si>
  <si>
    <t>Total renewables</t>
  </si>
  <si>
    <t>Waste and Tyres</t>
  </si>
  <si>
    <t>Solid fuel</t>
  </si>
  <si>
    <t>Electric storage</t>
  </si>
  <si>
    <t>Gas</t>
  </si>
  <si>
    <t>Oil</t>
  </si>
  <si>
    <t>Solid fuel fire</t>
  </si>
  <si>
    <t>Solid fuel stove</t>
  </si>
  <si>
    <t>All solid</t>
  </si>
  <si>
    <t>Less than 20% of rooms</t>
  </si>
  <si>
    <t>80% or more of rooms</t>
  </si>
  <si>
    <t>Total with double glazing</t>
  </si>
  <si>
    <t xml:space="preserve"> Households with no insulation</t>
  </si>
  <si>
    <t>20% - 39% of rooms</t>
  </si>
  <si>
    <t>40% - 59% of rooms</t>
  </si>
  <si>
    <t>60% - 79% of rooms</t>
  </si>
  <si>
    <t>Walls</t>
  </si>
  <si>
    <t>Ventilation</t>
  </si>
  <si>
    <t>Windows</t>
  </si>
  <si>
    <t>Roofs</t>
  </si>
  <si>
    <t>Floors</t>
  </si>
  <si>
    <t>Doors</t>
  </si>
  <si>
    <t xml:space="preserve">Space heating </t>
  </si>
  <si>
    <t xml:space="preserve">Water heating </t>
  </si>
  <si>
    <t>Lighting</t>
  </si>
  <si>
    <t xml:space="preserve">Appliances </t>
  </si>
  <si>
    <t xml:space="preserve">Cooking </t>
  </si>
  <si>
    <t>Pre-1918</t>
  </si>
  <si>
    <t>1918-38</t>
  </si>
  <si>
    <t>1939-59</t>
  </si>
  <si>
    <t>1960-75</t>
  </si>
  <si>
    <t>1976-</t>
  </si>
  <si>
    <t>Electric</t>
  </si>
  <si>
    <t>Coal</t>
  </si>
  <si>
    <t>Electricity</t>
  </si>
  <si>
    <t>Wind</t>
  </si>
  <si>
    <t>Annual degree days</t>
  </si>
  <si>
    <t>12.5mm</t>
  </si>
  <si>
    <t>25mm or less</t>
  </si>
  <si>
    <t>25mm</t>
  </si>
  <si>
    <t>38mm</t>
  </si>
  <si>
    <t>50mm</t>
  </si>
  <si>
    <t>75mm</t>
  </si>
  <si>
    <t>&gt;75mm</t>
  </si>
  <si>
    <t>80mm</t>
  </si>
  <si>
    <t>100mm</t>
  </si>
  <si>
    <t>125mm or more</t>
  </si>
  <si>
    <t>Total with</t>
  </si>
  <si>
    <t>100mm or more</t>
  </si>
  <si>
    <t>Sheet number</t>
  </si>
  <si>
    <t>Sheet name</t>
  </si>
  <si>
    <t>Time period</t>
  </si>
  <si>
    <t xml:space="preserve">Notes: </t>
  </si>
  <si>
    <t>South West</t>
  </si>
  <si>
    <t>South East</t>
  </si>
  <si>
    <t>London</t>
  </si>
  <si>
    <t>East</t>
  </si>
  <si>
    <t>West Midlands</t>
  </si>
  <si>
    <t>East Midlands</t>
  </si>
  <si>
    <t>Yorks &amp; the Humber</t>
  </si>
  <si>
    <t>North West</t>
  </si>
  <si>
    <t>North East</t>
  </si>
  <si>
    <t xml:space="preserve">England </t>
  </si>
  <si>
    <t>Wales</t>
  </si>
  <si>
    <t>Scotland</t>
  </si>
  <si>
    <t>Sources:</t>
  </si>
  <si>
    <t xml:space="preserve">Source: </t>
  </si>
  <si>
    <t xml:space="preserve">Sources: </t>
  </si>
  <si>
    <t>Notes:</t>
  </si>
  <si>
    <t>www.communities.gov.uk/englishhousingsurvey</t>
  </si>
  <si>
    <t>GfK Home Audit</t>
  </si>
  <si>
    <t>http://www.decc.gov.uk/en/content/cms/statistics/source/total/total.aspx</t>
  </si>
  <si>
    <t>http://www.decc.gov.uk/en/content/cms/statistics/source/renewables/renewables.aspx</t>
  </si>
  <si>
    <t>http://www.decc.gov.uk/en/content/cms/statistics/source/temperatures/temperatures.aspx</t>
  </si>
  <si>
    <t>Coke, breeze + other solid</t>
  </si>
  <si>
    <t xml:space="preserve">GB total </t>
  </si>
  <si>
    <t>Solid fuels</t>
  </si>
  <si>
    <t>Final consumption</t>
  </si>
  <si>
    <t>Total renewable generation</t>
  </si>
  <si>
    <t>Onshore wind</t>
  </si>
  <si>
    <t>Offshore wind</t>
  </si>
  <si>
    <t>Solar PV</t>
  </si>
  <si>
    <t>Small scale hydro</t>
  </si>
  <si>
    <t>Large scale hydro</t>
  </si>
  <si>
    <t xml:space="preserve">Landfill gas </t>
  </si>
  <si>
    <t xml:space="preserve">Sewage sludge digestion </t>
  </si>
  <si>
    <t xml:space="preserve">Co-firing with fossil fuels </t>
  </si>
  <si>
    <t>Source:</t>
  </si>
  <si>
    <t>http://www.decc.gov.uk/en/content/cms/statistics/source/source.aspx</t>
  </si>
  <si>
    <t>Technology</t>
  </si>
  <si>
    <t>Element Energy (2008), Number of Microgeneration units installed in England, Wales, Scotland and Northern Ireland, BERR</t>
  </si>
  <si>
    <t>Biomass</t>
  </si>
  <si>
    <t>GSHP</t>
  </si>
  <si>
    <t>% on fuel, light &amp; power</t>
  </si>
  <si>
    <t>Fuel, light &amp; power (£)</t>
  </si>
  <si>
    <t>All goods (£)</t>
  </si>
  <si>
    <t>Lower boundary of  income</t>
  </si>
  <si>
    <r>
      <t>Tonnes CO</t>
    </r>
    <r>
      <rPr>
        <vertAlign val="subscript"/>
        <sz val="7"/>
        <rFont val="Calibri"/>
        <family val="2"/>
      </rPr>
      <t>2</t>
    </r>
    <r>
      <rPr>
        <sz val="7"/>
        <rFont val="Calibri"/>
        <family val="2"/>
      </rPr>
      <t xml:space="preserve"> per household</t>
    </r>
  </si>
  <si>
    <t>Total all fuels</t>
  </si>
  <si>
    <t>Other fuels</t>
  </si>
  <si>
    <t>Natural gas</t>
  </si>
  <si>
    <t>Coke, breeze &amp; other solid</t>
  </si>
  <si>
    <t>Total solid</t>
  </si>
  <si>
    <t>Poorest 10%</t>
  </si>
  <si>
    <t>Wealthiest 10%</t>
  </si>
  <si>
    <t>P</t>
  </si>
  <si>
    <t>S</t>
  </si>
  <si>
    <t>Nuclear</t>
  </si>
  <si>
    <t>Households with some insulation</t>
  </si>
  <si>
    <t>GfK Home Audit [1978 - 2002]</t>
  </si>
  <si>
    <t>Centrally heated homes</t>
  </si>
  <si>
    <t>Non centrally heated homes</t>
  </si>
  <si>
    <t>Average internal temperature</t>
  </si>
  <si>
    <t>External temperature</t>
  </si>
  <si>
    <t>Table 3a: CO2 Emissions from Housing Energy (MtCO2)</t>
  </si>
  <si>
    <t>Coke</t>
  </si>
  <si>
    <t>1) Household fuel prices are deflated using the Retail Price Index</t>
  </si>
  <si>
    <t>Housing</t>
  </si>
  <si>
    <t>Total energy consumption</t>
  </si>
  <si>
    <t xml:space="preserve">Average energy spend </t>
  </si>
  <si>
    <t>% on energy</t>
  </si>
  <si>
    <t xml:space="preserve">Solid </t>
  </si>
  <si>
    <t xml:space="preserve">Gas </t>
  </si>
  <si>
    <t xml:space="preserve">Renewables </t>
  </si>
  <si>
    <t xml:space="preserve">All fuels </t>
  </si>
  <si>
    <t>http://efficient-products.defra.gov.uk/spm/download/document/id/785</t>
  </si>
  <si>
    <t>Loft insulation</t>
  </si>
  <si>
    <t>EEC 1 (2002-2005)</t>
  </si>
  <si>
    <t>Solid wall insulation</t>
  </si>
  <si>
    <t xml:space="preserve">Cavity wall insulation </t>
  </si>
  <si>
    <t>EEC 2 (2005-2008)</t>
  </si>
  <si>
    <t>Total solid fuels</t>
  </si>
  <si>
    <t>Cavity wall insulation</t>
  </si>
  <si>
    <t>Draught stripping</t>
  </si>
  <si>
    <t>Tank insulation</t>
  </si>
  <si>
    <t>EEC2 (excluding carryover)</t>
  </si>
  <si>
    <t>3a - CO2 emissions</t>
  </si>
  <si>
    <t>Household energy consumption</t>
  </si>
  <si>
    <t xml:space="preserve">Winter average temp (°C) </t>
  </si>
  <si>
    <t>Annual average temp (°C)</t>
  </si>
  <si>
    <t>Table 3b: Fuel Input for UK Electricity Generation (TWh)</t>
  </si>
  <si>
    <t>% household energy</t>
  </si>
  <si>
    <t xml:space="preserve">EEC1 </t>
  </si>
  <si>
    <t>Priority group (EEC1)</t>
  </si>
  <si>
    <t>Priority group (EEC2)</t>
  </si>
  <si>
    <t>Insulation measures</t>
  </si>
  <si>
    <t>http://www.ofgem.gov.uk/Sustainability/Environment/EnergyEff/Documents1/CERT%20Annual%20report%20second%20year.pdf</t>
  </si>
  <si>
    <t>3) Sampling errors in the surveys mean that there can be inexplicable fluctuations in the figures from year to year - like the fall in semi-</t>
  </si>
  <si>
    <t>detached homes in 2008.</t>
  </si>
  <si>
    <t>3) There is a discontinuity in the data in 2003, when the English House Condition Survey replaced GfK's Home Audit.</t>
  </si>
  <si>
    <t>2) Sampling errors in the surveys mean that there can be inexplicable fluctuations in the figures from year to year.</t>
  </si>
  <si>
    <t xml:space="preserve">1) Registered Social Landlord (RSL) is the technical name for social landlords that are registered </t>
  </si>
  <si>
    <t>and consists of mainly housing associations as well as trusts, co-operatives and companies.</t>
  </si>
  <si>
    <t xml:space="preserve">2) English Housing Condition Survey is a national survey of housing in England, commissioned </t>
  </si>
  <si>
    <t xml:space="preserve">by CLG, and was merged with the Survey of English Housing (another housing survey) to form </t>
  </si>
  <si>
    <t>English Housing Survey in 2008.</t>
  </si>
  <si>
    <t>GfK Home Audit/ CLG: English House Condition Survey, English Housing Survey</t>
  </si>
  <si>
    <t xml:space="preserve">2) The English House Condition Survey is a national survey of housing in England, commissioned by CLG, and was merged with the </t>
  </si>
  <si>
    <t>Survey of English Housing (another housing survey) to form English Housing Survey in 2008.</t>
  </si>
  <si>
    <t>becomes more volatile towards the end of the period.</t>
  </si>
  <si>
    <t>..</t>
  </si>
  <si>
    <t>Percentage of savings  outside priority groups</t>
  </si>
  <si>
    <t>Percentage of savings in priority groups</t>
  </si>
  <si>
    <t>Upgrade measures</t>
  </si>
  <si>
    <t>1) Wind data is from December 2007, Photovoltaics and Micro-Hydro data is from August 2008.</t>
  </si>
  <si>
    <t xml:space="preserve">with the Tenant Services Authority (the Housing Corporation until December 2008), </t>
  </si>
  <si>
    <t xml:space="preserve">1) The table shows the number of households with the three insulation measures (cavity, loft and solid wall) installed by the </t>
  </si>
  <si>
    <t>obligated suppliers.</t>
  </si>
  <si>
    <t>1) Figures for 1970 to 1975, 1977 to 1981, 1983 and 2000 are interpolations. Full heat loss calculations have been performed for all other years.</t>
  </si>
  <si>
    <t>Graph 1a: Final energy consumption by sector 2010 (UK, TWh)</t>
  </si>
  <si>
    <t>Table 2a: Final energy use (UK, TWh)</t>
  </si>
  <si>
    <t>Graph 2a: Final energy use for housing and all sectors (UK, TWh)</t>
  </si>
  <si>
    <t xml:space="preserve">Graph 5a: Average UK air temperatures </t>
  </si>
  <si>
    <t>Cambridge Housing Model (2008 onwards)</t>
  </si>
  <si>
    <t>Graph 5b: Household energy use for space heating (TWh)</t>
  </si>
  <si>
    <t>Graph 4b: Number of households by region (millions)</t>
  </si>
  <si>
    <t>Graph 4c: Housing stock distribution by type (millions)</t>
  </si>
  <si>
    <t>1918-1964</t>
  </si>
  <si>
    <t>1965-1990</t>
  </si>
  <si>
    <t>1991-2002</t>
  </si>
  <si>
    <t>2002-</t>
  </si>
  <si>
    <t>UK Total  Emissions</t>
  </si>
  <si>
    <t>Anthracite</t>
  </si>
  <si>
    <t>Burning oil</t>
  </si>
  <si>
    <t>Fuel oil</t>
  </si>
  <si>
    <t>Gas oil</t>
  </si>
  <si>
    <t>LPG</t>
  </si>
  <si>
    <t>Peat</t>
  </si>
  <si>
    <t>Petroleum coke</t>
  </si>
  <si>
    <t>Town gas</t>
  </si>
  <si>
    <r>
      <t>Graph 3a: CO</t>
    </r>
    <r>
      <rPr>
        <vertAlign val="subscript"/>
        <sz val="8.5"/>
        <color indexed="63"/>
        <rFont val="Calibri"/>
        <family val="2"/>
      </rPr>
      <t>2</t>
    </r>
    <r>
      <rPr>
        <sz val="8.5"/>
        <color indexed="63"/>
        <rFont val="Calibri"/>
        <family val="2"/>
      </rPr>
      <t xml:space="preserve"> emissions from housing energy (million tonnes)</t>
    </r>
  </si>
  <si>
    <t>DECC: DUKES, table 5.1.1, 6.1.1 -  internet only</t>
  </si>
  <si>
    <t xml:space="preserve">Graph 3b: Energy content of fuel input for UK electricity generation (TWh) </t>
  </si>
  <si>
    <t>Compact fluorescent lamps (CFLs)</t>
  </si>
  <si>
    <t>Fuel switching</t>
  </si>
  <si>
    <t>Energy Consumption in the United Kingdom (2012) - Chapter 3: Domestic Sector, Table 3.21 (Updated 26/07/2012)</t>
  </si>
  <si>
    <t>CERT Phase</t>
  </si>
  <si>
    <t>Heat pumps (ground source)</t>
  </si>
  <si>
    <t xml:space="preserve">Small scale CHP </t>
  </si>
  <si>
    <t>Microgeneration</t>
  </si>
  <si>
    <r>
      <t>Solar water heating (m²)</t>
    </r>
    <r>
      <rPr>
        <vertAlign val="superscript"/>
        <sz val="7"/>
        <rFont val="Calibri"/>
        <family val="2"/>
      </rPr>
      <t>3</t>
    </r>
  </si>
  <si>
    <r>
      <t>Loft insulation (DIY)</t>
    </r>
    <r>
      <rPr>
        <vertAlign val="superscript"/>
        <sz val="7"/>
        <rFont val="Calibri"/>
        <family val="2"/>
      </rPr>
      <t>2</t>
    </r>
  </si>
  <si>
    <t>Anaerobic Digestion</t>
  </si>
  <si>
    <t>Sewage sludge digestion</t>
  </si>
  <si>
    <t>Wood combustion - domestic</t>
  </si>
  <si>
    <t>Wood combustion - industrial</t>
  </si>
  <si>
    <t>Landfill gas</t>
  </si>
  <si>
    <t>Solar heating</t>
  </si>
  <si>
    <t>Anaerobic digestion</t>
  </si>
  <si>
    <t>Total Bioenergy</t>
  </si>
  <si>
    <t>Geothermal aquifers</t>
  </si>
  <si>
    <t>Hydro</t>
  </si>
  <si>
    <t>Household consumption (modelled)</t>
  </si>
  <si>
    <r>
      <t>Animal biomass</t>
    </r>
    <r>
      <rPr>
        <vertAlign val="superscript"/>
        <sz val="7"/>
        <rFont val="Calibri"/>
        <family val="2"/>
      </rPr>
      <t>1</t>
    </r>
  </si>
  <si>
    <r>
      <t>Plant biomass</t>
    </r>
    <r>
      <rPr>
        <vertAlign val="superscript"/>
        <sz val="7"/>
        <rFont val="Calibri"/>
        <family val="2"/>
      </rPr>
      <t>2</t>
    </r>
  </si>
  <si>
    <r>
      <t>Anaerobic digestion</t>
    </r>
    <r>
      <rPr>
        <vertAlign val="superscript"/>
        <sz val="7"/>
        <rFont val="Calibri"/>
        <family val="2"/>
      </rPr>
      <t>3</t>
    </r>
  </si>
  <si>
    <r>
      <t>Heat pumps</t>
    </r>
    <r>
      <rPr>
        <vertAlign val="superscript"/>
        <sz val="7"/>
        <rFont val="Calibri"/>
        <family val="2"/>
      </rPr>
      <t>4</t>
    </r>
  </si>
  <si>
    <t>Heat Pumps</t>
  </si>
  <si>
    <t>n/a</t>
  </si>
  <si>
    <r>
      <t>Geothermal and Active Solar Heat and PV</t>
    </r>
    <r>
      <rPr>
        <vertAlign val="superscript"/>
        <sz val="7"/>
        <rFont val="Calibri"/>
        <family val="2"/>
      </rPr>
      <t>3</t>
    </r>
  </si>
  <si>
    <r>
      <t>Heat Pumps</t>
    </r>
    <r>
      <rPr>
        <vertAlign val="superscript"/>
        <sz val="7"/>
        <rFont val="Calibri"/>
        <family val="2"/>
      </rPr>
      <t>4</t>
    </r>
  </si>
  <si>
    <t>2009r</t>
  </si>
  <si>
    <t>Installed Capacity (MW)</t>
  </si>
  <si>
    <t>Micro CHP</t>
  </si>
  <si>
    <t>https://www.renewablesandchp.ofgem.gov.uk/</t>
  </si>
  <si>
    <t>N Ireland</t>
  </si>
  <si>
    <t xml:space="preserve">UK total </t>
  </si>
  <si>
    <t>DECC: DUKES 2012, Table 1.1</t>
  </si>
  <si>
    <t>www.ons.gov.uk/ons/rel/cpi/consumer-price-indices/june-2012/cpi-and-rpi-detailed-reference-tables.xls</t>
  </si>
  <si>
    <t>3) Figures from DUKES are not precise, and are revised periodically.</t>
  </si>
  <si>
    <t>4) Figures are deflated using the Retail Price Index.</t>
  </si>
  <si>
    <t>Average all payment methods</t>
  </si>
  <si>
    <t>2) All electricity bills include VAT where it is not refundable.</t>
  </si>
  <si>
    <t>CERT Q3</t>
  </si>
  <si>
    <t>CERT Q4</t>
  </si>
  <si>
    <t>CERT Q5</t>
  </si>
  <si>
    <t>CERT Q6</t>
  </si>
  <si>
    <t>CERT Q7</t>
  </si>
  <si>
    <t>CERT Q8</t>
  </si>
  <si>
    <t>CERT Q9</t>
  </si>
  <si>
    <t>CERT Q10</t>
  </si>
  <si>
    <t>CERT Q11</t>
  </si>
  <si>
    <t>CERT Q12</t>
  </si>
  <si>
    <t>CERT Q13</t>
  </si>
  <si>
    <t>CERT Q14</t>
  </si>
  <si>
    <t>CERT Q15</t>
  </si>
  <si>
    <t>CERT Q16</t>
  </si>
  <si>
    <t>CERT Q1&amp;Q2</t>
  </si>
  <si>
    <t>Animal biomass</t>
  </si>
  <si>
    <t>Plant biomass</t>
  </si>
  <si>
    <t>Heat pumps</t>
  </si>
  <si>
    <t>Geothermal, Active Solar Heat and PV</t>
  </si>
  <si>
    <t>CERT (2008-2012)</t>
  </si>
  <si>
    <t>17th August 2012: ECUK data taken from "4186-ecuk-domestic-2010.xls", Table 3.21 of ECUK Domestic Data Tables 2012 Update. See also HEFF Table 6q</t>
  </si>
  <si>
    <t>3) PV was included in this data from 2009 onwards.</t>
  </si>
  <si>
    <t>DECC: DUKES 2011, Table 7.1 - 7.3 [2000-2008]</t>
  </si>
  <si>
    <t>DECC: DUKES 2012, Table 6.1 - 6.3 [2009-2011]</t>
  </si>
  <si>
    <t>No Double Glazing</t>
  </si>
  <si>
    <t>&gt;50% of Dwelling</t>
  </si>
  <si>
    <t>50-80% of Dwelling</t>
  </si>
  <si>
    <t>80-99% of Dwelling</t>
  </si>
  <si>
    <t>Whole Dwelling</t>
  </si>
  <si>
    <t>EHS survey data, was used, scaled to UK. This introduces a discontinuity in 2003. A methodology change in 2008 led to a further discontinuity.</t>
  </si>
  <si>
    <t>2) A change in methodology changed the categories of glazing shown in the EHS in 2009.</t>
  </si>
  <si>
    <t>http://www.defra.gov.uk/publications/2012/05/30/pb13773-2012-ghg-conversion/</t>
  </si>
  <si>
    <t>*This graph is based on modelled data, generated by the CHM and BREHOMES. Graphs derived from modelled data are highlighted</t>
  </si>
  <si>
    <t>30th August 2012 n.b. the difference between the total here and the figure in Table 2a is the 'non energy use', which is not counted in the Total Energy Use in Tbale 1.1.5</t>
  </si>
  <si>
    <t>http://www.ons.gov.uk/ons/publications/index.html</t>
  </si>
  <si>
    <t>DECC: Annual Report on Fuel Poverty Statistics 2012</t>
  </si>
  <si>
    <t>*This graph is based on modelled data, generated by estimating energy use. Graphs derived from modelled data are highlighted</t>
  </si>
  <si>
    <t>2009</t>
  </si>
  <si>
    <t>1970-2011</t>
  </si>
  <si>
    <t>1990-2011</t>
  </si>
  <si>
    <t>1974-2007</t>
  </si>
  <si>
    <t>2000-2011</t>
  </si>
  <si>
    <t>7) A different source of data was used before 1990.</t>
  </si>
  <si>
    <t>4) There is a discontinuity in the data in 2003 because of changes to the housing surveys.</t>
  </si>
  <si>
    <t>Table 4f: Average Weekly Expenditure on all Goods and on Fuel, Light and Power (£/wk/HH)</t>
  </si>
  <si>
    <t>All electric</t>
  </si>
  <si>
    <t>Electric  other</t>
  </si>
  <si>
    <t>Graph 6b:  Main form of heating for centrally heated homes (thousands)</t>
  </si>
  <si>
    <t>3) For this table homes with electric storage heaters are classified as 'Centrally heated'.</t>
  </si>
  <si>
    <t>Total electricity production</t>
  </si>
  <si>
    <t>Total electricity supply</t>
  </si>
  <si>
    <t>http://www.decc.gov.uk/en/content/cms/statistics/energy_stats/en_effic_stats/home_ins_est/home_ins_est.aspx</t>
  </si>
  <si>
    <t>1) Two separate graphs for pre- and post-2003 were drawn due to discontinuities in data as a result of a change in data source.</t>
  </si>
  <si>
    <t xml:space="preserve">     of English Housing (another housing survey) to form English Housing Survey in 2008.</t>
  </si>
  <si>
    <t xml:space="preserve">3) The number of Great Britain households with loft insulation of depth '100mm or more' were obtained by adding household figures </t>
  </si>
  <si>
    <t xml:space="preserve">     for all the categories with 100mm, and greater than 100mm (that is 125, 150, 200, 250, 300 or more). </t>
  </si>
  <si>
    <t xml:space="preserve">2) The number of Great Britain households that have undertaken loft insulation measure of depth '25mm or less' were obtained by </t>
  </si>
  <si>
    <t xml:space="preserve">     adding households figures for 25mm and less than 25mm. </t>
  </si>
  <si>
    <t>3) Data from 2008 onwards is taken from the DECC Insulation Statistics publication.</t>
  </si>
  <si>
    <t>2008-2012</t>
  </si>
  <si>
    <t>4) DUKES tables are revised regularly.  For further details on data revisions, please follow the link:</t>
  </si>
  <si>
    <t>3c - Energy prices</t>
  </si>
  <si>
    <t>3d - Indexed energy prices</t>
  </si>
  <si>
    <t>4a - Housing stock - population</t>
  </si>
  <si>
    <t>4b - Housing stock - region</t>
  </si>
  <si>
    <t>4c - Housing stock by type</t>
  </si>
  <si>
    <t>4d - Housing stock - age bands</t>
  </si>
  <si>
    <t>4e - Housing stock - tenure</t>
  </si>
  <si>
    <t>4h - HH spending on energy</t>
  </si>
  <si>
    <t>4i - HH gas bills</t>
  </si>
  <si>
    <t>4k - HH expenditure and income</t>
  </si>
  <si>
    <t>5c - Energy consumption-water heating</t>
  </si>
  <si>
    <t>5d - Energy consumption-lighting</t>
  </si>
  <si>
    <t>5e - Energy consumption-appliances</t>
  </si>
  <si>
    <t>5f - Energy consumption-cooking</t>
  </si>
  <si>
    <t>5g - SAP rating</t>
  </si>
  <si>
    <t>5i - CO2 emissions per HH</t>
  </si>
  <si>
    <t>6a - Home - heating</t>
  </si>
  <si>
    <t>6b - Heating - central</t>
  </si>
  <si>
    <t>1) English House Condition Survey is a national survey of housing in England, commissioned by CLG, and was merged</t>
  </si>
  <si>
    <t xml:space="preserve">with the Survey of English Housing (another housing survey) to form English Housing Survey in 2008. There is a </t>
  </si>
  <si>
    <t>discontinuity in the data between 2008 and 2009, due to a change in methodology.</t>
  </si>
  <si>
    <t>2) Households with 'full insulation' are defined as those households that have at least 100mm of loft insulation (where</t>
  </si>
  <si>
    <t>there is a loft), cavity wall insulation (where there is a cavity), and at least 80% of rooms with double glazing.</t>
  </si>
  <si>
    <t>3) Households with no insulation are defined as those households that have no loft insulation (where there is a loft), no</t>
  </si>
  <si>
    <t>cavity wall insulation (where there is a cavity) and no double glazing.</t>
  </si>
  <si>
    <t>4) EEC1 figures include savings by the suppliers achieved in excess of the EEC1 target for priority</t>
  </si>
  <si>
    <t>and non priority group, and these additional savings are excluded from the EEC2 figures.</t>
  </si>
  <si>
    <t>4) Energy from 'Wood' and 'Waste and Tyres' is included in both 'Solid Fuel' and 'Renewables'. 'Renewables' also includes energy from</t>
  </si>
  <si>
    <t>4) Household energy (electricity and heat generating technologies) is estimated using the ratio of household and non-household</t>
  </si>
  <si>
    <t xml:space="preserve"> installations and the total energy delivered from both household and non-household installations in the Element Energy (2008) study.</t>
  </si>
  <si>
    <t>3) The cumulative number of household installation figures (both electricity and heat generating technologies) are the sum of known</t>
  </si>
  <si>
    <t>installations under the following grant streams -  Energy Efficiency Commitment 2, Low Carbon Building Programme 1 - households</t>
  </si>
  <si>
    <t>and communities, Scottish Community and Householder Renewables Initiative, Reconnect, Scottish Renewable Heating (Fuel Poverty) pilot.</t>
  </si>
  <si>
    <t>merged with the Survey of English Housing (another housing survey) to form the English Housing Survey in 2008.</t>
  </si>
  <si>
    <t xml:space="preserve">3) The sample size for non-centrally heated homes falls dramatically over time (see Chart 5d).  As a result the main form of heating </t>
  </si>
  <si>
    <t>Graph 6a: Households with central heating (millions)</t>
  </si>
  <si>
    <t>2) Households with electric storage heaters are not included in 'With central heating'.</t>
  </si>
  <si>
    <t>United Kingdom's housing energy fact file</t>
  </si>
  <si>
    <t>5) Data is for GB, for consistency with DECC insulation statistics.</t>
  </si>
  <si>
    <r>
      <t>2) The number of installations for loft insulation are estimated using an average house loft space of 38 m</t>
    </r>
    <r>
      <rPr>
        <vertAlign val="superscript"/>
        <sz val="7"/>
        <rFont val="Calibri"/>
        <family val="2"/>
      </rPr>
      <t>2</t>
    </r>
    <r>
      <rPr>
        <sz val="7"/>
        <rFont val="Calibri"/>
        <family val="2"/>
      </rPr>
      <t>.</t>
    </r>
  </si>
  <si>
    <t xml:space="preserve">    At the time of banking for compliance purposes, suppliers receive actual data which is sometimes lower than estimated. </t>
  </si>
  <si>
    <t xml:space="preserve">    In addition, provisional data is subject to change based on more up to date data being submitted by third parties. </t>
  </si>
  <si>
    <t xml:space="preserve">    Ofgem do not revise data from previous quarters when these revisions occur as it is only the latest cumulative total which is published.</t>
  </si>
  <si>
    <t>3) All gas bills include VAT where it is not refundable.</t>
  </si>
  <si>
    <t>4) Figures from DUKES are not precise, and are revised periodically.</t>
  </si>
  <si>
    <t>Graph 4e: Housing stock distribution by tenure (millions)</t>
  </si>
  <si>
    <t xml:space="preserve">Graph 5c: Household energy use for water heating (TWh) </t>
  </si>
  <si>
    <t>Graph 5d: Household energy use for lighting (TWh)</t>
  </si>
  <si>
    <t>Graph 5e: Household energy use for appliances (TWh)</t>
  </si>
  <si>
    <t>Graph 5f: Household energy use for cooking (TWh)</t>
  </si>
  <si>
    <t>Graph 4d(i): Housing stock distribution by age to 2007 (millions)</t>
  </si>
  <si>
    <t xml:space="preserve">Animal biomass </t>
  </si>
  <si>
    <t>Total bioenergy</t>
  </si>
  <si>
    <t>Micro-hydro</t>
  </si>
  <si>
    <t>Solar thermal</t>
  </si>
  <si>
    <t>Number of installations</t>
  </si>
  <si>
    <t>4j - HH electricity bills</t>
  </si>
  <si>
    <t>5b - Energy consumption-space heating</t>
  </si>
  <si>
    <t>Solid smokeless fuel</t>
  </si>
  <si>
    <t>Office for National Statistics CPI And RPI Reference Tables, June 2012 (published 17 July 2012)</t>
  </si>
  <si>
    <t>Building Research Establishment Housing Model for Energy Studies (1970-2008)</t>
  </si>
  <si>
    <t>http://www.decc.gov.uk/assets/decc/statistics/publications/trends/articles_issue/</t>
  </si>
  <si>
    <t>1_20090921165618_e_@@_revisionspolicyarticle.pdf.</t>
  </si>
  <si>
    <t xml:space="preserve">3) Final energy consumption figures were converted from the units in DUKES (thousand toe) </t>
  </si>
  <si>
    <t>to TWh: 1 toe = 11,630 kWh.</t>
  </si>
  <si>
    <t>/decc/statistics/publications/trends/articles_issue/1_20090921165618_e_@@_revisionspolicyarticle.pdf.</t>
  </si>
  <si>
    <t xml:space="preserve">1) There are discontinuities in figures pre- and post-1987. Before 1987 the data are for major power producers, transport </t>
  </si>
  <si>
    <t xml:space="preserve">undertakings and industrial hydro and nuclear stations only, whereas data for all generating companies are available </t>
  </si>
  <si>
    <t xml:space="preserve">from 1987 onwards. </t>
  </si>
  <si>
    <t xml:space="preserve"> a satisfactory heating regime.</t>
  </si>
  <si>
    <t xml:space="preserve">2) A vulnerable household is a fuel poor household with an elderly person, child, disabled person or a </t>
  </si>
  <si>
    <t xml:space="preserve">person with long term illness. </t>
  </si>
  <si>
    <t>population/households' figures, which are  calculated by dividing the UK population figures by the number of UK households.</t>
  </si>
  <si>
    <t>CLG, Live Table 401/ONS: General Register Office for Scotland, Mid Year Population Estimates, Population Estimates Unit/</t>
  </si>
  <si>
    <t xml:space="preserve">1) The English House Condition Survey is a national survey of housing in England, commissioned by CLG, and was </t>
  </si>
  <si>
    <t xml:space="preserve">Family Expenditure Survey (pre 2001)/ Expenditure and Food Survey (2001- 2007)/ONS: Living Costs and </t>
  </si>
  <si>
    <t>Food Survey (2008 onwards)</t>
  </si>
  <si>
    <t xml:space="preserve">2) Percentage of expenditure on 'Fuel, light and power' has been calculated by dividing 'Fuel, light and </t>
  </si>
  <si>
    <t>power' figures by 'All goods' (£/week).</t>
  </si>
  <si>
    <t xml:space="preserve">Costs and Food Survey from 2008 onwards. </t>
  </si>
  <si>
    <t xml:space="preserve">4) There is some discrepancy between the DUKES figures and the Living Costs and Food Survey (4f), although </t>
  </si>
  <si>
    <t xml:space="preserve">1) Gas bills are averages, calculated by dividing expenditure by domestic final users by the number of </t>
  </si>
  <si>
    <t>households with a gas connection.</t>
  </si>
  <si>
    <t xml:space="preserve">2) Homes with a gas connection are inferred based on homes with gas central heating and non-centrally </t>
  </si>
  <si>
    <t>heated homes with gas heating.</t>
  </si>
  <si>
    <t xml:space="preserve">This may result in a small under-estimate of the number of homes, and so a small over-estimate of </t>
  </si>
  <si>
    <t>gas spending per household.</t>
  </si>
  <si>
    <t xml:space="preserve">1) Electricity bills are averages, calculated by dividing expenditure by domestic final users by </t>
  </si>
  <si>
    <t>the number of households.</t>
  </si>
  <si>
    <t xml:space="preserve">1) Percentage of UK expenditure on 'Fuel, light and power' has been calculated by </t>
  </si>
  <si>
    <t>dividing 'Average spend on fuel, light and power' figures by 'Average total spend' (£/week).</t>
  </si>
  <si>
    <t>space heating'  by 'total household energy consumption'.</t>
  </si>
  <si>
    <t xml:space="preserve">1) '% household energy' is calculated by dividing 'household energy consumption due to </t>
  </si>
  <si>
    <t>water heating' by 'total household energy consumption'.</t>
  </si>
  <si>
    <t>1) '% household energy' is calculated by dividing 'household energy consumption due</t>
  </si>
  <si>
    <t xml:space="preserve"> to lighting' by 'total household energy consumption'.</t>
  </si>
  <si>
    <t>1) '% household energy' is calculated by dividing 'household energy consumption due to</t>
  </si>
  <si>
    <t xml:space="preserve"> appliances' by 'total household energy consumption'.</t>
  </si>
  <si>
    <t xml:space="preserve">2) Household energy consumption estimates from appliances build on data from the </t>
  </si>
  <si>
    <t>Environment Change Institute's (Oxford University) DECADE project.</t>
  </si>
  <si>
    <t xml:space="preserve">3) Appliances include all items not attributed to Cooking, Space Heating, </t>
  </si>
  <si>
    <t>Water Heating or Lighting.</t>
  </si>
  <si>
    <t>cooking' by 'total household energy consumption'.</t>
  </si>
  <si>
    <t xml:space="preserve">2) Household energy consumption estimates from cooking build on data from the </t>
  </si>
  <si>
    <t xml:space="preserve">3) Cooking appliances consist of ovens and hobs. Microwaves, toasters and </t>
  </si>
  <si>
    <t>kettles, etc, are classified as appliances.</t>
  </si>
  <si>
    <t xml:space="preserve">Building Research Establishment Housing Model for Energy Studies (1970-2002)/ CLG: English </t>
  </si>
  <si>
    <t xml:space="preserve">1) Standard Assessment Procedure (SAP) ratings prior to 2003 are for GB obtained from BREHOMES.  </t>
  </si>
  <si>
    <t xml:space="preserve">Standard Assessment Procedure ratings from 2003 onwards are for England from the EHCS/EHS survey. </t>
  </si>
  <si>
    <t>The change in source means there is a discontinuity in the data.</t>
  </si>
  <si>
    <t>and was merged with the Survey of English Housing (another housing survey) to form the English Housing Survey in 2008.</t>
  </si>
  <si>
    <t xml:space="preserve">3) The SAP rating in 2010 was calculated using SAP 2009, introducing a discontinuity in the figures. The equivalent </t>
  </si>
  <si>
    <t xml:space="preserve">  on energy using products, table A1 [1970-2009], BNXS01: Carbon Dioxide Emission Factors for UK Energy Use/ private BRE communication</t>
  </si>
  <si>
    <t xml:space="preserve">1) The English House Condition Survey is a national survey of housing in England, commissioned by CLG, and </t>
  </si>
  <si>
    <t>was merged with the  Survey of English Housing (another housing survey) to form English Housing Survey in 2008.</t>
  </si>
  <si>
    <t xml:space="preserve">2) Average dwelling heat loss was taken from BREHOMES for 1970-2008. In these years values of individual elements were </t>
  </si>
  <si>
    <t xml:space="preserve">estimated and then normalised to the total. </t>
  </si>
  <si>
    <t xml:space="preserve">3) Changing from BREHOMES to the CHM to calculate heat losses causes a discontinuity between 2008 and 2009. </t>
  </si>
  <si>
    <t xml:space="preserve">The CHM calculates average heat losses separately for each element. </t>
  </si>
  <si>
    <t xml:space="preserve">    government's domestic efficiency obligation on energy suppliers from 1st April 2008. </t>
  </si>
  <si>
    <t xml:space="preserve">    50m2 and a 10 per cent wastage factor. This activity was first reported in Q7 reflecting the high delivery reported in that quarter.</t>
  </si>
  <si>
    <t xml:space="preserve">    Q10 and Q11 for solar water heating are affected by subsequent revisions to earlier data.</t>
  </si>
  <si>
    <t>is the energy supplied minus losses and electricity used in the energy industry (see DUKES Table 5.1.2).</t>
  </si>
  <si>
    <t>Wave and tidal</t>
  </si>
  <si>
    <t>4) Heat pumps were added to this data from 2009 onwards.</t>
  </si>
  <si>
    <t>2)  Includes heat from straw, energy crops and paper &amp; packaging.</t>
  </si>
  <si>
    <t>3)  Includes heat from farm waste digestion and other non-farm AD.</t>
  </si>
  <si>
    <t>4)  Data on heat pumps were included in this table for the first time in 2011. There was a negligible contribution prior to 2008.</t>
  </si>
  <si>
    <t>with coloured borders.</t>
  </si>
  <si>
    <t>Table 1a: UK Final Energy Consumption by Energy Users (2012)</t>
  </si>
  <si>
    <t>https://www.gov.uk/government/publications/energy-chapter-1-digest-of-united-kingdom-energy-statistics-dukes</t>
  </si>
  <si>
    <t>https://www.gov.uk/government/uploads/system/uploads/attachment_data/file/65747/dukes1_1_5.xls</t>
  </si>
  <si>
    <t>DECC: DUKES, table 1.1.5 - internet only [1970-2012]/ONS: Regional Accounts</t>
  </si>
  <si>
    <t>948.4r</t>
  </si>
  <si>
    <t>912.9r</t>
  </si>
  <si>
    <t>920.7r</t>
  </si>
  <si>
    <t>888.2r</t>
  </si>
  <si>
    <t>899.8r</t>
  </si>
  <si>
    <t>9.1r</t>
  </si>
  <si>
    <t>66.1r</t>
  </si>
  <si>
    <t>60.4r</t>
  </si>
  <si>
    <t xml:space="preserve">Electricity </t>
  </si>
  <si>
    <t>Table 3d: Average Deflated UK Household Fuel Price Indices (2011 = 100)</t>
  </si>
  <si>
    <t>Table 4a: Population and Dwellings (millions)</t>
  </si>
  <si>
    <t>Dwellings</t>
  </si>
  <si>
    <t>Population/ Dwellings</t>
  </si>
  <si>
    <t>https://www.gov.uk/government/statistical-data-sets/live-tables-on-household-projections</t>
  </si>
  <si>
    <t>─</t>
  </si>
  <si>
    <t>Average Annual Electricity Bill (£, 2012 prices)</t>
  </si>
  <si>
    <t>GfK Home Audit/CLG: English House Condition Survey, English Housing Survey, Table 401 (updated April 2013)</t>
  </si>
  <si>
    <t>Housing Condition Survey, English Housing Survey (2003-2011)</t>
  </si>
  <si>
    <t>DECC: DUKES 2011 table 1.1-1.6 and DECC: Quarterly Energy Prices - table 2.1.1 [1980-2012]</t>
  </si>
  <si>
    <t>2) Each deflated series is indexed to 2011.</t>
  </si>
  <si>
    <t>Coal and smokeless fuels</t>
  </si>
  <si>
    <t>Heating oils</t>
  </si>
  <si>
    <t>Fuel and light</t>
  </si>
  <si>
    <t>Petrol and oil</t>
  </si>
  <si>
    <t>Fuel, oil, petrol and light</t>
  </si>
  <si>
    <t>All Items RPI</t>
  </si>
  <si>
    <t>GDP Deflator  2005=100</t>
  </si>
  <si>
    <t>DECC: DUKES 2012/DECC: Quarterly Energy Prices - table 2.1.1 [1980-2012]</t>
  </si>
  <si>
    <t>Graph 3d: Average deflated UK household fuel price indices (2011= 100)</t>
  </si>
  <si>
    <t>Number of fuel poor households (thousands)</t>
  </si>
  <si>
    <t>Households (England)</t>
  </si>
  <si>
    <t>Number of vulnerable households</t>
  </si>
  <si>
    <t>Proportion of households fuel poor (%)</t>
  </si>
  <si>
    <t>Aggregate fuel poverty gap (£m):                   Real Terms</t>
  </si>
  <si>
    <t>Average fuel poverty gap (£):               Real Terms</t>
  </si>
  <si>
    <t>Number of households (thousands)</t>
  </si>
  <si>
    <t>https://www.gov.uk/government/organisations/department-of-energy-climate-change/series/fuel-poverty-statistics</t>
  </si>
  <si>
    <t>1) Using the old method, a household is called fuel poor if it would spend more than 10% of its income on fuel to maintain</t>
  </si>
  <si>
    <t>Graph 3e: England fuel poverty - Old 10% method (%)</t>
  </si>
  <si>
    <t>Graphe 3e: England fuel poverty - new method</t>
  </si>
  <si>
    <t xml:space="preserve"> above-average required fuel costs, and b) if spending this amount on fuel would push residual income below the </t>
  </si>
  <si>
    <t>official poverty line.</t>
  </si>
  <si>
    <t xml:space="preserve">for each household. This complements the number of households statistic (which assesses the extent of fuel poverty) </t>
  </si>
  <si>
    <t>and gives a measure of the average depth of the problem.</t>
  </si>
  <si>
    <t>https://www.gov.uk/government/publications/renewable-sources-of-energy-chapter-6-digest-of-united-kingdom-energy-statistics-dukes</t>
  </si>
  <si>
    <t>https://www.gov.uk/government/publications/electricity-chapter-5-digest-of-united-kingdom-energy-statistics-dukes</t>
  </si>
  <si>
    <t>UK Greenhouse Gas Inventory Statistics: https://www.gov.uk/government/publications/final-uk-emissions-estimates</t>
  </si>
  <si>
    <t>5) DUKES tables are revised regularly. ('r' indicates a revision from last year.)</t>
  </si>
  <si>
    <t>Table 6a: Dwellings with Central Heating (millions)</t>
  </si>
  <si>
    <t>Total Dwellings</t>
  </si>
  <si>
    <t>Table 6b: Main Form of Heating for Centrally Heated Dwellings (thousands)</t>
  </si>
  <si>
    <t>Total dwellings</t>
  </si>
  <si>
    <t>DECC: DUKES 2011, table 1.1.8  and 1.1.9- internet only (2311-dukes-2011-long-term-trends.pdf) [1970-2012]</t>
  </si>
  <si>
    <t>https://www.gov.uk/government/statistical-data-sets/dukes-2012-weather-statistics</t>
  </si>
  <si>
    <t>http://www.ons.gov.uk/ons/rel/family-spending/family-spending/family-spending-2012-edition/rft---table-a35.xls</t>
  </si>
  <si>
    <t xml:space="preserve">Graph 4g: Average weekly expenditure on all goods (£/wk/household, 2011 prices) </t>
  </si>
  <si>
    <t xml:space="preserve">Graph 4f: Average weekly expenditure on fuel, light and power (£/wk/household, 2011 prices) </t>
  </si>
  <si>
    <t>2011 prices</t>
  </si>
  <si>
    <t>Table 4k: Average UK Weekly Expenditure on Fuel, Light and Power by Income (£/wk/hh) 2011</t>
  </si>
  <si>
    <t>the 2011 Living Costs and Food Survey, Houndmills: Palgrave Macmillan</t>
  </si>
  <si>
    <t>http://www.ons.gov.uk/ons/rel/family-spending/family-spending/family-spending-2012-edition/rft---table-6.xls</t>
  </si>
  <si>
    <t>Graph 4k: Average UK weekly expenditure on fuel, light &amp; power, &amp; income (£/wk/household) 2011</t>
  </si>
  <si>
    <t>ECUK Table 3.17</t>
  </si>
  <si>
    <t>CLG: English House Condition Survey, English Housing Survey [2003- 2011]</t>
  </si>
  <si>
    <t>Active solar heating</t>
  </si>
  <si>
    <t>Energy from waste combustion</t>
  </si>
  <si>
    <t>Deep geo-thermal</t>
  </si>
  <si>
    <t>2012(P)</t>
  </si>
  <si>
    <t>Energy Consumption in the United Kingdom (2013) - Domestic Sector, Table 3.05</t>
  </si>
  <si>
    <t>https://www.gov.uk/government/publications/energy-consumption-in-the-uk</t>
  </si>
  <si>
    <t>5) Minor revisions based on updated DUKES &amp; ECUK data</t>
  </si>
  <si>
    <t>6) Renewable energy figures were converted from the units in DUKES (thousand toe) to GWh: 1 toe = 11,630 kWh.</t>
  </si>
  <si>
    <t>Domestic Sector</t>
  </si>
  <si>
    <t>All Sectors (Domestic, Commercial, Industrial, Community)</t>
  </si>
  <si>
    <t>Photovoltaics</t>
  </si>
  <si>
    <t>Total Domestic</t>
  </si>
  <si>
    <t>Month</t>
  </si>
  <si>
    <t>Number of Installations</t>
  </si>
  <si>
    <t>Q2 (to end June)</t>
  </si>
  <si>
    <t>Q3 (to end Sept)</t>
  </si>
  <si>
    <t>Q4 (to end Dec)</t>
  </si>
  <si>
    <t>Q1 (to end Mar)</t>
  </si>
  <si>
    <t>Q3 (to 16 Aug)</t>
  </si>
  <si>
    <t>Ofgem Renewables and CHP Register. FIT Installations Statistical Reports for all technologies, tariff codes and locations</t>
  </si>
  <si>
    <t>DATA FOR GRAPH</t>
  </si>
  <si>
    <t>LABELS FOR GRAPH</t>
  </si>
  <si>
    <t>Spacer 1</t>
  </si>
  <si>
    <t>Space 2</t>
  </si>
  <si>
    <t>No. Installations</t>
  </si>
  <si>
    <t>Capacity (MW)</t>
  </si>
  <si>
    <t>Note: PV figures adjusted to make artificial split-axis graph</t>
  </si>
  <si>
    <t>Original HEFF Values</t>
  </si>
  <si>
    <t>https://www.gov.uk/government/publications/quarterly-energy-prices-march-2013</t>
  </si>
  <si>
    <t xml:space="preserve">1) Household figures for Wales are interpolated for the years 2005, 2007-2011 and for Scotland from 2007-2011. </t>
  </si>
  <si>
    <t>http://data.gov.uk/dataset/sub-regional_household_population_projections</t>
  </si>
  <si>
    <t>https://www.gov.uk/government/organisations/department-for-communities-and-local-government/series/english-housing-survey</t>
  </si>
  <si>
    <t>Graph 4d(ii): Housing stock distribution by age 2008-2011 (millions)</t>
  </si>
  <si>
    <t>Office for National Statistics  CPI And RPI Reference Tables, July 2013</t>
  </si>
  <si>
    <t>http://www.ons.gov.uk/ons/rel/cpi/consumer-price-indices/july-2013/consumer-price-inflation-reference-tables.xls</t>
  </si>
  <si>
    <t>Office for National Statistics CPI And RPI Reference Tables (published July 2013)</t>
  </si>
  <si>
    <t>ECUK Table 3.19; CLG: English House Condition Survey, English Housing Survey</t>
  </si>
  <si>
    <t>Mean Household Size (GB)</t>
  </si>
  <si>
    <t xml:space="preserve">2) The 'mean size of households', obtained from the General Household Survey, is for GB and included to allow comparison with the </t>
  </si>
  <si>
    <t>2) Figures for England are extrapolated for 2009-2011.</t>
  </si>
  <si>
    <t>DCLG: English House Condition Survey (EHCS), English Housing Survey (EHS)</t>
  </si>
  <si>
    <t>Table 5g: Average SAP Rating by Year (GB)</t>
  </si>
  <si>
    <t>SAP rating of average dwelling</t>
  </si>
  <si>
    <t>Graph 5g: Average SAP ratings by year</t>
  </si>
  <si>
    <t xml:space="preserve">Table 4i: Average Annual Gas Bill (£, 2011 prices, UK) </t>
  </si>
  <si>
    <t>Date of Construction</t>
  </si>
  <si>
    <t>Before 1900</t>
  </si>
  <si>
    <t>1900- 1929</t>
  </si>
  <si>
    <t>1930- 1949</t>
  </si>
  <si>
    <t>1950- 1966</t>
  </si>
  <si>
    <t>1967- 1975</t>
  </si>
  <si>
    <t>1976- 1982</t>
  </si>
  <si>
    <t>1983- 1990</t>
  </si>
  <si>
    <t>1991- 1995</t>
  </si>
  <si>
    <t>1996- 2002</t>
  </si>
  <si>
    <t>2003- 2006</t>
  </si>
  <si>
    <t>Analysis of EHS data by Cambridge Architectural Research</t>
  </si>
  <si>
    <t>Heat Loss Parameter</t>
  </si>
  <si>
    <t>Average</t>
  </si>
  <si>
    <t xml:space="preserve">Year </t>
  </si>
  <si>
    <t>Boiler Efficiency</t>
  </si>
  <si>
    <t>Notes</t>
  </si>
  <si>
    <t xml:space="preserve">1) The Heat Loss Parameter (HLP) of a dwelling is a measure of how well a dwelling retains heat. It is based on heat </t>
  </si>
  <si>
    <t xml:space="preserve">transfer through the fabric of a building (e.g. walls and windows), which depends on the insulating properties of each </t>
  </si>
  <si>
    <t xml:space="preserve">building element, as well as heat loss due to air movement, from both deliberate ventilation and uncontrolled infiltration. </t>
  </si>
  <si>
    <t xml:space="preserve">The total heat loss coefficient (units: W/K) is divided by the total dwelling floorspace to give a measure of heat loss per </t>
  </si>
  <si>
    <t>unit area (W/m2K), to allow a fair comparison of the heat loss between dwellings of different size.</t>
  </si>
  <si>
    <t xml:space="preserve">2)The 2011 heat loss parameter figures are affected by slightly higher mean wind speeds in 2011 (5.2 m/s against </t>
  </si>
  <si>
    <t xml:space="preserve">4.5 m/s in 2010), and improvements to the Cambridge Housing Model, including better modelling of conservatories. </t>
  </si>
  <si>
    <r>
      <t>Graph 5h: Heat Loss Parameter by dwelling age (W/m</t>
    </r>
    <r>
      <rPr>
        <vertAlign val="superscript"/>
        <sz val="8.5"/>
        <rFont val="Calibri"/>
        <family val="2"/>
      </rPr>
      <t>2</t>
    </r>
    <r>
      <rPr>
        <sz val="8.5"/>
        <rFont val="Calibri"/>
        <family val="2"/>
      </rPr>
      <t>K, 2011)</t>
    </r>
  </si>
  <si>
    <t xml:space="preserve"> including the age and quality of the installed boiler, and whether or not it is condensing.</t>
  </si>
  <si>
    <t>Soild Wall Insulation</t>
  </si>
  <si>
    <t>Cavity Wall Insulation</t>
  </si>
  <si>
    <t>Hard To Heat Cavity Wall Insulation</t>
  </si>
  <si>
    <t>Loft Insulation</t>
  </si>
  <si>
    <t>Other Insulation</t>
  </si>
  <si>
    <t>Boiler Replacement</t>
  </si>
  <si>
    <t>Boiler Repair</t>
  </si>
  <si>
    <t>Other Heating</t>
  </si>
  <si>
    <t>Micro-generation</t>
  </si>
  <si>
    <t xml:space="preserve">Condensing boilers </t>
  </si>
  <si>
    <t xml:space="preserve">Combi boilers </t>
  </si>
  <si>
    <t xml:space="preserve">Condensing Combi boilers </t>
  </si>
  <si>
    <t xml:space="preserve">All gas and oil boilers </t>
  </si>
  <si>
    <t>1) Boiler efficiency determines how much fuel is required for a given heat output from a boiler and depends on a variety of factors,</t>
  </si>
  <si>
    <t>Graph 6e: Ownership of condensing and combi boilers</t>
  </si>
  <si>
    <t>Table 6e: Gas and Oil Condensing Boilers and Combi Boilers (thousands)</t>
  </si>
  <si>
    <t>Graph 6f: Households with no, some and 'full' insulation measures (millions)</t>
  </si>
  <si>
    <t>Graph 6g: Depth of loft insulation (millions of households) - pre EHS</t>
  </si>
  <si>
    <t>Graph 6i: Cavity wall insulation (millions, GB)</t>
  </si>
  <si>
    <t>Table 6i: Cavity Wall Insulation (millions, UK)</t>
  </si>
  <si>
    <t>Table 6l: Double Glazing (millions)</t>
  </si>
  <si>
    <t xml:space="preserve">*Internal temperatures are based on modelled data, generated by the CHM and BREHOMES. Graphs derived from modelled </t>
  </si>
  <si>
    <t>data are highlighted with coloured borders.</t>
  </si>
  <si>
    <t>https://www.ofgem.gov.uk/ofgem-publications/82600/ecocomplianceupdate16august2013v1.pdf</t>
  </si>
  <si>
    <t>Ofgem E-Serve: ECO Compliance Update</t>
  </si>
  <si>
    <t>Solid Wall Insulation</t>
  </si>
  <si>
    <t>DECC (2013) STATISTICAL RELEASE: EXPERIMENTAL STATISTICS. Estimates of Home Insulation Levels in Great Britain:April 2013</t>
  </si>
  <si>
    <t>Table 6j: Solid Wall Insulation (thousands)</t>
  </si>
  <si>
    <t>Graph 6j: Solid Wall Insulation (thousands)</t>
  </si>
  <si>
    <t>Table 6k: Insulation Measures installed under EEC and CERT obligations (thousands of households)</t>
  </si>
  <si>
    <t>Graph 6k: Insulation measures installed under EEC and CERT (thousands of households)</t>
  </si>
  <si>
    <t>Graph 6l:  Double glazing (millions)</t>
  </si>
  <si>
    <t>Table 6m: Double Glazing (millions)</t>
  </si>
  <si>
    <t>Graph 6m: Double glazing (millions)</t>
  </si>
  <si>
    <t xml:space="preserve">Table 6n: Heat Loss of the Average Dwelling and the Whole Stock </t>
  </si>
  <si>
    <t>Graph 6n: Average heat loss per dwelling (W/°C)</t>
  </si>
  <si>
    <r>
      <t xml:space="preserve">Table 6o: Average Winter External Temperature and Internal Temperatures in </t>
    </r>
    <r>
      <rPr>
        <vertAlign val="superscript"/>
        <sz val="9"/>
        <rFont val="Calibri"/>
        <family val="2"/>
      </rPr>
      <t>°</t>
    </r>
    <r>
      <rPr>
        <sz val="9"/>
        <rFont val="Calibri"/>
        <family val="2"/>
      </rPr>
      <t>C</t>
    </r>
  </si>
  <si>
    <t>Graph 6o: Average winter internal and external temperatures (°C)</t>
  </si>
  <si>
    <t>Table 6p: Hot Water Tank Insulation (millions) - pre EHS</t>
  </si>
  <si>
    <t>Table 6q: Hot Water Tank Insulation (millions)  - post EHS</t>
  </si>
  <si>
    <t>Table 6r: Number of measures installed under EEC1 and EEC2 (thousands of households)</t>
  </si>
  <si>
    <t xml:space="preserve">Graph 6r: Number of measures installed under EEC1  and EEC2 (thousands)    </t>
  </si>
  <si>
    <t>Table 6s: Carbon emissions savings achieved under CERT (2008)</t>
  </si>
  <si>
    <t>Graph 6s: Carbon emissions savings achieved under CERT (2008)</t>
  </si>
  <si>
    <r>
      <t>Table 6t: Number of measures delivered by suppliers in the CERT programme</t>
    </r>
    <r>
      <rPr>
        <vertAlign val="superscript"/>
        <sz val="9"/>
        <rFont val="Calibri"/>
        <family val="2"/>
      </rPr>
      <t>1</t>
    </r>
  </si>
  <si>
    <t xml:space="preserve">Graph 6u: Number of measures installed under ECO (2013) </t>
  </si>
  <si>
    <t>https://www.gov.uk/government/uploads/system/uploads/attachment_data/file/209029/Statistical_release_-_Estimates_of_home_</t>
  </si>
  <si>
    <t>insulation_levels_in_Great_Britain_April_13.pdf</t>
  </si>
  <si>
    <t xml:space="preserve">*This graph is based on modelled data, generated by BREHOMES and the CHM. Graphs derived from modelled data are </t>
  </si>
  <si>
    <t>highlighted with coloured borders.</t>
  </si>
  <si>
    <t>CERT Q17</t>
  </si>
  <si>
    <t>CERT Q18</t>
  </si>
  <si>
    <t>CERT Q19</t>
  </si>
  <si>
    <t>2) Total electricity supply is made up of energy production, pumped storage, exports minus imports. Final consumption</t>
  </si>
  <si>
    <t xml:space="preserve">1) The Carbon Emissions Reduction Target (CERT) replaced the Energy Efficiency Commitment 2005-2008 (EEC2) as the </t>
  </si>
  <si>
    <t xml:space="preserve">2) DIY activity is reported based on sales of insulation material. These figures assume the average size of loft is </t>
  </si>
  <si>
    <t xml:space="preserve">4) Some negative figures appear in the time series. This is because the time series is originally produced using estimated data. </t>
  </si>
  <si>
    <t>5) Final data for Small Scale CHP and DIY Loft insulation was reported in the final CERT report but this does not show in which quarter it was installed.</t>
  </si>
  <si>
    <t>https://www.ofgem.gov.uk/publications-and-updates/final-report-carbon-emissions-reduction-target-cert-2008-2012</t>
  </si>
  <si>
    <t>Just Combi Boilers</t>
  </si>
  <si>
    <t>Just Condensing boilers</t>
  </si>
  <si>
    <t>Table 6u: Energy Company Obligation (ECO) (2013)</t>
  </si>
  <si>
    <t>Building Research Establishment Housing Model for Energy Studies [1970-2008], Cambridge Housing Model [2009-2011]</t>
  </si>
  <si>
    <t>1) Figures are provided to Ofgem by suppliers by the end of June 2013 and approved by Ofgem by the end of July 2013.</t>
  </si>
  <si>
    <t>Table 6d: Main Form of Heating for Non-Centrally Heated Homes (thousands)</t>
  </si>
  <si>
    <t>Graph 6d: Main form of heating for non centrally heated dwellings (thousands)</t>
  </si>
  <si>
    <t>Average Annual Gas Bill (£, 2011 prices)</t>
  </si>
  <si>
    <t>Graph 4i: Average annual gas bill (£, 2011 prices)</t>
  </si>
  <si>
    <t>EHS 2011 Homes with gas central heating and non-central-heated homes with gas (see Tables 6b and 6c)</t>
  </si>
  <si>
    <t>Household type</t>
  </si>
  <si>
    <t>Average energy use (kWh)</t>
  </si>
  <si>
    <t>Running costs rounded (£)</t>
  </si>
  <si>
    <t>Single pensioner</t>
  </si>
  <si>
    <t>Single non-pensioner</t>
  </si>
  <si>
    <t>Multiple pensioner</t>
  </si>
  <si>
    <t>Household with children</t>
  </si>
  <si>
    <t>Multiple no dependents</t>
  </si>
  <si>
    <t>All households</t>
  </si>
  <si>
    <t>Number of occupants</t>
  </si>
  <si>
    <t>Average energy use (kWh/person/year)</t>
  </si>
  <si>
    <t>6 or more people</t>
  </si>
  <si>
    <t>Graph 7b: HES annual electricity use for cooking, England 2010-11 (kWh/year)</t>
  </si>
  <si>
    <t>http://www.energysavingtrust.org.uk/Publications2/Corporate/Research-and-insights/Powering-the-nation-household-electricity-using-habits-revealed</t>
  </si>
  <si>
    <t>Energy Saving Trust, Defra and DECC (2012) Powering the nation: household electricity-using habits revealed. London: EST.</t>
  </si>
  <si>
    <t>1) The Household Electricity Use Survey (HES) monitored a total of 250 owner-occupier households across England from 2010 to 2011.</t>
  </si>
  <si>
    <t xml:space="preserve">   This was the most detailed monitoring of electricity use in homes ever undertaken in the UK.</t>
  </si>
  <si>
    <t>Graph 7c: Average UK annual consumption of light  (£/annum/household) 2010</t>
  </si>
  <si>
    <t>Graph 7a: HES average 24-hour electricity profile, England 2010-11 (Watts)</t>
  </si>
  <si>
    <t>2) A 24-hour profile 'chooser' is available, which allows users to select households or dwellings of interest, here:</t>
  </si>
  <si>
    <t>https://www.gov.uk/government/publications/early-findings-demand-side-management</t>
  </si>
  <si>
    <t xml:space="preserve">    https://www.gov.uk/government/publications/early-findings-demand-side-management</t>
  </si>
  <si>
    <t xml:space="preserve">Palmer et al. (2013) Further Analysis of the Household Electricity Use Survey - Early Findings: Demand side management. London: DECC. </t>
  </si>
  <si>
    <t>Cold Appliances</t>
  </si>
  <si>
    <t>Cooking</t>
  </si>
  <si>
    <t>Audiovisual</t>
  </si>
  <si>
    <t>ICT</t>
  </si>
  <si>
    <t>Washing/drying/dishwasher</t>
  </si>
  <si>
    <t>Water heating</t>
  </si>
  <si>
    <t>Unknown</t>
  </si>
  <si>
    <t>Showers</t>
  </si>
  <si>
    <t>Table 8a: Energy Use of the Housing Stock by Fuel Type (TWh)</t>
  </si>
  <si>
    <t>Graph 8a: Energy use in housing by fuel (TWh)</t>
  </si>
  <si>
    <t>Table 9a: Renewable Electricity Generation (GWh) - UK figures</t>
  </si>
  <si>
    <t>Graph 9a: Renewable electricity generation by fuel (GWh)</t>
  </si>
  <si>
    <t>Table 9b:Renewable Heat Generation (GWh)</t>
  </si>
  <si>
    <t>Table 9b: Renewable Heat Generation (GWh)</t>
  </si>
  <si>
    <t>Table 9c: Household Renewable Technologies (Cumulative Installations and Annual Energy, 2008)</t>
  </si>
  <si>
    <t>Graph 9c: Household renewable technologies (cumulative installations and annual energy, 2008)</t>
  </si>
  <si>
    <t>Table 9d: FIT Installations and Capacity (domestic sector)</t>
  </si>
  <si>
    <t>Graph 9d: FIT installations and capacity (domestic sector)</t>
  </si>
  <si>
    <t>Table 9e: Renewables and Waste: UK Commodity Balances (GWh)</t>
  </si>
  <si>
    <t>Graph 9e: Renewables and waste: UK commodity balances (GWh)</t>
  </si>
  <si>
    <t>Table 10a: Housing Stock Distribution by Type (millions)</t>
  </si>
  <si>
    <t>Graph 10a: Housing stock broken down by type, 1970 and 2011 (millions)</t>
  </si>
  <si>
    <t>5h - Heat Loss Parameters</t>
  </si>
  <si>
    <r>
      <t>Table 5i: Carbon Dioxide Emissions per Household (Tonnes of CO</t>
    </r>
    <r>
      <rPr>
        <vertAlign val="subscript"/>
        <sz val="9"/>
        <rFont val="Calibri"/>
        <family val="2"/>
      </rPr>
      <t>2</t>
    </r>
    <r>
      <rPr>
        <sz val="9"/>
        <rFont val="Calibri"/>
        <family val="2"/>
      </rPr>
      <t>)</t>
    </r>
  </si>
  <si>
    <r>
      <t>Graph 5i: CO</t>
    </r>
    <r>
      <rPr>
        <vertAlign val="subscript"/>
        <sz val="8.5"/>
        <color indexed="63"/>
        <rFont val="Calibri"/>
        <family val="2"/>
      </rPr>
      <t>2</t>
    </r>
    <r>
      <rPr>
        <sz val="8.5"/>
        <color indexed="63"/>
        <rFont val="Calibri"/>
        <family val="2"/>
      </rPr>
      <t xml:space="preserve"> emissions per household (tonnes)</t>
    </r>
  </si>
  <si>
    <t>6c - Boiler Efficiency</t>
  </si>
  <si>
    <t>6d - Heating - non-central</t>
  </si>
  <si>
    <t>6e - Condensing and combi boilers</t>
  </si>
  <si>
    <t>6f - Insulation measures</t>
  </si>
  <si>
    <t>6g- Loft insulation (Pre EHS)</t>
  </si>
  <si>
    <t>6h - Loft insulation (Post EHS)</t>
  </si>
  <si>
    <t>6i - Cavity wall insulation</t>
  </si>
  <si>
    <t>6k - Insulation EEC and CERT</t>
  </si>
  <si>
    <t>6m - Double Glazing (post 2007)</t>
  </si>
  <si>
    <t>6l - Double glazing (pre 2007)</t>
  </si>
  <si>
    <t>6n - Heat loss-building Element</t>
  </si>
  <si>
    <t>6o - Internal temperature</t>
  </si>
  <si>
    <t>6p - Tank insulation (pre-EHS)</t>
  </si>
  <si>
    <t>6q - Tank insulation (post EHS)</t>
  </si>
  <si>
    <t>6r - EEC1 and 2</t>
  </si>
  <si>
    <t>6s - CERT savings</t>
  </si>
  <si>
    <t>6t - CERT measures</t>
  </si>
  <si>
    <t>6u - Energy Company Obligation</t>
  </si>
  <si>
    <t>8a - Energy demand by fuel</t>
  </si>
  <si>
    <t>7a - HES 24-h profile</t>
  </si>
  <si>
    <t>7b - HES Cooking energy</t>
  </si>
  <si>
    <t>7c - HES Lighting energy</t>
  </si>
  <si>
    <t>9a - Renewable electricity generation</t>
  </si>
  <si>
    <t>9b - Renewable heat generation</t>
  </si>
  <si>
    <t xml:space="preserve">9c - Renewable technologies </t>
  </si>
  <si>
    <t>9d - Renewable installations and capacity</t>
  </si>
  <si>
    <t>9e - Renewables and waste</t>
  </si>
  <si>
    <t>10a - Stock by type</t>
  </si>
  <si>
    <t>1970-2012</t>
  </si>
  <si>
    <t>1996-2012</t>
  </si>
  <si>
    <t>2003-2011</t>
  </si>
  <si>
    <t>1981-2011</t>
  </si>
  <si>
    <t>1990-2012</t>
  </si>
  <si>
    <t>2008-2011</t>
  </si>
  <si>
    <t>1975-2011</t>
  </si>
  <si>
    <t>1987-2011</t>
  </si>
  <si>
    <t>1974-2011</t>
  </si>
  <si>
    <t>2008-2013</t>
  </si>
  <si>
    <t>2002-2013</t>
  </si>
  <si>
    <t>2010-2011</t>
  </si>
  <si>
    <t>2010-2013</t>
  </si>
  <si>
    <t>1970 &amp; 2011</t>
  </si>
  <si>
    <r>
      <t>Table 5h: Heat Loss Parameter (W/m</t>
    </r>
    <r>
      <rPr>
        <vertAlign val="superscript"/>
        <sz val="9"/>
        <rFont val="Calibri"/>
        <family val="2"/>
      </rPr>
      <t>2</t>
    </r>
    <r>
      <rPr>
        <sz val="9"/>
        <rFont val="Calibri"/>
        <family val="2"/>
      </rPr>
      <t>K)</t>
    </r>
  </si>
  <si>
    <t>Time (hours after midnight)</t>
  </si>
  <si>
    <t>These figures were based on unpublished data provided by the Climate Change Statistics team at DECC.</t>
  </si>
  <si>
    <t xml:space="preserve">     trends are consistent.</t>
  </si>
  <si>
    <t>Table 6c: Average Boiler Efficiency by Dwelling Age</t>
  </si>
  <si>
    <t>Table 6c: Average boiler efficiency (%) by dwelling age</t>
  </si>
  <si>
    <t>Table 6f: Households with No, Some and 'Full' Insulation Measures (millions)</t>
  </si>
  <si>
    <t>Graph 4a: Population and dwellings (millions)</t>
  </si>
  <si>
    <t>Table 3c: Average UK Household Fuel Prices (p/KWh, 2011 prices)</t>
  </si>
  <si>
    <t>Graph 3c: Average UK household fuel prices (p/kWh, 2011 prices)</t>
  </si>
  <si>
    <t>Table 4j: Average Annual Electricity Bill (£, 2011 prices, UK)</t>
  </si>
  <si>
    <t>Graph 4j: Average annual electricity bill (£, 2011 prices)</t>
  </si>
  <si>
    <t>Table 4h: UK Weekly Energy Expenditure by Fuel (£/Household, 2011 prices)</t>
  </si>
  <si>
    <t xml:space="preserve">Graph 4h: UK Weekly energy expenditure by fuel (£/Household, 2011 prices) </t>
  </si>
  <si>
    <t>Retail Price Index (2011 = 100)</t>
  </si>
  <si>
    <t>Fuel Price Index (2011 = 100)</t>
  </si>
  <si>
    <t>4) The estimate of ventilation heat loss uses actual wind speed data (regional and monthly) for each year from 2009.</t>
  </si>
  <si>
    <t>3e - Fuel poverty (new method)</t>
  </si>
  <si>
    <t>3f - Fuel poverty (old method)</t>
  </si>
  <si>
    <t>2) DUKES tables are revised regularly. For further details on data revisions, please follow the link -  http://www.decc.gov.uk/assets</t>
  </si>
  <si>
    <t>3) All tables provide data for UK, unless otherwise stated.</t>
  </si>
  <si>
    <t>4) These figures exclude the 'Non Energy Use' category (e.g. used in chemicals and lubricants), which are included in Table 1a.</t>
  </si>
  <si>
    <t xml:space="preserve">2) Up to 1990, "Other fuels" includes natural flow hydro, wind, coke and breeze and other fuels (which include coke </t>
  </si>
  <si>
    <t>oven gas, blast furnace gas, waste products from chemical processes, refuse derived fuels and other renewable sources).</t>
  </si>
  <si>
    <t>1) This is the new 'Low Income High Cost' indicator of fuel poverty. This defines a household as fuel poor a) if it has</t>
  </si>
  <si>
    <t xml:space="preserve">2) The ‘fuel poverty gap’ is defined as the difference between modelled fuel bills and a reasonable cost threshold </t>
  </si>
  <si>
    <t>General Household Survey (updated November 2012).</t>
  </si>
  <si>
    <t xml:space="preserve">4) Population figures are ONS mid-year estimates for 2012. </t>
  </si>
  <si>
    <t>CLG: live table 403 - Household projections by region, England, 1971-2033 (updated Nov 2012).</t>
  </si>
  <si>
    <t>4) There is a second discontinuity between 2007 and 2008, due to switching to a different data source.</t>
  </si>
  <si>
    <t>GfK Home Audit/CLG: English House Condition Survey, English Housing Survey</t>
  </si>
  <si>
    <t>1) UK weekly expenditure figures have been deflated to 2011 prices using the Retail Price Index.</t>
  </si>
  <si>
    <t xml:space="preserve">3) Family Expenditure Survey merged into Expenditure and Food Survey in 2001, and was known as Living </t>
  </si>
  <si>
    <t>DECC: DUKES 2013, Table 1.1.6 - internet only [1970-2011]/CLG, live Table 401 (updated March 2013)</t>
  </si>
  <si>
    <t>DECC: DUKES 2013, Table 1.1.6 - internet only [1970-2012]/CLG, live Table 401 (updated March 2013)</t>
  </si>
  <si>
    <t xml:space="preserve">ONS: Living Costs and Food Survey, Appendix A - Table A6, Family Spending (2012): A report on the </t>
  </si>
  <si>
    <t xml:space="preserve">2) The English House Condition Survey was a national survey of housing in England, commissioned by CLG, </t>
  </si>
  <si>
    <t>mean SAP 2005 rating in 2010 was calculated as 54.7.</t>
  </si>
  <si>
    <t xml:space="preserve">DECC: DUKES, Table 1.1.5 [1970-1989]/ Market Transformation Programme - developing evidence for government and business </t>
  </si>
  <si>
    <t>5) The domestic energy consumption figures are obtained from Table 7a.</t>
  </si>
  <si>
    <t>6) These figures are for UK and as a result of this and using constant emissions factors for all</t>
  </si>
  <si>
    <t>fuels except electricity the data differs from the National Air Emissions Inventory (NAEI) data.</t>
  </si>
  <si>
    <t>Survey of English Housing (another housing survey) to form the English Housing Survey in 2008.</t>
  </si>
  <si>
    <t>2) The English House Condition Survey was a national survey of  housing in England, commissioned by CLG, and was merged with the Survey</t>
  </si>
  <si>
    <t xml:space="preserve">1) The English House Condition Survey was a national survey of housing in England, commissioned by CLG, and was merged with the </t>
  </si>
  <si>
    <t>DECC: DUKES 2013, Table 1.1.8 [1970-2011]</t>
  </si>
  <si>
    <t xml:space="preserve">3) The English House Condition Survey was a national survey of housing in England, commissioned by CLG, and was merged with the </t>
  </si>
  <si>
    <t>3) Building Research Establishment estimated figures from DUKES using BREHOMES.</t>
  </si>
  <si>
    <t>Building Research Establishment Housing Model for Energy Studies (BREHOMES)/ DECC: DUKES 2012, Table 1.1.5 - internet only [1970-2011]</t>
  </si>
  <si>
    <t>Cambridge Architectural Research using the Cambridge Housing Model since 2008.</t>
  </si>
  <si>
    <t>5) From 2000 onwards, 'Renewables' are separated from 'Solid Fuels'.</t>
  </si>
  <si>
    <t>http://webarchive.nationalarchives.gov.uk/20130109092117/http:/www.decc.gov.uk/en/content/cms/statistics/publications/trends/trends.aspx</t>
  </si>
  <si>
    <t>1) The drop in Large scale hydro power production in 2010 was due to low rainfall in Scotland, see Energy Trends Dec 2010:</t>
  </si>
  <si>
    <t>DECC: DUKES 2013, Table 5.1, 5.1.2 (internet only), 6.1.1</t>
  </si>
  <si>
    <t>DECC: DUKES 2013, Table 6.1.1</t>
  </si>
  <si>
    <t>1)   Includes heat from meat and bone combustion and sewage sludge combustion.</t>
  </si>
  <si>
    <t>1) Gathered from website on 16 August 2013.</t>
  </si>
  <si>
    <t>2) Slight revisions throughout, compared with 2012 Factfile Table 8d, due to updated figures from the database.</t>
  </si>
  <si>
    <t>3) Slight discrepancies with the DECC statistics release of 24 July 2013 due to the dates of accessing the database.</t>
  </si>
  <si>
    <t>https://www.ofgem.gov.uk/ofgem-publications/58425/certfinalreport2013300413.pdf</t>
  </si>
  <si>
    <t>13,5</t>
  </si>
  <si>
    <t>≥ 125 mm 
(DECC Insulation Statistics)</t>
  </si>
  <si>
    <t>3) This breakdown is more detailed than similar data published in ECUK - based on the EHS.</t>
  </si>
  <si>
    <t xml:space="preserve">Graph 6p: Hot water tank insulation (millions of dwellings) - pre EHS
</t>
  </si>
  <si>
    <t>Graph 6q: Hot water tank insulation (millions of dwellings) - post EHS</t>
  </si>
  <si>
    <t>4) Data for 2009-11 is taken directly from the EHS and scaled to UK using dwelling numbers. Using data directly from the EHS</t>
  </si>
  <si>
    <t xml:space="preserve">3) Figures are presented as the net change in the amount of cumulative activity reported for the whole programme. Figures for </t>
  </si>
  <si>
    <t>Table 6g: Depth of Loft Insulation (millions) - pre EHS</t>
  </si>
  <si>
    <t>Table 6h: Depth of Loft Insulation (millions) - post EHS</t>
  </si>
  <si>
    <t>Graph 6h: Depth of loft insulation (millions of households) - post EHS</t>
  </si>
  <si>
    <t>6j - Solid Wall Insulation</t>
  </si>
  <si>
    <t>DECC: DUKES 2012, Table 1.1.6 - internet only [1970-2012]/CLG, live Table 401 (updated March 2013)</t>
  </si>
  <si>
    <t>Table 3e: England Fuel Poverty (Low Income High Cost method)</t>
  </si>
  <si>
    <r>
      <t>3) The number of installations for loft is estimated using CAR's estimate of an average house loft space of 38 m</t>
    </r>
    <r>
      <rPr>
        <vertAlign val="superscript"/>
        <sz val="7"/>
        <rFont val="Calibri"/>
        <family val="2"/>
      </rPr>
      <t>2</t>
    </r>
    <r>
      <rPr>
        <sz val="7"/>
        <rFont val="Calibri"/>
        <family val="2"/>
      </rPr>
      <t>.</t>
    </r>
  </si>
  <si>
    <t>Table 3f: England Fuel Poverty (old 10% method)</t>
  </si>
  <si>
    <t>1) The difference between the 'Potential' and 'Total dwellings' is the number of dwellings without hot water tanks.</t>
  </si>
  <si>
    <t>1) The difference between the 'Potential' and 'Total dwellings' is the number of dwellings without hot water tanks for insulation.</t>
  </si>
  <si>
    <t>District Heating System</t>
  </si>
  <si>
    <t>Table 7a: HES Average 24-Hour Electricity Use Profile, England 2010-11</t>
  </si>
  <si>
    <t>Table 7b: HES Annual Energy Use for Cooking, England 2010-11</t>
  </si>
  <si>
    <t>Table 7c: HES Annual Energy Use for Lighting, England 2010-11</t>
  </si>
  <si>
    <t>geothermal and active solar heat.  For more information on other renewable energy sources please see Table 9a.</t>
  </si>
  <si>
    <t xml:space="preserve"> URN: 13D/277</t>
  </si>
  <si>
    <t>2) Central heating is defined here as a wet heating system with a boiler or other heat source, and radiators.</t>
  </si>
  <si>
    <t>3) Households with electric storage heaters are not included in 'With central heating'.</t>
  </si>
</sst>
</file>

<file path=xl/styles.xml><?xml version="1.0" encoding="utf-8"?>
<styleSheet xmlns="http://schemas.openxmlformats.org/spreadsheetml/2006/main">
  <numFmts count="35">
    <numFmt numFmtId="41" formatCode="_-* #,##0_-;\-* #,##0_-;_-* &quot;-&quot;_-;_-@_-"/>
    <numFmt numFmtId="43" formatCode="_-* #,##0.00_-;\-* #,##0.00_-;_-* &quot;-&quot;??_-;_-@_-"/>
    <numFmt numFmtId="164" formatCode="0.0%"/>
    <numFmt numFmtId="165" formatCode="0.0"/>
    <numFmt numFmtId="166" formatCode="_-* #,##0.000_-;\-* #,##0.000_-;_-* &quot;-&quot;??_-;_-@_-"/>
    <numFmt numFmtId="167" formatCode="_-* #,##0.0_-;\-* #,##0.0_-;_-* &quot;-&quot;??_-;_-@_-"/>
    <numFmt numFmtId="168" formatCode="_-* #,##0_-;\-* #,##0_-;_-* &quot;-&quot;??_-;_-@_-"/>
    <numFmt numFmtId="169" formatCode="#,##0_ ;\-#,##0\ "/>
    <numFmt numFmtId="170" formatCode="#,##0.0"/>
    <numFmt numFmtId="171" formatCode="0.0000%"/>
    <numFmt numFmtId="172" formatCode="0.000"/>
    <numFmt numFmtId="173" formatCode="#,##0.00_ ;\-#,##0.00\ "/>
    <numFmt numFmtId="174" formatCode="0.0000000"/>
    <numFmt numFmtId="175" formatCode="#,###&quot; -r&quot;;\-#,###&quot; -r&quot;;&quot; -r&quot;"/>
    <numFmt numFmtId="176" formatCode="#,##0.000"/>
    <numFmt numFmtId="177" formatCode="#,##0\ ;\-#,##0\ ;&quot;- &quot;"/>
    <numFmt numFmtId="178" formatCode="#,##0\r;\-#,##0\r;&quot;-r&quot;"/>
    <numFmt numFmtId="179" formatCode="#,##0\ ;\-#,##0\ ;&quot;-  &quot;"/>
    <numFmt numFmtId="180" formatCode="#,##0.0000"/>
    <numFmt numFmtId="181" formatCode="0.0000"/>
    <numFmt numFmtId="182" formatCode="#,##0.0000000"/>
    <numFmt numFmtId="183" formatCode="#,##0.00\ ;\-#,##0.00\ ;&quot;- &quot;"/>
    <numFmt numFmtId="184" formatCode="#,##0\ "/>
    <numFmt numFmtId="185" formatCode="#,##0\r"/>
    <numFmt numFmtId="186" formatCode="#,##0\ ;\-#,##0\ ;&quot; &quot;"/>
    <numFmt numFmtId="187" formatCode="#,##0.0_ ;\-#,##0.0\ "/>
    <numFmt numFmtId="188" formatCode="#0\ "/>
    <numFmt numFmtId="189" formatCode="#,##0\r;\-#,##0\r;&quot;-r &quot;"/>
    <numFmt numFmtId="190" formatCode="#,##0.00\r;\-#,##0.00\r;&quot;-r&quot;"/>
    <numFmt numFmtId="191" formatCode="#,##0.0\ ;\-#,##0.0\ ;&quot;- &quot;\ "/>
    <numFmt numFmtId="192" formatCode="_-[$€-2]* #,##0.00_-;\-[$€-2]* #,##0.00_-;_-[$€-2]* &quot;-&quot;??_-"/>
    <numFmt numFmtId="193" formatCode="#,##0.0\r;\-#,##0.0\r;&quot;-r &quot;"/>
    <numFmt numFmtId="194" formatCode="0.0000000000"/>
    <numFmt numFmtId="195" formatCode="0.000000E+00"/>
    <numFmt numFmtId="196" formatCode="0_ ;\-0\ "/>
  </numFmts>
  <fonts count="128">
    <font>
      <sz val="7"/>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u/>
      <sz val="10"/>
      <color indexed="12"/>
      <name val="Arial"/>
      <family val="2"/>
    </font>
    <font>
      <sz val="10"/>
      <color indexed="14"/>
      <name val="Arial"/>
      <family val="2"/>
    </font>
    <font>
      <sz val="7"/>
      <name val="Calibri"/>
      <family val="2"/>
    </font>
    <font>
      <sz val="9"/>
      <name val="Calibri"/>
      <family val="2"/>
    </font>
    <font>
      <vertAlign val="superscript"/>
      <sz val="7"/>
      <name val="Calibri"/>
      <family val="2"/>
    </font>
    <font>
      <vertAlign val="superscript"/>
      <sz val="9"/>
      <name val="Calibri"/>
      <family val="2"/>
    </font>
    <font>
      <vertAlign val="subscript"/>
      <sz val="7"/>
      <name val="Calibri"/>
      <family val="2"/>
    </font>
    <font>
      <sz val="8"/>
      <color indexed="8"/>
      <name val="Arial"/>
      <family val="2"/>
    </font>
    <font>
      <vertAlign val="subscript"/>
      <sz val="9"/>
      <name val="Calibri"/>
      <family val="2"/>
    </font>
    <font>
      <b/>
      <sz val="8"/>
      <name val="Arial"/>
      <family val="2"/>
    </font>
    <font>
      <sz val="7"/>
      <color indexed="57"/>
      <name val="Calibri"/>
      <family val="2"/>
    </font>
    <font>
      <sz val="24"/>
      <color indexed="31"/>
      <name val="Calibri"/>
      <family val="2"/>
    </font>
    <font>
      <sz val="40"/>
      <color indexed="31"/>
      <name val="Calibri"/>
      <family val="2"/>
    </font>
    <font>
      <sz val="7"/>
      <name val="Arial"/>
      <family val="2"/>
    </font>
    <font>
      <sz val="26"/>
      <color indexed="31"/>
      <name val="Calibri"/>
      <family val="2"/>
    </font>
    <font>
      <u/>
      <sz val="10"/>
      <name val="Arial"/>
      <family val="2"/>
    </font>
    <font>
      <sz val="10"/>
      <name val="Calibri"/>
      <family val="2"/>
    </font>
    <font>
      <sz val="7"/>
      <name val="Calibri"/>
      <family val="2"/>
    </font>
    <font>
      <sz val="7"/>
      <name val="Calibri"/>
      <family val="2"/>
    </font>
    <font>
      <vertAlign val="superscript"/>
      <sz val="7"/>
      <color indexed="53"/>
      <name val="Calibri"/>
      <family val="2"/>
    </font>
    <font>
      <sz val="12"/>
      <name val="Arial"/>
      <family val="2"/>
    </font>
    <font>
      <b/>
      <sz val="7"/>
      <name val="Calibri"/>
      <family val="2"/>
    </font>
    <font>
      <sz val="7"/>
      <color indexed="53"/>
      <name val="Calibri"/>
      <family val="2"/>
    </font>
    <font>
      <sz val="12"/>
      <color indexed="8"/>
      <name val="Arial"/>
      <family val="2"/>
    </font>
    <font>
      <b/>
      <sz val="7"/>
      <color indexed="53"/>
      <name val="Calibri"/>
      <family val="2"/>
    </font>
    <font>
      <sz val="7"/>
      <color indexed="53"/>
      <name val="Calibri"/>
      <family val="2"/>
    </font>
    <font>
      <sz val="7"/>
      <color indexed="44"/>
      <name val="Calibri"/>
      <family val="2"/>
    </font>
    <font>
      <sz val="7"/>
      <color indexed="53"/>
      <name val="Calibri"/>
      <family val="2"/>
    </font>
    <font>
      <b/>
      <sz val="7"/>
      <color indexed="53"/>
      <name val="Calibri"/>
      <family val="2"/>
    </font>
    <font>
      <sz val="7"/>
      <color indexed="53"/>
      <name val="Calibri"/>
      <family val="2"/>
    </font>
    <font>
      <sz val="7"/>
      <color indexed="55"/>
      <name val="Calibri"/>
      <family val="2"/>
    </font>
    <font>
      <b/>
      <sz val="7"/>
      <color indexed="44"/>
      <name val="Calibri"/>
      <family val="2"/>
    </font>
    <font>
      <sz val="7"/>
      <color indexed="51"/>
      <name val="Calibri"/>
      <family val="2"/>
    </font>
    <font>
      <sz val="7"/>
      <color indexed="53"/>
      <name val="Arial"/>
      <family val="2"/>
    </font>
    <font>
      <sz val="7"/>
      <color indexed="52"/>
      <name val="Calibri"/>
      <family val="2"/>
    </font>
    <font>
      <sz val="7"/>
      <color indexed="53"/>
      <name val="Calibri"/>
      <family val="2"/>
    </font>
    <font>
      <sz val="8.5"/>
      <name val="Arial"/>
      <family val="2"/>
    </font>
    <font>
      <sz val="8"/>
      <name val="Arial"/>
      <family val="2"/>
    </font>
    <font>
      <sz val="12"/>
      <color indexed="31"/>
      <name val="Calibri"/>
      <family val="2"/>
    </font>
    <font>
      <sz val="8.5"/>
      <color indexed="63"/>
      <name val="Calibri"/>
      <family val="2"/>
    </font>
    <font>
      <vertAlign val="subscript"/>
      <sz val="8.5"/>
      <color indexed="63"/>
      <name val="Calibri"/>
      <family val="2"/>
    </font>
    <font>
      <sz val="18"/>
      <color indexed="12"/>
      <name val="Arial"/>
      <family val="2"/>
    </font>
    <font>
      <sz val="18"/>
      <name val="Arial"/>
      <family val="2"/>
    </font>
    <font>
      <sz val="10"/>
      <color indexed="12"/>
      <name val="Arial"/>
      <family val="2"/>
    </font>
    <font>
      <b/>
      <sz val="18"/>
      <name val="Arial"/>
      <family val="2"/>
    </font>
    <font>
      <sz val="22.5"/>
      <color indexed="31"/>
      <name val="Calibri"/>
      <family val="2"/>
    </font>
    <font>
      <sz val="8.5"/>
      <name val="Calibri"/>
      <family val="2"/>
    </font>
    <font>
      <sz val="10"/>
      <name val="MS Sans Serif"/>
      <family val="2"/>
    </font>
    <font>
      <b/>
      <sz val="10"/>
      <name val="Arial"/>
      <family val="2"/>
    </font>
    <font>
      <sz val="10"/>
      <color indexed="8"/>
      <name val="Arial"/>
      <family val="2"/>
    </font>
    <font>
      <u/>
      <sz val="9"/>
      <color indexed="12"/>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sz val="12"/>
      <color indexed="62"/>
      <name val="Arial"/>
      <family val="2"/>
    </font>
    <font>
      <sz val="12"/>
      <color indexed="52"/>
      <name val="Arial"/>
      <family val="2"/>
    </font>
    <font>
      <sz val="12"/>
      <color indexed="6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11"/>
      <color theme="1"/>
      <name val="Calibri"/>
      <family val="2"/>
      <scheme val="minor"/>
    </font>
    <font>
      <sz val="10"/>
      <color theme="1"/>
      <name val="Arial"/>
      <family val="2"/>
    </font>
    <font>
      <sz val="8.5"/>
      <color rgb="FF333333"/>
      <name val="Calibri"/>
      <family val="2"/>
    </font>
    <font>
      <sz val="7"/>
      <color rgb="FFFF0000"/>
      <name val="Calibri"/>
      <family val="2"/>
    </font>
    <font>
      <sz val="7"/>
      <color theme="0"/>
      <name val="Calibri"/>
      <family val="2"/>
    </font>
    <font>
      <sz val="7"/>
      <color theme="1"/>
      <name val="Calibri"/>
      <family val="2"/>
    </font>
    <font>
      <sz val="7"/>
      <color theme="4" tint="-0.249977111117893"/>
      <name val="Calibri"/>
      <family val="2"/>
    </font>
    <font>
      <sz val="9"/>
      <name val="Calibri"/>
      <family val="2"/>
      <scheme val="minor"/>
    </font>
    <font>
      <u/>
      <sz val="9"/>
      <color theme="1" tint="0.249977111117893"/>
      <name val="Calibri"/>
      <family val="2"/>
    </font>
    <font>
      <sz val="10"/>
      <color theme="1" tint="0.249977111117893"/>
      <name val="Calibri"/>
      <family val="2"/>
    </font>
    <font>
      <sz val="10"/>
      <color theme="1" tint="0.249977111117893"/>
      <name val="Calibri"/>
      <family val="2"/>
      <scheme val="minor"/>
    </font>
    <font>
      <sz val="8.5"/>
      <color rgb="FF000000"/>
      <name val="Calibri"/>
      <family val="2"/>
    </font>
    <font>
      <sz val="7"/>
      <color rgb="FF404040"/>
      <name val="Calibri"/>
      <family val="2"/>
    </font>
    <font>
      <b/>
      <sz val="7"/>
      <color theme="0" tint="-0.34998626667073579"/>
      <name val="Calibri"/>
      <family val="2"/>
    </font>
    <font>
      <sz val="7"/>
      <color theme="0" tint="-0.34998626667073579"/>
      <name val="Calibri"/>
      <family val="2"/>
    </font>
    <font>
      <u/>
      <sz val="7"/>
      <name val="Arial"/>
      <family val="2"/>
    </font>
    <font>
      <sz val="9"/>
      <color theme="1"/>
      <name val="Calibri"/>
      <family val="2"/>
      <scheme val="minor"/>
    </font>
    <font>
      <sz val="7"/>
      <color theme="1"/>
      <name val="Calibri"/>
      <family val="2"/>
      <scheme val="minor"/>
    </font>
    <font>
      <i/>
      <sz val="7"/>
      <color theme="1"/>
      <name val="Calibri"/>
      <family val="2"/>
      <scheme val="minor"/>
    </font>
    <font>
      <sz val="8"/>
      <name val="Tahoma"/>
      <family val="2"/>
    </font>
    <font>
      <b/>
      <sz val="8"/>
      <name val="Tahoma"/>
      <family val="2"/>
    </font>
    <font>
      <i/>
      <sz val="8"/>
      <name val="Tahoma"/>
      <family val="2"/>
    </font>
    <font>
      <sz val="10"/>
      <name val="Arial"/>
      <family val="2"/>
    </font>
    <font>
      <vertAlign val="superscript"/>
      <sz val="8.5"/>
      <name val="Calibri"/>
      <family val="2"/>
    </font>
    <font>
      <sz val="8"/>
      <name val="Calibri"/>
      <family val="2"/>
      <scheme val="minor"/>
    </font>
    <font>
      <sz val="7.5"/>
      <name val="Calibri"/>
      <family val="2"/>
      <scheme val="minor"/>
    </font>
    <font>
      <sz val="7.5"/>
      <color theme="1"/>
      <name val="Calibri"/>
      <family val="2"/>
      <scheme val="minor"/>
    </font>
    <font>
      <sz val="7"/>
      <color rgb="FF222222"/>
      <name val="Calibri"/>
      <family val="2"/>
      <scheme val="minor"/>
    </font>
    <font>
      <sz val="9"/>
      <color rgb="FF333333"/>
      <name val="Calibri"/>
      <family val="2"/>
    </font>
    <font>
      <sz val="8"/>
      <color theme="1" tint="0.249977111117893"/>
      <name val="Calibri"/>
      <family val="2"/>
    </font>
    <font>
      <sz val="9"/>
      <color theme="1" tint="0.249977111117893"/>
      <name val="Calibri"/>
      <family val="2"/>
    </font>
    <font>
      <sz val="7"/>
      <name val="Calibri"/>
      <family val="2"/>
      <scheme val="minor"/>
    </font>
    <font>
      <b/>
      <sz val="8"/>
      <color theme="0" tint="-0.34998626667073579"/>
      <name val="Arial"/>
      <family val="2"/>
    </font>
    <font>
      <sz val="8"/>
      <color theme="0" tint="-0.34998626667073579"/>
      <name val="Arial"/>
      <family val="2"/>
    </font>
    <font>
      <sz val="10"/>
      <color theme="0" tint="-0.34998626667073579"/>
      <name val="Arial"/>
      <family val="2"/>
    </font>
    <font>
      <b/>
      <sz val="8.5"/>
      <color theme="0" tint="-0.34998626667073579"/>
      <name val="Arial"/>
      <family val="2"/>
    </font>
    <font>
      <sz val="8.5"/>
      <color theme="0" tint="-0.34998626667073579"/>
      <name val="Arial"/>
      <family val="2"/>
    </font>
    <font>
      <i/>
      <sz val="8.5"/>
      <color theme="0" tint="-0.34998626667073579"/>
      <name val="Arial"/>
      <family val="2"/>
    </font>
    <font>
      <sz val="11"/>
      <color theme="0" tint="-0.34998626667073579"/>
      <name val="Calibri"/>
      <family val="2"/>
      <scheme val="minor"/>
    </font>
    <font>
      <sz val="9"/>
      <color theme="0" tint="-0.34998626667073579"/>
      <name val="Calibri"/>
      <family val="2"/>
    </font>
    <font>
      <sz val="7"/>
      <color theme="0" tint="-0.34998626667073579"/>
      <name val="Arial"/>
      <family val="2"/>
    </font>
    <font>
      <b/>
      <sz val="12"/>
      <color theme="0" tint="-0.34998626667073579"/>
      <name val="Arial"/>
      <family val="2"/>
    </font>
    <font>
      <u/>
      <sz val="10"/>
      <color theme="0" tint="-0.34998626667073579"/>
      <name val="Arial"/>
      <family val="2"/>
    </font>
    <font>
      <b/>
      <sz val="10"/>
      <color theme="0" tint="-0.34998626667073579"/>
      <name val="Arial"/>
      <family val="2"/>
    </font>
    <font>
      <b/>
      <sz val="11"/>
      <color theme="0" tint="-0.34998626667073579"/>
      <name val="Calibri"/>
      <family val="2"/>
      <scheme val="minor"/>
    </font>
    <font>
      <sz val="35"/>
      <color theme="0" tint="-0.34998626667073579"/>
      <name val="Calibri"/>
      <family val="2"/>
      <scheme val="minor"/>
    </font>
    <font>
      <b/>
      <sz val="7"/>
      <color theme="0"/>
      <name val="Calibri"/>
      <family val="2"/>
    </font>
    <font>
      <sz val="8"/>
      <name val="Calibri"/>
      <family val="2"/>
    </font>
    <font>
      <sz val="8"/>
      <color theme="1" tint="0.14999847407452621"/>
      <name val="Calibri"/>
      <family val="2"/>
    </font>
    <font>
      <sz val="7"/>
      <color theme="1" tint="0.14999847407452621"/>
      <name val="Calibri"/>
      <family val="2"/>
    </font>
    <font>
      <sz val="7"/>
      <color rgb="FF272727"/>
      <name val="Calibri"/>
      <family val="2"/>
    </font>
    <font>
      <sz val="7"/>
      <color rgb="FF000000"/>
      <name val="Calibri"/>
      <family val="2"/>
    </font>
  </fonts>
  <fills count="4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62"/>
      </patternFill>
    </fill>
    <fill>
      <patternFill patternType="solid">
        <fgColor indexed="46"/>
      </patternFill>
    </fill>
    <fill>
      <patternFill patternType="solid">
        <fgColor indexed="27"/>
      </patternFill>
    </fill>
    <fill>
      <patternFill patternType="solid">
        <fgColor indexed="43"/>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53"/>
      </patternFill>
    </fill>
    <fill>
      <patternFill patternType="solid">
        <fgColor indexed="10"/>
      </patternFill>
    </fill>
    <fill>
      <patternFill patternType="solid">
        <fgColor indexed="57"/>
      </patternFill>
    </fill>
    <fill>
      <patternFill patternType="solid">
        <fgColor indexed="22"/>
      </patternFill>
    </fill>
    <fill>
      <patternFill patternType="solid">
        <fgColor indexed="9"/>
        <bgColor indexed="64"/>
      </patternFill>
    </fill>
    <fill>
      <patternFill patternType="solid">
        <fgColor indexed="55"/>
      </patternFill>
    </fill>
    <fill>
      <patternFill patternType="solid">
        <fgColor indexed="26"/>
      </patternFill>
    </fill>
    <fill>
      <patternFill patternType="solid">
        <fgColor indexed="59"/>
        <bgColor indexed="64"/>
      </patternFill>
    </fill>
    <fill>
      <patternFill patternType="solid">
        <fgColor indexed="19"/>
        <bgColor indexed="64"/>
      </patternFill>
    </fill>
    <fill>
      <patternFill patternType="solid">
        <fgColor indexed="49"/>
        <bgColor indexed="64"/>
      </patternFill>
    </fill>
    <fill>
      <patternFill patternType="solid">
        <fgColor indexed="58"/>
        <bgColor indexed="64"/>
      </patternFill>
    </fill>
    <fill>
      <patternFill patternType="solid">
        <fgColor indexed="20"/>
        <bgColor indexed="64"/>
      </patternFill>
    </fill>
    <fill>
      <patternFill patternType="solid">
        <fgColor indexed="24"/>
        <bgColor indexed="64"/>
      </patternFill>
    </fill>
    <fill>
      <patternFill patternType="solid">
        <fgColor indexed="54"/>
        <bgColor indexed="64"/>
      </patternFill>
    </fill>
    <fill>
      <patternFill patternType="solid">
        <fgColor indexed="25"/>
        <bgColor indexed="64"/>
      </patternFill>
    </fill>
    <fill>
      <patternFill patternType="solid">
        <fgColor indexed="50"/>
        <bgColor indexed="64"/>
      </patternFill>
    </fill>
    <fill>
      <patternFill patternType="solid">
        <fgColor indexed="15"/>
        <bgColor indexed="64"/>
      </patternFill>
    </fill>
    <fill>
      <patternFill patternType="solid">
        <fgColor indexed="40"/>
        <bgColor indexed="64"/>
      </patternFill>
    </fill>
    <fill>
      <patternFill patternType="solid">
        <fgColor indexed="48"/>
        <bgColor indexed="64"/>
      </patternFill>
    </fill>
    <fill>
      <patternFill patternType="solid">
        <fgColor indexed="28"/>
        <bgColor indexed="64"/>
      </patternFill>
    </fill>
    <fill>
      <patternFill patternType="solid">
        <fgColor indexed="31"/>
        <bgColor indexed="64"/>
      </patternFill>
    </fill>
    <fill>
      <patternFill patternType="solid">
        <fgColor indexed="33"/>
        <bgColor indexed="64"/>
      </patternFill>
    </fill>
    <fill>
      <patternFill patternType="solid">
        <fgColor indexed="39"/>
        <bgColor indexed="64"/>
      </patternFill>
    </fill>
    <fill>
      <patternFill patternType="solid">
        <fgColor indexed="30"/>
        <bgColor indexed="64"/>
      </patternFill>
    </fill>
    <fill>
      <patternFill patternType="solid">
        <fgColor indexed="61"/>
        <bgColor indexed="64"/>
      </patternFill>
    </fill>
    <fill>
      <patternFill patternType="solid">
        <fgColor indexed="13"/>
        <bgColor indexed="64"/>
      </patternFill>
    </fill>
    <fill>
      <patternFill patternType="solid">
        <fgColor indexed="41"/>
        <bgColor indexed="64"/>
      </patternFill>
    </fill>
    <fill>
      <patternFill patternType="solid">
        <fgColor theme="0"/>
        <bgColor indexed="64"/>
      </patternFill>
    </fill>
    <fill>
      <patternFill patternType="solid">
        <fgColor rgb="FFA6CF3F"/>
        <bgColor indexed="64"/>
      </patternFill>
    </fill>
    <fill>
      <patternFill patternType="solid">
        <fgColor rgb="FFE3F0B0"/>
        <bgColor indexed="64"/>
      </patternFill>
    </fill>
    <fill>
      <patternFill patternType="solid">
        <fgColor theme="5" tint="0.59999389629810485"/>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hair">
        <color indexed="23"/>
      </top>
      <bottom style="hair">
        <color indexed="23"/>
      </bottom>
      <diagonal/>
    </border>
    <border>
      <left/>
      <right/>
      <top/>
      <bottom style="hair">
        <color indexed="23"/>
      </bottom>
      <diagonal/>
    </border>
    <border>
      <left/>
      <right/>
      <top/>
      <bottom style="thin">
        <color indexed="64"/>
      </bottom>
      <diagonal/>
    </border>
    <border>
      <left/>
      <right/>
      <top style="thin">
        <color indexed="64"/>
      </top>
      <bottom/>
      <diagonal/>
    </border>
    <border>
      <left/>
      <right/>
      <top style="hair">
        <color indexed="23"/>
      </top>
      <bottom style="thin">
        <color indexed="64"/>
      </bottom>
      <diagonal/>
    </border>
    <border>
      <left/>
      <right/>
      <top style="hair">
        <color indexed="23"/>
      </top>
      <bottom/>
      <diagonal/>
    </border>
    <border>
      <left/>
      <right/>
      <top style="thin">
        <color indexed="64"/>
      </top>
      <bottom style="hair">
        <color indexed="23"/>
      </bottom>
      <diagonal/>
    </border>
    <border>
      <left/>
      <right/>
      <top style="thin">
        <color indexed="64"/>
      </top>
      <bottom style="thin">
        <color indexed="64"/>
      </bottom>
      <diagonal/>
    </border>
    <border>
      <left/>
      <right/>
      <top/>
      <bottom style="double">
        <color indexed="64"/>
      </bottom>
      <diagonal/>
    </border>
    <border>
      <left/>
      <right/>
      <top style="double">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top style="hair">
        <color indexed="23"/>
      </top>
      <bottom style="hair">
        <color theme="0" tint="-0.499984740745262"/>
      </bottom>
      <diagonal/>
    </border>
    <border>
      <left/>
      <right/>
      <top style="hair">
        <color theme="0" tint="-0.499984740745262"/>
      </top>
      <bottom style="hair">
        <color theme="0" tint="-0.499984740745262"/>
      </bottom>
      <diagonal/>
    </border>
    <border>
      <left/>
      <right/>
      <top/>
      <bottom style="hair">
        <color theme="0" tint="-0.499984740745262"/>
      </bottom>
      <diagonal/>
    </border>
    <border>
      <left/>
      <right/>
      <top style="double">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indexed="23"/>
      </left>
      <right style="thick">
        <color indexed="23"/>
      </right>
      <top style="thick">
        <color indexed="23"/>
      </top>
      <bottom/>
      <diagonal/>
    </border>
    <border>
      <left style="thick">
        <color indexed="23"/>
      </left>
      <right style="thick">
        <color indexed="23"/>
      </right>
      <top style="hair">
        <color indexed="23"/>
      </top>
      <bottom style="hair">
        <color indexed="23"/>
      </bottom>
      <diagonal/>
    </border>
    <border>
      <left style="thick">
        <color indexed="23"/>
      </left>
      <right style="thick">
        <color indexed="23"/>
      </right>
      <top style="hair">
        <color indexed="23"/>
      </top>
      <bottom/>
      <diagonal/>
    </border>
    <border>
      <left style="thick">
        <color indexed="23"/>
      </left>
      <right style="thick">
        <color indexed="23"/>
      </right>
      <top/>
      <bottom style="thick">
        <color indexed="23"/>
      </bottom>
      <diagonal/>
    </border>
    <border>
      <left style="medium">
        <color indexed="64"/>
      </left>
      <right style="thin">
        <color indexed="61"/>
      </right>
      <top style="medium">
        <color indexed="64"/>
      </top>
      <bottom style="thin">
        <color indexed="61"/>
      </bottom>
      <diagonal/>
    </border>
    <border>
      <left style="thin">
        <color indexed="61"/>
      </left>
      <right style="thin">
        <color indexed="61"/>
      </right>
      <top style="medium">
        <color indexed="64"/>
      </top>
      <bottom style="thin">
        <color indexed="61"/>
      </bottom>
      <diagonal/>
    </border>
    <border>
      <left style="thin">
        <color indexed="61"/>
      </left>
      <right style="medium">
        <color indexed="64"/>
      </right>
      <top style="medium">
        <color indexed="64"/>
      </top>
      <bottom style="thin">
        <color indexed="61"/>
      </bottom>
      <diagonal/>
    </border>
    <border>
      <left style="medium">
        <color indexed="64"/>
      </left>
      <right style="thin">
        <color indexed="61"/>
      </right>
      <top style="thin">
        <color indexed="61"/>
      </top>
      <bottom style="thin">
        <color indexed="61"/>
      </bottom>
      <diagonal/>
    </border>
    <border>
      <left style="thin">
        <color indexed="61"/>
      </left>
      <right style="thin">
        <color indexed="61"/>
      </right>
      <top style="thin">
        <color indexed="61"/>
      </top>
      <bottom style="thin">
        <color indexed="61"/>
      </bottom>
      <diagonal/>
    </border>
    <border>
      <left style="thin">
        <color indexed="61"/>
      </left>
      <right style="medium">
        <color indexed="64"/>
      </right>
      <top style="thin">
        <color indexed="61"/>
      </top>
      <bottom style="thin">
        <color indexed="61"/>
      </bottom>
      <diagonal/>
    </border>
    <border>
      <left style="medium">
        <color indexed="64"/>
      </left>
      <right style="thin">
        <color indexed="61"/>
      </right>
      <top style="thin">
        <color indexed="61"/>
      </top>
      <bottom style="medium">
        <color indexed="64"/>
      </bottom>
      <diagonal/>
    </border>
    <border>
      <left style="thin">
        <color indexed="61"/>
      </left>
      <right style="thin">
        <color indexed="61"/>
      </right>
      <top style="thin">
        <color indexed="61"/>
      </top>
      <bottom style="medium">
        <color indexed="64"/>
      </bottom>
      <diagonal/>
    </border>
    <border>
      <left style="thin">
        <color indexed="61"/>
      </left>
      <right style="medium">
        <color indexed="64"/>
      </right>
      <top style="thin">
        <color indexed="61"/>
      </top>
      <bottom style="medium">
        <color indexed="64"/>
      </bottom>
      <diagonal/>
    </border>
    <border>
      <left style="medium">
        <color indexed="64"/>
      </left>
      <right style="medium">
        <color indexed="64"/>
      </right>
      <top style="medium">
        <color indexed="64"/>
      </top>
      <bottom style="medium">
        <color indexed="64"/>
      </bottom>
      <diagonal/>
    </border>
  </borders>
  <cellStyleXfs count="95">
    <xf numFmtId="0" fontId="0" fillId="0" borderId="0">
      <alignment vertical="center"/>
    </xf>
    <xf numFmtId="0" fontId="6" fillId="0" borderId="0"/>
    <xf numFmtId="0" fontId="32" fillId="2" borderId="0" applyNumberFormat="0" applyBorder="0" applyAlignment="0" applyProtection="0"/>
    <xf numFmtId="0" fontId="32" fillId="3" borderId="0" applyNumberFormat="0" applyBorder="0" applyAlignment="0" applyProtection="0"/>
    <xf numFmtId="0" fontId="32" fillId="4" borderId="0" applyNumberFormat="0" applyBorder="0" applyAlignment="0" applyProtection="0"/>
    <xf numFmtId="0" fontId="32" fillId="6" borderId="0" applyNumberFormat="0" applyBorder="0" applyAlignment="0" applyProtection="0"/>
    <xf numFmtId="0" fontId="32" fillId="7" borderId="0" applyNumberFormat="0" applyBorder="0" applyAlignment="0" applyProtection="0"/>
    <xf numFmtId="0" fontId="32" fillId="9" borderId="0" applyNumberFormat="0" applyBorder="0" applyAlignment="0" applyProtection="0"/>
    <xf numFmtId="0" fontId="32" fillId="10" borderId="0" applyNumberFormat="0" applyBorder="0" applyAlignment="0" applyProtection="0"/>
    <xf numFmtId="0" fontId="32" fillId="11" borderId="0" applyNumberFormat="0" applyBorder="0" applyAlignment="0" applyProtection="0"/>
    <xf numFmtId="0" fontId="32" fillId="12" borderId="0" applyNumberFormat="0" applyBorder="0" applyAlignment="0" applyProtection="0"/>
    <xf numFmtId="0" fontId="32" fillId="6" borderId="0" applyNumberFormat="0" applyBorder="0" applyAlignment="0" applyProtection="0"/>
    <xf numFmtId="0" fontId="32" fillId="10" borderId="0" applyNumberFormat="0" applyBorder="0" applyAlignment="0" applyProtection="0"/>
    <xf numFmtId="0" fontId="32" fillId="13" borderId="0" applyNumberFormat="0" applyBorder="0" applyAlignment="0" applyProtection="0"/>
    <xf numFmtId="0" fontId="60" fillId="14" borderId="0" applyNumberFormat="0" applyBorder="0" applyAlignment="0" applyProtection="0"/>
    <xf numFmtId="0" fontId="60" fillId="11" borderId="0" applyNumberFormat="0" applyBorder="0" applyAlignment="0" applyProtection="0"/>
    <xf numFmtId="0" fontId="60" fillId="12" borderId="0" applyNumberFormat="0" applyBorder="0" applyAlignment="0" applyProtection="0"/>
    <xf numFmtId="0" fontId="60" fillId="15" borderId="0" applyNumberFormat="0" applyBorder="0" applyAlignment="0" applyProtection="0"/>
    <xf numFmtId="0" fontId="60" fillId="16" borderId="0" applyNumberFormat="0" applyBorder="0" applyAlignment="0" applyProtection="0"/>
    <xf numFmtId="0" fontId="60" fillId="17" borderId="0" applyNumberFormat="0" applyBorder="0" applyAlignment="0" applyProtection="0"/>
    <xf numFmtId="0" fontId="60" fillId="5" borderId="0" applyNumberFormat="0" applyBorder="0" applyAlignment="0" applyProtection="0"/>
    <xf numFmtId="0" fontId="60" fillId="19" borderId="0" applyNumberFormat="0" applyBorder="0" applyAlignment="0" applyProtection="0"/>
    <xf numFmtId="0" fontId="60" fillId="20" borderId="0" applyNumberFormat="0" applyBorder="0" applyAlignment="0" applyProtection="0"/>
    <xf numFmtId="0" fontId="60" fillId="15" borderId="0" applyNumberFormat="0" applyBorder="0" applyAlignment="0" applyProtection="0"/>
    <xf numFmtId="0" fontId="60" fillId="16" borderId="0" applyNumberFormat="0" applyBorder="0" applyAlignment="0" applyProtection="0"/>
    <xf numFmtId="0" fontId="60" fillId="18" borderId="0" applyNumberFormat="0" applyBorder="0" applyAlignment="0" applyProtection="0"/>
    <xf numFmtId="0" fontId="61" fillId="3" borderId="0" applyNumberFormat="0" applyBorder="0" applyAlignment="0" applyProtection="0"/>
    <xf numFmtId="0" fontId="62" fillId="21" borderId="1" applyNumberFormat="0" applyAlignment="0" applyProtection="0"/>
    <xf numFmtId="3" fontId="57" fillId="22" borderId="2">
      <alignment horizontal="right"/>
    </xf>
    <xf numFmtId="0" fontId="63" fillId="23" borderId="3" applyNumberFormat="0" applyAlignment="0" applyProtection="0"/>
    <xf numFmtId="43" fontId="6" fillId="0" borderId="0" applyFont="0" applyFill="0" applyBorder="0" applyAlignment="0" applyProtection="0"/>
    <xf numFmtId="43" fontId="29" fillId="0" borderId="0" applyFont="0" applyFill="0" applyBorder="0" applyAlignment="0" applyProtection="0"/>
    <xf numFmtId="43" fontId="5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7" fillId="0" borderId="0" applyFont="0" applyFill="0" applyBorder="0" applyAlignment="0" applyProtection="0"/>
    <xf numFmtId="43" fontId="6" fillId="0" borderId="0" applyFont="0" applyFill="0" applyBorder="0" applyAlignment="0" applyProtection="0"/>
    <xf numFmtId="43" fontId="77" fillId="0" borderId="0" applyFont="0" applyFill="0" applyBorder="0" applyAlignment="0" applyProtection="0"/>
    <xf numFmtId="192" fontId="29" fillId="0" borderId="0" applyFont="0" applyFill="0" applyBorder="0" applyAlignment="0" applyProtection="0"/>
    <xf numFmtId="0" fontId="64" fillId="0" borderId="0" applyNumberFormat="0" applyFill="0" applyBorder="0" applyAlignment="0" applyProtection="0"/>
    <xf numFmtId="0" fontId="65" fillId="4" borderId="0" applyNumberFormat="0" applyBorder="0" applyAlignment="0" applyProtection="0"/>
    <xf numFmtId="0" fontId="66" fillId="0" borderId="4" applyNumberFormat="0" applyFill="0" applyAlignment="0" applyProtection="0"/>
    <xf numFmtId="0" fontId="67" fillId="0" borderId="5" applyNumberFormat="0" applyFill="0" applyAlignment="0" applyProtection="0"/>
    <xf numFmtId="0" fontId="68" fillId="0" borderId="6" applyNumberFormat="0" applyFill="0" applyAlignment="0" applyProtection="0"/>
    <xf numFmtId="0" fontId="6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alignment vertical="top"/>
      <protection locked="0"/>
    </xf>
    <xf numFmtId="0" fontId="59" fillId="0" borderId="0" applyNumberFormat="0" applyFill="0" applyBorder="0" applyAlignment="0" applyProtection="0">
      <alignment vertical="top"/>
      <protection locked="0"/>
    </xf>
    <xf numFmtId="0" fontId="69" fillId="9" borderId="1" applyNumberFormat="0" applyAlignment="0" applyProtection="0"/>
    <xf numFmtId="0" fontId="70" fillId="0" borderId="7" applyNumberFormat="0" applyFill="0" applyAlignment="0" applyProtection="0"/>
    <xf numFmtId="0" fontId="71" fillId="8" borderId="0" applyNumberFormat="0" applyBorder="0" applyAlignment="0" applyProtection="0"/>
    <xf numFmtId="0" fontId="7" fillId="0" borderId="0"/>
    <xf numFmtId="0" fontId="6" fillId="0" borderId="0"/>
    <xf numFmtId="0" fontId="29" fillId="0" borderId="0"/>
    <xf numFmtId="0" fontId="6" fillId="0" borderId="0"/>
    <xf numFmtId="0" fontId="6" fillId="0" borderId="0" applyNumberFormat="0" applyFill="0" applyBorder="0" applyAlignment="0" applyProtection="0"/>
    <xf numFmtId="0" fontId="6" fillId="0" borderId="0"/>
    <xf numFmtId="0" fontId="29" fillId="0" borderId="0"/>
    <xf numFmtId="0" fontId="56" fillId="0" borderId="0"/>
    <xf numFmtId="0" fontId="6" fillId="0" borderId="0"/>
    <xf numFmtId="0" fontId="77" fillId="0" borderId="0"/>
    <xf numFmtId="0" fontId="29" fillId="0" borderId="0"/>
    <xf numFmtId="0" fontId="76" fillId="0" borderId="0"/>
    <xf numFmtId="0" fontId="32" fillId="0" borderId="0"/>
    <xf numFmtId="0" fontId="29" fillId="0" borderId="0"/>
    <xf numFmtId="0" fontId="32" fillId="24" borderId="8" applyNumberFormat="0" applyFont="0" applyAlignment="0" applyProtection="0"/>
    <xf numFmtId="0" fontId="72" fillId="21" borderId="9" applyNumberFormat="0" applyAlignment="0" applyProtection="0"/>
    <xf numFmtId="9" fontId="6" fillId="0" borderId="0" applyFont="0" applyFill="0" applyBorder="0" applyAlignment="0" applyProtection="0"/>
    <xf numFmtId="9" fontId="56" fillId="0" borderId="0" applyFont="0" applyFill="0" applyBorder="0" applyAlignment="0" applyProtection="0"/>
    <xf numFmtId="9" fontId="6" fillId="0" borderId="0" applyFont="0" applyFill="0" applyBorder="0" applyAlignment="0" applyProtection="0"/>
    <xf numFmtId="0" fontId="12" fillId="0" borderId="0"/>
    <xf numFmtId="0" fontId="73" fillId="0" borderId="0" applyNumberFormat="0" applyFill="0" applyBorder="0" applyAlignment="0" applyProtection="0"/>
    <xf numFmtId="0" fontId="74" fillId="0" borderId="10" applyNumberFormat="0" applyFill="0" applyAlignment="0" applyProtection="0"/>
    <xf numFmtId="0" fontId="75" fillId="0" borderId="0" applyNumberFormat="0" applyFill="0" applyBorder="0" applyAlignment="0" applyProtection="0"/>
    <xf numFmtId="0" fontId="98" fillId="0" borderId="0"/>
    <xf numFmtId="0" fontId="29" fillId="0" borderId="0"/>
    <xf numFmtId="0" fontId="5" fillId="0" borderId="0"/>
    <xf numFmtId="0" fontId="6" fillId="0" borderId="0"/>
    <xf numFmtId="0" fontId="6" fillId="0" borderId="0"/>
    <xf numFmtId="0" fontId="4" fillId="0" borderId="0"/>
    <xf numFmtId="0" fontId="4"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9" fontId="1" fillId="0" borderId="0" applyFont="0" applyFill="0" applyBorder="0" applyAlignment="0" applyProtection="0"/>
  </cellStyleXfs>
  <cellXfs count="1020">
    <xf numFmtId="0" fontId="0" fillId="0" borderId="0" xfId="0">
      <alignment vertical="center"/>
    </xf>
    <xf numFmtId="1" fontId="0" fillId="0" borderId="0" xfId="0" applyNumberFormat="1">
      <alignment vertical="center"/>
    </xf>
    <xf numFmtId="3" fontId="8" fillId="0" borderId="0" xfId="0" applyNumberFormat="1" applyFont="1" applyAlignment="1">
      <alignment horizontal="right"/>
    </xf>
    <xf numFmtId="3" fontId="8" fillId="0" borderId="0" xfId="0" applyNumberFormat="1" applyFont="1" applyBorder="1" applyAlignment="1">
      <alignment horizontal="right"/>
    </xf>
    <xf numFmtId="0" fontId="7" fillId="0" borderId="0" xfId="0" applyFont="1">
      <alignment vertical="center"/>
    </xf>
    <xf numFmtId="164" fontId="0" fillId="0" borderId="0" xfId="0" applyNumberFormat="1">
      <alignment vertical="center"/>
    </xf>
    <xf numFmtId="165" fontId="0" fillId="0" borderId="0" xfId="0" applyNumberFormat="1">
      <alignment vertical="center"/>
    </xf>
    <xf numFmtId="168" fontId="0" fillId="0" borderId="0" xfId="0" applyNumberFormat="1">
      <alignment vertical="center"/>
    </xf>
    <xf numFmtId="2" fontId="0" fillId="0" borderId="0" xfId="0" applyNumberFormat="1">
      <alignment vertical="center"/>
    </xf>
    <xf numFmtId="3" fontId="7" fillId="0" borderId="0" xfId="0" applyNumberFormat="1" applyFont="1" applyFill="1" applyAlignment="1">
      <alignment horizontal="right"/>
    </xf>
    <xf numFmtId="0" fontId="0" fillId="0" borderId="0" xfId="0" applyFill="1">
      <alignment vertical="center"/>
    </xf>
    <xf numFmtId="0" fontId="7" fillId="0" borderId="0" xfId="0" applyFont="1" applyFill="1">
      <alignment vertical="center"/>
    </xf>
    <xf numFmtId="3" fontId="0" fillId="0" borderId="0" xfId="0" applyNumberFormat="1">
      <alignment vertical="center"/>
    </xf>
    <xf numFmtId="43" fontId="0" fillId="0" borderId="0" xfId="0" applyNumberFormat="1">
      <alignment vertical="center"/>
    </xf>
    <xf numFmtId="0" fontId="0" fillId="25" borderId="0" xfId="0" applyFill="1">
      <alignment vertical="center"/>
    </xf>
    <xf numFmtId="164" fontId="0" fillId="0" borderId="0" xfId="67" applyNumberFormat="1" applyFont="1"/>
    <xf numFmtId="0" fontId="0" fillId="0" borderId="0" xfId="0" applyAlignment="1"/>
    <xf numFmtId="3" fontId="0" fillId="0" borderId="0" xfId="0" applyNumberFormat="1" applyAlignment="1"/>
    <xf numFmtId="0" fontId="0" fillId="0" borderId="0" xfId="0" applyFill="1" applyBorder="1" applyAlignment="1"/>
    <xf numFmtId="0" fontId="7" fillId="0" borderId="0" xfId="0" applyFont="1" applyAlignment="1"/>
    <xf numFmtId="0" fontId="7" fillId="0" borderId="0" xfId="0" applyNumberFormat="1" applyFont="1" applyAlignment="1"/>
    <xf numFmtId="0" fontId="0" fillId="0" borderId="0" xfId="0" applyFill="1" applyBorder="1" applyAlignment="1">
      <alignment horizontal="right"/>
    </xf>
    <xf numFmtId="0" fontId="0" fillId="0" borderId="0" xfId="0" applyFill="1" applyBorder="1">
      <alignment vertical="center"/>
    </xf>
    <xf numFmtId="0" fontId="0" fillId="0" borderId="0" xfId="0" applyAlignment="1">
      <alignment horizontal="left" vertical="top" wrapText="1"/>
    </xf>
    <xf numFmtId="0" fontId="0" fillId="25" borderId="0" xfId="0" applyFill="1" applyAlignment="1">
      <alignment horizontal="left" vertical="top" wrapText="1"/>
    </xf>
    <xf numFmtId="0" fontId="0" fillId="26" borderId="0" xfId="0" applyFill="1" applyAlignment="1">
      <alignment horizontal="left" vertical="top" wrapText="1"/>
    </xf>
    <xf numFmtId="0" fontId="0" fillId="27" borderId="0" xfId="0" applyFill="1" applyAlignment="1">
      <alignment horizontal="left" vertical="top" wrapText="1"/>
    </xf>
    <xf numFmtId="0" fontId="0" fillId="26" borderId="0" xfId="0" applyFill="1">
      <alignment vertical="center"/>
    </xf>
    <xf numFmtId="0" fontId="0" fillId="27" borderId="0" xfId="0" applyFill="1">
      <alignment vertical="center"/>
    </xf>
    <xf numFmtId="0" fontId="0" fillId="0" borderId="11" xfId="0" applyFill="1" applyBorder="1" applyAlignment="1">
      <alignment horizontal="left" vertical="center" indent="1"/>
    </xf>
    <xf numFmtId="169" fontId="0" fillId="28" borderId="11" xfId="30" applyNumberFormat="1" applyFont="1" applyFill="1" applyBorder="1" applyAlignment="1">
      <alignment horizontal="left" vertical="center" indent="1"/>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top" wrapText="1"/>
    </xf>
    <xf numFmtId="0" fontId="0" fillId="0" borderId="0" xfId="0" applyFill="1" applyBorder="1" applyAlignment="1">
      <alignment horizontal="left" vertical="center" indent="1"/>
    </xf>
    <xf numFmtId="0" fontId="0" fillId="25" borderId="0" xfId="0" applyFill="1" applyBorder="1" applyAlignment="1">
      <alignment horizontal="left" vertical="top" wrapText="1"/>
    </xf>
    <xf numFmtId="0" fontId="0" fillId="27" borderId="0" xfId="0" applyFill="1" applyBorder="1" applyAlignment="1">
      <alignment horizontal="left" vertical="top" wrapText="1"/>
    </xf>
    <xf numFmtId="3" fontId="0" fillId="28" borderId="11" xfId="30" applyNumberFormat="1" applyFont="1" applyFill="1" applyBorder="1" applyAlignment="1">
      <alignment horizontal="left" vertical="center" indent="1"/>
    </xf>
    <xf numFmtId="0" fontId="0" fillId="26" borderId="0" xfId="0" applyFill="1" applyBorder="1" applyAlignment="1">
      <alignment horizontal="left" vertical="top" wrapText="1"/>
    </xf>
    <xf numFmtId="0" fontId="0" fillId="0" borderId="0" xfId="0" applyFill="1" applyBorder="1" applyAlignment="1">
      <alignment horizontal="left" vertical="top"/>
    </xf>
    <xf numFmtId="0" fontId="0" fillId="30" borderId="0" xfId="0" applyFill="1">
      <alignment vertical="center"/>
    </xf>
    <xf numFmtId="0" fontId="0" fillId="30" borderId="0" xfId="0" applyFill="1" applyBorder="1" applyAlignment="1">
      <alignment horizontal="left" vertical="top" wrapText="1"/>
    </xf>
    <xf numFmtId="0" fontId="0" fillId="31" borderId="0" xfId="0" applyFill="1">
      <alignment vertical="center"/>
    </xf>
    <xf numFmtId="0" fontId="0" fillId="31" borderId="0" xfId="0" applyFill="1" applyBorder="1" applyAlignment="1">
      <alignment horizontal="left" vertical="top" wrapText="1"/>
    </xf>
    <xf numFmtId="0" fontId="0" fillId="29" borderId="0" xfId="0" applyFill="1">
      <alignment vertical="center"/>
    </xf>
    <xf numFmtId="173" fontId="0" fillId="30" borderId="11" xfId="30" applyNumberFormat="1" applyFont="1" applyFill="1" applyBorder="1" applyAlignment="1">
      <alignment horizontal="left" vertical="center" indent="1"/>
    </xf>
    <xf numFmtId="4" fontId="0" fillId="31" borderId="11" xfId="0" applyNumberFormat="1" applyFill="1" applyBorder="1" applyAlignment="1">
      <alignment horizontal="left" vertical="center" indent="1"/>
    </xf>
    <xf numFmtId="164" fontId="0" fillId="29" borderId="11" xfId="30" applyNumberFormat="1" applyFont="1" applyFill="1" applyBorder="1" applyAlignment="1">
      <alignment horizontal="left" vertical="center" indent="1"/>
    </xf>
    <xf numFmtId="4" fontId="0" fillId="31" borderId="11" xfId="30" applyNumberFormat="1" applyFont="1" applyFill="1" applyBorder="1" applyAlignment="1">
      <alignment horizontal="left" vertical="center" indent="1"/>
    </xf>
    <xf numFmtId="0" fontId="0" fillId="32" borderId="0" xfId="0" applyFill="1">
      <alignment vertical="center"/>
    </xf>
    <xf numFmtId="0" fontId="0" fillId="32" borderId="0" xfId="0" applyFill="1" applyBorder="1" applyAlignment="1">
      <alignment horizontal="left" vertical="top" wrapText="1"/>
    </xf>
    <xf numFmtId="173" fontId="0" fillId="32" borderId="11" xfId="30" applyNumberFormat="1" applyFont="1" applyFill="1" applyBorder="1" applyAlignment="1">
      <alignment horizontal="left" vertical="center" indent="1"/>
    </xf>
    <xf numFmtId="0" fontId="0" fillId="25" borderId="0" xfId="0" applyFill="1" applyAlignment="1">
      <alignment horizontal="left" vertical="top"/>
    </xf>
    <xf numFmtId="0" fontId="0" fillId="26" borderId="0" xfId="0" applyFill="1" applyAlignment="1">
      <alignment horizontal="left" vertical="top"/>
    </xf>
    <xf numFmtId="0" fontId="0" fillId="25" borderId="0" xfId="0" applyFill="1" applyBorder="1" applyAlignment="1">
      <alignment horizontal="right"/>
    </xf>
    <xf numFmtId="0" fontId="0" fillId="27" borderId="0" xfId="0" applyFill="1" applyBorder="1" applyAlignment="1">
      <alignment horizontal="right"/>
    </xf>
    <xf numFmtId="0" fontId="0" fillId="27" borderId="0" xfId="0" applyFill="1" applyBorder="1" applyAlignment="1" applyProtection="1">
      <alignment horizontal="left" vertical="top" wrapText="1"/>
    </xf>
    <xf numFmtId="169" fontId="0" fillId="31" borderId="11" xfId="30" applyNumberFormat="1" applyFont="1" applyFill="1" applyBorder="1" applyAlignment="1">
      <alignment horizontal="left" vertical="center" indent="1"/>
    </xf>
    <xf numFmtId="164" fontId="0" fillId="29" borderId="11" xfId="0" applyNumberFormat="1" applyFill="1" applyBorder="1" applyAlignment="1">
      <alignment horizontal="left" vertical="center" indent="1"/>
    </xf>
    <xf numFmtId="3" fontId="0" fillId="31" borderId="11" xfId="30" applyNumberFormat="1" applyFont="1" applyFill="1" applyBorder="1" applyAlignment="1">
      <alignment horizontal="left" vertical="center" indent="1"/>
    </xf>
    <xf numFmtId="3" fontId="0" fillId="28" borderId="11" xfId="0" applyNumberFormat="1" applyFill="1" applyBorder="1" applyAlignment="1">
      <alignment horizontal="left" vertical="center" indent="1"/>
    </xf>
    <xf numFmtId="0" fontId="0" fillId="0" borderId="0" xfId="0" applyFill="1" applyAlignment="1">
      <alignment horizontal="left" vertical="center" indent="1"/>
    </xf>
    <xf numFmtId="0" fontId="0" fillId="0" borderId="0" xfId="0" applyAlignment="1">
      <alignment horizontal="left" vertical="top"/>
    </xf>
    <xf numFmtId="0" fontId="0" fillId="33" borderId="0" xfId="0" applyFill="1">
      <alignment vertical="center"/>
    </xf>
    <xf numFmtId="0" fontId="0" fillId="33" borderId="0" xfId="0" applyFill="1" applyBorder="1" applyAlignment="1">
      <alignment horizontal="left" vertical="top" wrapText="1"/>
    </xf>
    <xf numFmtId="0" fontId="0" fillId="34" borderId="0" xfId="0" applyFill="1">
      <alignment vertical="center"/>
    </xf>
    <xf numFmtId="0" fontId="0" fillId="34" borderId="0" xfId="0" applyFill="1" applyBorder="1" applyAlignment="1">
      <alignment horizontal="left" vertical="top" wrapText="1"/>
    </xf>
    <xf numFmtId="0" fontId="0" fillId="35" borderId="0" xfId="0" applyFill="1">
      <alignment vertical="center"/>
    </xf>
    <xf numFmtId="0" fontId="0" fillId="35" borderId="0" xfId="0" applyFill="1" applyBorder="1" applyAlignment="1">
      <alignment horizontal="left" vertical="top" wrapText="1"/>
    </xf>
    <xf numFmtId="0" fontId="0" fillId="25" borderId="0" xfId="0" applyFill="1" applyBorder="1">
      <alignment vertical="center"/>
    </xf>
    <xf numFmtId="0" fontId="0" fillId="26" borderId="0" xfId="0" applyFill="1" applyBorder="1">
      <alignment vertical="center"/>
    </xf>
    <xf numFmtId="0" fontId="0" fillId="27" borderId="0" xfId="0" applyFill="1" applyBorder="1">
      <alignment vertical="center"/>
    </xf>
    <xf numFmtId="0" fontId="12" fillId="0" borderId="0" xfId="70" applyFont="1"/>
    <xf numFmtId="165" fontId="0" fillId="30" borderId="11" xfId="0" applyNumberFormat="1" applyFill="1" applyBorder="1" applyAlignment="1">
      <alignment horizontal="left" vertical="center" indent="1"/>
    </xf>
    <xf numFmtId="165" fontId="0" fillId="28" borderId="11" xfId="0" applyNumberFormat="1" applyFill="1" applyBorder="1" applyAlignment="1">
      <alignment horizontal="left" vertical="center" indent="1"/>
    </xf>
    <xf numFmtId="165" fontId="0" fillId="31" borderId="11" xfId="0" applyNumberFormat="1" applyFill="1" applyBorder="1" applyAlignment="1">
      <alignment horizontal="left" vertical="center" indent="1"/>
    </xf>
    <xf numFmtId="0" fontId="0" fillId="36" borderId="0" xfId="0" applyFill="1">
      <alignment vertical="center"/>
    </xf>
    <xf numFmtId="0" fontId="0" fillId="36" borderId="0" xfId="0" applyFill="1" applyBorder="1" applyAlignment="1">
      <alignment horizontal="left" vertical="top" wrapText="1"/>
    </xf>
    <xf numFmtId="0" fontId="0" fillId="0" borderId="0" xfId="0" applyFill="1" applyBorder="1" applyAlignment="1">
      <alignment vertical="top" wrapText="1"/>
    </xf>
    <xf numFmtId="0" fontId="0" fillId="26" borderId="0" xfId="0" applyFill="1" applyBorder="1" applyAlignment="1">
      <alignment vertical="top" wrapText="1"/>
    </xf>
    <xf numFmtId="0" fontId="0" fillId="27" borderId="0" xfId="0" applyFill="1" applyBorder="1" applyAlignment="1">
      <alignment vertical="top" wrapText="1"/>
    </xf>
    <xf numFmtId="0" fontId="0" fillId="37" borderId="0" xfId="0" applyFill="1">
      <alignment vertical="center"/>
    </xf>
    <xf numFmtId="0" fontId="0" fillId="37" borderId="0" xfId="0" applyFill="1" applyBorder="1">
      <alignment vertical="center"/>
    </xf>
    <xf numFmtId="0" fontId="0" fillId="37" borderId="0" xfId="0" applyFill="1" applyBorder="1" applyAlignment="1">
      <alignment vertical="top" wrapText="1"/>
    </xf>
    <xf numFmtId="167" fontId="0" fillId="0" borderId="0" xfId="30" applyNumberFormat="1" applyFont="1" applyFill="1" applyBorder="1"/>
    <xf numFmtId="165" fontId="0" fillId="32" borderId="11" xfId="0" applyNumberFormat="1" applyFill="1" applyBorder="1" applyAlignment="1">
      <alignment horizontal="left" vertical="center" indent="3"/>
    </xf>
    <xf numFmtId="3" fontId="0" fillId="31" borderId="11" xfId="30" applyNumberFormat="1" applyFont="1" applyFill="1" applyBorder="1" applyAlignment="1">
      <alignment horizontal="left" vertical="center" indent="2"/>
    </xf>
    <xf numFmtId="0" fontId="0" fillId="25" borderId="0" xfId="0" applyFill="1" applyBorder="1" applyAlignment="1">
      <alignment horizontal="left" vertical="top"/>
    </xf>
    <xf numFmtId="0" fontId="11" fillId="0" borderId="0" xfId="0" applyFont="1" applyFill="1" applyBorder="1" applyAlignment="1">
      <alignment horizontal="left" vertical="top" wrapText="1"/>
    </xf>
    <xf numFmtId="0" fontId="11" fillId="26" borderId="0" xfId="0" applyFont="1" applyFill="1" applyBorder="1" applyAlignment="1">
      <alignment horizontal="left" vertical="top" wrapText="1"/>
    </xf>
    <xf numFmtId="165" fontId="0" fillId="29" borderId="11" xfId="0" applyNumberFormat="1" applyFill="1" applyBorder="1" applyAlignment="1">
      <alignment horizontal="left" vertical="center" indent="1"/>
    </xf>
    <xf numFmtId="2" fontId="0" fillId="28" borderId="11" xfId="0" applyNumberFormat="1" applyFill="1" applyBorder="1" applyAlignment="1">
      <alignment horizontal="left" vertical="center" indent="1"/>
    </xf>
    <xf numFmtId="2" fontId="0" fillId="31" borderId="11" xfId="0" applyNumberFormat="1" applyFill="1" applyBorder="1" applyAlignment="1">
      <alignment horizontal="left" vertical="center" indent="1"/>
    </xf>
    <xf numFmtId="0" fontId="11" fillId="25" borderId="0" xfId="0" applyFont="1" applyFill="1" applyBorder="1" applyAlignment="1">
      <alignment horizontal="left" vertical="top" wrapText="1"/>
    </xf>
    <xf numFmtId="170" fontId="0" fillId="29" borderId="11" xfId="30" applyNumberFormat="1" applyFont="1" applyFill="1" applyBorder="1" applyAlignment="1">
      <alignment horizontal="left" vertical="center" indent="1"/>
    </xf>
    <xf numFmtId="170" fontId="0" fillId="28" borderId="11" xfId="30" applyNumberFormat="1" applyFont="1" applyFill="1" applyBorder="1" applyAlignment="1">
      <alignment horizontal="left" vertical="center" indent="1"/>
    </xf>
    <xf numFmtId="0" fontId="11" fillId="27" borderId="0" xfId="0" applyFont="1" applyFill="1" applyBorder="1" applyAlignment="1">
      <alignment horizontal="left" vertical="top" wrapText="1"/>
    </xf>
    <xf numFmtId="0" fontId="0" fillId="33" borderId="0" xfId="0" applyFill="1" applyBorder="1">
      <alignment vertical="center"/>
    </xf>
    <xf numFmtId="0" fontId="11" fillId="33" borderId="0" xfId="0" applyFont="1" applyFill="1" applyBorder="1" applyAlignment="1">
      <alignment horizontal="left" vertical="top" wrapText="1"/>
    </xf>
    <xf numFmtId="0" fontId="0" fillId="35" borderId="0" xfId="0" applyFill="1" applyBorder="1">
      <alignment vertical="center"/>
    </xf>
    <xf numFmtId="170" fontId="0" fillId="31" borderId="11" xfId="30" applyNumberFormat="1" applyFont="1" applyFill="1" applyBorder="1" applyAlignment="1">
      <alignment horizontal="left" vertical="center" indent="1"/>
    </xf>
    <xf numFmtId="167" fontId="0" fillId="30" borderId="0" xfId="30" applyNumberFormat="1" applyFont="1" applyFill="1" applyBorder="1" applyAlignment="1">
      <alignment horizontal="left" vertical="top"/>
    </xf>
    <xf numFmtId="167" fontId="0" fillId="25" borderId="0" xfId="30" applyNumberFormat="1" applyFont="1" applyFill="1" applyBorder="1" applyAlignment="1">
      <alignment horizontal="left" vertical="top"/>
    </xf>
    <xf numFmtId="167" fontId="0" fillId="26" borderId="0" xfId="30" applyNumberFormat="1" applyFont="1" applyFill="1" applyBorder="1" applyAlignment="1">
      <alignment horizontal="left" vertical="top"/>
    </xf>
    <xf numFmtId="167" fontId="0" fillId="0" borderId="12" xfId="30" applyNumberFormat="1" applyFont="1" applyFill="1" applyBorder="1" applyAlignment="1">
      <alignment horizontal="left" vertical="top"/>
    </xf>
    <xf numFmtId="167" fontId="0" fillId="30" borderId="12" xfId="30" applyNumberFormat="1" applyFont="1" applyFill="1" applyBorder="1" applyAlignment="1">
      <alignment horizontal="left" vertical="top" wrapText="1"/>
    </xf>
    <xf numFmtId="164" fontId="0" fillId="0" borderId="0" xfId="67" applyNumberFormat="1" applyFont="1" applyFill="1" applyBorder="1"/>
    <xf numFmtId="164" fontId="10" fillId="0" borderId="0" xfId="67" applyNumberFormat="1" applyFont="1" applyFill="1" applyBorder="1"/>
    <xf numFmtId="0" fontId="11" fillId="0" borderId="11" xfId="0" applyFont="1" applyFill="1" applyBorder="1" applyAlignment="1">
      <alignment horizontal="left" vertical="center" indent="1"/>
    </xf>
    <xf numFmtId="173" fontId="0" fillId="31" borderId="11" xfId="30" applyNumberFormat="1" applyFont="1" applyFill="1" applyBorder="1" applyAlignment="1">
      <alignment horizontal="left" vertical="center" indent="2"/>
    </xf>
    <xf numFmtId="173" fontId="0" fillId="29" borderId="11" xfId="30" applyNumberFormat="1" applyFont="1" applyFill="1" applyBorder="1" applyAlignment="1">
      <alignment horizontal="left" vertical="center" indent="2"/>
    </xf>
    <xf numFmtId="165" fontId="0" fillId="28" borderId="11" xfId="0" applyNumberFormat="1" applyFill="1" applyBorder="1" applyAlignment="1">
      <alignment horizontal="left" vertical="center" indent="2"/>
    </xf>
    <xf numFmtId="0" fontId="11" fillId="0" borderId="0" xfId="0" applyFont="1">
      <alignment vertical="center"/>
    </xf>
    <xf numFmtId="0" fontId="0" fillId="27" borderId="0" xfId="0" applyFill="1" applyAlignment="1">
      <alignment horizontal="left" vertical="top"/>
    </xf>
    <xf numFmtId="3" fontId="0" fillId="29" borderId="11" xfId="0" applyNumberFormat="1" applyFill="1" applyBorder="1" applyAlignment="1">
      <alignment horizontal="left" vertical="center" indent="1"/>
    </xf>
    <xf numFmtId="3" fontId="0" fillId="31" borderId="11" xfId="0" applyNumberFormat="1" applyFill="1" applyBorder="1" applyAlignment="1">
      <alignment horizontal="left" vertical="center" indent="1"/>
    </xf>
    <xf numFmtId="3" fontId="0" fillId="0" borderId="11" xfId="0" applyNumberFormat="1" applyFill="1" applyBorder="1" applyAlignment="1">
      <alignment horizontal="left" vertical="center" indent="1"/>
    </xf>
    <xf numFmtId="0" fontId="0" fillId="28" borderId="11" xfId="0" applyFill="1" applyBorder="1" applyAlignment="1">
      <alignment horizontal="left" vertical="center" indent="1"/>
    </xf>
    <xf numFmtId="170" fontId="0" fillId="30" borderId="11" xfId="30" applyNumberFormat="1" applyFont="1" applyFill="1" applyBorder="1" applyAlignment="1">
      <alignment horizontal="left" vertical="center" indent="2"/>
    </xf>
    <xf numFmtId="170" fontId="0" fillId="37" borderId="11" xfId="30" applyNumberFormat="1" applyFont="1" applyFill="1" applyBorder="1" applyAlignment="1">
      <alignment horizontal="left" vertical="center" indent="2"/>
    </xf>
    <xf numFmtId="170" fontId="0" fillId="0" borderId="0" xfId="0" applyNumberFormat="1">
      <alignment vertical="center"/>
    </xf>
    <xf numFmtId="175" fontId="0" fillId="0" borderId="0" xfId="0" applyNumberFormat="1">
      <alignment vertical="center"/>
    </xf>
    <xf numFmtId="4" fontId="0" fillId="32" borderId="11" xfId="30" applyNumberFormat="1" applyFont="1" applyFill="1" applyBorder="1" applyAlignment="1">
      <alignment horizontal="left" vertical="center" indent="1"/>
    </xf>
    <xf numFmtId="4" fontId="0" fillId="37" borderId="11" xfId="30" applyNumberFormat="1" applyFont="1" applyFill="1" applyBorder="1" applyAlignment="1">
      <alignment horizontal="left" vertical="center" indent="1"/>
    </xf>
    <xf numFmtId="4" fontId="0" fillId="29" borderId="11" xfId="30" applyNumberFormat="1" applyFont="1" applyFill="1" applyBorder="1" applyAlignment="1">
      <alignment horizontal="left" vertical="center" indent="1"/>
    </xf>
    <xf numFmtId="172" fontId="0" fillId="0" borderId="0" xfId="0" applyNumberFormat="1">
      <alignment vertical="center"/>
    </xf>
    <xf numFmtId="172" fontId="0" fillId="0" borderId="0" xfId="67" applyNumberFormat="1" applyFont="1" applyFill="1" applyBorder="1"/>
    <xf numFmtId="173" fontId="0" fillId="28" borderId="11" xfId="30" applyNumberFormat="1" applyFont="1" applyFill="1" applyBorder="1" applyAlignment="1">
      <alignment horizontal="left" vertical="center" indent="1"/>
    </xf>
    <xf numFmtId="4" fontId="0" fillId="28" borderId="11" xfId="30" applyNumberFormat="1" applyFont="1" applyFill="1" applyBorder="1" applyAlignment="1">
      <alignment horizontal="left" vertical="center" indent="1"/>
    </xf>
    <xf numFmtId="4" fontId="11" fillId="28" borderId="11" xfId="30" applyNumberFormat="1" applyFont="1" applyFill="1" applyBorder="1" applyAlignment="1">
      <alignment horizontal="left" vertical="center" indent="1"/>
    </xf>
    <xf numFmtId="4" fontId="11" fillId="31" borderId="11" xfId="30" applyNumberFormat="1" applyFont="1" applyFill="1" applyBorder="1" applyAlignment="1">
      <alignment horizontal="left" vertical="center" indent="1"/>
    </xf>
    <xf numFmtId="4" fontId="11" fillId="29" borderId="11" xfId="30" applyNumberFormat="1" applyFont="1" applyFill="1" applyBorder="1" applyAlignment="1">
      <alignment horizontal="left" vertical="center" indent="1"/>
    </xf>
    <xf numFmtId="2" fontId="0" fillId="28" borderId="11" xfId="30" applyNumberFormat="1" applyFont="1" applyFill="1" applyBorder="1" applyAlignment="1">
      <alignment horizontal="left" vertical="center" indent="1"/>
    </xf>
    <xf numFmtId="2" fontId="0" fillId="29" borderId="11" xfId="30" applyNumberFormat="1" applyFont="1" applyFill="1" applyBorder="1" applyAlignment="1">
      <alignment horizontal="left" vertical="center" indent="1"/>
    </xf>
    <xf numFmtId="4" fontId="0" fillId="28" borderId="11" xfId="0" applyNumberFormat="1" applyFill="1" applyBorder="1" applyAlignment="1">
      <alignment horizontal="left" vertical="center" indent="1"/>
    </xf>
    <xf numFmtId="0" fontId="0" fillId="0" borderId="0" xfId="0" applyNumberFormat="1">
      <alignment vertical="center"/>
    </xf>
    <xf numFmtId="4" fontId="0" fillId="0" borderId="0" xfId="0" applyNumberFormat="1">
      <alignment vertical="center"/>
    </xf>
    <xf numFmtId="0" fontId="0" fillId="0" borderId="0" xfId="0" applyFill="1" applyBorder="1" applyAlignment="1">
      <alignment vertical="center"/>
    </xf>
    <xf numFmtId="4" fontId="0" fillId="39" borderId="11" xfId="30" applyNumberFormat="1" applyFont="1" applyFill="1" applyBorder="1" applyAlignment="1">
      <alignment horizontal="left" vertical="center" indent="1"/>
    </xf>
    <xf numFmtId="0" fontId="0" fillId="40" borderId="0" xfId="0" applyFill="1" applyBorder="1" applyAlignment="1">
      <alignment horizontal="left" vertical="top" wrapText="1"/>
    </xf>
    <xf numFmtId="4" fontId="0" fillId="40" borderId="11" xfId="0" applyNumberFormat="1" applyFill="1" applyBorder="1" applyAlignment="1">
      <alignment horizontal="left" vertical="center" indent="1"/>
    </xf>
    <xf numFmtId="4" fontId="0" fillId="40" borderId="11" xfId="30" applyNumberFormat="1" applyFont="1" applyFill="1" applyBorder="1" applyAlignment="1">
      <alignment horizontal="left" vertical="center" indent="1"/>
    </xf>
    <xf numFmtId="173" fontId="0" fillId="40" borderId="11" xfId="30" applyNumberFormat="1" applyFont="1" applyFill="1" applyBorder="1" applyAlignment="1">
      <alignment horizontal="left" vertical="center" indent="1"/>
    </xf>
    <xf numFmtId="167" fontId="0" fillId="40" borderId="12" xfId="30" applyNumberFormat="1" applyFont="1" applyFill="1" applyBorder="1" applyAlignment="1">
      <alignment horizontal="left" vertical="top" wrapText="1"/>
    </xf>
    <xf numFmtId="4" fontId="0" fillId="41" borderId="11" xfId="30" applyNumberFormat="1" applyFont="1" applyFill="1" applyBorder="1" applyAlignment="1">
      <alignment horizontal="left" vertical="center" indent="1"/>
    </xf>
    <xf numFmtId="165" fontId="0" fillId="40" borderId="11" xfId="0" applyNumberFormat="1" applyFill="1" applyBorder="1" applyAlignment="1">
      <alignment horizontal="left" vertical="center" indent="1"/>
    </xf>
    <xf numFmtId="0" fontId="11" fillId="0" borderId="0" xfId="0" applyFont="1" applyFill="1">
      <alignment vertical="center"/>
    </xf>
    <xf numFmtId="0" fontId="0" fillId="0" borderId="0" xfId="0" applyBorder="1">
      <alignment vertical="center"/>
    </xf>
    <xf numFmtId="4" fontId="0" fillId="0" borderId="0" xfId="30" applyNumberFormat="1" applyFont="1" applyFill="1" applyBorder="1" applyAlignment="1">
      <alignment horizontal="left" vertical="center" indent="1"/>
    </xf>
    <xf numFmtId="0" fontId="0" fillId="0" borderId="0" xfId="0" applyBorder="1" applyAlignment="1">
      <alignment vertical="center"/>
    </xf>
    <xf numFmtId="0" fontId="11" fillId="0" borderId="0" xfId="0" applyFont="1" applyFill="1" applyBorder="1" applyAlignment="1">
      <alignment horizontal="left" vertical="center" indent="1"/>
    </xf>
    <xf numFmtId="4" fontId="0" fillId="0" borderId="0" xfId="0" applyNumberFormat="1" applyFill="1" applyBorder="1">
      <alignment vertical="center"/>
    </xf>
    <xf numFmtId="2" fontId="0" fillId="0" borderId="0" xfId="0" applyNumberFormat="1" applyFill="1" applyBorder="1" applyAlignment="1">
      <alignment horizontal="left" vertical="center" indent="1"/>
    </xf>
    <xf numFmtId="0" fontId="0" fillId="28" borderId="0" xfId="0" applyFill="1" applyBorder="1" applyAlignment="1">
      <alignment horizontal="left" vertical="center" indent="1"/>
    </xf>
    <xf numFmtId="0" fontId="0" fillId="25" borderId="0" xfId="0" applyFill="1" applyAlignment="1">
      <alignment vertical="top"/>
    </xf>
    <xf numFmtId="2" fontId="0" fillId="29" borderId="11" xfId="0" applyNumberFormat="1" applyFill="1" applyBorder="1" applyAlignment="1">
      <alignment horizontal="left" vertical="center" indent="1"/>
    </xf>
    <xf numFmtId="179" fontId="18" fillId="0" borderId="0" xfId="0" applyNumberFormat="1" applyFont="1" applyFill="1" applyBorder="1" applyAlignment="1">
      <alignment horizontal="right"/>
    </xf>
    <xf numFmtId="170" fontId="0" fillId="0" borderId="0" xfId="0" applyNumberFormat="1" applyFill="1" applyBorder="1">
      <alignment vertical="center"/>
    </xf>
    <xf numFmtId="0" fontId="19" fillId="27" borderId="0" xfId="0" applyFont="1" applyFill="1" applyAlignment="1">
      <alignment horizontal="left" vertical="top"/>
    </xf>
    <xf numFmtId="0" fontId="0" fillId="0" borderId="0" xfId="0" applyFill="1" applyAlignment="1">
      <alignment vertical="center"/>
    </xf>
    <xf numFmtId="0" fontId="20" fillId="0" borderId="0" xfId="0" applyFont="1" applyAlignment="1">
      <alignment horizontal="left" vertical="center"/>
    </xf>
    <xf numFmtId="0" fontId="22" fillId="0" borderId="0" xfId="0" applyFont="1" applyAlignment="1">
      <alignment vertical="center"/>
    </xf>
    <xf numFmtId="0" fontId="22" fillId="0" borderId="0" xfId="0" applyFont="1" applyAlignment="1">
      <alignment horizontal="left" vertical="center"/>
    </xf>
    <xf numFmtId="0" fontId="7" fillId="0" borderId="0" xfId="0" applyFont="1" applyAlignment="1">
      <alignment vertical="center"/>
    </xf>
    <xf numFmtId="0" fontId="23" fillId="0" borderId="0" xfId="0" applyFont="1" applyAlignment="1">
      <alignment horizontal="left" vertical="center"/>
    </xf>
    <xf numFmtId="0" fontId="22" fillId="0" borderId="0" xfId="0" applyFont="1" applyAlignment="1">
      <alignment vertical="top"/>
    </xf>
    <xf numFmtId="0" fontId="7" fillId="0" borderId="0" xfId="0" applyFont="1" applyAlignment="1">
      <alignment vertical="top"/>
    </xf>
    <xf numFmtId="0" fontId="9" fillId="0" borderId="0" xfId="45" quotePrefix="1" applyFont="1" applyAlignment="1">
      <alignment vertical="center"/>
    </xf>
    <xf numFmtId="0" fontId="22" fillId="42" borderId="0" xfId="0" applyFont="1" applyFill="1" applyAlignment="1">
      <alignment vertical="center"/>
    </xf>
    <xf numFmtId="0" fontId="24" fillId="0" borderId="0" xfId="45" quotePrefix="1" applyFont="1" applyAlignment="1">
      <alignment vertical="center"/>
    </xf>
    <xf numFmtId="0" fontId="24" fillId="0" borderId="0" xfId="45" applyFont="1" applyAlignment="1">
      <alignment vertical="center"/>
    </xf>
    <xf numFmtId="0" fontId="11" fillId="0" borderId="0" xfId="0" applyFont="1" applyAlignment="1">
      <alignment vertical="center"/>
    </xf>
    <xf numFmtId="0" fontId="25" fillId="0" borderId="0" xfId="0" applyFont="1" applyAlignment="1">
      <alignment vertical="center"/>
    </xf>
    <xf numFmtId="0" fontId="26" fillId="0" borderId="0" xfId="0" applyFont="1" applyAlignment="1">
      <alignment vertical="center"/>
    </xf>
    <xf numFmtId="0" fontId="25"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center"/>
    </xf>
    <xf numFmtId="0" fontId="0" fillId="0" borderId="0" xfId="0" applyAlignment="1">
      <alignment horizontal="center" vertical="center"/>
    </xf>
    <xf numFmtId="0" fontId="33" fillId="0" borderId="0" xfId="0" applyFont="1" applyAlignment="1">
      <alignment horizontal="center" vertical="center"/>
    </xf>
    <xf numFmtId="0" fontId="33" fillId="0" borderId="0" xfId="0" applyFont="1" applyAlignment="1">
      <alignment horizontal="center" vertical="center" wrapText="1"/>
    </xf>
    <xf numFmtId="0" fontId="34" fillId="0" borderId="0" xfId="0" applyFont="1" applyAlignment="1">
      <alignment horizontal="center"/>
    </xf>
    <xf numFmtId="3" fontId="34" fillId="0" borderId="0" xfId="0" applyNumberFormat="1" applyFont="1" applyBorder="1" applyAlignment="1">
      <alignment horizontal="center"/>
    </xf>
    <xf numFmtId="2" fontId="34" fillId="0" borderId="0" xfId="0" applyNumberFormat="1" applyFont="1" applyAlignment="1">
      <alignment horizontal="center" vertical="center"/>
    </xf>
    <xf numFmtId="0" fontId="34" fillId="0" borderId="0" xfId="0" applyFont="1" applyBorder="1" applyAlignment="1">
      <alignment horizontal="center"/>
    </xf>
    <xf numFmtId="0" fontId="34" fillId="0" borderId="0" xfId="0" applyFont="1" applyAlignment="1">
      <alignment horizontal="center" vertical="center"/>
    </xf>
    <xf numFmtId="0" fontId="34" fillId="0" borderId="0" xfId="0" applyFont="1">
      <alignment vertical="center"/>
    </xf>
    <xf numFmtId="0" fontId="34" fillId="0" borderId="0" xfId="0" applyFont="1" applyAlignment="1">
      <alignment horizontal="left" vertical="center"/>
    </xf>
    <xf numFmtId="171" fontId="0" fillId="0" borderId="0" xfId="0" applyNumberFormat="1">
      <alignment vertical="center"/>
    </xf>
    <xf numFmtId="0" fontId="36" fillId="0" borderId="0" xfId="0" applyFont="1" applyAlignment="1">
      <alignment horizontal="center" vertical="center"/>
    </xf>
    <xf numFmtId="49" fontId="36" fillId="0" borderId="0" xfId="0" applyNumberFormat="1" applyFont="1" applyAlignment="1" applyProtection="1">
      <alignment horizontal="center"/>
    </xf>
    <xf numFmtId="3" fontId="36" fillId="0" borderId="0" xfId="0" applyNumberFormat="1" applyFont="1" applyAlignment="1">
      <alignment horizontal="center"/>
    </xf>
    <xf numFmtId="0" fontId="36" fillId="0" borderId="0" xfId="0" applyNumberFormat="1" applyFont="1" applyAlignment="1" applyProtection="1">
      <alignment horizontal="center"/>
    </xf>
    <xf numFmtId="3" fontId="36" fillId="0" borderId="0" xfId="0" applyNumberFormat="1" applyFont="1" applyFill="1" applyAlignment="1">
      <alignment horizontal="center"/>
    </xf>
    <xf numFmtId="0" fontId="36" fillId="0" borderId="0" xfId="0" applyNumberFormat="1" applyFont="1" applyAlignment="1">
      <alignment horizontal="center"/>
    </xf>
    <xf numFmtId="3" fontId="36" fillId="0" borderId="0" xfId="0" applyNumberFormat="1" applyFont="1" applyBorder="1" applyAlignment="1">
      <alignment horizontal="center"/>
    </xf>
    <xf numFmtId="0" fontId="36" fillId="0" borderId="0" xfId="0" applyFont="1" applyAlignment="1">
      <alignment horizontal="left" vertical="center"/>
    </xf>
    <xf numFmtId="3" fontId="38" fillId="0" borderId="0" xfId="0" applyNumberFormat="1" applyFont="1" applyAlignment="1">
      <alignment horizontal="center" vertical="center"/>
    </xf>
    <xf numFmtId="165" fontId="34" fillId="0" borderId="0" xfId="0" applyNumberFormat="1" applyFont="1" applyAlignment="1">
      <alignment horizontal="center"/>
    </xf>
    <xf numFmtId="0" fontId="39" fillId="0" borderId="0" xfId="0" applyFont="1">
      <alignment vertical="center"/>
    </xf>
    <xf numFmtId="0" fontId="34" fillId="0" borderId="0" xfId="0" applyFont="1" applyBorder="1" applyAlignment="1">
      <alignment horizontal="left"/>
    </xf>
    <xf numFmtId="0" fontId="34" fillId="0" borderId="0" xfId="0" applyFont="1" applyAlignment="1">
      <alignment horizontal="left"/>
    </xf>
    <xf numFmtId="0" fontId="34" fillId="0" borderId="0" xfId="0" applyFont="1" applyFill="1" applyBorder="1" applyAlignment="1">
      <alignment horizontal="left"/>
    </xf>
    <xf numFmtId="165" fontId="34" fillId="0" borderId="0" xfId="0" applyNumberFormat="1" applyFont="1" applyBorder="1" applyAlignment="1">
      <alignment horizontal="center"/>
    </xf>
    <xf numFmtId="0" fontId="36" fillId="0" borderId="0" xfId="0" applyFont="1" applyBorder="1" applyAlignment="1">
      <alignment horizontal="center"/>
    </xf>
    <xf numFmtId="0" fontId="36" fillId="0" borderId="0" xfId="64" applyFont="1" applyFill="1" applyBorder="1" applyAlignment="1">
      <alignment horizontal="center"/>
    </xf>
    <xf numFmtId="165" fontId="36" fillId="0" borderId="0" xfId="64" applyNumberFormat="1" applyFont="1" applyFill="1" applyBorder="1" applyAlignment="1">
      <alignment horizontal="center"/>
    </xf>
    <xf numFmtId="181" fontId="35" fillId="0" borderId="0" xfId="0" applyNumberFormat="1" applyFont="1" applyAlignment="1">
      <alignment horizontal="center" vertical="center"/>
    </xf>
    <xf numFmtId="0" fontId="40" fillId="0" borderId="0" xfId="64" applyFont="1" applyFill="1" applyBorder="1" applyAlignment="1">
      <alignment horizontal="center" vertical="center" wrapText="1"/>
    </xf>
    <xf numFmtId="0" fontId="36" fillId="0" borderId="0" xfId="0" applyFont="1" applyFill="1" applyBorder="1" applyAlignment="1">
      <alignment horizontal="center"/>
    </xf>
    <xf numFmtId="3" fontId="36" fillId="0" borderId="0" xfId="0" applyNumberFormat="1" applyFont="1" applyFill="1" applyBorder="1" applyAlignment="1">
      <alignment horizontal="center"/>
    </xf>
    <xf numFmtId="49" fontId="36" fillId="0" borderId="0" xfId="0" applyNumberFormat="1" applyFont="1" applyFill="1" applyBorder="1" applyAlignment="1">
      <alignment horizontal="center"/>
    </xf>
    <xf numFmtId="43" fontId="36" fillId="0" borderId="0" xfId="0" applyNumberFormat="1" applyFont="1" applyAlignment="1">
      <alignment horizontal="center" vertical="center"/>
    </xf>
    <xf numFmtId="0" fontId="30" fillId="0" borderId="0" xfId="0" applyFont="1" applyBorder="1" applyAlignment="1">
      <alignment horizontal="center" vertical="center"/>
    </xf>
    <xf numFmtId="169" fontId="36" fillId="0" borderId="0" xfId="30" applyNumberFormat="1" applyFont="1" applyAlignment="1">
      <alignment horizontal="center"/>
    </xf>
    <xf numFmtId="0" fontId="36" fillId="0" borderId="0" xfId="63" applyFont="1"/>
    <xf numFmtId="0" fontId="36" fillId="0" borderId="13" xfId="63" applyFont="1" applyBorder="1"/>
    <xf numFmtId="0" fontId="36" fillId="0" borderId="0" xfId="63" applyFont="1" applyBorder="1"/>
    <xf numFmtId="0" fontId="36" fillId="0" borderId="13" xfId="63" applyFont="1" applyBorder="1" applyAlignment="1">
      <alignment horizontal="center" vertical="center" wrapText="1"/>
    </xf>
    <xf numFmtId="0" fontId="36" fillId="0" borderId="13" xfId="63" applyFont="1" applyBorder="1" applyAlignment="1">
      <alignment horizontal="center" wrapText="1"/>
    </xf>
    <xf numFmtId="0" fontId="36" fillId="0" borderId="13" xfId="63" applyFont="1" applyBorder="1" applyAlignment="1">
      <alignment horizontal="center"/>
    </xf>
    <xf numFmtId="169" fontId="36" fillId="0" borderId="14" xfId="35" applyNumberFormat="1" applyFont="1" applyBorder="1" applyAlignment="1">
      <alignment horizontal="center"/>
    </xf>
    <xf numFmtId="169" fontId="36" fillId="0" borderId="0" xfId="35" applyNumberFormat="1" applyFont="1" applyBorder="1" applyAlignment="1">
      <alignment horizontal="center"/>
    </xf>
    <xf numFmtId="0" fontId="36" fillId="0" borderId="0" xfId="0" applyFont="1" applyBorder="1" applyAlignment="1">
      <alignment horizontal="right" wrapText="1"/>
    </xf>
    <xf numFmtId="0" fontId="36" fillId="0" borderId="14" xfId="0" applyFont="1" applyFill="1" applyBorder="1" applyAlignment="1"/>
    <xf numFmtId="3" fontId="36" fillId="0" borderId="14" xfId="0" applyNumberFormat="1" applyFont="1" applyFill="1" applyBorder="1" applyAlignment="1"/>
    <xf numFmtId="0" fontId="0" fillId="0" borderId="0" xfId="0" applyFill="1" applyAlignment="1">
      <alignment horizontal="center" vertical="center"/>
    </xf>
    <xf numFmtId="169" fontId="36" fillId="0" borderId="0" xfId="35" applyNumberFormat="1" applyFont="1" applyAlignment="1">
      <alignment horizontal="center"/>
    </xf>
    <xf numFmtId="164" fontId="0" fillId="29" borderId="11" xfId="67" applyNumberFormat="1" applyFont="1" applyFill="1" applyBorder="1" applyAlignment="1">
      <alignment horizontal="left" vertical="center" indent="1"/>
    </xf>
    <xf numFmtId="0" fontId="34" fillId="0" borderId="0" xfId="0" applyFont="1" applyFill="1" applyAlignment="1">
      <alignment horizontal="center" vertical="center"/>
    </xf>
    <xf numFmtId="0" fontId="31" fillId="0" borderId="0" xfId="0" applyFont="1">
      <alignment vertical="center"/>
    </xf>
    <xf numFmtId="0" fontId="0" fillId="0" borderId="12" xfId="0" applyFill="1" applyBorder="1" applyAlignment="1">
      <alignment horizontal="left" vertical="center" indent="1"/>
    </xf>
    <xf numFmtId="4" fontId="0" fillId="28" borderId="12" xfId="30" applyNumberFormat="1" applyFont="1" applyFill="1" applyBorder="1" applyAlignment="1">
      <alignment horizontal="left" vertical="center" indent="1"/>
    </xf>
    <xf numFmtId="4" fontId="0" fillId="29" borderId="12" xfId="30" applyNumberFormat="1" applyFont="1" applyFill="1" applyBorder="1" applyAlignment="1">
      <alignment horizontal="left" vertical="center" indent="1"/>
    </xf>
    <xf numFmtId="0" fontId="0" fillId="0" borderId="15" xfId="0" applyFill="1" applyBorder="1" applyAlignment="1">
      <alignment horizontal="left" vertical="center" indent="1"/>
    </xf>
    <xf numFmtId="4" fontId="0" fillId="28" borderId="15" xfId="30" applyNumberFormat="1" applyFont="1" applyFill="1" applyBorder="1" applyAlignment="1">
      <alignment horizontal="left" vertical="center" indent="1"/>
    </xf>
    <xf numFmtId="4" fontId="0" fillId="29" borderId="15" xfId="30" applyNumberFormat="1" applyFont="1" applyFill="1" applyBorder="1" applyAlignment="1">
      <alignment horizontal="left" vertical="center" indent="1"/>
    </xf>
    <xf numFmtId="0" fontId="41" fillId="0" borderId="0" xfId="0" applyFont="1" applyFill="1" applyAlignment="1">
      <alignment horizontal="center" vertical="center"/>
    </xf>
    <xf numFmtId="4" fontId="41" fillId="0" borderId="0" xfId="30" applyNumberFormat="1" applyFont="1" applyFill="1" applyBorder="1" applyAlignment="1">
      <alignment horizontal="center" vertical="center"/>
    </xf>
    <xf numFmtId="0" fontId="41" fillId="0" borderId="0" xfId="0" applyFont="1">
      <alignment vertical="center"/>
    </xf>
    <xf numFmtId="165" fontId="0" fillId="32" borderId="12" xfId="0" applyNumberFormat="1" applyFill="1" applyBorder="1" applyAlignment="1">
      <alignment horizontal="left" vertical="center" indent="3"/>
    </xf>
    <xf numFmtId="165" fontId="0" fillId="32" borderId="15" xfId="0" applyNumberFormat="1" applyFill="1" applyBorder="1" applyAlignment="1">
      <alignment horizontal="left" vertical="center" indent="3"/>
    </xf>
    <xf numFmtId="0" fontId="0" fillId="0" borderId="16" xfId="0" applyFill="1" applyBorder="1" applyAlignment="1">
      <alignment horizontal="left" vertical="center" indent="1"/>
    </xf>
    <xf numFmtId="3" fontId="0" fillId="0" borderId="0" xfId="0" applyNumberFormat="1" applyFill="1" applyBorder="1" applyAlignment="1">
      <alignment horizontal="left" vertical="center" indent="1"/>
    </xf>
    <xf numFmtId="0" fontId="43" fillId="0" borderId="0" xfId="0" applyFont="1">
      <alignment vertical="center"/>
    </xf>
    <xf numFmtId="4" fontId="0" fillId="0" borderId="0" xfId="0" applyNumberFormat="1" applyFill="1" applyAlignment="1">
      <alignment horizontal="left" vertical="center" indent="1"/>
    </xf>
    <xf numFmtId="0" fontId="44" fillId="0" borderId="0" xfId="0" applyFont="1">
      <alignment vertical="center"/>
    </xf>
    <xf numFmtId="4" fontId="0" fillId="31" borderId="12" xfId="30" applyNumberFormat="1" applyFont="1" applyFill="1" applyBorder="1" applyAlignment="1">
      <alignment horizontal="left" vertical="center" indent="1"/>
    </xf>
    <xf numFmtId="4" fontId="0" fillId="31" borderId="15" xfId="30" applyNumberFormat="1" applyFont="1" applyFill="1" applyBorder="1" applyAlignment="1">
      <alignment horizontal="left" vertical="center" indent="1"/>
    </xf>
    <xf numFmtId="4" fontId="0" fillId="40" borderId="12" xfId="30" applyNumberFormat="1" applyFont="1" applyFill="1" applyBorder="1" applyAlignment="1">
      <alignment horizontal="left" vertical="center" indent="1"/>
    </xf>
    <xf numFmtId="4" fontId="0" fillId="40" borderId="15" xfId="30" applyNumberFormat="1" applyFont="1" applyFill="1" applyBorder="1" applyAlignment="1">
      <alignment horizontal="left" vertical="center" indent="1"/>
    </xf>
    <xf numFmtId="166" fontId="0" fillId="0" borderId="0" xfId="0" applyNumberFormat="1">
      <alignment vertical="center"/>
    </xf>
    <xf numFmtId="164" fontId="0" fillId="0" borderId="0" xfId="67" applyNumberFormat="1" applyFont="1" applyFill="1" applyAlignment="1">
      <alignment horizontal="left" vertical="center" indent="1"/>
    </xf>
    <xf numFmtId="176" fontId="0" fillId="0" borderId="0" xfId="0" applyNumberFormat="1">
      <alignment vertical="center"/>
    </xf>
    <xf numFmtId="0" fontId="9" fillId="0" borderId="0" xfId="45" applyAlignment="1">
      <alignment vertical="center"/>
    </xf>
    <xf numFmtId="0" fontId="45" fillId="0" borderId="0" xfId="0" applyFont="1" applyFill="1" applyAlignment="1">
      <alignment horizontal="left"/>
    </xf>
    <xf numFmtId="183" fontId="18" fillId="0" borderId="0" xfId="0" applyNumberFormat="1" applyFont="1" applyFill="1" applyAlignment="1">
      <alignment horizontal="right"/>
    </xf>
    <xf numFmtId="183" fontId="46" fillId="0" borderId="0" xfId="0" applyNumberFormat="1" applyFont="1" applyFill="1" applyAlignment="1">
      <alignment horizontal="right"/>
    </xf>
    <xf numFmtId="0" fontId="45" fillId="0" borderId="0" xfId="0" applyFont="1" applyFill="1" applyAlignment="1">
      <alignment horizontal="left" vertical="top"/>
    </xf>
    <xf numFmtId="183" fontId="18" fillId="0" borderId="0" xfId="0" applyNumberFormat="1" applyFont="1" applyFill="1" applyAlignment="1">
      <alignment horizontal="right" vertical="top"/>
    </xf>
    <xf numFmtId="183" fontId="46" fillId="0" borderId="0" xfId="0" applyNumberFormat="1" applyFont="1" applyFill="1" applyAlignment="1">
      <alignment horizontal="right" vertical="top"/>
    </xf>
    <xf numFmtId="170" fontId="0" fillId="29" borderId="12" xfId="30" applyNumberFormat="1" applyFont="1" applyFill="1" applyBorder="1" applyAlignment="1">
      <alignment horizontal="left" vertical="center" indent="1"/>
    </xf>
    <xf numFmtId="170" fontId="0" fillId="28" borderId="12" xfId="30" applyNumberFormat="1" applyFont="1" applyFill="1" applyBorder="1" applyAlignment="1">
      <alignment horizontal="left" vertical="center" indent="1"/>
    </xf>
    <xf numFmtId="170" fontId="0" fillId="29" borderId="15" xfId="30" applyNumberFormat="1" applyFont="1" applyFill="1" applyBorder="1" applyAlignment="1">
      <alignment horizontal="left" vertical="center" indent="1"/>
    </xf>
    <xf numFmtId="170" fontId="0" fillId="28" borderId="15" xfId="30" applyNumberFormat="1" applyFont="1" applyFill="1" applyBorder="1" applyAlignment="1">
      <alignment horizontal="left" vertical="center" indent="1"/>
    </xf>
    <xf numFmtId="0" fontId="12" fillId="0" borderId="0" xfId="0" applyFont="1">
      <alignment vertical="center"/>
    </xf>
    <xf numFmtId="0" fontId="0" fillId="0" borderId="0" xfId="67" applyNumberFormat="1" applyFont="1" applyAlignment="1">
      <alignment vertical="center"/>
    </xf>
    <xf numFmtId="0" fontId="47" fillId="0" borderId="0" xfId="0" applyFont="1" applyAlignment="1">
      <alignment horizontal="left" vertical="center"/>
    </xf>
    <xf numFmtId="0" fontId="78" fillId="0" borderId="0" xfId="0" applyFont="1" applyAlignment="1">
      <alignment horizontal="left" vertical="center" readingOrder="1"/>
    </xf>
    <xf numFmtId="9" fontId="0" fillId="29" borderId="11" xfId="67" applyFont="1" applyFill="1" applyBorder="1" applyAlignment="1">
      <alignment horizontal="left" vertical="center" indent="1"/>
    </xf>
    <xf numFmtId="168" fontId="0" fillId="0" borderId="0" xfId="30" applyNumberFormat="1" applyFont="1" applyAlignment="1">
      <alignment horizontal="center" vertical="center"/>
    </xf>
    <xf numFmtId="0" fontId="79" fillId="0" borderId="0" xfId="0" applyFont="1">
      <alignment vertical="center"/>
    </xf>
    <xf numFmtId="173" fontId="0" fillId="0" borderId="0" xfId="30" applyNumberFormat="1" applyFont="1" applyFill="1" applyBorder="1" applyAlignment="1">
      <alignment horizontal="left" vertical="center" indent="1"/>
    </xf>
    <xf numFmtId="173" fontId="0" fillId="0" borderId="0" xfId="30" applyNumberFormat="1" applyFont="1" applyFill="1" applyBorder="1" applyAlignment="1">
      <alignment horizontal="left" vertical="center" indent="2"/>
    </xf>
    <xf numFmtId="2" fontId="0" fillId="0" borderId="0" xfId="30" applyNumberFormat="1" applyFont="1" applyFill="1" applyBorder="1" applyAlignment="1">
      <alignment horizontal="left" vertical="center" indent="1"/>
    </xf>
    <xf numFmtId="3" fontId="0" fillId="0" borderId="0" xfId="30" applyNumberFormat="1" applyFont="1" applyFill="1" applyBorder="1" applyAlignment="1">
      <alignment horizontal="left" vertical="center" indent="1"/>
    </xf>
    <xf numFmtId="0" fontId="31" fillId="0" borderId="0" xfId="0" applyFont="1" applyBorder="1" applyAlignment="1">
      <alignment horizontal="center"/>
    </xf>
    <xf numFmtId="0" fontId="33" fillId="0" borderId="0" xfId="0" applyFont="1" applyBorder="1" applyAlignment="1">
      <alignment horizontal="center"/>
    </xf>
    <xf numFmtId="182" fontId="35" fillId="0" borderId="0" xfId="0" applyNumberFormat="1" applyFont="1">
      <alignment vertical="center"/>
    </xf>
    <xf numFmtId="174" fontId="35" fillId="0" borderId="0" xfId="0" applyNumberFormat="1" applyFont="1">
      <alignment vertical="center"/>
    </xf>
    <xf numFmtId="0" fontId="0" fillId="26" borderId="0" xfId="0" applyFont="1" applyFill="1" applyBorder="1" applyAlignment="1">
      <alignment horizontal="left" vertical="top" wrapText="1"/>
    </xf>
    <xf numFmtId="9" fontId="0" fillId="0" borderId="0" xfId="67" applyFont="1" applyAlignment="1">
      <alignment vertical="center"/>
    </xf>
    <xf numFmtId="164" fontId="0" fillId="0" borderId="0" xfId="67" applyNumberFormat="1" applyFont="1" applyAlignment="1">
      <alignment vertical="center"/>
    </xf>
    <xf numFmtId="0" fontId="0" fillId="28" borderId="12" xfId="0" applyFill="1" applyBorder="1" applyAlignment="1">
      <alignment horizontal="left" vertical="center" indent="1"/>
    </xf>
    <xf numFmtId="0" fontId="0" fillId="28" borderId="15" xfId="0" applyFill="1" applyBorder="1" applyAlignment="1">
      <alignment horizontal="left" vertical="center" indent="1"/>
    </xf>
    <xf numFmtId="170" fontId="0" fillId="29" borderId="11" xfId="0" applyNumberFormat="1" applyFill="1" applyBorder="1" applyAlignment="1">
      <alignment horizontal="left" vertical="center" indent="1"/>
    </xf>
    <xf numFmtId="3" fontId="0" fillId="29" borderId="15" xfId="0" applyNumberFormat="1" applyFill="1" applyBorder="1" applyAlignment="1">
      <alignment horizontal="left" vertical="center" indent="1"/>
    </xf>
    <xf numFmtId="3" fontId="0" fillId="29" borderId="12" xfId="0" applyNumberFormat="1" applyFill="1" applyBorder="1" applyAlignment="1">
      <alignment horizontal="left" vertical="center" indent="1"/>
    </xf>
    <xf numFmtId="168" fontId="0" fillId="0" borderId="0" xfId="30" applyNumberFormat="1" applyFont="1" applyAlignment="1">
      <alignment vertical="center"/>
    </xf>
    <xf numFmtId="167" fontId="0" fillId="0" borderId="0" xfId="30" applyNumberFormat="1" applyFont="1" applyFill="1" applyBorder="1" applyAlignment="1">
      <alignment horizontal="left" vertical="top"/>
    </xf>
    <xf numFmtId="167" fontId="0" fillId="0" borderId="12" xfId="30" applyNumberFormat="1" applyFont="1" applyFill="1" applyBorder="1" applyAlignment="1">
      <alignment horizontal="left" vertical="top" wrapText="1"/>
    </xf>
    <xf numFmtId="3" fontId="0" fillId="0" borderId="11" xfId="30" applyNumberFormat="1" applyFont="1" applyFill="1" applyBorder="1" applyAlignment="1">
      <alignment horizontal="left" vertical="center" indent="2"/>
    </xf>
    <xf numFmtId="4" fontId="0" fillId="0" borderId="11" xfId="30" applyNumberFormat="1" applyFont="1" applyFill="1" applyBorder="1" applyAlignment="1">
      <alignment horizontal="left" vertical="center" indent="2"/>
    </xf>
    <xf numFmtId="0" fontId="0" fillId="0" borderId="0" xfId="0" applyAlignment="1">
      <alignment horizontal="center" vertical="top"/>
    </xf>
    <xf numFmtId="0" fontId="80" fillId="0" borderId="0" xfId="0" applyFont="1">
      <alignment vertical="center"/>
    </xf>
    <xf numFmtId="165" fontId="0" fillId="30" borderId="16" xfId="0" applyNumberFormat="1" applyFill="1" applyBorder="1" applyAlignment="1">
      <alignment horizontal="left" vertical="center" indent="1"/>
    </xf>
    <xf numFmtId="165" fontId="0" fillId="31" borderId="16" xfId="0" applyNumberFormat="1" applyFill="1" applyBorder="1" applyAlignment="1">
      <alignment horizontal="left" vertical="center" indent="1"/>
    </xf>
    <xf numFmtId="2" fontId="0" fillId="29" borderId="16" xfId="0" applyNumberFormat="1" applyFill="1" applyBorder="1" applyAlignment="1">
      <alignment horizontal="left" vertical="center" indent="1"/>
    </xf>
    <xf numFmtId="0" fontId="0" fillId="0" borderId="17" xfId="0" quotePrefix="1" applyFill="1" applyBorder="1" applyAlignment="1">
      <alignment horizontal="left" vertical="center" indent="1"/>
    </xf>
    <xf numFmtId="165" fontId="0" fillId="30" borderId="17" xfId="0" applyNumberFormat="1" applyFill="1" applyBorder="1" applyAlignment="1">
      <alignment horizontal="left" vertical="center" indent="1"/>
    </xf>
    <xf numFmtId="165" fontId="0" fillId="31" borderId="17" xfId="0" applyNumberFormat="1" applyFill="1" applyBorder="1" applyAlignment="1">
      <alignment horizontal="left" vertical="center" indent="1"/>
    </xf>
    <xf numFmtId="2" fontId="0" fillId="29" borderId="17" xfId="0" applyNumberFormat="1" applyFill="1" applyBorder="1" applyAlignment="1">
      <alignment horizontal="left" vertical="center" indent="1"/>
    </xf>
    <xf numFmtId="0" fontId="0" fillId="0" borderId="17" xfId="0" applyFill="1" applyBorder="1" applyAlignment="1">
      <alignment horizontal="left" vertical="center" indent="1"/>
    </xf>
    <xf numFmtId="2" fontId="34" fillId="0" borderId="0" xfId="0" applyNumberFormat="1" applyFont="1" applyFill="1" applyAlignment="1">
      <alignment horizontal="center" vertical="center"/>
    </xf>
    <xf numFmtId="165" fontId="81" fillId="29" borderId="11" xfId="0" applyNumberFormat="1" applyFont="1" applyFill="1" applyBorder="1" applyAlignment="1">
      <alignment horizontal="left" vertical="center" indent="1"/>
    </xf>
    <xf numFmtId="165" fontId="0" fillId="0" borderId="0" xfId="0" applyNumberFormat="1" applyFill="1" applyBorder="1" applyAlignment="1">
      <alignment horizontal="left" vertical="center" indent="1"/>
    </xf>
    <xf numFmtId="0" fontId="78" fillId="0" borderId="0" xfId="0" applyFont="1" applyAlignment="1">
      <alignment horizontal="left" vertical="center" readingOrder="1"/>
    </xf>
    <xf numFmtId="0" fontId="0" fillId="0" borderId="0" xfId="0" applyFont="1">
      <alignment vertical="center"/>
    </xf>
    <xf numFmtId="10" fontId="0" fillId="0" borderId="0" xfId="67" applyNumberFormat="1" applyFont="1" applyAlignment="1">
      <alignment vertical="center"/>
    </xf>
    <xf numFmtId="9" fontId="0" fillId="0" borderId="0" xfId="67" applyFont="1" applyFill="1" applyBorder="1" applyAlignment="1">
      <alignment horizontal="left" vertical="center" indent="1"/>
    </xf>
    <xf numFmtId="0" fontId="0" fillId="0" borderId="11" xfId="0" applyFont="1" applyFill="1" applyBorder="1" applyAlignment="1">
      <alignment horizontal="left" vertical="center" indent="1"/>
    </xf>
    <xf numFmtId="3" fontId="0" fillId="29" borderId="16" xfId="0" applyNumberFormat="1" applyFill="1" applyBorder="1" applyAlignment="1">
      <alignment horizontal="left" vertical="center" indent="1"/>
    </xf>
    <xf numFmtId="0" fontId="31" fillId="0" borderId="0" xfId="0" applyFont="1" applyAlignment="1">
      <alignment horizontal="center" vertical="center"/>
    </xf>
    <xf numFmtId="1" fontId="0" fillId="40" borderId="0" xfId="0" applyNumberFormat="1" applyFill="1" applyBorder="1" applyAlignment="1">
      <alignment horizontal="left" vertical="center" indent="8"/>
    </xf>
    <xf numFmtId="3" fontId="0" fillId="28" borderId="11" xfId="0" applyNumberFormat="1" applyFont="1" applyFill="1" applyBorder="1" applyAlignment="1">
      <alignment horizontal="left" vertical="center" indent="1"/>
    </xf>
    <xf numFmtId="3" fontId="0" fillId="29" borderId="11" xfId="0" applyNumberFormat="1" applyFont="1" applyFill="1" applyBorder="1" applyAlignment="1">
      <alignment horizontal="left" vertical="center" indent="1"/>
    </xf>
    <xf numFmtId="3" fontId="0" fillId="31" borderId="11" xfId="0" applyNumberFormat="1" applyFont="1" applyFill="1" applyBorder="1" applyAlignment="1">
      <alignment horizontal="left" vertical="center" indent="1"/>
    </xf>
    <xf numFmtId="3" fontId="34" fillId="0" borderId="0" xfId="0" applyNumberFormat="1" applyFont="1" applyFill="1" applyBorder="1" applyAlignment="1">
      <alignment horizontal="center"/>
    </xf>
    <xf numFmtId="3" fontId="82" fillId="0" borderId="0" xfId="0" applyNumberFormat="1" applyFont="1" applyFill="1" applyBorder="1" applyAlignment="1">
      <alignment horizontal="center"/>
    </xf>
    <xf numFmtId="2" fontId="82" fillId="0" borderId="0" xfId="0" applyNumberFormat="1" applyFont="1" applyFill="1" applyAlignment="1">
      <alignment horizontal="center" vertical="center"/>
    </xf>
    <xf numFmtId="0" fontId="34" fillId="0" borderId="0" xfId="0" applyFont="1" applyFill="1">
      <alignment vertical="center"/>
    </xf>
    <xf numFmtId="0" fontId="34" fillId="0" borderId="0" xfId="0" applyFont="1" applyFill="1" applyAlignment="1">
      <alignment horizontal="left" vertical="center"/>
    </xf>
    <xf numFmtId="1" fontId="0" fillId="0" borderId="0" xfId="0" applyNumberFormat="1" applyFill="1" applyBorder="1" applyAlignment="1">
      <alignment horizontal="left" vertical="center" indent="1"/>
    </xf>
    <xf numFmtId="0" fontId="83" fillId="0" borderId="0" xfId="0" applyFont="1">
      <alignment vertical="center"/>
    </xf>
    <xf numFmtId="0" fontId="83" fillId="0" borderId="0" xfId="70" applyFont="1"/>
    <xf numFmtId="0" fontId="83" fillId="0" borderId="11" xfId="0" applyFont="1" applyFill="1" applyBorder="1" applyAlignment="1">
      <alignment horizontal="left" vertical="center" indent="1"/>
    </xf>
    <xf numFmtId="177" fontId="83" fillId="0" borderId="0" xfId="0" applyNumberFormat="1" applyFont="1" applyFill="1" applyAlignment="1">
      <alignment horizontal="right"/>
    </xf>
    <xf numFmtId="184" fontId="83" fillId="0" borderId="0" xfId="0" applyNumberFormat="1" applyFont="1" applyFill="1" applyAlignment="1">
      <alignment horizontal="right"/>
    </xf>
    <xf numFmtId="177" fontId="83" fillId="0" borderId="0" xfId="0" applyNumberFormat="1" applyFont="1" applyFill="1" applyBorder="1" applyAlignment="1">
      <alignment horizontal="right"/>
    </xf>
    <xf numFmtId="184" fontId="83" fillId="0" borderId="0" xfId="0" applyNumberFormat="1" applyFont="1" applyFill="1" applyBorder="1" applyAlignment="1">
      <alignment horizontal="right"/>
    </xf>
    <xf numFmtId="185" fontId="83" fillId="0" borderId="0" xfId="0" applyNumberFormat="1" applyFont="1" applyFill="1" applyBorder="1" applyAlignment="1">
      <alignment horizontal="right"/>
    </xf>
    <xf numFmtId="186" fontId="83" fillId="0" borderId="0" xfId="0" applyNumberFormat="1" applyFont="1" applyFill="1" applyAlignment="1">
      <alignment horizontal="right" vertical="top"/>
    </xf>
    <xf numFmtId="0" fontId="83" fillId="0" borderId="0" xfId="0" applyFont="1" applyFill="1" applyBorder="1" applyAlignment="1">
      <alignment horizontal="left" vertical="center" indent="1"/>
    </xf>
    <xf numFmtId="0" fontId="84" fillId="0" borderId="0" xfId="45" quotePrefix="1" applyFont="1" applyAlignment="1">
      <alignment vertical="center"/>
    </xf>
    <xf numFmtId="0" fontId="85" fillId="31" borderId="0" xfId="45" applyFont="1" applyFill="1" applyAlignment="1">
      <alignment vertical="center"/>
    </xf>
    <xf numFmtId="0" fontId="86" fillId="31" borderId="0" xfId="45" quotePrefix="1" applyFont="1" applyFill="1" applyAlignment="1">
      <alignment vertical="center"/>
    </xf>
    <xf numFmtId="0" fontId="85" fillId="31" borderId="0" xfId="45" quotePrefix="1" applyFont="1" applyFill="1" applyAlignment="1">
      <alignment vertical="center"/>
    </xf>
    <xf numFmtId="0" fontId="86" fillId="31" borderId="0" xfId="45" applyFont="1" applyFill="1" applyAlignment="1">
      <alignment vertical="center"/>
    </xf>
    <xf numFmtId="0" fontId="53" fillId="0" borderId="0" xfId="0" applyFont="1" applyFill="1" applyAlignment="1"/>
    <xf numFmtId="0" fontId="51" fillId="0" borderId="0" xfId="0" applyFont="1" applyFill="1" applyAlignment="1"/>
    <xf numFmtId="0" fontId="50" fillId="0" borderId="0" xfId="0" applyFont="1" applyFill="1" applyAlignment="1"/>
    <xf numFmtId="0" fontId="52" fillId="0" borderId="0" xfId="0" applyFont="1" applyFill="1" applyAlignment="1"/>
    <xf numFmtId="165" fontId="0" fillId="28" borderId="12" xfId="0" applyNumberFormat="1" applyFill="1" applyBorder="1" applyAlignment="1">
      <alignment horizontal="left" vertical="center" indent="2"/>
    </xf>
    <xf numFmtId="165" fontId="0" fillId="28" borderId="15" xfId="0" applyNumberFormat="1" applyFill="1" applyBorder="1" applyAlignment="1">
      <alignment horizontal="left" vertical="center" indent="2"/>
    </xf>
    <xf numFmtId="4" fontId="0" fillId="28" borderId="18" xfId="30" applyNumberFormat="1" applyFont="1" applyFill="1" applyBorder="1" applyAlignment="1">
      <alignment horizontal="left" vertical="center" indent="1"/>
    </xf>
    <xf numFmtId="4" fontId="0" fillId="40" borderId="18" xfId="30" applyNumberFormat="1" applyFont="1" applyFill="1" applyBorder="1" applyAlignment="1">
      <alignment horizontal="left" vertical="center" indent="1"/>
    </xf>
    <xf numFmtId="4" fontId="0" fillId="31" borderId="18" xfId="30" applyNumberFormat="1" applyFont="1" applyFill="1" applyBorder="1" applyAlignment="1">
      <alignment horizontal="left" vertical="center" indent="1"/>
    </xf>
    <xf numFmtId="4" fontId="0" fillId="29" borderId="18" xfId="30" applyNumberFormat="1" applyFont="1" applyFill="1" applyBorder="1" applyAlignment="1">
      <alignment horizontal="left" vertical="center" indent="1"/>
    </xf>
    <xf numFmtId="2" fontId="0" fillId="30" borderId="11" xfId="30" applyNumberFormat="1" applyFont="1" applyFill="1" applyBorder="1" applyAlignment="1">
      <alignment horizontal="left" vertical="center" indent="1"/>
    </xf>
    <xf numFmtId="4" fontId="0" fillId="0" borderId="0" xfId="30" applyNumberFormat="1" applyFont="1" applyFill="1" applyBorder="1" applyAlignment="1">
      <alignment horizontal="left" vertical="center" indent="2"/>
    </xf>
    <xf numFmtId="176" fontId="0" fillId="0" borderId="0" xfId="0" applyNumberFormat="1" applyFont="1" applyFill="1" applyBorder="1" applyAlignment="1">
      <alignment horizontal="left" vertical="center" indent="1"/>
    </xf>
    <xf numFmtId="180" fontId="0" fillId="0" borderId="0" xfId="0" applyNumberFormat="1">
      <alignment vertical="center"/>
    </xf>
    <xf numFmtId="0" fontId="54" fillId="0" borderId="0" xfId="0" applyFont="1" applyAlignment="1">
      <alignment horizontal="left" vertical="center"/>
    </xf>
    <xf numFmtId="0" fontId="21" fillId="0" borderId="0" xfId="0" applyFont="1" applyAlignment="1">
      <alignment horizontal="right" vertical="center"/>
    </xf>
    <xf numFmtId="3" fontId="0" fillId="30" borderId="11" xfId="30" applyNumberFormat="1" applyFont="1" applyFill="1" applyBorder="1" applyAlignment="1">
      <alignment horizontal="center" vertical="center"/>
    </xf>
    <xf numFmtId="169" fontId="0" fillId="40" borderId="11" xfId="30" applyNumberFormat="1" applyFont="1" applyFill="1" applyBorder="1" applyAlignment="1">
      <alignment horizontal="left" vertical="center" indent="1"/>
    </xf>
    <xf numFmtId="169" fontId="0" fillId="29" borderId="11" xfId="30" applyNumberFormat="1" applyFont="1" applyFill="1" applyBorder="1" applyAlignment="1">
      <alignment horizontal="left" vertical="center" indent="1"/>
    </xf>
    <xf numFmtId="169" fontId="0" fillId="39" borderId="11" xfId="30" applyNumberFormat="1" applyFont="1" applyFill="1" applyBorder="1" applyAlignment="1">
      <alignment horizontal="left" vertical="center" indent="1"/>
    </xf>
    <xf numFmtId="169" fontId="0" fillId="41" borderId="11" xfId="30" applyNumberFormat="1" applyFont="1" applyFill="1" applyBorder="1" applyAlignment="1">
      <alignment horizontal="left" vertical="center" indent="1"/>
    </xf>
    <xf numFmtId="169" fontId="0" fillId="30" borderId="11" xfId="30" applyNumberFormat="1" applyFont="1" applyFill="1" applyBorder="1" applyAlignment="1">
      <alignment horizontal="left" vertical="center" indent="1"/>
    </xf>
    <xf numFmtId="169" fontId="0" fillId="38" borderId="0" xfId="30" applyNumberFormat="1" applyFont="1" applyFill="1" applyAlignment="1">
      <alignment horizontal="left" vertical="center" indent="1"/>
    </xf>
    <xf numFmtId="169" fontId="0" fillId="30" borderId="15" xfId="30" applyNumberFormat="1" applyFont="1" applyFill="1" applyBorder="1" applyAlignment="1">
      <alignment horizontal="left" vertical="center" indent="1"/>
    </xf>
    <xf numFmtId="169" fontId="0" fillId="28" borderId="15" xfId="30" applyNumberFormat="1" applyFont="1" applyFill="1" applyBorder="1" applyAlignment="1">
      <alignment horizontal="left" vertical="center" indent="1"/>
    </xf>
    <xf numFmtId="169" fontId="0" fillId="31" borderId="15" xfId="30" applyNumberFormat="1" applyFont="1" applyFill="1" applyBorder="1" applyAlignment="1">
      <alignment horizontal="left" vertical="center" indent="1"/>
    </xf>
    <xf numFmtId="169" fontId="0" fillId="38" borderId="13" xfId="30" applyNumberFormat="1" applyFont="1" applyFill="1" applyBorder="1" applyAlignment="1">
      <alignment horizontal="left" vertical="center" indent="1"/>
    </xf>
    <xf numFmtId="169" fontId="0" fillId="29" borderId="15" xfId="30" applyNumberFormat="1" applyFont="1" applyFill="1" applyBorder="1" applyAlignment="1">
      <alignment horizontal="left" vertical="center" indent="1"/>
    </xf>
    <xf numFmtId="169" fontId="0" fillId="39" borderId="15" xfId="30" applyNumberFormat="1" applyFont="1" applyFill="1" applyBorder="1" applyAlignment="1">
      <alignment horizontal="left" vertical="center" indent="1"/>
    </xf>
    <xf numFmtId="169" fontId="0" fillId="41" borderId="15" xfId="30" applyNumberFormat="1" applyFont="1" applyFill="1" applyBorder="1" applyAlignment="1">
      <alignment horizontal="left" vertical="center" indent="1"/>
    </xf>
    <xf numFmtId="169" fontId="0" fillId="30" borderId="12" xfId="30" applyNumberFormat="1" applyFont="1" applyFill="1" applyBorder="1" applyAlignment="1">
      <alignment horizontal="left" vertical="center" indent="1"/>
    </xf>
    <xf numFmtId="169" fontId="0" fillId="28" borderId="12" xfId="30" applyNumberFormat="1" applyFont="1" applyFill="1" applyBorder="1" applyAlignment="1">
      <alignment horizontal="left" vertical="center" indent="1"/>
    </xf>
    <xf numFmtId="169" fontId="0" fillId="31" borderId="12" xfId="30" applyNumberFormat="1" applyFont="1" applyFill="1" applyBorder="1" applyAlignment="1">
      <alignment horizontal="left" vertical="center" indent="1"/>
    </xf>
    <xf numFmtId="169" fontId="0" fillId="29" borderId="12" xfId="30" applyNumberFormat="1" applyFont="1" applyFill="1" applyBorder="1" applyAlignment="1">
      <alignment horizontal="left" vertical="center" indent="1"/>
    </xf>
    <xf numFmtId="169" fontId="0" fillId="39" borderId="12" xfId="30" applyNumberFormat="1" applyFont="1" applyFill="1" applyBorder="1" applyAlignment="1">
      <alignment horizontal="left" vertical="center" indent="1"/>
    </xf>
    <xf numFmtId="169" fontId="0" fillId="41" borderId="12" xfId="30" applyNumberFormat="1" applyFont="1" applyFill="1" applyBorder="1" applyAlignment="1">
      <alignment horizontal="left" vertical="center" indent="1"/>
    </xf>
    <xf numFmtId="170" fontId="0" fillId="0" borderId="0" xfId="30" applyNumberFormat="1" applyFont="1" applyFill="1" applyBorder="1" applyAlignment="1">
      <alignment horizontal="left" vertical="center" indent="1"/>
    </xf>
    <xf numFmtId="170" fontId="11" fillId="0" borderId="0" xfId="30" applyNumberFormat="1" applyFont="1" applyFill="1" applyBorder="1" applyAlignment="1">
      <alignment horizontal="left" vertical="center" indent="1"/>
    </xf>
    <xf numFmtId="0" fontId="78" fillId="0" borderId="0" xfId="0" applyFont="1">
      <alignment vertical="center"/>
    </xf>
    <xf numFmtId="170" fontId="0" fillId="31" borderId="11" xfId="0" applyNumberFormat="1" applyFill="1" applyBorder="1" applyAlignment="1">
      <alignment horizontal="left" vertical="center" indent="1"/>
    </xf>
    <xf numFmtId="3" fontId="0" fillId="29" borderId="11" xfId="0" applyNumberFormat="1" applyFill="1" applyBorder="1" applyAlignment="1">
      <alignment horizontal="center" vertical="center"/>
    </xf>
    <xf numFmtId="3" fontId="0" fillId="29" borderId="15" xfId="0" applyNumberFormat="1" applyFill="1" applyBorder="1" applyAlignment="1">
      <alignment horizontal="center" vertical="center"/>
    </xf>
    <xf numFmtId="0" fontId="78" fillId="0" borderId="0" xfId="0" applyFont="1" applyAlignment="1">
      <alignment horizontal="left" vertical="center" readingOrder="1"/>
    </xf>
    <xf numFmtId="0" fontId="0" fillId="0" borderId="0" xfId="0" applyBorder="1" applyAlignment="1">
      <alignment horizontal="center" vertical="center"/>
    </xf>
    <xf numFmtId="0" fontId="30" fillId="0" borderId="0" xfId="0" applyFont="1" applyBorder="1" applyAlignment="1">
      <alignment horizontal="right" vertical="center"/>
    </xf>
    <xf numFmtId="0" fontId="0" fillId="0" borderId="29" xfId="0" applyBorder="1">
      <alignment vertical="center"/>
    </xf>
    <xf numFmtId="0" fontId="0" fillId="0" borderId="30" xfId="0" applyBorder="1">
      <alignment vertical="center"/>
    </xf>
    <xf numFmtId="0" fontId="0" fillId="0" borderId="31"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78" fillId="0" borderId="35" xfId="0" applyFont="1" applyBorder="1" applyAlignment="1">
      <alignment horizontal="left" vertical="center" readingOrder="1"/>
    </xf>
    <xf numFmtId="0" fontId="0" fillId="0" borderId="36" xfId="0" applyBorder="1">
      <alignment vertical="center"/>
    </xf>
    <xf numFmtId="0" fontId="0" fillId="0" borderId="37" xfId="0" applyBorder="1">
      <alignment vertical="center"/>
    </xf>
    <xf numFmtId="0" fontId="0" fillId="0" borderId="32" xfId="0" applyFill="1" applyBorder="1" applyAlignment="1">
      <alignment horizontal="right"/>
    </xf>
    <xf numFmtId="0" fontId="0" fillId="0" borderId="33" xfId="0" applyFill="1" applyBorder="1" applyAlignment="1">
      <alignment horizontal="right"/>
    </xf>
    <xf numFmtId="0" fontId="7" fillId="0" borderId="34" xfId="0" applyFont="1" applyFill="1" applyBorder="1" applyAlignment="1">
      <alignment horizontal="right"/>
    </xf>
    <xf numFmtId="164" fontId="11" fillId="0" borderId="32" xfId="67" applyNumberFormat="1" applyFont="1" applyBorder="1"/>
    <xf numFmtId="164" fontId="11" fillId="0" borderId="33" xfId="67" applyNumberFormat="1" applyFont="1" applyBorder="1"/>
    <xf numFmtId="164" fontId="11" fillId="0" borderId="34" xfId="67" applyNumberFormat="1" applyFont="1" applyBorder="1"/>
    <xf numFmtId="164" fontId="0" fillId="0" borderId="33" xfId="0" applyNumberFormat="1" applyBorder="1">
      <alignment vertical="center"/>
    </xf>
    <xf numFmtId="0" fontId="0" fillId="0" borderId="35" xfId="0" applyBorder="1">
      <alignment vertical="center"/>
    </xf>
    <xf numFmtId="0" fontId="0" fillId="0" borderId="34" xfId="0" applyBorder="1" applyAlignment="1">
      <alignment horizontal="center" vertical="center"/>
    </xf>
    <xf numFmtId="0" fontId="30" fillId="0" borderId="34" xfId="0" applyFont="1" applyBorder="1" applyAlignment="1">
      <alignment horizontal="right" vertical="center"/>
    </xf>
    <xf numFmtId="0" fontId="78" fillId="0" borderId="32" xfId="0" applyFont="1" applyBorder="1" applyAlignment="1">
      <alignment horizontal="left" vertical="center" readingOrder="1"/>
    </xf>
    <xf numFmtId="0" fontId="0" fillId="0" borderId="29" xfId="0" applyFill="1" applyBorder="1" applyAlignment="1">
      <alignment horizontal="left" vertical="center" indent="1"/>
    </xf>
    <xf numFmtId="172" fontId="11" fillId="0" borderId="30" xfId="67" applyNumberFormat="1" applyFont="1" applyFill="1" applyBorder="1"/>
    <xf numFmtId="0" fontId="0" fillId="0" borderId="32" xfId="0" applyFill="1" applyBorder="1" applyAlignment="1">
      <alignment horizontal="left" vertical="center" indent="1"/>
    </xf>
    <xf numFmtId="172" fontId="11" fillId="0" borderId="33" xfId="67" applyNumberFormat="1" applyFont="1" applyFill="1" applyBorder="1"/>
    <xf numFmtId="172" fontId="11" fillId="0" borderId="36" xfId="67" applyNumberFormat="1" applyFont="1" applyFill="1" applyBorder="1"/>
    <xf numFmtId="0" fontId="0" fillId="0" borderId="32" xfId="0" applyBorder="1" applyAlignment="1">
      <alignment vertical="center" wrapText="1"/>
    </xf>
    <xf numFmtId="0" fontId="0" fillId="0" borderId="33" xfId="0" applyBorder="1" applyAlignment="1">
      <alignment vertical="center" wrapText="1"/>
    </xf>
    <xf numFmtId="0" fontId="0" fillId="0" borderId="34" xfId="0" applyBorder="1" applyAlignment="1">
      <alignment vertical="center" wrapText="1"/>
    </xf>
    <xf numFmtId="0" fontId="0" fillId="0" borderId="29" xfId="0" applyFill="1" applyBorder="1">
      <alignment vertical="center"/>
    </xf>
    <xf numFmtId="167" fontId="11" fillId="0" borderId="32" xfId="30" applyNumberFormat="1" applyFont="1" applyFill="1" applyBorder="1" applyAlignment="1">
      <alignment horizontal="left" vertical="top"/>
    </xf>
    <xf numFmtId="167" fontId="11" fillId="0" borderId="32" xfId="30" applyNumberFormat="1" applyFont="1" applyFill="1" applyBorder="1" applyAlignment="1">
      <alignment horizontal="left" vertical="top" wrapText="1"/>
    </xf>
    <xf numFmtId="0" fontId="87" fillId="0" borderId="35" xfId="0" applyFont="1" applyBorder="1" applyAlignment="1">
      <alignment horizontal="left" vertical="center" readingOrder="1"/>
    </xf>
    <xf numFmtId="0" fontId="0" fillId="0" borderId="32" xfId="0" applyBorder="1" applyAlignment="1">
      <alignment vertical="center"/>
    </xf>
    <xf numFmtId="0" fontId="0" fillId="0" borderId="33" xfId="0" applyBorder="1" applyAlignment="1">
      <alignment vertical="center"/>
    </xf>
    <xf numFmtId="0" fontId="0" fillId="0" borderId="34" xfId="0" applyBorder="1" applyAlignment="1">
      <alignment vertical="center"/>
    </xf>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36" fillId="0" borderId="33" xfId="0" applyFont="1" applyFill="1" applyBorder="1" applyAlignment="1">
      <alignment horizontal="center"/>
    </xf>
    <xf numFmtId="0" fontId="36" fillId="0" borderId="34" xfId="0" applyFont="1" applyFill="1" applyBorder="1" applyAlignment="1">
      <alignment horizontal="center"/>
    </xf>
    <xf numFmtId="3" fontId="0" fillId="0" borderId="32" xfId="0" applyNumberFormat="1" applyBorder="1">
      <alignment vertical="center"/>
    </xf>
    <xf numFmtId="3" fontId="0" fillId="0" borderId="33" xfId="0" applyNumberFormat="1" applyBorder="1">
      <alignment vertical="center"/>
    </xf>
    <xf numFmtId="0" fontId="11" fillId="0" borderId="32" xfId="0" applyFont="1" applyBorder="1">
      <alignment vertical="center"/>
    </xf>
    <xf numFmtId="0" fontId="11" fillId="0" borderId="33" xfId="0" applyFont="1" applyBorder="1">
      <alignment vertical="center"/>
    </xf>
    <xf numFmtId="0" fontId="11" fillId="0" borderId="34" xfId="0" applyFont="1" applyBorder="1">
      <alignment vertical="center"/>
    </xf>
    <xf numFmtId="0" fontId="0" fillId="0" borderId="30" xfId="0" applyBorder="1" applyAlignment="1"/>
    <xf numFmtId="0" fontId="0" fillId="0" borderId="32" xfId="0" applyBorder="1" applyAlignment="1"/>
    <xf numFmtId="0" fontId="0" fillId="0" borderId="33" xfId="0" applyFill="1" applyBorder="1" applyAlignment="1">
      <alignment horizontal="left" vertical="top" wrapText="1"/>
    </xf>
    <xf numFmtId="3" fontId="0" fillId="0" borderId="32" xfId="0" applyNumberFormat="1" applyBorder="1" applyAlignment="1"/>
    <xf numFmtId="0" fontId="0" fillId="0" borderId="33" xfId="0" applyFill="1" applyBorder="1" applyAlignment="1">
      <alignment horizontal="left" vertical="center" indent="1"/>
    </xf>
    <xf numFmtId="0" fontId="0" fillId="0" borderId="36" xfId="0" applyFill="1" applyBorder="1" applyAlignment="1">
      <alignment horizontal="left" vertical="center" indent="1"/>
    </xf>
    <xf numFmtId="0" fontId="78" fillId="45" borderId="35" xfId="0" applyFont="1" applyFill="1" applyBorder="1" applyAlignment="1">
      <alignment horizontal="left" vertical="center" readingOrder="1"/>
    </xf>
    <xf numFmtId="0" fontId="80" fillId="0" borderId="0" xfId="0" applyFont="1" applyFill="1" applyAlignment="1">
      <alignment horizontal="left" vertical="center"/>
    </xf>
    <xf numFmtId="0" fontId="80" fillId="0" borderId="0" xfId="0" applyFont="1" applyFill="1">
      <alignment vertical="center"/>
    </xf>
    <xf numFmtId="0" fontId="0" fillId="0" borderId="0" xfId="0" quotePrefix="1">
      <alignment vertical="center"/>
    </xf>
    <xf numFmtId="0" fontId="0" fillId="0" borderId="0" xfId="0" applyFont="1" applyFill="1" applyAlignment="1">
      <alignment vertical="center"/>
    </xf>
    <xf numFmtId="0" fontId="88" fillId="0" borderId="35" xfId="0" applyFont="1" applyBorder="1">
      <alignment vertical="center"/>
    </xf>
    <xf numFmtId="0" fontId="88" fillId="0" borderId="0" xfId="0" applyFont="1">
      <alignment vertical="center"/>
    </xf>
    <xf numFmtId="4" fontId="11" fillId="46" borderId="11" xfId="0" applyNumberFormat="1" applyFont="1" applyFill="1" applyBorder="1" applyAlignment="1">
      <alignment horizontal="left" vertical="center" indent="1"/>
    </xf>
    <xf numFmtId="0" fontId="89" fillId="0" borderId="0" xfId="0" applyFont="1" applyFill="1" applyAlignment="1">
      <alignment horizontal="center" vertical="center" wrapText="1"/>
    </xf>
    <xf numFmtId="0" fontId="90" fillId="0" borderId="0" xfId="0" applyFont="1" applyFill="1">
      <alignment vertical="center"/>
    </xf>
    <xf numFmtId="0" fontId="90" fillId="0" borderId="0" xfId="0" applyNumberFormat="1" applyFont="1" applyFill="1" applyAlignment="1">
      <alignment horizontal="center"/>
    </xf>
    <xf numFmtId="2" fontId="90" fillId="0" borderId="0" xfId="0" applyNumberFormat="1" applyFont="1" applyFill="1" applyAlignment="1">
      <alignment horizontal="center" vertical="center"/>
    </xf>
    <xf numFmtId="3" fontId="90" fillId="0" borderId="0" xfId="0" applyNumberFormat="1" applyFont="1" applyFill="1">
      <alignment vertical="center"/>
    </xf>
    <xf numFmtId="0" fontId="90" fillId="0" borderId="0" xfId="0" applyNumberFormat="1" applyFont="1" applyFill="1" applyBorder="1" applyAlignment="1">
      <alignment horizontal="center"/>
    </xf>
    <xf numFmtId="0" fontId="90" fillId="0" borderId="0" xfId="0" applyFont="1" applyFill="1" applyAlignment="1">
      <alignment horizontal="center" vertical="center"/>
    </xf>
    <xf numFmtId="0" fontId="90" fillId="0" borderId="0" xfId="0" applyFont="1">
      <alignment vertical="center"/>
    </xf>
    <xf numFmtId="0" fontId="90" fillId="0" borderId="0" xfId="0" applyFont="1" applyAlignment="1">
      <alignment horizontal="right" vertical="center"/>
    </xf>
    <xf numFmtId="0" fontId="90" fillId="0" borderId="0" xfId="0" applyFont="1" applyAlignment="1">
      <alignment horizontal="center" vertical="center"/>
    </xf>
    <xf numFmtId="3" fontId="0" fillId="0" borderId="0" xfId="30" applyNumberFormat="1" applyFont="1" applyFill="1" applyBorder="1" applyAlignment="1">
      <alignment horizontal="left" vertical="center" indent="2"/>
    </xf>
    <xf numFmtId="0" fontId="0" fillId="0" borderId="38" xfId="0" applyFill="1" applyBorder="1" applyAlignment="1">
      <alignment horizontal="left" vertical="center" indent="1"/>
    </xf>
    <xf numFmtId="0" fontId="0" fillId="0" borderId="39" xfId="0" applyFill="1" applyBorder="1" applyAlignment="1">
      <alignment horizontal="left" vertical="center" indent="1"/>
    </xf>
    <xf numFmtId="172" fontId="0" fillId="0" borderId="0" xfId="0" applyNumberFormat="1" applyBorder="1">
      <alignment vertical="center"/>
    </xf>
    <xf numFmtId="187" fontId="11" fillId="47" borderId="11" xfId="30" applyNumberFormat="1" applyFont="1" applyFill="1" applyBorder="1" applyAlignment="1">
      <alignment horizontal="left" vertical="center" indent="1"/>
    </xf>
    <xf numFmtId="4" fontId="0" fillId="32" borderId="0" xfId="30" applyNumberFormat="1" applyFont="1" applyFill="1" applyBorder="1" applyAlignment="1">
      <alignment horizontal="left" vertical="center" indent="1"/>
    </xf>
    <xf numFmtId="0" fontId="6" fillId="0" borderId="0" xfId="60" applyFont="1" applyBorder="1"/>
    <xf numFmtId="0" fontId="6" fillId="0" borderId="0" xfId="52" applyFill="1"/>
    <xf numFmtId="3" fontId="0" fillId="30" borderId="0" xfId="30" applyNumberFormat="1" applyFont="1" applyFill="1" applyBorder="1" applyAlignment="1">
      <alignment horizontal="center" vertical="center"/>
    </xf>
    <xf numFmtId="0" fontId="0" fillId="0" borderId="40" xfId="0" applyFill="1" applyBorder="1" applyAlignment="1">
      <alignment horizontal="left" vertical="center" indent="1"/>
    </xf>
    <xf numFmtId="189" fontId="0" fillId="28" borderId="11" xfId="30" applyNumberFormat="1" applyFont="1" applyFill="1" applyBorder="1" applyAlignment="1">
      <alignment horizontal="left" vertical="center" indent="1"/>
    </xf>
    <xf numFmtId="189" fontId="0" fillId="31" borderId="11" xfId="30" applyNumberFormat="1" applyFont="1" applyFill="1" applyBorder="1" applyAlignment="1">
      <alignment horizontal="left" vertical="center" indent="2"/>
    </xf>
    <xf numFmtId="165" fontId="0" fillId="32" borderId="0" xfId="0" applyNumberFormat="1" applyFill="1" applyBorder="1" applyAlignment="1">
      <alignment horizontal="left" vertical="center" indent="3"/>
    </xf>
    <xf numFmtId="170" fontId="0" fillId="28" borderId="0" xfId="30" applyNumberFormat="1" applyFont="1" applyFill="1" applyBorder="1" applyAlignment="1">
      <alignment horizontal="left" vertical="center" indent="1"/>
    </xf>
    <xf numFmtId="169" fontId="36" fillId="0" borderId="0" xfId="35" applyNumberFormat="1" applyFont="1" applyFill="1" applyAlignment="1">
      <alignment horizontal="center"/>
    </xf>
    <xf numFmtId="41" fontId="6" fillId="45" borderId="0" xfId="52" applyNumberFormat="1" applyFill="1" applyBorder="1"/>
    <xf numFmtId="0" fontId="25" fillId="0" borderId="0" xfId="0" applyFont="1">
      <alignment vertical="center"/>
    </xf>
    <xf numFmtId="4" fontId="0" fillId="0" borderId="0" xfId="0" applyNumberFormat="1" applyFill="1" applyBorder="1" applyAlignment="1">
      <alignment horizontal="left" vertical="center" indent="1"/>
    </xf>
    <xf numFmtId="0" fontId="0" fillId="0" borderId="0" xfId="0" applyFill="1" applyAlignment="1">
      <alignment horizontal="left" vertical="top" wrapText="1"/>
    </xf>
    <xf numFmtId="0" fontId="0" fillId="45" borderId="26" xfId="0" applyFill="1" applyBorder="1">
      <alignment vertical="center"/>
    </xf>
    <xf numFmtId="0" fontId="0" fillId="45" borderId="27" xfId="0" applyFill="1" applyBorder="1">
      <alignment vertical="center"/>
    </xf>
    <xf numFmtId="0" fontId="0" fillId="45" borderId="28" xfId="0" applyFill="1" applyBorder="1">
      <alignment vertical="center"/>
    </xf>
    <xf numFmtId="0" fontId="0" fillId="28" borderId="16" xfId="0" applyFill="1" applyBorder="1" applyAlignment="1">
      <alignment horizontal="left" vertical="center" indent="1"/>
    </xf>
    <xf numFmtId="4" fontId="0" fillId="31" borderId="16" xfId="0" applyNumberFormat="1" applyFill="1" applyBorder="1" applyAlignment="1">
      <alignment horizontal="left" vertical="center" indent="1"/>
    </xf>
    <xf numFmtId="170" fontId="0" fillId="0" borderId="0" xfId="0" applyNumberFormat="1" applyFill="1" applyBorder="1" applyAlignment="1">
      <alignment horizontal="left" vertical="center" indent="1"/>
    </xf>
    <xf numFmtId="170" fontId="11" fillId="28" borderId="12" xfId="30" applyNumberFormat="1" applyFont="1" applyFill="1" applyBorder="1" applyAlignment="1">
      <alignment horizontal="left" vertical="center" indent="1"/>
    </xf>
    <xf numFmtId="193" fontId="0" fillId="28" borderId="12" xfId="30" applyNumberFormat="1" applyFont="1" applyFill="1" applyBorder="1" applyAlignment="1">
      <alignment horizontal="left" vertical="center" indent="1"/>
    </xf>
    <xf numFmtId="2" fontId="0" fillId="0" borderId="0" xfId="67" applyNumberFormat="1" applyFont="1" applyAlignment="1">
      <alignment vertical="center"/>
    </xf>
    <xf numFmtId="4" fontId="11" fillId="0" borderId="0" xfId="30" applyNumberFormat="1" applyFont="1" applyFill="1" applyBorder="1" applyAlignment="1">
      <alignment horizontal="left" vertical="center" indent="1"/>
    </xf>
    <xf numFmtId="0" fontId="91" fillId="0" borderId="0" xfId="45" applyFont="1" applyAlignment="1">
      <alignment vertical="center"/>
    </xf>
    <xf numFmtId="0" fontId="0" fillId="0" borderId="18" xfId="0" applyFill="1" applyBorder="1" applyAlignment="1">
      <alignment horizontal="left" vertical="center" indent="1"/>
    </xf>
    <xf numFmtId="178" fontId="16" fillId="0" borderId="0" xfId="52" applyNumberFormat="1" applyFont="1" applyFill="1" applyAlignment="1">
      <alignment horizontal="right"/>
    </xf>
    <xf numFmtId="177" fontId="16" fillId="0" borderId="0" xfId="52" applyNumberFormat="1" applyFont="1" applyFill="1" applyAlignment="1">
      <alignment horizontal="right"/>
    </xf>
    <xf numFmtId="0" fontId="92" fillId="0" borderId="0" xfId="0" applyFont="1" applyAlignment="1"/>
    <xf numFmtId="0" fontId="93" fillId="0" borderId="0" xfId="0" applyFont="1" applyAlignment="1"/>
    <xf numFmtId="0" fontId="6" fillId="0" borderId="0" xfId="56" applyAlignment="1">
      <alignment vertical="center"/>
    </xf>
    <xf numFmtId="176" fontId="93" fillId="0" borderId="0" xfId="0" applyNumberFormat="1" applyFont="1" applyAlignment="1"/>
    <xf numFmtId="0" fontId="93" fillId="0" borderId="29" xfId="0" applyFont="1" applyBorder="1" applyAlignment="1"/>
    <xf numFmtId="0" fontId="93" fillId="0" borderId="30" xfId="0" applyFont="1" applyBorder="1" applyAlignment="1"/>
    <xf numFmtId="0" fontId="93" fillId="0" borderId="31" xfId="0" applyFont="1" applyBorder="1" applyAlignment="1"/>
    <xf numFmtId="0" fontId="93" fillId="0" borderId="32" xfId="0" applyFont="1" applyBorder="1" applyAlignment="1"/>
    <xf numFmtId="0" fontId="93" fillId="0" borderId="33" xfId="0" applyFont="1" applyBorder="1" applyAlignment="1"/>
    <xf numFmtId="0" fontId="93" fillId="0" borderId="34" xfId="0" applyFont="1" applyBorder="1" applyAlignment="1"/>
    <xf numFmtId="0" fontId="93" fillId="0" borderId="32" xfId="0" applyFont="1" applyBorder="1" applyAlignment="1">
      <alignment horizontal="left" indent="1"/>
    </xf>
    <xf numFmtId="0" fontId="93" fillId="0" borderId="33" xfId="0" applyFont="1" applyBorder="1" applyAlignment="1">
      <alignment horizontal="center"/>
    </xf>
    <xf numFmtId="3" fontId="93" fillId="0" borderId="33" xfId="0" applyNumberFormat="1" applyFont="1" applyBorder="1" applyAlignment="1">
      <alignment horizontal="center"/>
    </xf>
    <xf numFmtId="2" fontId="93" fillId="0" borderId="33" xfId="0" applyNumberFormat="1" applyFont="1" applyBorder="1" applyAlignment="1"/>
    <xf numFmtId="2" fontId="93" fillId="0" borderId="33" xfId="0" applyNumberFormat="1" applyFont="1" applyBorder="1" applyAlignment="1">
      <alignment horizontal="center"/>
    </xf>
    <xf numFmtId="170" fontId="93" fillId="0" borderId="33" xfId="0" applyNumberFormat="1" applyFont="1" applyBorder="1" applyAlignment="1">
      <alignment horizontal="center"/>
    </xf>
    <xf numFmtId="0" fontId="94" fillId="0" borderId="32" xfId="0" applyFont="1" applyBorder="1" applyAlignment="1">
      <alignment horizontal="left" indent="1"/>
    </xf>
    <xf numFmtId="0" fontId="93" fillId="0" borderId="36" xfId="0" applyFont="1" applyBorder="1" applyAlignment="1"/>
    <xf numFmtId="0" fontId="93" fillId="0" borderId="37" xfId="0" applyFont="1" applyBorder="1" applyAlignment="1"/>
    <xf numFmtId="194" fontId="93" fillId="0" borderId="0" xfId="0" applyNumberFormat="1" applyFont="1" applyAlignment="1"/>
    <xf numFmtId="195" fontId="93" fillId="0" borderId="0" xfId="0" applyNumberFormat="1" applyFont="1" applyAlignment="1"/>
    <xf numFmtId="3" fontId="93" fillId="0" borderId="0" xfId="0" applyNumberFormat="1" applyFont="1" applyAlignment="1"/>
    <xf numFmtId="0" fontId="6" fillId="0" borderId="0" xfId="0" applyFont="1">
      <alignment vertical="center"/>
    </xf>
    <xf numFmtId="0" fontId="0" fillId="0" borderId="0" xfId="0" applyFill="1" applyBorder="1" applyAlignment="1">
      <alignment horizontal="left" vertical="center"/>
    </xf>
    <xf numFmtId="0" fontId="0" fillId="0" borderId="0" xfId="0" applyFont="1" applyFill="1" applyBorder="1" applyAlignment="1">
      <alignment vertical="center"/>
    </xf>
    <xf numFmtId="0" fontId="0" fillId="0" borderId="21" xfId="0" applyBorder="1">
      <alignment vertical="center"/>
    </xf>
    <xf numFmtId="0" fontId="0" fillId="0" borderId="22" xfId="0" applyBorder="1">
      <alignment vertical="center"/>
    </xf>
    <xf numFmtId="0" fontId="36" fillId="0" borderId="22" xfId="0" applyFont="1" applyBorder="1" applyAlignment="1">
      <alignment horizontal="center" vertical="center"/>
    </xf>
    <xf numFmtId="0" fontId="36" fillId="0" borderId="23" xfId="0" applyFont="1" applyBorder="1" applyAlignment="1">
      <alignment horizontal="center" vertical="center"/>
    </xf>
    <xf numFmtId="0" fontId="0" fillId="0" borderId="24" xfId="0" applyBorder="1">
      <alignment vertical="center"/>
    </xf>
    <xf numFmtId="0" fontId="36" fillId="0" borderId="0" xfId="0" applyFont="1" applyBorder="1" applyAlignment="1">
      <alignment horizontal="center" vertical="center"/>
    </xf>
    <xf numFmtId="0" fontId="37" fillId="0" borderId="0" xfId="0" applyFont="1" applyBorder="1" applyAlignment="1">
      <alignment horizontal="center" vertical="center" wrapText="1"/>
    </xf>
    <xf numFmtId="172" fontId="0" fillId="0" borderId="25" xfId="0" applyNumberFormat="1" applyBorder="1">
      <alignment vertical="center"/>
    </xf>
    <xf numFmtId="49" fontId="36" fillId="0" borderId="0" xfId="0" applyNumberFormat="1" applyFont="1" applyBorder="1" applyAlignment="1" applyProtection="1">
      <alignment horizontal="center"/>
    </xf>
    <xf numFmtId="0" fontId="36" fillId="0" borderId="0" xfId="0" applyNumberFormat="1" applyFont="1" applyBorder="1" applyAlignment="1" applyProtection="1">
      <alignment horizontal="center"/>
    </xf>
    <xf numFmtId="0" fontId="78" fillId="0" borderId="26" xfId="0" applyFont="1" applyBorder="1" applyAlignment="1">
      <alignment horizontal="left" vertical="center" readingOrder="1"/>
    </xf>
    <xf numFmtId="0" fontId="0" fillId="0" borderId="27" xfId="0" applyBorder="1">
      <alignment vertical="center"/>
    </xf>
    <xf numFmtId="49" fontId="36" fillId="0" borderId="27" xfId="0" applyNumberFormat="1" applyFont="1" applyBorder="1" applyAlignment="1" applyProtection="1">
      <alignment horizontal="center"/>
    </xf>
    <xf numFmtId="3" fontId="36" fillId="0" borderId="27" xfId="0" applyNumberFormat="1" applyFont="1" applyBorder="1" applyAlignment="1">
      <alignment horizontal="center"/>
    </xf>
    <xf numFmtId="172" fontId="0" fillId="0" borderId="27" xfId="0" applyNumberFormat="1" applyBorder="1">
      <alignment vertical="center"/>
    </xf>
    <xf numFmtId="172" fontId="0" fillId="0" borderId="28" xfId="0" applyNumberFormat="1" applyBorder="1">
      <alignment vertical="center"/>
    </xf>
    <xf numFmtId="4" fontId="41" fillId="0" borderId="0" xfId="0" applyNumberFormat="1" applyFont="1" applyFill="1" applyAlignment="1">
      <alignment horizontal="center" vertical="center"/>
    </xf>
    <xf numFmtId="173" fontId="0" fillId="0" borderId="0" xfId="0" applyNumberFormat="1">
      <alignment vertical="center"/>
    </xf>
    <xf numFmtId="2" fontId="0" fillId="0" borderId="0" xfId="0" applyNumberFormat="1" applyFill="1" applyBorder="1" applyAlignment="1">
      <alignment horizontal="left" vertical="center" indent="2"/>
    </xf>
    <xf numFmtId="165" fontId="36" fillId="0" borderId="0" xfId="64" applyNumberFormat="1" applyFont="1" applyFill="1" applyBorder="1" applyAlignment="1">
      <alignment horizontal="left"/>
    </xf>
    <xf numFmtId="196" fontId="0" fillId="30" borderId="11" xfId="30" applyNumberFormat="1" applyFont="1" applyFill="1" applyBorder="1" applyAlignment="1">
      <alignment horizontal="left" vertical="center" indent="2"/>
    </xf>
    <xf numFmtId="0" fontId="0" fillId="25" borderId="0" xfId="0" applyFill="1" applyBorder="1" applyAlignment="1">
      <alignment horizontal="center" vertical="top" wrapText="1"/>
    </xf>
    <xf numFmtId="196" fontId="0" fillId="0" borderId="0" xfId="30" applyNumberFormat="1" applyFont="1" applyFill="1" applyBorder="1" applyAlignment="1">
      <alignment horizontal="left" vertical="center" indent="2"/>
    </xf>
    <xf numFmtId="170" fontId="0" fillId="0" borderId="0" xfId="30" applyNumberFormat="1" applyFont="1" applyFill="1" applyBorder="1" applyAlignment="1">
      <alignment horizontal="left" vertical="center" indent="2"/>
    </xf>
    <xf numFmtId="0" fontId="0" fillId="26" borderId="0" xfId="0" applyFill="1" applyBorder="1" applyAlignment="1">
      <alignment horizontal="left" vertical="top"/>
    </xf>
    <xf numFmtId="0" fontId="0" fillId="26" borderId="0" xfId="0" applyFill="1" applyBorder="1" applyAlignment="1">
      <alignment horizontal="center" vertical="top" wrapText="1"/>
    </xf>
    <xf numFmtId="165" fontId="0" fillId="0" borderId="0" xfId="30" applyNumberFormat="1" applyFont="1" applyFill="1" applyBorder="1" applyAlignment="1">
      <alignment horizontal="left" vertical="center" indent="2"/>
    </xf>
    <xf numFmtId="0" fontId="0" fillId="0" borderId="42" xfId="0" applyBorder="1">
      <alignment vertical="center"/>
    </xf>
    <xf numFmtId="0" fontId="0" fillId="0" borderId="43" xfId="0" applyBorder="1">
      <alignment vertical="center"/>
    </xf>
    <xf numFmtId="0" fontId="0" fillId="0" borderId="43" xfId="0" applyBorder="1" applyAlignment="1">
      <alignment vertical="center" wrapText="1"/>
    </xf>
    <xf numFmtId="196" fontId="0" fillId="0" borderId="0" xfId="30" applyNumberFormat="1" applyFont="1" applyFill="1" applyBorder="1" applyAlignment="1">
      <alignment vertical="center"/>
    </xf>
    <xf numFmtId="0" fontId="0" fillId="0" borderId="0" xfId="0" applyAlignment="1">
      <alignment horizontal="center"/>
    </xf>
    <xf numFmtId="0" fontId="0" fillId="0" borderId="0" xfId="0" applyFill="1" applyAlignment="1">
      <alignment horizontal="center"/>
    </xf>
    <xf numFmtId="0" fontId="0" fillId="0" borderId="0" xfId="0" applyBorder="1" applyAlignment="1">
      <alignment horizontal="center"/>
    </xf>
    <xf numFmtId="1" fontId="0" fillId="40" borderId="11" xfId="30" applyNumberFormat="1" applyFont="1" applyFill="1" applyBorder="1" applyAlignment="1">
      <alignment horizontal="center" vertical="center"/>
    </xf>
    <xf numFmtId="165" fontId="0" fillId="40" borderId="11" xfId="30" applyNumberFormat="1" applyFont="1" applyFill="1" applyBorder="1" applyAlignment="1">
      <alignment horizontal="center" vertical="center"/>
    </xf>
    <xf numFmtId="165" fontId="0" fillId="38" borderId="0" xfId="30" applyNumberFormat="1" applyFont="1" applyFill="1" applyBorder="1" applyAlignment="1">
      <alignment horizontal="center" vertical="center"/>
    </xf>
    <xf numFmtId="0" fontId="55" fillId="0" borderId="44" xfId="0" applyFont="1" applyBorder="1" applyAlignment="1">
      <alignment horizontal="left"/>
    </xf>
    <xf numFmtId="169" fontId="0" fillId="0" borderId="0" xfId="0" applyNumberFormat="1">
      <alignment vertical="center"/>
    </xf>
    <xf numFmtId="1" fontId="79" fillId="0" borderId="0" xfId="0" applyNumberFormat="1" applyFont="1">
      <alignment vertical="center"/>
    </xf>
    <xf numFmtId="0" fontId="0" fillId="0" borderId="0" xfId="0" applyFill="1" applyAlignment="1">
      <alignment horizontal="left" vertical="top"/>
    </xf>
    <xf numFmtId="4" fontId="0" fillId="0" borderId="11" xfId="0" applyNumberFormat="1" applyFill="1" applyBorder="1" applyAlignment="1">
      <alignment horizontal="left" vertical="center" indent="6"/>
    </xf>
    <xf numFmtId="2" fontId="0" fillId="28" borderId="11" xfId="0" applyNumberFormat="1" applyFill="1" applyBorder="1" applyAlignment="1">
      <alignment horizontal="left" vertical="center" wrapText="1" indent="1"/>
    </xf>
    <xf numFmtId="0" fontId="0" fillId="29" borderId="11" xfId="30" applyNumberFormat="1" applyFont="1" applyFill="1" applyBorder="1" applyAlignment="1">
      <alignment horizontal="center" vertical="center"/>
    </xf>
    <xf numFmtId="169" fontId="0" fillId="29" borderId="11" xfId="30" applyNumberFormat="1" applyFont="1" applyFill="1" applyBorder="1" applyAlignment="1">
      <alignment horizontal="center" vertical="center"/>
    </xf>
    <xf numFmtId="0" fontId="55" fillId="0" borderId="0" xfId="0" applyFont="1" applyBorder="1">
      <alignment vertical="center"/>
    </xf>
    <xf numFmtId="0" fontId="0" fillId="0" borderId="0" xfId="0" applyFill="1" applyBorder="1" applyAlignment="1">
      <alignment horizontal="center"/>
    </xf>
    <xf numFmtId="0" fontId="0" fillId="0" borderId="43" xfId="0" applyBorder="1" applyAlignment="1">
      <alignment horizontal="center"/>
    </xf>
    <xf numFmtId="0" fontId="0" fillId="45" borderId="42" xfId="0" applyFill="1" applyBorder="1">
      <alignment vertical="center"/>
    </xf>
    <xf numFmtId="0" fontId="0" fillId="45" borderId="43" xfId="0" applyFill="1" applyBorder="1">
      <alignment vertical="center"/>
    </xf>
    <xf numFmtId="0" fontId="0" fillId="45" borderId="43" xfId="0" applyFill="1" applyBorder="1" applyAlignment="1">
      <alignment vertical="center" wrapText="1"/>
    </xf>
    <xf numFmtId="0" fontId="55" fillId="45" borderId="43" xfId="0" applyFont="1" applyFill="1" applyBorder="1" applyAlignment="1">
      <alignment horizontal="left"/>
    </xf>
    <xf numFmtId="0" fontId="100" fillId="0" borderId="35" xfId="56" applyFont="1" applyBorder="1" applyAlignment="1">
      <alignment vertical="center"/>
    </xf>
    <xf numFmtId="0" fontId="101" fillId="0" borderId="0" xfId="56" applyFont="1" applyAlignment="1">
      <alignment vertical="center"/>
    </xf>
    <xf numFmtId="0" fontId="102" fillId="0" borderId="0" xfId="0" applyFont="1" applyAlignment="1"/>
    <xf numFmtId="0" fontId="103" fillId="0" borderId="0" xfId="0" applyFont="1">
      <alignment vertical="center"/>
    </xf>
    <xf numFmtId="3" fontId="0" fillId="29" borderId="16" xfId="0" applyNumberFormat="1" applyFill="1" applyBorder="1" applyAlignment="1">
      <alignment horizontal="center" vertical="center"/>
    </xf>
    <xf numFmtId="49" fontId="0" fillId="0" borderId="0" xfId="0" applyNumberFormat="1">
      <alignment vertical="center"/>
    </xf>
    <xf numFmtId="0" fontId="0" fillId="28" borderId="18" xfId="0" applyFill="1" applyBorder="1" applyAlignment="1">
      <alignment horizontal="left" vertical="center" indent="1"/>
    </xf>
    <xf numFmtId="3" fontId="0" fillId="29" borderId="18" xfId="0" applyNumberFormat="1" applyFill="1" applyBorder="1" applyAlignment="1">
      <alignment horizontal="center" vertical="center"/>
    </xf>
    <xf numFmtId="3" fontId="0" fillId="29" borderId="13" xfId="0" applyNumberFormat="1" applyFill="1" applyBorder="1" applyAlignment="1">
      <alignment horizontal="center" vertical="center"/>
    </xf>
    <xf numFmtId="0" fontId="0" fillId="25" borderId="45" xfId="0" applyFill="1" applyBorder="1" applyAlignment="1">
      <alignment horizontal="left" vertical="top" wrapText="1"/>
    </xf>
    <xf numFmtId="3" fontId="0" fillId="28" borderId="46" xfId="0" applyNumberFormat="1" applyFill="1" applyBorder="1" applyAlignment="1">
      <alignment horizontal="left" vertical="center" indent="1"/>
    </xf>
    <xf numFmtId="3" fontId="0" fillId="28" borderId="48" xfId="0" applyNumberFormat="1" applyFill="1" applyBorder="1" applyAlignment="1">
      <alignment horizontal="left" vertical="center" indent="1"/>
    </xf>
    <xf numFmtId="3" fontId="0" fillId="28" borderId="47" xfId="0" applyNumberFormat="1" applyFill="1" applyBorder="1" applyAlignment="1">
      <alignment horizontal="left" vertical="center" indent="1"/>
    </xf>
    <xf numFmtId="0" fontId="0" fillId="25" borderId="12" xfId="0" applyFill="1" applyBorder="1" applyAlignment="1">
      <alignment horizontal="left" vertical="top" wrapText="1"/>
    </xf>
    <xf numFmtId="3" fontId="0" fillId="28" borderId="16" xfId="0" applyNumberFormat="1" applyFill="1" applyBorder="1" applyAlignment="1">
      <alignment horizontal="left" vertical="center" indent="1"/>
    </xf>
    <xf numFmtId="0" fontId="0" fillId="0" borderId="12" xfId="0" applyBorder="1" applyAlignment="1">
      <alignment horizontal="left" vertical="top"/>
    </xf>
    <xf numFmtId="0" fontId="104" fillId="0" borderId="35" xfId="70" applyFont="1" applyBorder="1"/>
    <xf numFmtId="3" fontId="79" fillId="0" borderId="0" xfId="0" applyNumberFormat="1" applyFont="1">
      <alignment vertical="center"/>
    </xf>
    <xf numFmtId="4" fontId="79" fillId="0" borderId="0" xfId="0" applyNumberFormat="1" applyFont="1">
      <alignment vertical="center"/>
    </xf>
    <xf numFmtId="3" fontId="0" fillId="29" borderId="11" xfId="30" applyNumberFormat="1" applyFont="1" applyFill="1" applyBorder="1" applyAlignment="1">
      <alignment horizontal="center" vertical="center"/>
    </xf>
    <xf numFmtId="169" fontId="11" fillId="41" borderId="11" xfId="30" applyNumberFormat="1" applyFont="1" applyFill="1" applyBorder="1" applyAlignment="1">
      <alignment horizontal="left" vertical="center" indent="1"/>
    </xf>
    <xf numFmtId="0" fontId="0" fillId="0" borderId="0" xfId="0">
      <alignment vertical="center"/>
    </xf>
    <xf numFmtId="165" fontId="0" fillId="0" borderId="0" xfId="0" applyNumberFormat="1">
      <alignment vertical="center"/>
    </xf>
    <xf numFmtId="2" fontId="0" fillId="0" borderId="0" xfId="0" applyNumberFormat="1">
      <alignment vertical="center"/>
    </xf>
    <xf numFmtId="0" fontId="0" fillId="0" borderId="0" xfId="0" applyFill="1">
      <alignment vertical="center"/>
    </xf>
    <xf numFmtId="43" fontId="0" fillId="0" borderId="0" xfId="0" applyNumberFormat="1">
      <alignment vertical="center"/>
    </xf>
    <xf numFmtId="0" fontId="0" fillId="25" borderId="0" xfId="0" applyFill="1">
      <alignment vertical="center"/>
    </xf>
    <xf numFmtId="0" fontId="0" fillId="0" borderId="0" xfId="0" applyFill="1" applyBorder="1">
      <alignment vertical="center"/>
    </xf>
    <xf numFmtId="0" fontId="0" fillId="26" borderId="0" xfId="0" applyFill="1">
      <alignment vertical="center"/>
    </xf>
    <xf numFmtId="0" fontId="0" fillId="27" borderId="0" xfId="0" applyFill="1">
      <alignment vertical="center"/>
    </xf>
    <xf numFmtId="0" fontId="0" fillId="0" borderId="11" xfId="0" applyFill="1" applyBorder="1" applyAlignment="1">
      <alignment horizontal="left" vertical="center" indent="1"/>
    </xf>
    <xf numFmtId="0" fontId="0" fillId="0" borderId="0" xfId="0" applyFill="1" applyBorder="1" applyAlignment="1">
      <alignment horizontal="left" vertical="top" wrapText="1"/>
    </xf>
    <xf numFmtId="0" fontId="0" fillId="0" borderId="0" xfId="0" applyFill="1" applyBorder="1" applyAlignment="1">
      <alignment horizontal="left" vertical="center" indent="1"/>
    </xf>
    <xf numFmtId="0" fontId="0" fillId="25" borderId="0" xfId="0" applyFill="1" applyBorder="1" applyAlignment="1">
      <alignment horizontal="left" vertical="top" wrapText="1"/>
    </xf>
    <xf numFmtId="0" fontId="0" fillId="27" borderId="0" xfId="0" applyFill="1" applyBorder="1" applyAlignment="1">
      <alignment horizontal="left" vertical="top" wrapText="1"/>
    </xf>
    <xf numFmtId="0" fontId="0" fillId="26" borderId="0" xfId="0" applyFill="1" applyBorder="1" applyAlignment="1">
      <alignment horizontal="left" vertical="top" wrapText="1"/>
    </xf>
    <xf numFmtId="0" fontId="0" fillId="0" borderId="0" xfId="0" applyFill="1" applyBorder="1" applyAlignment="1">
      <alignment horizontal="left" vertical="top"/>
    </xf>
    <xf numFmtId="0" fontId="12" fillId="0" borderId="0" xfId="70" applyFont="1"/>
    <xf numFmtId="3" fontId="0" fillId="32" borderId="11" xfId="30" applyNumberFormat="1" applyFont="1" applyFill="1" applyBorder="1" applyAlignment="1">
      <alignment horizontal="left" vertical="center" indent="2"/>
    </xf>
    <xf numFmtId="0" fontId="11" fillId="0" borderId="0" xfId="0" applyFont="1" applyFill="1" applyBorder="1" applyAlignment="1">
      <alignment horizontal="left" vertical="top" wrapText="1"/>
    </xf>
    <xf numFmtId="3" fontId="11" fillId="31" borderId="11" xfId="30" applyNumberFormat="1" applyFont="1" applyFill="1" applyBorder="1" applyAlignment="1">
      <alignment horizontal="left" vertical="center" indent="2"/>
    </xf>
    <xf numFmtId="0" fontId="11" fillId="0" borderId="0" xfId="0" applyFont="1">
      <alignment vertical="center"/>
    </xf>
    <xf numFmtId="3" fontId="0" fillId="40" borderId="11" xfId="30" applyNumberFormat="1" applyFont="1" applyFill="1" applyBorder="1" applyAlignment="1">
      <alignment horizontal="left" vertical="center" indent="2"/>
    </xf>
    <xf numFmtId="2" fontId="0" fillId="0" borderId="0" xfId="0" applyNumberFormat="1" applyFill="1" applyBorder="1" applyAlignment="1">
      <alignment horizontal="left" vertical="center" indent="1"/>
    </xf>
    <xf numFmtId="0" fontId="0" fillId="0" borderId="0" xfId="0" applyAlignment="1">
      <alignment horizontal="center" vertical="center"/>
    </xf>
    <xf numFmtId="0" fontId="31" fillId="0" borderId="0" xfId="0" applyFont="1" applyAlignment="1">
      <alignment horizontal="center"/>
    </xf>
    <xf numFmtId="0" fontId="31" fillId="0" borderId="0" xfId="0" applyFont="1">
      <alignment vertical="center"/>
    </xf>
    <xf numFmtId="0" fontId="0" fillId="0" borderId="15" xfId="0" applyFill="1" applyBorder="1" applyAlignment="1">
      <alignment horizontal="left" vertical="center" indent="1"/>
    </xf>
    <xf numFmtId="2" fontId="0" fillId="37" borderId="0" xfId="0" applyNumberFormat="1" applyFill="1" applyAlignment="1">
      <alignment horizontal="left" vertical="center" indent="1"/>
    </xf>
    <xf numFmtId="168" fontId="42" fillId="0" borderId="0" xfId="36" applyNumberFormat="1" applyFont="1" applyBorder="1"/>
    <xf numFmtId="0" fontId="33" fillId="0" borderId="0" xfId="0" applyFont="1" applyBorder="1" applyAlignment="1"/>
    <xf numFmtId="0" fontId="30" fillId="0" borderId="0" xfId="0" applyFont="1" applyBorder="1">
      <alignment vertical="center"/>
    </xf>
    <xf numFmtId="0" fontId="0" fillId="26" borderId="0" xfId="0" applyFont="1" applyFill="1" applyBorder="1" applyAlignment="1">
      <alignment horizontal="left" vertical="top" wrapText="1"/>
    </xf>
    <xf numFmtId="9" fontId="0" fillId="0" borderId="0" xfId="67" applyFont="1" applyAlignment="1">
      <alignment vertical="center"/>
    </xf>
    <xf numFmtId="3" fontId="0" fillId="0" borderId="11" xfId="30" applyNumberFormat="1" applyFont="1" applyFill="1" applyBorder="1" applyAlignment="1">
      <alignment horizontal="left" vertical="center" indent="2"/>
    </xf>
    <xf numFmtId="169" fontId="0" fillId="29" borderId="11" xfId="30" applyNumberFormat="1" applyFont="1" applyFill="1" applyBorder="1" applyAlignment="1">
      <alignment horizontal="left" vertical="center" indent="1"/>
    </xf>
    <xf numFmtId="169" fontId="0" fillId="29" borderId="15" xfId="30" applyNumberFormat="1" applyFont="1" applyFill="1" applyBorder="1" applyAlignment="1">
      <alignment horizontal="left" vertical="center" indent="1"/>
    </xf>
    <xf numFmtId="169" fontId="0" fillId="29" borderId="12" xfId="30" applyNumberFormat="1" applyFont="1" applyFill="1" applyBorder="1" applyAlignment="1">
      <alignment horizontal="left" vertical="center" indent="1"/>
    </xf>
    <xf numFmtId="0" fontId="78" fillId="0" borderId="35" xfId="0" applyFont="1" applyBorder="1" applyAlignment="1">
      <alignment horizontal="left" vertical="center" readingOrder="1"/>
    </xf>
    <xf numFmtId="0" fontId="25" fillId="0" borderId="0" xfId="0" applyFont="1">
      <alignment vertical="center"/>
    </xf>
    <xf numFmtId="0" fontId="0" fillId="45" borderId="21" xfId="0" applyFill="1" applyBorder="1">
      <alignment vertical="center"/>
    </xf>
    <xf numFmtId="0" fontId="0" fillId="45" borderId="22" xfId="0" applyFill="1" applyBorder="1">
      <alignment vertical="center"/>
    </xf>
    <xf numFmtId="0" fontId="0" fillId="45" borderId="23" xfId="0" applyFill="1" applyBorder="1">
      <alignment vertical="center"/>
    </xf>
    <xf numFmtId="0" fontId="0" fillId="45" borderId="24" xfId="0" applyFill="1" applyBorder="1">
      <alignment vertical="center"/>
    </xf>
    <xf numFmtId="0" fontId="0" fillId="45" borderId="0" xfId="0" applyFill="1" applyBorder="1">
      <alignment vertical="center"/>
    </xf>
    <xf numFmtId="0" fontId="0" fillId="45" borderId="25" xfId="0" applyFill="1" applyBorder="1">
      <alignment vertical="center"/>
    </xf>
    <xf numFmtId="0" fontId="0" fillId="0" borderId="13" xfId="0" applyFill="1" applyBorder="1" applyAlignment="1">
      <alignment horizontal="left" vertical="center" indent="1"/>
    </xf>
    <xf numFmtId="3" fontId="0" fillId="32" borderId="12" xfId="30" applyNumberFormat="1" applyFont="1" applyFill="1" applyBorder="1" applyAlignment="1">
      <alignment horizontal="left" vertical="center" indent="2"/>
    </xf>
    <xf numFmtId="3" fontId="0" fillId="40" borderId="12" xfId="30" applyNumberFormat="1" applyFont="1" applyFill="1" applyBorder="1" applyAlignment="1">
      <alignment horizontal="left" vertical="center" indent="2"/>
    </xf>
    <xf numFmtId="3" fontId="11" fillId="31" borderId="12" xfId="30" applyNumberFormat="1" applyFont="1" applyFill="1" applyBorder="1" applyAlignment="1">
      <alignment horizontal="left" vertical="center" indent="2"/>
    </xf>
    <xf numFmtId="3" fontId="0" fillId="32" borderId="15" xfId="30" applyNumberFormat="1" applyFont="1" applyFill="1" applyBorder="1" applyAlignment="1">
      <alignment horizontal="left" vertical="center" indent="2"/>
    </xf>
    <xf numFmtId="3" fontId="0" fillId="40" borderId="15" xfId="30" applyNumberFormat="1" applyFont="1" applyFill="1" applyBorder="1" applyAlignment="1">
      <alignment horizontal="left" vertical="center" indent="2"/>
    </xf>
    <xf numFmtId="3" fontId="11" fillId="31" borderId="15" xfId="30" applyNumberFormat="1" applyFont="1" applyFill="1" applyBorder="1" applyAlignment="1">
      <alignment horizontal="left" vertical="center" indent="2"/>
    </xf>
    <xf numFmtId="0" fontId="93" fillId="0" borderId="0" xfId="0" applyFont="1" applyAlignment="1"/>
    <xf numFmtId="2" fontId="0" fillId="45" borderId="0" xfId="0" applyNumberFormat="1" applyFill="1" applyBorder="1">
      <alignment vertical="center"/>
    </xf>
    <xf numFmtId="43" fontId="0" fillId="45" borderId="25" xfId="0" applyNumberFormat="1" applyFill="1" applyBorder="1">
      <alignment vertical="center"/>
    </xf>
    <xf numFmtId="0" fontId="55" fillId="45" borderId="26" xfId="0" applyFont="1" applyFill="1" applyBorder="1">
      <alignment vertical="center"/>
    </xf>
    <xf numFmtId="2" fontId="0" fillId="45" borderId="27" xfId="0" applyNumberFormat="1" applyFill="1" applyBorder="1">
      <alignment vertical="center"/>
    </xf>
    <xf numFmtId="43" fontId="0" fillId="45" borderId="28" xfId="0" applyNumberFormat="1" applyFill="1" applyBorder="1">
      <alignment vertical="center"/>
    </xf>
    <xf numFmtId="0" fontId="55" fillId="45" borderId="44" xfId="0" applyFont="1" applyFill="1" applyBorder="1">
      <alignment vertical="center"/>
    </xf>
    <xf numFmtId="0" fontId="80" fillId="0" borderId="0" xfId="0" applyFont="1" applyFill="1" applyBorder="1" applyAlignment="1">
      <alignment horizontal="left" vertical="top" wrapText="1"/>
    </xf>
    <xf numFmtId="2" fontId="80" fillId="0" borderId="0" xfId="0" applyNumberFormat="1" applyFont="1" applyFill="1" applyBorder="1" applyAlignment="1">
      <alignment horizontal="left" vertical="center" indent="1"/>
    </xf>
    <xf numFmtId="2" fontId="0" fillId="37" borderId="11" xfId="0" applyNumberFormat="1" applyFill="1" applyBorder="1" applyAlignment="1">
      <alignment horizontal="left" vertical="center" indent="1"/>
    </xf>
    <xf numFmtId="165" fontId="0" fillId="37" borderId="11" xfId="0" applyNumberFormat="1" applyFill="1" applyBorder="1" applyAlignment="1">
      <alignment horizontal="left" vertical="center" indent="1"/>
    </xf>
    <xf numFmtId="165" fontId="0" fillId="37" borderId="13" xfId="0" applyNumberFormat="1" applyFill="1" applyBorder="1" applyAlignment="1">
      <alignment horizontal="left" vertical="center" indent="1"/>
    </xf>
    <xf numFmtId="165" fontId="0" fillId="37" borderId="0" xfId="0" applyNumberFormat="1" applyFill="1" applyAlignment="1">
      <alignment horizontal="left" vertical="center" indent="1"/>
    </xf>
    <xf numFmtId="165" fontId="0" fillId="38" borderId="0" xfId="0" applyNumberFormat="1" applyFill="1" applyAlignment="1">
      <alignment horizontal="left" vertical="center" indent="1"/>
    </xf>
    <xf numFmtId="165" fontId="0" fillId="38" borderId="16" xfId="0" applyNumberFormat="1" applyFill="1" applyBorder="1" applyAlignment="1">
      <alignment horizontal="left" vertical="center" indent="1"/>
    </xf>
    <xf numFmtId="165" fontId="0" fillId="38" borderId="11" xfId="0" applyNumberFormat="1" applyFill="1" applyBorder="1" applyAlignment="1">
      <alignment horizontal="left" vertical="center" indent="1"/>
    </xf>
    <xf numFmtId="165" fontId="0" fillId="38" borderId="13" xfId="0" applyNumberFormat="1" applyFill="1" applyBorder="1" applyAlignment="1">
      <alignment horizontal="left" vertical="center" indent="1"/>
    </xf>
    <xf numFmtId="2" fontId="0" fillId="0" borderId="0" xfId="0" applyNumberFormat="1" applyFill="1" applyAlignment="1">
      <alignment horizontal="left" vertical="center" indent="1"/>
    </xf>
    <xf numFmtId="3" fontId="11" fillId="0" borderId="11" xfId="30" applyNumberFormat="1" applyFont="1" applyFill="1" applyBorder="1" applyAlignment="1">
      <alignment horizontal="left" vertical="center" indent="2"/>
    </xf>
    <xf numFmtId="169" fontId="0" fillId="0" borderId="11" xfId="30" applyNumberFormat="1" applyFont="1" applyFill="1" applyBorder="1" applyAlignment="1">
      <alignment horizontal="left" vertical="center" indent="1"/>
    </xf>
    <xf numFmtId="3" fontId="0" fillId="0" borderId="12" xfId="30" applyNumberFormat="1" applyFont="1" applyFill="1" applyBorder="1" applyAlignment="1">
      <alignment horizontal="left" vertical="center" indent="2"/>
    </xf>
    <xf numFmtId="3" fontId="11" fillId="0" borderId="12" xfId="30" applyNumberFormat="1" applyFont="1" applyFill="1" applyBorder="1" applyAlignment="1">
      <alignment horizontal="left" vertical="center" indent="2"/>
    </xf>
    <xf numFmtId="169" fontId="0" fillId="0" borderId="12" xfId="30" applyNumberFormat="1" applyFont="1" applyFill="1" applyBorder="1" applyAlignment="1">
      <alignment horizontal="left" vertical="center" indent="1"/>
    </xf>
    <xf numFmtId="0" fontId="0" fillId="0" borderId="56" xfId="0" applyFill="1" applyBorder="1" applyAlignment="1">
      <alignment horizontal="left" vertical="center" indent="1"/>
    </xf>
    <xf numFmtId="0" fontId="0" fillId="0" borderId="11" xfId="0" applyNumberFormat="1" applyFill="1" applyBorder="1" applyAlignment="1">
      <alignment horizontal="left" vertical="center" indent="1"/>
    </xf>
    <xf numFmtId="0" fontId="0" fillId="0" borderId="57" xfId="0" applyBorder="1">
      <alignment vertical="center"/>
    </xf>
    <xf numFmtId="0" fontId="0" fillId="0" borderId="56" xfId="0" applyBorder="1">
      <alignment vertical="center"/>
    </xf>
    <xf numFmtId="0" fontId="0" fillId="0" borderId="55" xfId="0" applyBorder="1" applyAlignment="1">
      <alignment vertical="center"/>
    </xf>
    <xf numFmtId="0" fontId="11" fillId="0" borderId="53" xfId="0" applyFont="1" applyBorder="1">
      <alignment vertical="center"/>
    </xf>
    <xf numFmtId="0" fontId="11" fillId="0" borderId="52" xfId="0" applyFont="1" applyBorder="1">
      <alignment vertical="center"/>
    </xf>
    <xf numFmtId="0" fontId="0" fillId="0" borderId="53" xfId="0" applyFill="1" applyBorder="1" applyAlignment="1">
      <alignment horizontal="left" vertical="center" indent="1"/>
    </xf>
    <xf numFmtId="0" fontId="0" fillId="0" borderId="52" xfId="0" applyFill="1" applyBorder="1" applyAlignment="1">
      <alignment horizontal="left" vertical="center" indent="1"/>
    </xf>
    <xf numFmtId="3" fontId="0" fillId="0" borderId="52" xfId="0" applyNumberFormat="1" applyBorder="1" applyAlignment="1"/>
    <xf numFmtId="0" fontId="0" fillId="0" borderId="53" xfId="0" applyFill="1" applyBorder="1" applyAlignment="1">
      <alignment horizontal="left" vertical="top" wrapText="1"/>
    </xf>
    <xf numFmtId="3" fontId="0" fillId="0" borderId="53" xfId="0" applyNumberFormat="1" applyBorder="1">
      <alignment vertical="center"/>
    </xf>
    <xf numFmtId="0" fontId="0" fillId="0" borderId="52" xfId="0" applyBorder="1" applyAlignment="1"/>
    <xf numFmtId="0" fontId="0" fillId="0" borderId="54" xfId="0" applyBorder="1">
      <alignment vertical="center"/>
    </xf>
    <xf numFmtId="0" fontId="0" fillId="0" borderId="50" xfId="0" applyBorder="1">
      <alignment vertical="center"/>
    </xf>
    <xf numFmtId="0" fontId="0" fillId="0" borderId="50" xfId="0" applyBorder="1" applyAlignment="1"/>
    <xf numFmtId="0" fontId="0" fillId="0" borderId="49" xfId="0" applyBorder="1">
      <alignment vertical="center"/>
    </xf>
    <xf numFmtId="0" fontId="0" fillId="22" borderId="0" xfId="0" applyFill="1" applyAlignment="1">
      <alignment horizontal="center" vertical="center"/>
    </xf>
    <xf numFmtId="0" fontId="0" fillId="28" borderId="0" xfId="0" applyFill="1" applyAlignment="1">
      <alignment horizontal="center" vertical="center"/>
    </xf>
    <xf numFmtId="0" fontId="0" fillId="26" borderId="0" xfId="0" applyFill="1" applyAlignment="1">
      <alignment vertical="center" wrapText="1"/>
    </xf>
    <xf numFmtId="0" fontId="0" fillId="25" borderId="0" xfId="0" applyFill="1" applyAlignment="1">
      <alignment horizontal="left" vertical="center" wrapText="1"/>
    </xf>
    <xf numFmtId="0" fontId="0" fillId="0" borderId="53" xfId="0" applyBorder="1">
      <alignment vertical="center"/>
    </xf>
    <xf numFmtId="0" fontId="0" fillId="0" borderId="51" xfId="0" applyBorder="1">
      <alignment vertical="center"/>
    </xf>
    <xf numFmtId="0" fontId="0" fillId="0" borderId="52" xfId="0" applyBorder="1">
      <alignment vertical="center"/>
    </xf>
    <xf numFmtId="0" fontId="0" fillId="0" borderId="0" xfId="0">
      <alignment vertical="center"/>
    </xf>
    <xf numFmtId="0" fontId="6" fillId="0" borderId="0" xfId="0" applyFont="1">
      <alignment vertical="center"/>
    </xf>
    <xf numFmtId="3" fontId="0" fillId="0" borderId="0" xfId="0" applyNumberFormat="1">
      <alignment vertical="center"/>
    </xf>
    <xf numFmtId="0" fontId="0" fillId="0" borderId="0" xfId="0" applyAlignment="1"/>
    <xf numFmtId="3" fontId="0" fillId="0" borderId="0" xfId="0" applyNumberFormat="1" applyAlignment="1"/>
    <xf numFmtId="0" fontId="0" fillId="0" borderId="0" xfId="0" applyFill="1" applyBorder="1" applyAlignment="1"/>
    <xf numFmtId="0" fontId="6" fillId="0" borderId="0" xfId="0" applyFont="1" applyAlignment="1"/>
    <xf numFmtId="0" fontId="6" fillId="0" borderId="0" xfId="0" applyNumberFormat="1" applyFont="1" applyAlignment="1"/>
    <xf numFmtId="0" fontId="0" fillId="27" borderId="0" xfId="0" applyFill="1" applyAlignment="1">
      <alignment horizontal="left" vertical="top" wrapText="1"/>
    </xf>
    <xf numFmtId="0" fontId="0" fillId="0" borderId="11" xfId="0" applyFill="1" applyBorder="1" applyAlignment="1">
      <alignment horizontal="left" vertical="center" indent="1"/>
    </xf>
    <xf numFmtId="0" fontId="0" fillId="0" borderId="0" xfId="0" applyFill="1" applyBorder="1" applyAlignment="1">
      <alignment horizontal="left" vertical="center" indent="1"/>
    </xf>
    <xf numFmtId="0" fontId="0" fillId="25" borderId="0" xfId="0" applyFill="1" applyAlignment="1">
      <alignment horizontal="left" vertical="top"/>
    </xf>
    <xf numFmtId="0" fontId="0" fillId="0" borderId="0" xfId="0" applyAlignment="1">
      <alignment horizontal="left" vertical="top"/>
    </xf>
    <xf numFmtId="0" fontId="12" fillId="0" borderId="0" xfId="70" applyFont="1"/>
    <xf numFmtId="0" fontId="11" fillId="0" borderId="0" xfId="0" applyFont="1">
      <alignment vertical="center"/>
    </xf>
    <xf numFmtId="3" fontId="0" fillId="0" borderId="11" xfId="0" applyNumberFormat="1" applyFill="1" applyBorder="1" applyAlignment="1">
      <alignment horizontal="left" vertical="center" indent="1"/>
    </xf>
    <xf numFmtId="0" fontId="0" fillId="28" borderId="11" xfId="0" applyFill="1" applyBorder="1" applyAlignment="1">
      <alignment horizontal="left" vertical="center" indent="1"/>
    </xf>
    <xf numFmtId="4" fontId="0" fillId="28" borderId="11" xfId="30" applyNumberFormat="1" applyFont="1" applyFill="1" applyBorder="1" applyAlignment="1">
      <alignment horizontal="left" vertical="center" indent="1"/>
    </xf>
    <xf numFmtId="4" fontId="0" fillId="0" borderId="0" xfId="0" applyNumberFormat="1">
      <alignment vertical="center"/>
    </xf>
    <xf numFmtId="0" fontId="0" fillId="0" borderId="0" xfId="0" applyFont="1">
      <alignment vertical="center"/>
    </xf>
    <xf numFmtId="3" fontId="0" fillId="29" borderId="11" xfId="0" applyNumberFormat="1" applyFill="1" applyBorder="1" applyAlignment="1">
      <alignment horizontal="center" vertical="center"/>
    </xf>
    <xf numFmtId="0" fontId="11" fillId="0" borderId="0" xfId="0" applyFont="1" applyBorder="1">
      <alignment vertical="center"/>
    </xf>
    <xf numFmtId="0" fontId="0" fillId="0" borderId="23" xfId="0" applyBorder="1">
      <alignment vertical="center"/>
    </xf>
    <xf numFmtId="0" fontId="0" fillId="0" borderId="25" xfId="0" applyBorder="1">
      <alignment vertical="center"/>
    </xf>
    <xf numFmtId="0" fontId="0" fillId="0" borderId="28" xfId="0" applyBorder="1">
      <alignment vertical="center"/>
    </xf>
    <xf numFmtId="0" fontId="12" fillId="45" borderId="26" xfId="0" applyFont="1" applyFill="1" applyBorder="1">
      <alignment vertical="center"/>
    </xf>
    <xf numFmtId="0" fontId="0" fillId="0" borderId="22" xfId="0" applyFill="1" applyBorder="1">
      <alignment vertical="center"/>
    </xf>
    <xf numFmtId="170" fontId="0" fillId="0" borderId="11" xfId="0" applyNumberFormat="1" applyFill="1" applyBorder="1" applyAlignment="1">
      <alignment horizontal="left" vertical="center" indent="1"/>
    </xf>
    <xf numFmtId="0" fontId="12" fillId="0" borderId="0" xfId="0" applyFont="1" applyFill="1" applyBorder="1">
      <alignment vertical="center"/>
    </xf>
    <xf numFmtId="0" fontId="86" fillId="29" borderId="0" xfId="45" applyFont="1" applyFill="1" applyAlignment="1">
      <alignment vertical="center"/>
    </xf>
    <xf numFmtId="0" fontId="86" fillId="43" borderId="0" xfId="45" applyFont="1" applyFill="1" applyAlignment="1">
      <alignment vertical="center"/>
    </xf>
    <xf numFmtId="0" fontId="105" fillId="0" borderId="0" xfId="0" applyFont="1" applyAlignment="1">
      <alignment horizontal="left" vertical="top" indent="1"/>
    </xf>
    <xf numFmtId="0" fontId="105" fillId="0" borderId="0" xfId="0" applyFont="1" applyAlignment="1">
      <alignment horizontal="left" vertical="top"/>
    </xf>
    <xf numFmtId="0" fontId="105" fillId="0" borderId="0" xfId="0" applyFont="1" applyAlignment="1">
      <alignment horizontal="right" vertical="top"/>
    </xf>
    <xf numFmtId="0" fontId="105" fillId="28" borderId="0" xfId="0" applyFont="1" applyFill="1" applyAlignment="1">
      <alignment horizontal="left" vertical="center" indent="2"/>
    </xf>
    <xf numFmtId="0" fontId="85" fillId="28" borderId="0" xfId="45" quotePrefix="1" applyFont="1" applyFill="1" applyAlignment="1">
      <alignment vertical="center"/>
    </xf>
    <xf numFmtId="0" fontId="105" fillId="28" borderId="0" xfId="0" applyFont="1" applyFill="1" applyAlignment="1">
      <alignment horizontal="right" vertical="center"/>
    </xf>
    <xf numFmtId="0" fontId="105" fillId="0" borderId="0" xfId="0" applyFont="1" applyAlignment="1">
      <alignment horizontal="left" vertical="center" indent="2"/>
    </xf>
    <xf numFmtId="0" fontId="106" fillId="0" borderId="0" xfId="45" quotePrefix="1" applyFont="1" applyAlignment="1">
      <alignment vertical="center"/>
    </xf>
    <xf numFmtId="0" fontId="105" fillId="0" borderId="0" xfId="0" applyFont="1" applyAlignment="1">
      <alignment horizontal="right" vertical="center"/>
    </xf>
    <xf numFmtId="0" fontId="105" fillId="31" borderId="0" xfId="0" applyFont="1" applyFill="1" applyAlignment="1">
      <alignment horizontal="left" vertical="center" indent="2"/>
    </xf>
    <xf numFmtId="0" fontId="105" fillId="31" borderId="0" xfId="0" applyFont="1" applyFill="1" applyAlignment="1">
      <alignment horizontal="right" vertical="center"/>
    </xf>
    <xf numFmtId="0" fontId="105" fillId="29" borderId="0" xfId="0" applyFont="1" applyFill="1" applyAlignment="1">
      <alignment horizontal="left" vertical="center" indent="2"/>
    </xf>
    <xf numFmtId="0" fontId="85" fillId="29" borderId="0" xfId="45" quotePrefix="1" applyFont="1" applyFill="1" applyAlignment="1">
      <alignment vertical="center"/>
    </xf>
    <xf numFmtId="0" fontId="105" fillId="29" borderId="0" xfId="0" applyFont="1" applyFill="1" applyAlignment="1">
      <alignment horizontal="right" vertical="center"/>
    </xf>
    <xf numFmtId="0" fontId="85" fillId="29" borderId="0" xfId="45" applyFont="1" applyFill="1" applyAlignment="1">
      <alignment vertical="center"/>
    </xf>
    <xf numFmtId="0" fontId="105" fillId="44" borderId="0" xfId="0" applyFont="1" applyFill="1" applyAlignment="1">
      <alignment horizontal="left" vertical="center" indent="2"/>
    </xf>
    <xf numFmtId="0" fontId="85" fillId="44" borderId="0" xfId="45" quotePrefix="1" applyFont="1" applyFill="1" applyAlignment="1">
      <alignment vertical="center"/>
    </xf>
    <xf numFmtId="0" fontId="105" fillId="44" borderId="0" xfId="0" applyFont="1" applyFill="1" applyAlignment="1">
      <alignment horizontal="right" vertical="center"/>
    </xf>
    <xf numFmtId="0" fontId="85" fillId="44" borderId="0" xfId="45" applyFont="1" applyFill="1" applyAlignment="1">
      <alignment vertical="center"/>
    </xf>
    <xf numFmtId="0" fontId="86" fillId="44" borderId="0" xfId="45" quotePrefix="1" applyFont="1" applyFill="1" applyAlignment="1">
      <alignment vertical="center"/>
    </xf>
    <xf numFmtId="0" fontId="105" fillId="43" borderId="0" xfId="0" applyFont="1" applyFill="1" applyAlignment="1">
      <alignment horizontal="left" vertical="center" indent="2"/>
    </xf>
    <xf numFmtId="0" fontId="85" fillId="43" borderId="0" xfId="45" quotePrefix="1" applyFont="1" applyFill="1" applyAlignment="1">
      <alignment vertical="center"/>
    </xf>
    <xf numFmtId="0" fontId="105" fillId="43" borderId="0" xfId="0" applyFont="1" applyFill="1" applyAlignment="1">
      <alignment horizontal="right" vertical="center"/>
    </xf>
    <xf numFmtId="0" fontId="85" fillId="43" borderId="0" xfId="45" applyFont="1" applyFill="1" applyAlignment="1">
      <alignment vertical="center"/>
    </xf>
    <xf numFmtId="0" fontId="105" fillId="0" borderId="0" xfId="0" applyFont="1" applyAlignment="1">
      <alignment vertical="center"/>
    </xf>
    <xf numFmtId="0" fontId="105" fillId="48" borderId="0" xfId="0" applyFont="1" applyFill="1" applyAlignment="1">
      <alignment horizontal="left" vertical="center" indent="2"/>
    </xf>
    <xf numFmtId="0" fontId="86" fillId="48" borderId="0" xfId="45" quotePrefix="1" applyFont="1" applyFill="1" applyAlignment="1">
      <alignment vertical="center"/>
    </xf>
    <xf numFmtId="0" fontId="105" fillId="48" borderId="0" xfId="0" applyFont="1" applyFill="1" applyAlignment="1">
      <alignment horizontal="right" vertical="center"/>
    </xf>
    <xf numFmtId="0" fontId="86" fillId="29" borderId="0" xfId="45" quotePrefix="1" applyFont="1" applyFill="1" applyAlignment="1">
      <alignment vertical="center"/>
    </xf>
    <xf numFmtId="0" fontId="86" fillId="28" borderId="0" xfId="45" quotePrefix="1" applyFont="1" applyFill="1" applyAlignment="1">
      <alignment vertical="center"/>
    </xf>
    <xf numFmtId="0" fontId="105" fillId="0" borderId="0" xfId="0" applyFont="1" applyFill="1" applyAlignment="1">
      <alignment horizontal="left" vertical="center" indent="2"/>
    </xf>
    <xf numFmtId="0" fontId="85" fillId="0" borderId="0" xfId="45" quotePrefix="1" applyFont="1" applyFill="1" applyAlignment="1">
      <alignment vertical="center"/>
    </xf>
    <xf numFmtId="0" fontId="105" fillId="0" borderId="0" xfId="0" applyFont="1" applyFill="1" applyAlignment="1">
      <alignment horizontal="right" vertical="center"/>
    </xf>
    <xf numFmtId="0" fontId="107" fillId="0" borderId="0" xfId="45" applyFont="1" applyAlignment="1">
      <alignment vertical="center"/>
    </xf>
    <xf numFmtId="165" fontId="0" fillId="30" borderId="11" xfId="0" applyNumberFormat="1" applyFont="1" applyFill="1" applyBorder="1" applyAlignment="1">
      <alignment horizontal="left" vertical="center" indent="1"/>
    </xf>
    <xf numFmtId="4" fontId="0" fillId="0" borderId="0" xfId="0" applyNumberFormat="1" applyFill="1">
      <alignment vertical="center"/>
    </xf>
    <xf numFmtId="0" fontId="0" fillId="27" borderId="0" xfId="0" applyFill="1" applyAlignment="1">
      <alignment vertical="top" wrapText="1"/>
    </xf>
    <xf numFmtId="170" fontId="0" fillId="29" borderId="11" xfId="0" applyNumberFormat="1" applyFill="1" applyBorder="1" applyAlignment="1">
      <alignment vertical="center"/>
    </xf>
    <xf numFmtId="0" fontId="0" fillId="25" borderId="0" xfId="0" applyFill="1" applyAlignment="1">
      <alignment horizontal="right" vertical="top"/>
    </xf>
    <xf numFmtId="0" fontId="0" fillId="0" borderId="0" xfId="0" applyBorder="1" applyAlignment="1"/>
    <xf numFmtId="3" fontId="0" fillId="0" borderId="0" xfId="0" applyNumberFormat="1" applyBorder="1">
      <alignment vertical="center"/>
    </xf>
    <xf numFmtId="3" fontId="0" fillId="0" borderId="0" xfId="0" applyNumberFormat="1" applyBorder="1" applyAlignment="1"/>
    <xf numFmtId="0" fontId="0" fillId="0" borderId="22" xfId="0" applyBorder="1" applyAlignment="1"/>
    <xf numFmtId="191" fontId="109" fillId="0" borderId="0" xfId="0" applyNumberFormat="1" applyFont="1" applyFill="1" applyBorder="1" applyAlignment="1">
      <alignment horizontal="right"/>
    </xf>
    <xf numFmtId="49" fontId="113" fillId="0" borderId="0" xfId="52" applyNumberFormat="1" applyFont="1" applyFill="1" applyBorder="1" applyAlignment="1">
      <alignment horizontal="right"/>
    </xf>
    <xf numFmtId="0" fontId="112" fillId="0" borderId="0" xfId="52" applyFont="1" applyFill="1" applyBorder="1" applyAlignment="1">
      <alignment horizontal="left"/>
    </xf>
    <xf numFmtId="190" fontId="108" fillId="0" borderId="0" xfId="52" applyNumberFormat="1" applyFont="1" applyFill="1" applyBorder="1" applyAlignment="1">
      <alignment horizontal="right"/>
    </xf>
    <xf numFmtId="183" fontId="109" fillId="0" borderId="0" xfId="52" applyNumberFormat="1" applyFont="1" applyFill="1" applyBorder="1" applyAlignment="1">
      <alignment horizontal="right"/>
    </xf>
    <xf numFmtId="0" fontId="90" fillId="0" borderId="0" xfId="0" applyFont="1" applyFill="1" applyAlignment="1">
      <alignment vertical="center"/>
    </xf>
    <xf numFmtId="190" fontId="109" fillId="0" borderId="0" xfId="52" applyNumberFormat="1" applyFont="1" applyFill="1" applyBorder="1" applyAlignment="1">
      <alignment horizontal="right"/>
    </xf>
    <xf numFmtId="2" fontId="109" fillId="0" borderId="0" xfId="52" applyNumberFormat="1" applyFont="1" applyFill="1" applyBorder="1" applyAlignment="1">
      <alignment vertical="top"/>
    </xf>
    <xf numFmtId="0" fontId="90" fillId="0" borderId="30" xfId="0" applyFont="1" applyBorder="1">
      <alignment vertical="center"/>
    </xf>
    <xf numFmtId="0" fontId="90" fillId="0" borderId="31" xfId="0" applyFont="1" applyBorder="1">
      <alignment vertical="center"/>
    </xf>
    <xf numFmtId="0" fontId="90" fillId="0" borderId="33" xfId="0" applyFont="1" applyBorder="1">
      <alignment vertical="center"/>
    </xf>
    <xf numFmtId="0" fontId="90" fillId="0" borderId="34" xfId="0" applyFont="1" applyBorder="1">
      <alignment vertical="center"/>
    </xf>
    <xf numFmtId="0" fontId="90" fillId="0" borderId="0" xfId="0" applyFont="1" applyFill="1" applyBorder="1" applyAlignment="1">
      <alignment horizontal="left" vertical="top" wrapText="1"/>
    </xf>
    <xf numFmtId="0" fontId="90" fillId="0" borderId="36" xfId="0" applyFont="1" applyBorder="1">
      <alignment vertical="center"/>
    </xf>
    <xf numFmtId="0" fontId="90" fillId="0" borderId="37" xfId="0" applyFont="1" applyBorder="1">
      <alignment vertical="center"/>
    </xf>
    <xf numFmtId="2" fontId="90" fillId="0" borderId="0" xfId="30" applyNumberFormat="1" applyFont="1" applyFill="1" applyBorder="1" applyAlignment="1">
      <alignment horizontal="left" vertical="center" indent="1"/>
    </xf>
    <xf numFmtId="0" fontId="90" fillId="0" borderId="0" xfId="0" applyFont="1" applyAlignment="1">
      <alignment vertical="center" wrapText="1"/>
    </xf>
    <xf numFmtId="0" fontId="115" fillId="0" borderId="0" xfId="70" applyFont="1"/>
    <xf numFmtId="0" fontId="90" fillId="0" borderId="0" xfId="0" applyFont="1" applyAlignment="1"/>
    <xf numFmtId="3" fontId="115" fillId="0" borderId="0" xfId="70" applyNumberFormat="1" applyFont="1"/>
    <xf numFmtId="3" fontId="90" fillId="0" borderId="0" xfId="0" applyNumberFormat="1" applyFont="1">
      <alignment vertical="center"/>
    </xf>
    <xf numFmtId="0" fontId="90" fillId="0" borderId="0" xfId="0" applyFont="1" applyFill="1" applyAlignment="1">
      <alignment horizontal="right" vertical="center"/>
    </xf>
    <xf numFmtId="3" fontId="90" fillId="0" borderId="0" xfId="0" applyNumberFormat="1" applyFont="1" applyFill="1" applyAlignment="1">
      <alignment horizontal="right" vertical="center"/>
    </xf>
    <xf numFmtId="177" fontId="109" fillId="22" borderId="19" xfId="0" applyNumberFormat="1" applyFont="1" applyFill="1" applyBorder="1" applyAlignment="1">
      <alignment horizontal="right"/>
    </xf>
    <xf numFmtId="184" fontId="108" fillId="22" borderId="19" xfId="0" applyNumberFormat="1" applyFont="1" applyFill="1" applyBorder="1" applyAlignment="1">
      <alignment horizontal="right"/>
    </xf>
    <xf numFmtId="1" fontId="90" fillId="0" borderId="0" xfId="0" applyNumberFormat="1" applyFont="1">
      <alignment vertical="center"/>
    </xf>
    <xf numFmtId="0" fontId="90" fillId="0" borderId="0" xfId="0" applyFont="1" applyAlignment="1">
      <alignment horizontal="center"/>
    </xf>
    <xf numFmtId="168" fontId="116" fillId="0" borderId="0" xfId="36" applyNumberFormat="1" applyFont="1" applyBorder="1"/>
    <xf numFmtId="0" fontId="117" fillId="45" borderId="0" xfId="77" applyFont="1" applyFill="1"/>
    <xf numFmtId="0" fontId="110" fillId="0" borderId="0" xfId="77" applyFont="1"/>
    <xf numFmtId="0" fontId="118" fillId="45" borderId="0" xfId="46" applyFont="1" applyFill="1" applyBorder="1" applyAlignment="1" applyProtection="1"/>
    <xf numFmtId="0" fontId="110" fillId="45" borderId="0" xfId="75" applyFont="1" applyFill="1" applyBorder="1"/>
    <xf numFmtId="0" fontId="110" fillId="45" borderId="19" xfId="77" applyFont="1" applyFill="1" applyBorder="1"/>
    <xf numFmtId="0" fontId="110" fillId="45" borderId="19" xfId="77" applyFont="1" applyFill="1" applyBorder="1" applyAlignment="1">
      <alignment horizontal="right"/>
    </xf>
    <xf numFmtId="0" fontId="110" fillId="45" borderId="41" xfId="77" applyFont="1" applyFill="1" applyBorder="1"/>
    <xf numFmtId="0" fontId="110" fillId="45" borderId="20" xfId="77" applyFont="1" applyFill="1" applyBorder="1" applyAlignment="1">
      <alignment horizontal="center"/>
    </xf>
    <xf numFmtId="0" fontId="110" fillId="45" borderId="20" xfId="77" applyFont="1" applyFill="1" applyBorder="1" applyAlignment="1">
      <alignment horizontal="right" wrapText="1"/>
    </xf>
    <xf numFmtId="0" fontId="110" fillId="45" borderId="20" xfId="77" applyFont="1" applyFill="1" applyBorder="1" applyAlignment="1">
      <alignment horizontal="right"/>
    </xf>
    <xf numFmtId="0" fontId="110" fillId="45" borderId="0" xfId="77" applyFont="1" applyFill="1" applyBorder="1" applyAlignment="1">
      <alignment horizontal="left" vertical="center" indent="1"/>
    </xf>
    <xf numFmtId="168" fontId="110" fillId="45" borderId="0" xfId="30" applyNumberFormat="1" applyFont="1" applyFill="1" applyBorder="1" applyAlignment="1">
      <alignment horizontal="center"/>
    </xf>
    <xf numFmtId="0" fontId="110" fillId="45" borderId="13" xfId="77" applyFont="1" applyFill="1" applyBorder="1" applyAlignment="1">
      <alignment horizontal="left" vertical="center" indent="1"/>
    </xf>
    <xf numFmtId="168" fontId="110" fillId="45" borderId="13" xfId="30" applyNumberFormat="1" applyFont="1" applyFill="1" applyBorder="1" applyAlignment="1">
      <alignment horizontal="center"/>
    </xf>
    <xf numFmtId="0" fontId="110" fillId="45" borderId="19" xfId="77" applyFont="1" applyFill="1" applyBorder="1" applyAlignment="1">
      <alignment horizontal="left" vertical="center" indent="1"/>
    </xf>
    <xf numFmtId="168" fontId="110" fillId="45" borderId="19" xfId="30" applyNumberFormat="1" applyFont="1" applyFill="1" applyBorder="1" applyAlignment="1">
      <alignment horizontal="center"/>
    </xf>
    <xf numFmtId="0" fontId="110" fillId="45" borderId="0" xfId="77" applyFont="1" applyFill="1" applyAlignment="1">
      <alignment vertical="center"/>
    </xf>
    <xf numFmtId="0" fontId="110" fillId="45" borderId="0" xfId="77" applyFont="1" applyFill="1" applyBorder="1" applyAlignment="1">
      <alignment horizontal="center"/>
    </xf>
    <xf numFmtId="168" fontId="110" fillId="45" borderId="0" xfId="30" applyNumberFormat="1" applyFont="1" applyFill="1"/>
    <xf numFmtId="168" fontId="119" fillId="45" borderId="0" xfId="30" applyNumberFormat="1" applyFont="1" applyFill="1" applyBorder="1"/>
    <xf numFmtId="0" fontId="119" fillId="45" borderId="0" xfId="77" applyFont="1" applyFill="1" applyBorder="1" applyAlignment="1">
      <alignment horizontal="center"/>
    </xf>
    <xf numFmtId="0" fontId="110" fillId="45" borderId="0" xfId="77" applyFont="1" applyFill="1" applyBorder="1"/>
    <xf numFmtId="0" fontId="119" fillId="45" borderId="0" xfId="77" applyFont="1" applyFill="1" applyAlignment="1">
      <alignment horizontal="center"/>
    </xf>
    <xf numFmtId="0" fontId="110" fillId="45" borderId="0" xfId="77" applyFont="1" applyFill="1" applyAlignment="1">
      <alignment horizontal="left"/>
    </xf>
    <xf numFmtId="0" fontId="110" fillId="45" borderId="0" xfId="77" applyFont="1" applyFill="1"/>
    <xf numFmtId="168" fontId="119" fillId="45" borderId="0" xfId="36" applyNumberFormat="1" applyFont="1" applyFill="1"/>
    <xf numFmtId="3" fontId="0" fillId="0" borderId="16" xfId="30" applyNumberFormat="1" applyFont="1" applyFill="1" applyBorder="1" applyAlignment="1">
      <alignment horizontal="left" vertical="center" indent="2"/>
    </xf>
    <xf numFmtId="3" fontId="11" fillId="0" borderId="16" xfId="30" applyNumberFormat="1" applyFont="1" applyFill="1" applyBorder="1" applyAlignment="1">
      <alignment horizontal="left" vertical="center" indent="2"/>
    </xf>
    <xf numFmtId="169" fontId="0" fillId="0" borderId="16" xfId="30" applyNumberFormat="1" applyFont="1" applyFill="1" applyBorder="1" applyAlignment="1">
      <alignment horizontal="left" vertical="center" indent="1"/>
    </xf>
    <xf numFmtId="3" fontId="11" fillId="0" borderId="0" xfId="30" applyNumberFormat="1" applyFont="1" applyFill="1" applyBorder="1" applyAlignment="1">
      <alignment horizontal="left" vertical="center" indent="2"/>
    </xf>
    <xf numFmtId="169" fontId="0" fillId="0" borderId="0" xfId="30" applyNumberFormat="1" applyFont="1" applyFill="1" applyBorder="1" applyAlignment="1">
      <alignment horizontal="left" vertical="center" indent="1"/>
    </xf>
    <xf numFmtId="0" fontId="90" fillId="0" borderId="0" xfId="0" applyFont="1" applyAlignment="1">
      <alignment horizontal="left" vertical="center"/>
    </xf>
    <xf numFmtId="188" fontId="114" fillId="0" borderId="0" xfId="0" applyNumberFormat="1" applyFont="1" applyFill="1" applyBorder="1" applyAlignment="1">
      <alignment horizontal="center"/>
    </xf>
    <xf numFmtId="164" fontId="114" fillId="0" borderId="0" xfId="0" applyNumberFormat="1" applyFont="1" applyFill="1" applyBorder="1" applyAlignment="1">
      <alignment horizontal="center"/>
    </xf>
    <xf numFmtId="0" fontId="112" fillId="0" borderId="0" xfId="52" applyFont="1" applyFill="1" applyBorder="1" applyAlignment="1">
      <alignment horizontal="right"/>
    </xf>
    <xf numFmtId="41" fontId="110" fillId="45" borderId="0" xfId="52" applyNumberFormat="1" applyFont="1" applyFill="1" applyBorder="1"/>
    <xf numFmtId="189" fontId="109" fillId="0" borderId="0" xfId="52" applyNumberFormat="1" applyFont="1" applyFill="1" applyBorder="1" applyAlignment="1">
      <alignment horizontal="right"/>
    </xf>
    <xf numFmtId="189" fontId="108" fillId="0" borderId="0" xfId="52" applyNumberFormat="1" applyFont="1" applyFill="1" applyBorder="1" applyAlignment="1">
      <alignment horizontal="right"/>
    </xf>
    <xf numFmtId="189" fontId="109" fillId="0" borderId="0" xfId="52" applyNumberFormat="1" applyFont="1" applyFill="1" applyBorder="1" applyAlignment="1">
      <alignment horizontal="right" vertical="top"/>
    </xf>
    <xf numFmtId="189" fontId="108" fillId="0" borderId="0" xfId="52" applyNumberFormat="1" applyFont="1" applyFill="1" applyBorder="1" applyAlignment="1">
      <alignment horizontal="right" vertical="top"/>
    </xf>
    <xf numFmtId="179" fontId="109" fillId="0" borderId="0" xfId="52" applyNumberFormat="1" applyFont="1" applyFill="1" applyBorder="1" applyAlignment="1">
      <alignment horizontal="right"/>
    </xf>
    <xf numFmtId="179" fontId="108" fillId="0" borderId="0" xfId="52" applyNumberFormat="1" applyFont="1" applyFill="1" applyBorder="1" applyAlignment="1">
      <alignment horizontal="right"/>
    </xf>
    <xf numFmtId="179" fontId="109" fillId="0" borderId="0" xfId="52" applyNumberFormat="1" applyFont="1" applyFill="1" applyBorder="1" applyAlignment="1">
      <alignment horizontal="right" vertical="top"/>
    </xf>
    <xf numFmtId="0" fontId="90" fillId="0" borderId="0" xfId="0" applyFont="1" applyBorder="1">
      <alignment vertical="center"/>
    </xf>
    <xf numFmtId="169" fontId="90" fillId="0" borderId="0" xfId="35" applyNumberFormat="1" applyFont="1" applyBorder="1" applyAlignment="1">
      <alignment horizontal="center"/>
    </xf>
    <xf numFmtId="0" fontId="90" fillId="0" borderId="0" xfId="0" applyFont="1" applyBorder="1" applyAlignment="1">
      <alignment horizontal="center" vertical="center"/>
    </xf>
    <xf numFmtId="0" fontId="90" fillId="0" borderId="0" xfId="0" applyFont="1" applyFill="1" applyBorder="1">
      <alignment vertical="center"/>
    </xf>
    <xf numFmtId="0" fontId="36" fillId="0" borderId="0" xfId="0" applyFont="1" applyBorder="1" applyAlignment="1">
      <alignment horizontal="center"/>
    </xf>
    <xf numFmtId="0" fontId="22" fillId="0" borderId="0" xfId="45" applyFont="1" applyAlignment="1">
      <alignment vertical="center"/>
    </xf>
    <xf numFmtId="0" fontId="34" fillId="0" borderId="0" xfId="0" applyFont="1" applyFill="1" applyBorder="1" applyAlignment="1">
      <alignment horizontal="center" vertical="center"/>
    </xf>
    <xf numFmtId="0" fontId="31" fillId="0" borderId="0" xfId="0" applyFont="1" applyFill="1" applyBorder="1" applyAlignment="1">
      <alignment horizontal="left" vertical="center"/>
    </xf>
    <xf numFmtId="0" fontId="34" fillId="0" borderId="0" xfId="0" applyFont="1" applyFill="1" applyBorder="1" applyAlignment="1">
      <alignment horizontal="left" vertical="center"/>
    </xf>
    <xf numFmtId="0" fontId="34" fillId="0" borderId="0" xfId="0" applyFont="1" applyFill="1" applyBorder="1" applyAlignment="1">
      <alignment horizontal="center"/>
    </xf>
    <xf numFmtId="0" fontId="110" fillId="0" borderId="0" xfId="52" applyFont="1" applyFill="1" applyBorder="1"/>
    <xf numFmtId="0" fontId="111" fillId="0" borderId="0" xfId="52" applyFont="1" applyFill="1" applyBorder="1" applyAlignment="1">
      <alignment horizontal="right"/>
    </xf>
    <xf numFmtId="2" fontId="109" fillId="0" borderId="0" xfId="52" applyNumberFormat="1" applyFont="1" applyFill="1" applyBorder="1"/>
    <xf numFmtId="0" fontId="112" fillId="0" borderId="0" xfId="52" applyFont="1" applyFill="1" applyBorder="1" applyAlignment="1">
      <alignment horizontal="left" vertical="top"/>
    </xf>
    <xf numFmtId="190" fontId="108" fillId="0" borderId="0" xfId="52" applyNumberFormat="1" applyFont="1" applyFill="1" applyBorder="1" applyAlignment="1">
      <alignment horizontal="right" vertical="top"/>
    </xf>
    <xf numFmtId="183" fontId="109" fillId="0" borderId="0" xfId="52" applyNumberFormat="1" applyFont="1" applyFill="1" applyBorder="1" applyAlignment="1">
      <alignment horizontal="right" vertical="top"/>
    </xf>
    <xf numFmtId="190" fontId="109" fillId="0" borderId="0" xfId="52" applyNumberFormat="1" applyFont="1" applyFill="1" applyBorder="1" applyAlignment="1">
      <alignment horizontal="right" vertical="top"/>
    </xf>
    <xf numFmtId="183" fontId="108" fillId="0" borderId="0" xfId="52" applyNumberFormat="1" applyFont="1" applyFill="1" applyBorder="1" applyAlignment="1">
      <alignment horizontal="right"/>
    </xf>
    <xf numFmtId="191" fontId="109" fillId="0" borderId="0" xfId="57" applyNumberFormat="1" applyFont="1" applyFill="1" applyBorder="1" applyAlignment="1">
      <alignment horizontal="right"/>
    </xf>
    <xf numFmtId="0" fontId="83" fillId="0" borderId="12" xfId="0" applyFont="1" applyFill="1" applyBorder="1" applyAlignment="1">
      <alignment horizontal="left" vertical="center" indent="1"/>
    </xf>
    <xf numFmtId="0" fontId="12" fillId="0" borderId="0" xfId="0" applyFont="1" applyBorder="1">
      <alignment vertical="center"/>
    </xf>
    <xf numFmtId="0" fontId="83" fillId="0" borderId="0" xfId="0" applyFont="1" applyBorder="1">
      <alignment vertical="center"/>
    </xf>
    <xf numFmtId="0" fontId="83" fillId="0" borderId="0" xfId="70" applyFont="1" applyBorder="1"/>
    <xf numFmtId="0" fontId="83" fillId="0" borderId="0" xfId="0" applyFont="1" applyBorder="1" applyAlignment="1"/>
    <xf numFmtId="0" fontId="83" fillId="0" borderId="0" xfId="70" applyFont="1" applyFill="1" applyBorder="1"/>
    <xf numFmtId="0" fontId="34" fillId="0" borderId="0" xfId="0" applyFont="1" applyBorder="1">
      <alignment vertical="center"/>
    </xf>
    <xf numFmtId="2" fontId="0" fillId="0" borderId="0" xfId="0" applyNumberFormat="1" applyFill="1" applyBorder="1">
      <alignment vertical="center"/>
    </xf>
    <xf numFmtId="0" fontId="34" fillId="0" borderId="0" xfId="0" applyFont="1" applyFill="1" applyBorder="1">
      <alignment vertical="center"/>
    </xf>
    <xf numFmtId="172" fontId="0" fillId="0" borderId="0" xfId="0" applyNumberFormat="1" applyFill="1" applyBorder="1">
      <alignment vertical="center"/>
    </xf>
    <xf numFmtId="0" fontId="95" fillId="0" borderId="0" xfId="0" applyFont="1" applyFill="1" applyBorder="1" applyAlignment="1">
      <alignment vertical="center"/>
    </xf>
    <xf numFmtId="0" fontId="95" fillId="0" borderId="0" xfId="0" applyFont="1" applyFill="1" applyBorder="1" applyAlignment="1">
      <alignment horizontal="left" vertical="center"/>
    </xf>
    <xf numFmtId="0" fontId="95" fillId="0" borderId="0" xfId="0" applyFont="1" applyFill="1" applyBorder="1" applyAlignment="1">
      <alignment horizontal="left" vertical="center" indent="1"/>
    </xf>
    <xf numFmtId="49" fontId="95" fillId="0" borderId="0" xfId="0" applyNumberFormat="1" applyFont="1" applyFill="1" applyBorder="1" applyAlignment="1">
      <alignment horizontal="right"/>
    </xf>
    <xf numFmtId="49" fontId="95" fillId="0" borderId="0" xfId="0" applyNumberFormat="1" applyFont="1" applyFill="1" applyBorder="1" applyAlignment="1" applyProtection="1">
      <alignment horizontal="right"/>
    </xf>
    <xf numFmtId="0" fontId="95" fillId="0" borderId="0" xfId="0" applyFont="1" applyFill="1" applyBorder="1" applyAlignment="1"/>
    <xf numFmtId="0" fontId="95" fillId="0" borderId="0" xfId="0" applyFont="1" applyFill="1" applyBorder="1" applyAlignment="1" applyProtection="1"/>
    <xf numFmtId="0" fontId="95" fillId="0" borderId="0" xfId="0" applyFont="1" applyFill="1" applyBorder="1" applyAlignment="1" applyProtection="1">
      <protection locked="0"/>
    </xf>
    <xf numFmtId="0" fontId="96" fillId="0" borderId="0" xfId="0" applyFont="1" applyFill="1" applyBorder="1" applyAlignment="1" applyProtection="1">
      <protection locked="0"/>
    </xf>
    <xf numFmtId="0" fontId="95" fillId="0" borderId="0" xfId="0" applyFont="1" applyFill="1" applyBorder="1" applyAlignment="1" applyProtection="1">
      <alignment horizontal="right"/>
      <protection locked="0"/>
    </xf>
    <xf numFmtId="0" fontId="95" fillId="0" borderId="0" xfId="0" applyFont="1" applyFill="1" applyBorder="1" applyAlignment="1" applyProtection="1">
      <alignment horizontal="left"/>
      <protection locked="0"/>
    </xf>
    <xf numFmtId="1" fontId="95" fillId="0" borderId="0" xfId="0" applyNumberFormat="1" applyFont="1" applyFill="1" applyBorder="1" applyAlignment="1" applyProtection="1">
      <protection locked="0"/>
    </xf>
    <xf numFmtId="0" fontId="97" fillId="0" borderId="0" xfId="0" applyFont="1" applyFill="1" applyBorder="1" applyAlignment="1" applyProtection="1">
      <protection locked="0"/>
    </xf>
    <xf numFmtId="0" fontId="97" fillId="0" borderId="0" xfId="0" applyFont="1" applyFill="1" applyBorder="1" applyAlignment="1" applyProtection="1">
      <alignment horizontal="right"/>
      <protection locked="0"/>
    </xf>
    <xf numFmtId="3" fontId="97" fillId="0" borderId="0" xfId="0" applyNumberFormat="1" applyFont="1" applyFill="1" applyBorder="1" applyAlignment="1" applyProtection="1">
      <protection locked="0"/>
    </xf>
    <xf numFmtId="168" fontId="97" fillId="0" borderId="0" xfId="30" applyNumberFormat="1" applyFont="1" applyFill="1" applyBorder="1" applyProtection="1">
      <protection locked="0"/>
    </xf>
    <xf numFmtId="3" fontId="97" fillId="0" borderId="0" xfId="0" quotePrefix="1" applyNumberFormat="1" applyFont="1" applyFill="1" applyBorder="1" applyAlignment="1" applyProtection="1">
      <protection locked="0"/>
    </xf>
    <xf numFmtId="2" fontId="95" fillId="0" borderId="0" xfId="0" applyNumberFormat="1" applyFont="1" applyFill="1" applyBorder="1" applyAlignment="1" applyProtection="1">
      <protection locked="0"/>
    </xf>
    <xf numFmtId="3" fontId="6" fillId="0" borderId="0" xfId="0" applyNumberFormat="1" applyFont="1" applyFill="1" applyBorder="1" applyAlignment="1">
      <alignment horizontal="right"/>
    </xf>
    <xf numFmtId="0" fontId="36" fillId="0" borderId="0" xfId="0" applyFont="1" applyFill="1" applyBorder="1" applyAlignment="1">
      <alignment horizontal="center" vertical="center"/>
    </xf>
    <xf numFmtId="169" fontId="114" fillId="0" borderId="0" xfId="62" applyNumberFormat="1" applyFont="1" applyFill="1" applyBorder="1" applyAlignment="1">
      <alignment horizontal="center"/>
    </xf>
    <xf numFmtId="169" fontId="90" fillId="0" borderId="0" xfId="0" applyNumberFormat="1" applyFont="1" applyFill="1" applyBorder="1" applyAlignment="1"/>
    <xf numFmtId="188" fontId="90" fillId="0" borderId="0" xfId="0" applyNumberFormat="1" applyFont="1" applyFill="1" applyBorder="1" applyAlignment="1"/>
    <xf numFmtId="169" fontId="90" fillId="0" borderId="0" xfId="0" applyNumberFormat="1" applyFont="1" applyFill="1" applyBorder="1" applyAlignment="1">
      <alignment horizontal="center"/>
    </xf>
    <xf numFmtId="0" fontId="110" fillId="0" borderId="0" xfId="52" applyFont="1" applyFill="1" applyBorder="1" applyAlignment="1">
      <alignment horizontal="right"/>
    </xf>
    <xf numFmtId="0" fontId="110" fillId="0" borderId="0" xfId="52" applyFont="1" applyFill="1" applyBorder="1" applyAlignment="1">
      <alignment horizontal="left"/>
    </xf>
    <xf numFmtId="165" fontId="110" fillId="0" borderId="0" xfId="52" applyNumberFormat="1" applyFont="1" applyFill="1" applyBorder="1"/>
    <xf numFmtId="165" fontId="110" fillId="0" borderId="0" xfId="52" applyNumberFormat="1" applyFont="1" applyFill="1" applyBorder="1" applyAlignment="1">
      <alignment horizontal="right"/>
    </xf>
    <xf numFmtId="1" fontId="90" fillId="0" borderId="0" xfId="0" applyNumberFormat="1" applyFont="1" applyFill="1" applyBorder="1">
      <alignment vertical="center"/>
    </xf>
    <xf numFmtId="0" fontId="36" fillId="0" borderId="0" xfId="0" applyFont="1" applyFill="1" applyAlignment="1">
      <alignment horizontal="center" vertical="center"/>
    </xf>
    <xf numFmtId="0" fontId="6" fillId="0" borderId="0" xfId="0" applyFont="1" applyFill="1" applyAlignment="1">
      <alignment horizontal="left"/>
    </xf>
    <xf numFmtId="3" fontId="0" fillId="0" borderId="0" xfId="0" applyNumberFormat="1" applyFill="1" applyBorder="1" applyAlignment="1"/>
    <xf numFmtId="0" fontId="36" fillId="0" borderId="0" xfId="0" applyFont="1" applyFill="1" applyAlignment="1">
      <alignment horizontal="center"/>
    </xf>
    <xf numFmtId="0" fontId="6" fillId="0" borderId="0" xfId="0" applyFont="1" applyFill="1" applyBorder="1" applyAlignment="1">
      <alignment horizontal="left"/>
    </xf>
    <xf numFmtId="0" fontId="0" fillId="0" borderId="13" xfId="0" applyFill="1" applyBorder="1" applyAlignment="1">
      <alignment horizontal="left"/>
    </xf>
    <xf numFmtId="3" fontId="0" fillId="0" borderId="13" xfId="0" applyNumberFormat="1" applyFill="1" applyBorder="1" applyAlignment="1"/>
    <xf numFmtId="0" fontId="0" fillId="0" borderId="0" xfId="0" applyFill="1" applyBorder="1" applyAlignment="1">
      <alignment horizontal="left"/>
    </xf>
    <xf numFmtId="49" fontId="0" fillId="0" borderId="14" xfId="0" applyNumberFormat="1" applyFill="1" applyBorder="1" applyAlignment="1">
      <alignment horizontal="left"/>
    </xf>
    <xf numFmtId="49" fontId="0" fillId="0" borderId="0" xfId="0" applyNumberFormat="1" applyFill="1" applyBorder="1" applyAlignment="1">
      <alignment horizontal="left"/>
    </xf>
    <xf numFmtId="49" fontId="6" fillId="0" borderId="0" xfId="0" quotePrefix="1" applyNumberFormat="1" applyFont="1" applyFill="1" applyBorder="1" applyAlignment="1">
      <alignment horizontal="left"/>
    </xf>
    <xf numFmtId="49" fontId="6" fillId="0" borderId="19" xfId="0" quotePrefix="1" applyNumberFormat="1" applyFont="1" applyFill="1" applyBorder="1" applyAlignment="1">
      <alignment horizontal="left"/>
    </xf>
    <xf numFmtId="3" fontId="0" fillId="0" borderId="19" xfId="0" applyNumberFormat="1" applyFill="1" applyBorder="1" applyAlignment="1"/>
    <xf numFmtId="0" fontId="31" fillId="0" borderId="0" xfId="0" applyFont="1" applyFill="1">
      <alignment vertical="center"/>
    </xf>
    <xf numFmtId="0" fontId="36" fillId="0" borderId="0" xfId="0" applyFont="1" applyFill="1" applyAlignment="1">
      <alignment horizontal="left" vertical="center"/>
    </xf>
    <xf numFmtId="0" fontId="31" fillId="0" borderId="0" xfId="0" applyFont="1" applyFill="1" applyBorder="1" applyAlignment="1">
      <alignment horizontal="center" vertical="center"/>
    </xf>
    <xf numFmtId="0" fontId="0" fillId="0" borderId="0" xfId="0" applyFill="1" applyBorder="1" applyAlignment="1">
      <alignment horizontal="right" wrapText="1"/>
    </xf>
    <xf numFmtId="0" fontId="6" fillId="0" borderId="0" xfId="0" applyFont="1" applyFill="1" applyBorder="1" applyAlignment="1">
      <alignment horizontal="right" wrapText="1"/>
    </xf>
    <xf numFmtId="181" fontId="35" fillId="0" borderId="0" xfId="0" applyNumberFormat="1" applyFont="1" applyFill="1" applyBorder="1" applyAlignment="1">
      <alignment horizontal="center" vertical="center"/>
    </xf>
    <xf numFmtId="181" fontId="35" fillId="0" borderId="0" xfId="0" applyNumberFormat="1" applyFont="1" applyFill="1" applyBorder="1" applyAlignment="1">
      <alignment horizontal="center"/>
    </xf>
    <xf numFmtId="0" fontId="34" fillId="0" borderId="0" xfId="0" applyFont="1" applyBorder="1" applyAlignment="1">
      <alignment horizontal="left" vertical="center"/>
    </xf>
    <xf numFmtId="0" fontId="36" fillId="0" borderId="0" xfId="64" applyFont="1" applyFill="1" applyBorder="1" applyAlignment="1">
      <alignment horizontal="center" vertical="center" wrapText="1"/>
    </xf>
    <xf numFmtId="0" fontId="37" fillId="0" borderId="0" xfId="64" applyFont="1" applyFill="1" applyBorder="1" applyAlignment="1">
      <alignment horizontal="center" vertical="center" wrapText="1"/>
    </xf>
    <xf numFmtId="4" fontId="0" fillId="0" borderId="12" xfId="0" applyNumberFormat="1" applyFill="1" applyBorder="1" applyAlignment="1">
      <alignment horizontal="left" vertical="center" indent="6"/>
    </xf>
    <xf numFmtId="4" fontId="0" fillId="0" borderId="0" xfId="0" applyNumberFormat="1" applyFill="1" applyBorder="1" applyAlignment="1">
      <alignment horizontal="left" vertical="center" indent="6"/>
    </xf>
    <xf numFmtId="0" fontId="90" fillId="0" borderId="0" xfId="0" applyFont="1" applyFill="1" applyBorder="1" applyAlignment="1"/>
    <xf numFmtId="0" fontId="121" fillId="0" borderId="0" xfId="0" applyFont="1" applyFill="1" applyBorder="1" applyAlignment="1">
      <alignment horizontal="left"/>
    </xf>
    <xf numFmtId="0" fontId="120" fillId="0" borderId="0" xfId="0" applyFont="1" applyFill="1" applyBorder="1" applyAlignment="1">
      <alignment horizontal="center" vertical="center" wrapText="1"/>
    </xf>
    <xf numFmtId="188" fontId="90" fillId="0" borderId="0" xfId="0" applyNumberFormat="1" applyFont="1" applyFill="1" applyBorder="1" applyAlignment="1">
      <alignment horizontal="center"/>
    </xf>
    <xf numFmtId="169" fontId="120" fillId="0" borderId="0" xfId="0" applyNumberFormat="1" applyFont="1" applyFill="1" applyBorder="1" applyAlignment="1">
      <alignment horizontal="center" vertical="center" wrapText="1"/>
    </xf>
    <xf numFmtId="0" fontId="90" fillId="0" borderId="0" xfId="0" applyFont="1" applyFill="1" applyBorder="1" applyAlignment="1">
      <alignment horizontal="center"/>
    </xf>
    <xf numFmtId="0" fontId="90" fillId="0" borderId="0" xfId="0" applyFont="1" applyFill="1" applyBorder="1" applyAlignment="1">
      <alignment vertical="center"/>
    </xf>
    <xf numFmtId="3" fontId="90" fillId="0" borderId="0" xfId="0" applyNumberFormat="1" applyFont="1" applyFill="1" applyBorder="1">
      <alignment vertical="center"/>
    </xf>
    <xf numFmtId="0" fontId="90" fillId="0" borderId="0" xfId="0" applyFont="1" applyFill="1" applyBorder="1" applyAlignment="1">
      <alignment horizontal="left" vertical="top"/>
    </xf>
    <xf numFmtId="3" fontId="90" fillId="0" borderId="0" xfId="0" applyNumberFormat="1" applyFont="1" applyFill="1" applyBorder="1" applyAlignment="1">
      <alignment horizontal="center" vertical="center"/>
    </xf>
    <xf numFmtId="4" fontId="0" fillId="0" borderId="0" xfId="0" applyNumberFormat="1" applyBorder="1">
      <alignment vertical="center"/>
    </xf>
    <xf numFmtId="0" fontId="80" fillId="0" borderId="0" xfId="0" applyFont="1" applyFill="1" applyAlignment="1">
      <alignment horizontal="center" vertical="center"/>
    </xf>
    <xf numFmtId="41" fontId="36" fillId="0" borderId="0" xfId="0" applyNumberFormat="1" applyFont="1" applyBorder="1" applyAlignment="1">
      <alignment horizontal="center"/>
    </xf>
    <xf numFmtId="41" fontId="36" fillId="0" borderId="0" xfId="0" applyNumberFormat="1" applyFont="1" applyFill="1" applyBorder="1" applyAlignment="1">
      <alignment horizontal="center"/>
    </xf>
    <xf numFmtId="0" fontId="45" fillId="0" borderId="0" xfId="52" applyFont="1" applyFill="1" applyBorder="1" applyAlignment="1">
      <alignment horizontal="right"/>
    </xf>
    <xf numFmtId="169" fontId="36" fillId="0" borderId="0" xfId="35" applyNumberFormat="1" applyFont="1" applyFill="1" applyBorder="1" applyAlignment="1">
      <alignment horizontal="center"/>
    </xf>
    <xf numFmtId="169" fontId="90" fillId="0" borderId="0" xfId="35" applyNumberFormat="1" applyFont="1" applyFill="1" applyBorder="1" applyAlignment="1">
      <alignment horizontal="center"/>
    </xf>
    <xf numFmtId="179" fontId="109" fillId="0" borderId="0" xfId="52" applyNumberFormat="1" applyFont="1" applyFill="1" applyBorder="1" applyAlignment="1">
      <alignment horizontal="left"/>
    </xf>
    <xf numFmtId="179" fontId="108" fillId="0" borderId="0" xfId="52" applyNumberFormat="1" applyFont="1" applyFill="1" applyBorder="1" applyAlignment="1">
      <alignment horizontal="right" vertical="top"/>
    </xf>
    <xf numFmtId="41" fontId="37" fillId="0" borderId="0" xfId="0" applyNumberFormat="1" applyFont="1" applyBorder="1" applyAlignment="1">
      <alignment horizontal="left"/>
    </xf>
    <xf numFmtId="41" fontId="37" fillId="0" borderId="0" xfId="0" applyNumberFormat="1" applyFont="1" applyBorder="1" applyAlignment="1">
      <alignment horizontal="center"/>
    </xf>
    <xf numFmtId="41" fontId="37" fillId="0" borderId="0" xfId="0" applyNumberFormat="1" applyFont="1" applyFill="1" applyBorder="1" applyAlignment="1">
      <alignment horizontal="center"/>
    </xf>
    <xf numFmtId="179" fontId="109" fillId="0" borderId="0" xfId="52" applyNumberFormat="1" applyFont="1" applyFill="1" applyBorder="1" applyAlignment="1">
      <alignment horizontal="left" vertical="top"/>
    </xf>
    <xf numFmtId="169" fontId="34" fillId="0" borderId="0" xfId="35" applyNumberFormat="1" applyFont="1" applyBorder="1" applyAlignment="1">
      <alignment horizontal="center"/>
    </xf>
    <xf numFmtId="169" fontId="34" fillId="0" borderId="0" xfId="35" applyNumberFormat="1" applyFont="1" applyFill="1" applyBorder="1" applyAlignment="1">
      <alignment horizontal="center"/>
    </xf>
    <xf numFmtId="0" fontId="0" fillId="0" borderId="0" xfId="0" applyFill="1" applyBorder="1" applyAlignment="1">
      <alignment horizontal="center" vertical="center"/>
    </xf>
    <xf numFmtId="0" fontId="31" fillId="0" borderId="0" xfId="0" applyFont="1" applyBorder="1">
      <alignment vertical="center"/>
    </xf>
    <xf numFmtId="0" fontId="124" fillId="27" borderId="0" xfId="0" applyFont="1" applyFill="1" applyAlignment="1">
      <alignment horizontal="left" vertical="top" wrapText="1"/>
    </xf>
    <xf numFmtId="0" fontId="124" fillId="26" borderId="0" xfId="0" applyFont="1" applyFill="1" applyAlignment="1">
      <alignment horizontal="left" vertical="top" wrapText="1"/>
    </xf>
    <xf numFmtId="0" fontId="125" fillId="26" borderId="0" xfId="0" applyFont="1" applyFill="1" applyAlignment="1">
      <alignment horizontal="left" vertical="top" wrapText="1"/>
    </xf>
    <xf numFmtId="3" fontId="125" fillId="29" borderId="12" xfId="0" applyNumberFormat="1" applyFont="1" applyFill="1" applyBorder="1" applyAlignment="1">
      <alignment horizontal="left" vertical="center" indent="1"/>
    </xf>
    <xf numFmtId="0" fontId="125" fillId="27" borderId="0" xfId="0" applyFont="1" applyFill="1" applyAlignment="1">
      <alignment horizontal="left" vertical="top" wrapText="1"/>
    </xf>
    <xf numFmtId="0" fontId="125" fillId="25" borderId="0" xfId="0" applyFont="1" applyFill="1" applyBorder="1" applyAlignment="1">
      <alignment horizontal="left" vertical="top" wrapText="1"/>
    </xf>
    <xf numFmtId="3" fontId="125" fillId="28" borderId="0" xfId="0" applyNumberFormat="1" applyFont="1" applyFill="1" applyBorder="1" applyAlignment="1">
      <alignment horizontal="left" vertical="center" indent="1"/>
    </xf>
    <xf numFmtId="3" fontId="125" fillId="28" borderId="16" xfId="0" applyNumberFormat="1" applyFont="1" applyFill="1" applyBorder="1" applyAlignment="1">
      <alignment horizontal="left" vertical="center" indent="1"/>
    </xf>
    <xf numFmtId="3" fontId="125" fillId="28" borderId="11" xfId="0" applyNumberFormat="1" applyFont="1" applyFill="1" applyBorder="1" applyAlignment="1">
      <alignment horizontal="left" vertical="center" indent="1"/>
    </xf>
    <xf numFmtId="3" fontId="125" fillId="28" borderId="15" xfId="0" applyNumberFormat="1" applyFont="1" applyFill="1" applyBorder="1" applyAlignment="1">
      <alignment horizontal="left" vertical="center" indent="1"/>
    </xf>
    <xf numFmtId="1" fontId="125" fillId="28" borderId="0" xfId="0" applyNumberFormat="1" applyFont="1" applyFill="1" applyBorder="1" applyAlignment="1">
      <alignment horizontal="left" vertical="center" indent="1"/>
    </xf>
    <xf numFmtId="1" fontId="125" fillId="28" borderId="12" xfId="0" applyNumberFormat="1" applyFont="1" applyFill="1" applyBorder="1" applyAlignment="1">
      <alignment horizontal="left" vertical="center" indent="1"/>
    </xf>
    <xf numFmtId="1" fontId="125" fillId="28" borderId="16" xfId="0" applyNumberFormat="1" applyFont="1" applyFill="1" applyBorder="1" applyAlignment="1">
      <alignment horizontal="left" vertical="center" indent="1"/>
    </xf>
    <xf numFmtId="3" fontId="125" fillId="28" borderId="13" xfId="0" applyNumberFormat="1" applyFont="1" applyFill="1" applyBorder="1" applyAlignment="1">
      <alignment horizontal="left" vertical="center" indent="1"/>
    </xf>
    <xf numFmtId="3" fontId="125" fillId="28" borderId="14" xfId="0" applyNumberFormat="1" applyFont="1" applyFill="1" applyBorder="1" applyAlignment="1">
      <alignment horizontal="left" vertical="center" indent="1"/>
    </xf>
    <xf numFmtId="0" fontId="12" fillId="0" borderId="58" xfId="70" applyFont="1" applyBorder="1"/>
    <xf numFmtId="0" fontId="123" fillId="0" borderId="0" xfId="70" applyFont="1"/>
    <xf numFmtId="0" fontId="0" fillId="0" borderId="0" xfId="0" applyBorder="1" applyAlignment="1">
      <alignment horizontal="center" vertical="top"/>
    </xf>
    <xf numFmtId="0" fontId="0" fillId="0" borderId="26" xfId="0" applyBorder="1">
      <alignment vertical="center"/>
    </xf>
    <xf numFmtId="16" fontId="0" fillId="0" borderId="0" xfId="0" applyNumberFormat="1">
      <alignment vertical="center"/>
    </xf>
    <xf numFmtId="170" fontId="0" fillId="29" borderId="11" xfId="0" applyNumberFormat="1" applyFill="1" applyBorder="1" applyAlignment="1">
      <alignment horizontal="left" vertical="center" indent="6"/>
    </xf>
    <xf numFmtId="170" fontId="0" fillId="29" borderId="11" xfId="0" applyNumberFormat="1" applyFill="1" applyBorder="1" applyAlignment="1">
      <alignment horizontal="left" vertical="center" indent="3"/>
    </xf>
    <xf numFmtId="0" fontId="0" fillId="0" borderId="0" xfId="0">
      <alignment vertical="center"/>
    </xf>
    <xf numFmtId="0" fontId="0" fillId="0" borderId="0" xfId="0" applyFill="1">
      <alignment vertical="center"/>
    </xf>
    <xf numFmtId="0" fontId="0" fillId="0" borderId="35" xfId="0" applyBorder="1" applyAlignment="1">
      <alignment vertical="center"/>
    </xf>
    <xf numFmtId="0" fontId="55" fillId="0" borderId="35" xfId="0" applyFont="1" applyBorder="1" applyAlignment="1">
      <alignment horizontal="left" readingOrder="1"/>
    </xf>
    <xf numFmtId="3" fontId="126" fillId="28" borderId="16" xfId="0" applyNumberFormat="1" applyFont="1" applyFill="1" applyBorder="1" applyAlignment="1">
      <alignment horizontal="left" vertical="center" indent="1"/>
    </xf>
    <xf numFmtId="3" fontId="0" fillId="29" borderId="15" xfId="0" applyNumberFormat="1" applyFont="1" applyFill="1" applyBorder="1" applyAlignment="1">
      <alignment horizontal="left" vertical="center" indent="1"/>
    </xf>
    <xf numFmtId="3" fontId="0" fillId="31" borderId="15" xfId="0" applyNumberFormat="1" applyFont="1" applyFill="1" applyBorder="1" applyAlignment="1">
      <alignment horizontal="left" vertical="center" indent="1"/>
    </xf>
    <xf numFmtId="3" fontId="0" fillId="29" borderId="12" xfId="0" applyNumberFormat="1" applyFont="1" applyFill="1" applyBorder="1" applyAlignment="1">
      <alignment horizontal="left" vertical="center" indent="1"/>
    </xf>
    <xf numFmtId="3" fontId="0" fillId="31" borderId="12" xfId="0" applyNumberFormat="1" applyFont="1" applyFill="1" applyBorder="1" applyAlignment="1">
      <alignment horizontal="left" vertical="center" indent="1"/>
    </xf>
    <xf numFmtId="0" fontId="0" fillId="0" borderId="0" xfId="0">
      <alignment vertical="center"/>
    </xf>
    <xf numFmtId="169" fontId="127" fillId="29" borderId="11" xfId="30" applyNumberFormat="1" applyFont="1" applyFill="1" applyBorder="1" applyAlignment="1">
      <alignment horizontal="left" vertical="center" indent="1"/>
    </xf>
    <xf numFmtId="169" fontId="0" fillId="40" borderId="15" xfId="30" applyNumberFormat="1" applyFont="1" applyFill="1" applyBorder="1" applyAlignment="1">
      <alignment horizontal="left" vertical="center" indent="1"/>
    </xf>
    <xf numFmtId="169" fontId="0" fillId="30" borderId="16" xfId="30" applyNumberFormat="1" applyFont="1" applyFill="1" applyBorder="1" applyAlignment="1">
      <alignment horizontal="left" vertical="center" indent="1"/>
    </xf>
    <xf numFmtId="169" fontId="0" fillId="28" borderId="16" xfId="30" applyNumberFormat="1" applyFont="1" applyFill="1" applyBorder="1" applyAlignment="1">
      <alignment horizontal="left" vertical="center" indent="1"/>
    </xf>
    <xf numFmtId="169" fontId="0" fillId="31" borderId="16" xfId="30" applyNumberFormat="1" applyFont="1" applyFill="1" applyBorder="1" applyAlignment="1">
      <alignment horizontal="left" vertical="center" indent="1"/>
    </xf>
    <xf numFmtId="169" fontId="0" fillId="29" borderId="16" xfId="30" applyNumberFormat="1" applyFont="1" applyFill="1" applyBorder="1" applyAlignment="1">
      <alignment horizontal="left" vertical="center" indent="1"/>
    </xf>
    <xf numFmtId="169" fontId="0" fillId="39" borderId="16" xfId="30" applyNumberFormat="1" applyFont="1" applyFill="1" applyBorder="1" applyAlignment="1">
      <alignment horizontal="left" vertical="center" indent="1"/>
    </xf>
    <xf numFmtId="169" fontId="0" fillId="41" borderId="16" xfId="30" applyNumberFormat="1" applyFont="1" applyFill="1" applyBorder="1" applyAlignment="1">
      <alignment horizontal="left" vertical="center" indent="1"/>
    </xf>
    <xf numFmtId="169" fontId="0" fillId="38" borderId="15" xfId="30" applyNumberFormat="1" applyFont="1" applyFill="1" applyBorder="1" applyAlignment="1">
      <alignment horizontal="left" vertical="center" indent="1"/>
    </xf>
    <xf numFmtId="0" fontId="112" fillId="0" borderId="0" xfId="52" applyFont="1" applyFill="1" applyBorder="1" applyAlignment="1">
      <alignment horizontal="center"/>
    </xf>
    <xf numFmtId="0" fontId="109" fillId="0" borderId="0" xfId="52" applyFont="1" applyFill="1" applyBorder="1" applyAlignment="1">
      <alignment horizontal="center" wrapText="1"/>
    </xf>
    <xf numFmtId="0" fontId="95" fillId="0" borderId="0" xfId="0" applyFont="1" applyFill="1" applyBorder="1" applyAlignment="1">
      <alignment horizontal="left" vertical="center" wrapText="1"/>
    </xf>
    <xf numFmtId="0" fontId="95" fillId="0" borderId="0" xfId="0" applyFont="1" applyFill="1" applyBorder="1" applyAlignment="1" applyProtection="1">
      <alignment horizontal="center"/>
      <protection locked="0"/>
    </xf>
    <xf numFmtId="3" fontId="97" fillId="0" borderId="0" xfId="0" applyNumberFormat="1" applyFont="1" applyFill="1" applyBorder="1" applyAlignment="1" applyProtection="1">
      <protection locked="0"/>
    </xf>
    <xf numFmtId="168" fontId="97" fillId="0" borderId="0" xfId="30" applyNumberFormat="1" applyFont="1" applyFill="1" applyBorder="1" applyAlignment="1" applyProtection="1">
      <protection locked="0"/>
    </xf>
    <xf numFmtId="168" fontId="97" fillId="0" borderId="0" xfId="30" applyNumberFormat="1" applyFont="1" applyFill="1" applyBorder="1" applyAlignment="1" applyProtection="1">
      <alignment horizontal="right"/>
      <protection locked="0"/>
    </xf>
    <xf numFmtId="168" fontId="95" fillId="0" borderId="0" xfId="30" applyNumberFormat="1" applyFont="1" applyFill="1" applyBorder="1" applyAlignment="1" applyProtection="1">
      <protection locked="0"/>
    </xf>
    <xf numFmtId="169" fontId="114" fillId="0" borderId="0" xfId="62" applyNumberFormat="1" applyFont="1" applyFill="1" applyBorder="1" applyAlignment="1">
      <alignment horizontal="center" vertical="center"/>
    </xf>
    <xf numFmtId="0" fontId="114" fillId="0" borderId="0" xfId="62" applyFont="1" applyFill="1" applyBorder="1" applyAlignment="1">
      <alignment horizontal="center" vertical="center"/>
    </xf>
    <xf numFmtId="188" fontId="114" fillId="0" borderId="0" xfId="62" applyNumberFormat="1" applyFont="1" applyFill="1" applyBorder="1" applyAlignment="1">
      <alignment horizontal="center" vertical="center"/>
    </xf>
    <xf numFmtId="0" fontId="33" fillId="0" borderId="0" xfId="0" applyFont="1" applyFill="1" applyBorder="1" applyAlignment="1">
      <alignment horizontal="center" vertical="center"/>
    </xf>
    <xf numFmtId="169" fontId="90" fillId="0" borderId="0" xfId="0" applyNumberFormat="1" applyFont="1" applyFill="1" applyBorder="1" applyAlignment="1">
      <alignment horizontal="center" vertical="center"/>
    </xf>
    <xf numFmtId="0" fontId="90" fillId="0" borderId="0" xfId="0" applyFont="1" applyFill="1" applyBorder="1" applyAlignment="1">
      <alignment horizontal="center" vertical="center"/>
    </xf>
    <xf numFmtId="188" fontId="90" fillId="0" borderId="0" xfId="0" applyNumberFormat="1" applyFont="1" applyFill="1" applyBorder="1" applyAlignment="1">
      <alignment horizontal="center" vertical="center"/>
    </xf>
    <xf numFmtId="0" fontId="33" fillId="0" borderId="0" xfId="0" applyFont="1" applyBorder="1" applyAlignment="1">
      <alignment horizontal="center"/>
    </xf>
    <xf numFmtId="0" fontId="0" fillId="0" borderId="0" xfId="0" applyAlignment="1">
      <alignment vertical="center" wrapText="1"/>
    </xf>
    <xf numFmtId="0" fontId="36" fillId="0" borderId="0" xfId="63" applyFont="1" applyBorder="1" applyAlignment="1">
      <alignment horizontal="center"/>
    </xf>
    <xf numFmtId="0" fontId="36" fillId="0" borderId="0" xfId="0" applyFont="1" applyBorder="1" applyAlignment="1">
      <alignment horizontal="center"/>
    </xf>
    <xf numFmtId="0" fontId="0" fillId="0" borderId="0" xfId="0" applyAlignment="1">
      <alignment horizontal="center" vertical="top"/>
    </xf>
    <xf numFmtId="0" fontId="120" fillId="0" borderId="0" xfId="0" applyFont="1" applyFill="1" applyBorder="1" applyAlignment="1">
      <alignment horizontal="center" vertical="center" wrapText="1"/>
    </xf>
    <xf numFmtId="169" fontId="120" fillId="0" borderId="0" xfId="0" applyNumberFormat="1" applyFont="1" applyFill="1" applyBorder="1" applyAlignment="1">
      <alignment horizontal="center" vertical="center" wrapText="1"/>
    </xf>
    <xf numFmtId="0" fontId="90" fillId="0" borderId="0" xfId="0" applyFont="1" applyFill="1" applyBorder="1" applyAlignment="1">
      <alignment horizontal="center" vertical="top"/>
    </xf>
    <xf numFmtId="0" fontId="0" fillId="27" borderId="0" xfId="0" applyFill="1" applyAlignment="1">
      <alignment horizontal="center" vertical="top"/>
    </xf>
    <xf numFmtId="0" fontId="0" fillId="0" borderId="0" xfId="0" applyBorder="1" applyAlignment="1">
      <alignment horizontal="center" vertical="top"/>
    </xf>
    <xf numFmtId="0" fontId="0" fillId="0" borderId="53" xfId="0" applyBorder="1" applyAlignment="1">
      <alignment horizontal="center" vertical="top"/>
    </xf>
    <xf numFmtId="2" fontId="80" fillId="0" borderId="0" xfId="0" applyNumberFormat="1" applyFont="1" applyFill="1" applyAlignment="1">
      <alignment horizontal="left" vertical="center" wrapText="1"/>
    </xf>
    <xf numFmtId="0" fontId="122" fillId="0" borderId="0" xfId="0" applyFont="1" applyFill="1" applyAlignment="1">
      <alignment horizontal="left" vertical="center" wrapText="1"/>
    </xf>
    <xf numFmtId="0" fontId="80" fillId="0" borderId="0" xfId="0" applyFont="1" applyFill="1" applyAlignment="1">
      <alignment vertical="center" wrapText="1"/>
    </xf>
    <xf numFmtId="0" fontId="0" fillId="0" borderId="33" xfId="0" applyBorder="1" applyAlignment="1">
      <alignment horizontal="center" vertical="top"/>
    </xf>
    <xf numFmtId="3" fontId="125" fillId="31" borderId="12" xfId="0" applyNumberFormat="1" applyFont="1" applyFill="1" applyBorder="1" applyAlignment="1">
      <alignment horizontal="left" vertical="center" wrapText="1" indent="1"/>
    </xf>
    <xf numFmtId="169" fontId="11" fillId="31" borderId="12" xfId="30" applyNumberFormat="1" applyFont="1" applyFill="1" applyBorder="1" applyAlignment="1">
      <alignment horizontal="left" vertical="center" indent="1"/>
    </xf>
    <xf numFmtId="169" fontId="11" fillId="38" borderId="0" xfId="30" applyNumberFormat="1" applyFont="1" applyFill="1" applyAlignment="1">
      <alignment horizontal="left" vertical="center" indent="1"/>
    </xf>
    <xf numFmtId="169" fontId="11" fillId="31" borderId="11" xfId="30" applyNumberFormat="1" applyFont="1" applyFill="1" applyBorder="1" applyAlignment="1">
      <alignment horizontal="left" vertical="center" indent="1"/>
    </xf>
    <xf numFmtId="169" fontId="11" fillId="28" borderId="12" xfId="30" applyNumberFormat="1" applyFont="1" applyFill="1" applyBorder="1" applyAlignment="1">
      <alignment horizontal="left" vertical="center" indent="1"/>
    </xf>
    <xf numFmtId="169" fontId="11" fillId="40" borderId="12" xfId="30" applyNumberFormat="1" applyFont="1" applyFill="1" applyBorder="1" applyAlignment="1">
      <alignment horizontal="left" vertical="center" indent="1"/>
    </xf>
    <xf numFmtId="169" fontId="11" fillId="29" borderId="12" xfId="30" applyNumberFormat="1" applyFont="1" applyFill="1" applyBorder="1" applyAlignment="1">
      <alignment horizontal="left" vertical="center" indent="1"/>
    </xf>
    <xf numFmtId="169" fontId="11" fillId="39" borderId="12" xfId="30" applyNumberFormat="1" applyFont="1" applyFill="1" applyBorder="1" applyAlignment="1">
      <alignment horizontal="left" vertical="center" indent="1"/>
    </xf>
    <xf numFmtId="169" fontId="11" fillId="41" borderId="12" xfId="30" applyNumberFormat="1" applyFont="1" applyFill="1" applyBorder="1" applyAlignment="1">
      <alignment horizontal="left" vertical="center" indent="1"/>
    </xf>
    <xf numFmtId="169" fontId="11" fillId="28" borderId="11" xfId="30" applyNumberFormat="1" applyFont="1" applyFill="1" applyBorder="1" applyAlignment="1">
      <alignment horizontal="left" vertical="center" indent="1"/>
    </xf>
    <xf numFmtId="169" fontId="11" fillId="40" borderId="11" xfId="30" applyNumberFormat="1" applyFont="1" applyFill="1" applyBorder="1" applyAlignment="1">
      <alignment horizontal="left" vertical="center" indent="1"/>
    </xf>
    <xf numFmtId="169" fontId="11" fillId="29" borderId="11" xfId="30" applyNumberFormat="1" applyFont="1" applyFill="1" applyBorder="1" applyAlignment="1">
      <alignment horizontal="left" vertical="center" indent="1"/>
    </xf>
    <xf numFmtId="169" fontId="11" fillId="39" borderId="11" xfId="30" applyNumberFormat="1" applyFont="1" applyFill="1" applyBorder="1" applyAlignment="1">
      <alignment horizontal="left" vertical="center" indent="1"/>
    </xf>
  </cellXfs>
  <cellStyles count="95">
    <cellStyle name="%" xfId="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ellNationValue" xfId="28"/>
    <cellStyle name="Check Cell 2" xfId="29"/>
    <cellStyle name="Comma" xfId="30" builtinId="3"/>
    <cellStyle name="Comma 2" xfId="31"/>
    <cellStyle name="Comma 2 2" xfId="32"/>
    <cellStyle name="Comma 2 3" xfId="33"/>
    <cellStyle name="Comma 3" xfId="34"/>
    <cellStyle name="Comma 4" xfId="35"/>
    <cellStyle name="Comma 4 2" xfId="36"/>
    <cellStyle name="Comma 5" xfId="37"/>
    <cellStyle name="Euro" xfId="38"/>
    <cellStyle name="Explanatory Text 2" xfId="39"/>
    <cellStyle name="Good 2" xfId="40"/>
    <cellStyle name="Heading 1 2" xfId="41"/>
    <cellStyle name="Heading 2 2" xfId="42"/>
    <cellStyle name="Heading 3 2" xfId="43"/>
    <cellStyle name="Heading 4 2" xfId="44"/>
    <cellStyle name="Hyperlink" xfId="45" builtinId="8"/>
    <cellStyle name="Hyperlink 2" xfId="46"/>
    <cellStyle name="Hyperlink 2 2" xfId="47"/>
    <cellStyle name="Input 2" xfId="48"/>
    <cellStyle name="Linked Cell 2" xfId="49"/>
    <cellStyle name="Neutral 2" xfId="50"/>
    <cellStyle name="Normal" xfId="0" builtinId="0"/>
    <cellStyle name="Normal 10" xfId="93"/>
    <cellStyle name="Normal 2" xfId="51"/>
    <cellStyle name="Normal 2 2" xfId="52"/>
    <cellStyle name="Normal 2 2 2" xfId="53"/>
    <cellStyle name="Normal 2 3" xfId="54"/>
    <cellStyle name="Normal 2 4" xfId="55"/>
    <cellStyle name="Normal 2_Housing Fact File 2012-Spreadsheet" xfId="78"/>
    <cellStyle name="Normal 3" xfId="56"/>
    <cellStyle name="Normal 4" xfId="57"/>
    <cellStyle name="Normal 5" xfId="58"/>
    <cellStyle name="Normal 5 2" xfId="59"/>
    <cellStyle name="Normal 6" xfId="60"/>
    <cellStyle name="Normal 7" xfId="61"/>
    <cellStyle name="Normal 8" xfId="62"/>
    <cellStyle name="Normal 8 2" xfId="76"/>
    <cellStyle name="Normal 8 2 2" xfId="80"/>
    <cellStyle name="Normal 8 2 2 2" xfId="84"/>
    <cellStyle name="Normal 8 2 2 2 2" xfId="92"/>
    <cellStyle name="Normal 8 2 2 3" xfId="88"/>
    <cellStyle name="Normal 8 2 3" xfId="82"/>
    <cellStyle name="Normal 8 2 3 2" xfId="90"/>
    <cellStyle name="Normal 8 2 4" xfId="86"/>
    <cellStyle name="Normal 8 3" xfId="79"/>
    <cellStyle name="Normal 8 3 2" xfId="83"/>
    <cellStyle name="Normal 8 3 2 2" xfId="91"/>
    <cellStyle name="Normal 8 3 3" xfId="87"/>
    <cellStyle name="Normal 8 4" xfId="81"/>
    <cellStyle name="Normal 8 4 2" xfId="89"/>
    <cellStyle name="Normal 8 5" xfId="85"/>
    <cellStyle name="Normal 9" xfId="74"/>
    <cellStyle name="Normal 9 2" xfId="77"/>
    <cellStyle name="Normal_domestic data (PM)" xfId="75"/>
    <cellStyle name="Normal_EEC Figures" xfId="63"/>
    <cellStyle name="Normal_table 3.18g1" xfId="64"/>
    <cellStyle name="Note 2" xfId="65"/>
    <cellStyle name="Output 2" xfId="66"/>
    <cellStyle name="Percent" xfId="67" builtinId="5"/>
    <cellStyle name="Percent 2" xfId="68"/>
    <cellStyle name="Percent 2 2" xfId="69"/>
    <cellStyle name="Percent 3" xfId="94"/>
    <cellStyle name="Title" xfId="70" builtinId="15"/>
    <cellStyle name="Title 2" xfId="71"/>
    <cellStyle name="Total 2" xfId="72"/>
    <cellStyle name="Warning Text 2" xfId="73"/>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708943"/>
      <rgbColor rgb="00B7DEE8"/>
      <rgbColor rgb="0077933C"/>
      <rgbColor rgb="00CF6829"/>
      <rgbColor rgb="00A3C9BE"/>
      <rgbColor rgb="00DF9285"/>
      <rgbColor rgb="00C3D69B"/>
      <rgbColor rgb="00E68934"/>
      <rgbColor rgb="00EBF1DE"/>
      <rgbColor rgb="003F6751"/>
      <rgbColor rgb="00CCC1DA"/>
      <rgbColor rgb="008CB1CC"/>
      <rgbColor rgb="00DCBFE9"/>
      <rgbColor rgb="00619792"/>
      <rgbColor rgb="00C0C0C0"/>
      <rgbColor rgb="00808080"/>
      <rgbColor rgb="00E4F0B0"/>
      <rgbColor rgb="00D2E876"/>
      <rgbColor rgb="00CADDF6"/>
      <rgbColor rgb="0093CDDD"/>
      <rgbColor rgb="00C3E75F"/>
      <rgbColor rgb="00A8CA48"/>
      <rgbColor rgb="00FFFF99"/>
      <rgbColor rgb="00B0C8D0"/>
      <rgbColor rgb="00619792"/>
      <rgbColor rgb="00F9A5FF"/>
      <rgbColor rgb="00B84476"/>
      <rgbColor rgb="00C5618C"/>
      <rgbColor rgb="00604A7B"/>
      <rgbColor rgb="00B3A2C7"/>
      <rgbColor rgb="008064A2"/>
      <rgbColor rgb="00DCE6F2"/>
      <rgbColor rgb="00EFB44B"/>
      <rgbColor rgb="00FAC090"/>
      <rgbColor rgb="00FCD5B5"/>
      <rgbColor rgb="00FDEADA"/>
      <rgbColor rgb="00F79646"/>
      <rgbColor rgb="00D7E4BD"/>
      <rgbColor rgb="00CC99FF"/>
      <rgbColor rgb="004F6228"/>
      <rgbColor rgb="00B5A0B6"/>
      <rgbColor rgb="009F79A1"/>
      <rgbColor rgb="00C5618C"/>
      <rgbColor rgb="00D26958"/>
      <rgbColor rgb="00B84476"/>
      <rgbColor rgb="003A7796"/>
      <rgbColor rgb="00CFD9FB"/>
      <rgbColor rgb="00969696"/>
      <rgbColor rgb="0087A44B"/>
      <rgbColor rgb="006F568D"/>
      <rgbColor rgb="00D4DF83"/>
      <rgbColor rgb="00A6CF3F"/>
      <rgbColor rgb="0088AD3F"/>
      <rgbColor rgb="00FFFFFF"/>
      <rgbColor rgb="00E6E0EC"/>
      <rgbColor rgb="00333333"/>
    </indexedColors>
    <mruColors>
      <color rgb="FF000000"/>
      <color rgb="FF272727"/>
      <color rgb="FF333333"/>
      <color rgb="FFD4DF83"/>
      <color rgb="FFA3C9BE"/>
      <color rgb="FF619792"/>
      <color rgb="FFCF6829"/>
      <color rgb="FFA3E1DB"/>
      <color rgb="FFBBD618"/>
      <color rgb="FFB6E119"/>
    </mruColors>
  </colors>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externalLink" Target="externalLinks/externalLink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52.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5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55.xml.rels><?xml version="1.0" encoding="UTF-8" standalone="yes"?>
<Relationships xmlns="http://schemas.openxmlformats.org/package/2006/relationships"><Relationship Id="rId1" Type="http://schemas.openxmlformats.org/officeDocument/2006/relationships/chartUserShapes" Target="../drawings/drawing68.xml"/></Relationships>
</file>

<file path=xl/charts/_rels/chart5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58.xml.rels><?xml version="1.0" encoding="UTF-8" standalone="yes"?>
<Relationships xmlns="http://schemas.openxmlformats.org/package/2006/relationships"><Relationship Id="rId1" Type="http://schemas.openxmlformats.org/officeDocument/2006/relationships/chartUserShapes" Target="../drawings/drawing73.xml"/></Relationships>
</file>

<file path=xl/charts/_rels/chart59.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0.15746574074074207"/>
          <c:y val="0.12804506172839544"/>
          <c:w val="0.73838086419753091"/>
          <c:h val="0.73838086419753091"/>
        </c:manualLayout>
      </c:layout>
      <c:pieChart>
        <c:varyColors val="1"/>
        <c:ser>
          <c:idx val="8"/>
          <c:order val="0"/>
          <c:tx>
            <c:strRef>
              <c:f>'1a - Energy use by fuel users'!$B$4</c:f>
              <c:strCache>
                <c:ptCount val="1"/>
                <c:pt idx="0">
                  <c:v>Final energy consumption (TWh)</c:v>
                </c:pt>
              </c:strCache>
            </c:strRef>
          </c:tx>
          <c:spPr>
            <a:solidFill>
              <a:srgbClr val="619792"/>
            </a:solidFill>
            <a:ln w="12700">
              <a:solidFill>
                <a:srgbClr val="000000"/>
              </a:solidFill>
              <a:prstDash val="solid"/>
            </a:ln>
          </c:spPr>
          <c:dPt>
            <c:idx val="0"/>
            <c:spPr>
              <a:solidFill>
                <a:srgbClr val="CCC1DA"/>
              </a:solidFill>
              <a:ln w="12700">
                <a:solidFill>
                  <a:srgbClr val="CCC1DA"/>
                </a:solidFill>
                <a:prstDash val="solid"/>
              </a:ln>
            </c:spPr>
          </c:dPt>
          <c:dPt>
            <c:idx val="1"/>
            <c:spPr>
              <a:solidFill>
                <a:srgbClr val="C3D69B"/>
              </a:solidFill>
              <a:ln w="12700">
                <a:solidFill>
                  <a:srgbClr val="C3D69B"/>
                </a:solidFill>
                <a:prstDash val="solid"/>
              </a:ln>
            </c:spPr>
          </c:dPt>
          <c:dPt>
            <c:idx val="2"/>
            <c:spPr>
              <a:solidFill>
                <a:srgbClr val="A6CF3F"/>
              </a:solidFill>
              <a:ln w="12700">
                <a:solidFill>
                  <a:srgbClr val="A6CF3F"/>
                </a:solidFill>
                <a:prstDash val="solid"/>
              </a:ln>
            </c:spPr>
          </c:dPt>
          <c:dPt>
            <c:idx val="3"/>
            <c:spPr>
              <a:solidFill>
                <a:srgbClr val="87A44B"/>
              </a:solidFill>
              <a:ln w="12700">
                <a:solidFill>
                  <a:srgbClr val="87A44B"/>
                </a:solidFill>
                <a:prstDash val="solid"/>
              </a:ln>
            </c:spPr>
          </c:dPt>
          <c:dPt>
            <c:idx val="4"/>
            <c:spPr>
              <a:solidFill>
                <a:srgbClr val="FAC090"/>
              </a:solidFill>
              <a:ln w="12700">
                <a:solidFill>
                  <a:srgbClr val="FAC090"/>
                </a:solidFill>
                <a:prstDash val="solid"/>
              </a:ln>
            </c:spPr>
          </c:dPt>
          <c:dPt>
            <c:idx val="5"/>
            <c:spPr>
              <a:solidFill>
                <a:srgbClr val="E68934"/>
              </a:solidFill>
              <a:ln w="12700">
                <a:solidFill>
                  <a:srgbClr val="E68934"/>
                </a:solidFill>
                <a:prstDash val="solid"/>
              </a:ln>
            </c:spPr>
          </c:dPt>
          <c:dPt>
            <c:idx val="6"/>
            <c:spPr>
              <a:solidFill>
                <a:srgbClr val="CADDF6"/>
              </a:solidFill>
              <a:ln w="12700">
                <a:solidFill>
                  <a:srgbClr val="CADDF6"/>
                </a:solidFill>
                <a:prstDash val="solid"/>
              </a:ln>
            </c:spPr>
          </c:dPt>
          <c:dPt>
            <c:idx val="7"/>
            <c:spPr>
              <a:solidFill>
                <a:srgbClr val="8CB1CC"/>
              </a:solidFill>
              <a:ln w="12700">
                <a:solidFill>
                  <a:srgbClr val="8CB1CC"/>
                </a:solidFill>
                <a:prstDash val="solid"/>
              </a:ln>
            </c:spPr>
          </c:dPt>
          <c:dLbls>
            <c:dLbl>
              <c:idx val="2"/>
              <c:layout>
                <c:manualLayout>
                  <c:x val="-4.1073412449390362E-2"/>
                  <c:y val="-9.9487685700973952E-2"/>
                </c:manualLayout>
              </c:layout>
              <c:showVal val="1"/>
              <c:showCatName val="1"/>
              <c:separator>
</c:separator>
            </c:dLbl>
            <c:dLbl>
              <c:idx val="5"/>
              <c:layout>
                <c:manualLayout>
                  <c:x val="-5.3443672839506622E-2"/>
                  <c:y val="2.6749691358024689E-2"/>
                </c:manualLayout>
              </c:layout>
              <c:dLblPos val="bestFit"/>
              <c:showVal val="1"/>
              <c:showCatName val="1"/>
              <c:separator>
</c:separator>
            </c:dLbl>
            <c:dLbl>
              <c:idx val="7"/>
              <c:layout>
                <c:manualLayout>
                  <c:x val="5.8093356704970031E-3"/>
                  <c:y val="-5.1593506823377384E-2"/>
                </c:manualLayout>
              </c:layout>
              <c:dLblPos val="bestFit"/>
              <c:showVal val="1"/>
              <c:showCatName val="1"/>
              <c:separator>
</c:separator>
            </c:dLbl>
            <c:spPr>
              <a:noFill/>
              <a:ln w="25400">
                <a:noFill/>
              </a:ln>
            </c:spPr>
            <c:txPr>
              <a:bodyPr/>
              <a:lstStyle/>
              <a:p>
                <a:pPr>
                  <a:defRPr sz="750" b="0" i="0" u="none" strike="noStrike" baseline="0">
                    <a:solidFill>
                      <a:srgbClr val="000000"/>
                    </a:solidFill>
                    <a:latin typeface="Calibri"/>
                    <a:ea typeface="Calibri"/>
                    <a:cs typeface="Calibri"/>
                  </a:defRPr>
                </a:pPr>
                <a:endParaRPr lang="en-US"/>
              </a:p>
            </c:txPr>
            <c:showVal val="1"/>
            <c:showCatName val="1"/>
            <c:separator>
</c:separator>
            <c:showLeaderLines val="1"/>
          </c:dLbls>
          <c:cat>
            <c:strRef>
              <c:f>'1a - Energy use by fuel users'!$A$5:$A$12</c:f>
              <c:strCache>
                <c:ptCount val="8"/>
                <c:pt idx="0">
                  <c:v>Industry</c:v>
                </c:pt>
                <c:pt idx="1">
                  <c:v>Road transport</c:v>
                </c:pt>
                <c:pt idx="2">
                  <c:v>Air transport</c:v>
                </c:pt>
                <c:pt idx="3">
                  <c:v>Other transport</c:v>
                </c:pt>
                <c:pt idx="4">
                  <c:v>Housing</c:v>
                </c:pt>
                <c:pt idx="5">
                  <c:v>Commercial and public administration</c:v>
                </c:pt>
                <c:pt idx="6">
                  <c:v>Non energy use</c:v>
                </c:pt>
                <c:pt idx="7">
                  <c:v>Other</c:v>
                </c:pt>
              </c:strCache>
            </c:strRef>
          </c:cat>
          <c:val>
            <c:numRef>
              <c:f>'1a - Energy use by fuel users'!$B$5:$B$12</c:f>
              <c:numCache>
                <c:formatCode>#,##0</c:formatCode>
                <c:ptCount val="8"/>
                <c:pt idx="0">
                  <c:v>292.65732000000003</c:v>
                </c:pt>
                <c:pt idx="1">
                  <c:v>459.01283999999998</c:v>
                </c:pt>
                <c:pt idx="2">
                  <c:v>144.30503999999999</c:v>
                </c:pt>
                <c:pt idx="3">
                  <c:v>15.95636</c:v>
                </c:pt>
                <c:pt idx="4">
                  <c:v>501.86939000000001</c:v>
                </c:pt>
                <c:pt idx="5">
                  <c:v>196.59352000000001</c:v>
                </c:pt>
                <c:pt idx="6">
                  <c:v>88.446150000000003</c:v>
                </c:pt>
                <c:pt idx="7">
                  <c:v>24.69049</c:v>
                </c:pt>
              </c:numCache>
            </c:numRef>
          </c:val>
        </c:ser>
        <c:firstSliceAng val="0"/>
      </c:pieChart>
      <c:spPr>
        <a:noFill/>
        <a:ln w="25400">
          <a:noFill/>
        </a:ln>
      </c:spPr>
    </c:plotArea>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4.9893415637860448E-2"/>
          <c:y val="4.6073931623932016E-2"/>
          <c:w val="0.75258792650918893"/>
          <c:h val="0.84275897435897928"/>
        </c:manualLayout>
      </c:layout>
      <c:areaChart>
        <c:grouping val="stacked"/>
        <c:ser>
          <c:idx val="9"/>
          <c:order val="0"/>
          <c:tx>
            <c:v>Northern Ireland</c:v>
          </c:tx>
          <c:spPr>
            <a:ln w="25400">
              <a:noFill/>
            </a:ln>
          </c:spPr>
          <c:val>
            <c:numRef>
              <c:f>'4b - Housing stock by region'!$N$5:$N$35</c:f>
              <c:numCache>
                <c:formatCode>#,##0.00</c:formatCode>
                <c:ptCount val="31"/>
                <c:pt idx="0">
                  <c:v>0.45600000000000307</c:v>
                </c:pt>
                <c:pt idx="1">
                  <c:v>0.56559999999999988</c:v>
                </c:pt>
                <c:pt idx="2">
                  <c:v>0.62819999999999609</c:v>
                </c:pt>
                <c:pt idx="3">
                  <c:v>0.63979999999999393</c:v>
                </c:pt>
                <c:pt idx="4">
                  <c:v>0.64139999999999375</c:v>
                </c:pt>
                <c:pt idx="5">
                  <c:v>0.63599999999999213</c:v>
                </c:pt>
                <c:pt idx="6">
                  <c:v>0.61659999999999116</c:v>
                </c:pt>
                <c:pt idx="7">
                  <c:v>0.5791999999999895</c:v>
                </c:pt>
                <c:pt idx="8">
                  <c:v>0.53079999999998861</c:v>
                </c:pt>
                <c:pt idx="9">
                  <c:v>0.52339999999998454</c:v>
                </c:pt>
                <c:pt idx="10">
                  <c:v>0.54100000000000037</c:v>
                </c:pt>
                <c:pt idx="11">
                  <c:v>0.5654000000000039</c:v>
                </c:pt>
                <c:pt idx="12">
                  <c:v>0.60080000000000311</c:v>
                </c:pt>
                <c:pt idx="13">
                  <c:v>0.63920000000000599</c:v>
                </c:pt>
                <c:pt idx="14">
                  <c:v>0.64560000000000528</c:v>
                </c:pt>
                <c:pt idx="15">
                  <c:v>0.66600000000000747</c:v>
                </c:pt>
                <c:pt idx="16">
                  <c:v>0.69440000000000879</c:v>
                </c:pt>
                <c:pt idx="17">
                  <c:v>0.71280000000001209</c:v>
                </c:pt>
                <c:pt idx="18">
                  <c:v>0.70420000000001082</c:v>
                </c:pt>
                <c:pt idx="19">
                  <c:v>0.67360000000001463</c:v>
                </c:pt>
                <c:pt idx="20">
                  <c:v>0.62699999999999889</c:v>
                </c:pt>
                <c:pt idx="21">
                  <c:v>0.63540000000000063</c:v>
                </c:pt>
                <c:pt idx="22">
                  <c:v>0.66980000000000217</c:v>
                </c:pt>
                <c:pt idx="23">
                  <c:v>0.70320000000000604</c:v>
                </c:pt>
                <c:pt idx="24">
                  <c:v>0.6746000000000052</c:v>
                </c:pt>
                <c:pt idx="25">
                  <c:v>0.67300000000000182</c:v>
                </c:pt>
                <c:pt idx="26">
                  <c:v>0.68850000000000122</c:v>
                </c:pt>
                <c:pt idx="27">
                  <c:v>0.6889999999999965</c:v>
                </c:pt>
                <c:pt idx="28">
                  <c:v>0.69779999999999731</c:v>
                </c:pt>
                <c:pt idx="29">
                  <c:v>0.70659999999999457</c:v>
                </c:pt>
                <c:pt idx="30">
                  <c:v>0.7</c:v>
                </c:pt>
              </c:numCache>
            </c:numRef>
          </c:val>
        </c:ser>
        <c:ser>
          <c:idx val="11"/>
          <c:order val="1"/>
          <c:tx>
            <c:strRef>
              <c:f>'4b - Housing stock by region'!$M$4</c:f>
              <c:strCache>
                <c:ptCount val="1"/>
                <c:pt idx="0">
                  <c:v>Scotland</c:v>
                </c:pt>
              </c:strCache>
            </c:strRef>
          </c:tx>
          <c:spPr>
            <a:solidFill>
              <a:schemeClr val="accent4">
                <a:lumMod val="60000"/>
                <a:lumOff val="40000"/>
              </a:schemeClr>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region'!$M$5:$M$35</c:f>
              <c:numCache>
                <c:formatCode>#,##0.00</c:formatCode>
                <c:ptCount val="31"/>
                <c:pt idx="0">
                  <c:v>1.8839999999999999</c:v>
                </c:pt>
                <c:pt idx="1">
                  <c:v>1.895</c:v>
                </c:pt>
                <c:pt idx="2">
                  <c:v>1.9079999999999999</c:v>
                </c:pt>
                <c:pt idx="3">
                  <c:v>1.929</c:v>
                </c:pt>
                <c:pt idx="4">
                  <c:v>1.9450000000000001</c:v>
                </c:pt>
                <c:pt idx="5">
                  <c:v>1.9630000000000001</c:v>
                </c:pt>
                <c:pt idx="6">
                  <c:v>1.978</c:v>
                </c:pt>
                <c:pt idx="7">
                  <c:v>1.9950000000000001</c:v>
                </c:pt>
                <c:pt idx="8">
                  <c:v>2.0139999999999998</c:v>
                </c:pt>
                <c:pt idx="9">
                  <c:v>2.032</c:v>
                </c:pt>
                <c:pt idx="10">
                  <c:v>2.0430000000000001</c:v>
                </c:pt>
                <c:pt idx="11">
                  <c:v>2.0590000000000002</c:v>
                </c:pt>
                <c:pt idx="12">
                  <c:v>2.0760000000000001</c:v>
                </c:pt>
                <c:pt idx="13">
                  <c:v>2.0939999999999999</c:v>
                </c:pt>
                <c:pt idx="14">
                  <c:v>2.1120000000000001</c:v>
                </c:pt>
                <c:pt idx="15">
                  <c:v>2.1259999999999999</c:v>
                </c:pt>
                <c:pt idx="16">
                  <c:v>2.1389999999999998</c:v>
                </c:pt>
                <c:pt idx="17">
                  <c:v>2.153</c:v>
                </c:pt>
                <c:pt idx="18">
                  <c:v>2.1659999999999999</c:v>
                </c:pt>
                <c:pt idx="19">
                  <c:v>2.177</c:v>
                </c:pt>
                <c:pt idx="20">
                  <c:v>2.1949999999999998</c:v>
                </c:pt>
                <c:pt idx="21">
                  <c:v>2.2109999999999999</c:v>
                </c:pt>
                <c:pt idx="22">
                  <c:v>2.23</c:v>
                </c:pt>
                <c:pt idx="23">
                  <c:v>2.2490000000000001</c:v>
                </c:pt>
                <c:pt idx="24">
                  <c:v>2.2709999999999999</c:v>
                </c:pt>
                <c:pt idx="25">
                  <c:v>2.2909999999999999</c:v>
                </c:pt>
                <c:pt idx="26">
                  <c:v>2.3140000000000001</c:v>
                </c:pt>
                <c:pt idx="27">
                  <c:v>2.331</c:v>
                </c:pt>
                <c:pt idx="28">
                  <c:v>2.3528000000000002</c:v>
                </c:pt>
                <c:pt idx="29">
                  <c:v>2.3746000000000005</c:v>
                </c:pt>
                <c:pt idx="30">
                  <c:v>2.37</c:v>
                </c:pt>
              </c:numCache>
            </c:numRef>
          </c:val>
        </c:ser>
        <c:ser>
          <c:idx val="10"/>
          <c:order val="2"/>
          <c:tx>
            <c:strRef>
              <c:f>'4b - Housing stock by region'!$L$4</c:f>
              <c:strCache>
                <c:ptCount val="1"/>
                <c:pt idx="0">
                  <c:v>Wales</c:v>
                </c:pt>
              </c:strCache>
            </c:strRef>
          </c:tx>
          <c:spPr>
            <a:solidFill>
              <a:schemeClr val="accent4">
                <a:lumMod val="40000"/>
                <a:lumOff val="60000"/>
              </a:schemeClr>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region'!$L$5:$L$35</c:f>
              <c:numCache>
                <c:formatCode>#,##0.00</c:formatCode>
                <c:ptCount val="31"/>
                <c:pt idx="0">
                  <c:v>1.0249999999999999</c:v>
                </c:pt>
                <c:pt idx="1">
                  <c:v>1.0269999999999999</c:v>
                </c:pt>
                <c:pt idx="2">
                  <c:v>1.0329999999999999</c:v>
                </c:pt>
                <c:pt idx="3">
                  <c:v>1.042</c:v>
                </c:pt>
                <c:pt idx="4">
                  <c:v>1.0529999999999999</c:v>
                </c:pt>
                <c:pt idx="5">
                  <c:v>1.0649999999999999</c:v>
                </c:pt>
                <c:pt idx="6">
                  <c:v>1.079</c:v>
                </c:pt>
                <c:pt idx="7">
                  <c:v>1.097</c:v>
                </c:pt>
                <c:pt idx="8">
                  <c:v>1.113</c:v>
                </c:pt>
                <c:pt idx="9">
                  <c:v>1.1240000000000001</c:v>
                </c:pt>
                <c:pt idx="10">
                  <c:v>1.113</c:v>
                </c:pt>
                <c:pt idx="11">
                  <c:v>1.1240000000000001</c:v>
                </c:pt>
                <c:pt idx="12">
                  <c:v>1.1339999999999999</c:v>
                </c:pt>
                <c:pt idx="13">
                  <c:v>1.1439999999999999</c:v>
                </c:pt>
                <c:pt idx="14">
                  <c:v>1.153</c:v>
                </c:pt>
                <c:pt idx="15">
                  <c:v>1.1619999999999999</c:v>
                </c:pt>
                <c:pt idx="16">
                  <c:v>1.1719999999999999</c:v>
                </c:pt>
                <c:pt idx="17">
                  <c:v>1.1830000000000001</c:v>
                </c:pt>
                <c:pt idx="18">
                  <c:v>1.1919999999999999</c:v>
                </c:pt>
                <c:pt idx="19">
                  <c:v>1.202</c:v>
                </c:pt>
                <c:pt idx="20">
                  <c:v>1.212</c:v>
                </c:pt>
                <c:pt idx="21">
                  <c:v>1.224</c:v>
                </c:pt>
                <c:pt idx="22">
                  <c:v>1.2350000000000001</c:v>
                </c:pt>
                <c:pt idx="23">
                  <c:v>1.2490000000000001</c:v>
                </c:pt>
                <c:pt idx="24">
                  <c:v>1.2589999999999999</c:v>
                </c:pt>
                <c:pt idx="25">
                  <c:v>1.2709999999999999</c:v>
                </c:pt>
                <c:pt idx="26">
                  <c:v>1.284</c:v>
                </c:pt>
                <c:pt idx="27">
                  <c:v>1.2969999999999999</c:v>
                </c:pt>
                <c:pt idx="28">
                  <c:v>1.3108</c:v>
                </c:pt>
                <c:pt idx="29">
                  <c:v>1.3246</c:v>
                </c:pt>
                <c:pt idx="30">
                  <c:v>1.33</c:v>
                </c:pt>
              </c:numCache>
            </c:numRef>
          </c:val>
        </c:ser>
        <c:ser>
          <c:idx val="6"/>
          <c:order val="3"/>
          <c:tx>
            <c:strRef>
              <c:f>'4b - Housing stock by region'!$J$4</c:f>
              <c:strCache>
                <c:ptCount val="1"/>
                <c:pt idx="0">
                  <c:v>North East</c:v>
                </c:pt>
              </c:strCache>
            </c:strRef>
          </c:tx>
          <c:spPr>
            <a:solidFill>
              <a:schemeClr val="accent1">
                <a:lumMod val="75000"/>
              </a:schemeClr>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region'!$J$5:$J$35</c:f>
              <c:numCache>
                <c:formatCode>#,##0.00</c:formatCode>
                <c:ptCount val="31"/>
                <c:pt idx="0">
                  <c:v>0.97899999999999998</c:v>
                </c:pt>
                <c:pt idx="1">
                  <c:v>0.98099999999999998</c:v>
                </c:pt>
                <c:pt idx="2">
                  <c:v>0.98599999999999999</c:v>
                </c:pt>
                <c:pt idx="3">
                  <c:v>0.99099999999999999</c:v>
                </c:pt>
                <c:pt idx="4">
                  <c:v>0.997</c:v>
                </c:pt>
                <c:pt idx="5">
                  <c:v>1.0029999999999999</c:v>
                </c:pt>
                <c:pt idx="6">
                  <c:v>1.0109999999999999</c:v>
                </c:pt>
                <c:pt idx="7">
                  <c:v>1.018</c:v>
                </c:pt>
                <c:pt idx="8">
                  <c:v>1.028</c:v>
                </c:pt>
                <c:pt idx="9">
                  <c:v>1.0369999999999999</c:v>
                </c:pt>
                <c:pt idx="10">
                  <c:v>1.046</c:v>
                </c:pt>
                <c:pt idx="11">
                  <c:v>1.0509999999999999</c:v>
                </c:pt>
                <c:pt idx="12">
                  <c:v>1.0549999999999999</c:v>
                </c:pt>
                <c:pt idx="13">
                  <c:v>1.0569999999999999</c:v>
                </c:pt>
                <c:pt idx="14">
                  <c:v>1.06</c:v>
                </c:pt>
                <c:pt idx="15">
                  <c:v>1.0629999999999999</c:v>
                </c:pt>
                <c:pt idx="16">
                  <c:v>1.0649999999999999</c:v>
                </c:pt>
                <c:pt idx="17">
                  <c:v>1.0669999999999999</c:v>
                </c:pt>
                <c:pt idx="18">
                  <c:v>1.0669999999999999</c:v>
                </c:pt>
                <c:pt idx="19">
                  <c:v>1.07</c:v>
                </c:pt>
                <c:pt idx="20">
                  <c:v>1.075</c:v>
                </c:pt>
                <c:pt idx="21">
                  <c:v>1.08</c:v>
                </c:pt>
                <c:pt idx="22">
                  <c:v>1.083</c:v>
                </c:pt>
                <c:pt idx="23">
                  <c:v>1.0860000000000001</c:v>
                </c:pt>
                <c:pt idx="24">
                  <c:v>1.0920000000000001</c:v>
                </c:pt>
                <c:pt idx="25">
                  <c:v>1.0980000000000001</c:v>
                </c:pt>
                <c:pt idx="26">
                  <c:v>1.105</c:v>
                </c:pt>
                <c:pt idx="27">
                  <c:v>1.1120000000000001</c:v>
                </c:pt>
                <c:pt idx="28">
                  <c:v>1.1206</c:v>
                </c:pt>
                <c:pt idx="29">
                  <c:v>1.1292</c:v>
                </c:pt>
                <c:pt idx="30">
                  <c:v>1.1399999999999999</c:v>
                </c:pt>
              </c:numCache>
            </c:numRef>
          </c:val>
        </c:ser>
        <c:ser>
          <c:idx val="5"/>
          <c:order val="4"/>
          <c:tx>
            <c:strRef>
              <c:f>'4b - Housing stock by region'!$I$4</c:f>
              <c:strCache>
                <c:ptCount val="1"/>
                <c:pt idx="0">
                  <c:v>North West</c:v>
                </c:pt>
              </c:strCache>
            </c:strRef>
          </c:tx>
          <c:spPr>
            <a:solidFill>
              <a:schemeClr val="tx2">
                <a:lumMod val="60000"/>
                <a:lumOff val="40000"/>
              </a:schemeClr>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region'!$I$5:$I$35</c:f>
              <c:numCache>
                <c:formatCode>#,##0.00</c:formatCode>
                <c:ptCount val="31"/>
                <c:pt idx="0">
                  <c:v>2.5579999999999998</c:v>
                </c:pt>
                <c:pt idx="1">
                  <c:v>2.5619999999999998</c:v>
                </c:pt>
                <c:pt idx="2">
                  <c:v>2.569</c:v>
                </c:pt>
                <c:pt idx="3">
                  <c:v>2.5830000000000002</c:v>
                </c:pt>
                <c:pt idx="4">
                  <c:v>2.5979999999999999</c:v>
                </c:pt>
                <c:pt idx="5">
                  <c:v>2.613</c:v>
                </c:pt>
                <c:pt idx="6">
                  <c:v>2.6309999999999998</c:v>
                </c:pt>
                <c:pt idx="7">
                  <c:v>2.653</c:v>
                </c:pt>
                <c:pt idx="8">
                  <c:v>2.681</c:v>
                </c:pt>
                <c:pt idx="9">
                  <c:v>2.7</c:v>
                </c:pt>
                <c:pt idx="10">
                  <c:v>2.722</c:v>
                </c:pt>
                <c:pt idx="11">
                  <c:v>2.7320000000000002</c:v>
                </c:pt>
                <c:pt idx="12">
                  <c:v>2.7450000000000001</c:v>
                </c:pt>
                <c:pt idx="13">
                  <c:v>2.754</c:v>
                </c:pt>
                <c:pt idx="14">
                  <c:v>2.766</c:v>
                </c:pt>
                <c:pt idx="15">
                  <c:v>2.774</c:v>
                </c:pt>
                <c:pt idx="16">
                  <c:v>2.7810000000000001</c:v>
                </c:pt>
                <c:pt idx="17">
                  <c:v>2.7919999999999998</c:v>
                </c:pt>
                <c:pt idx="18">
                  <c:v>2.7959999999999998</c:v>
                </c:pt>
                <c:pt idx="19">
                  <c:v>2.8119999999999998</c:v>
                </c:pt>
                <c:pt idx="20">
                  <c:v>2.827</c:v>
                </c:pt>
                <c:pt idx="21">
                  <c:v>2.8420000000000001</c:v>
                </c:pt>
                <c:pt idx="22">
                  <c:v>2.8610000000000002</c:v>
                </c:pt>
                <c:pt idx="23">
                  <c:v>2.8769999999999998</c:v>
                </c:pt>
                <c:pt idx="24">
                  <c:v>2.8929999999999998</c:v>
                </c:pt>
                <c:pt idx="25">
                  <c:v>2.9079999999999999</c:v>
                </c:pt>
                <c:pt idx="26">
                  <c:v>2.9209999999999998</c:v>
                </c:pt>
                <c:pt idx="27">
                  <c:v>2.9350000000000001</c:v>
                </c:pt>
                <c:pt idx="28">
                  <c:v>2.9567999999999999</c:v>
                </c:pt>
                <c:pt idx="29">
                  <c:v>2.9785999999999997</c:v>
                </c:pt>
                <c:pt idx="30">
                  <c:v>3</c:v>
                </c:pt>
              </c:numCache>
            </c:numRef>
          </c:val>
        </c:ser>
        <c:ser>
          <c:idx val="4"/>
          <c:order val="5"/>
          <c:tx>
            <c:strRef>
              <c:f>'4b - Housing stock by region'!$H$4</c:f>
              <c:strCache>
                <c:ptCount val="1"/>
                <c:pt idx="0">
                  <c:v>Yorks &amp; the Humber</c:v>
                </c:pt>
              </c:strCache>
            </c:strRef>
          </c:tx>
          <c:spPr>
            <a:solidFill>
              <a:schemeClr val="tx2">
                <a:lumMod val="40000"/>
                <a:lumOff val="60000"/>
              </a:schemeClr>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region'!$H$5:$H$35</c:f>
              <c:numCache>
                <c:formatCode>#,##0.00</c:formatCode>
                <c:ptCount val="31"/>
                <c:pt idx="0">
                  <c:v>1.831</c:v>
                </c:pt>
                <c:pt idx="1">
                  <c:v>1.8380000000000001</c:v>
                </c:pt>
                <c:pt idx="2">
                  <c:v>1.8480000000000001</c:v>
                </c:pt>
                <c:pt idx="3">
                  <c:v>1.86</c:v>
                </c:pt>
                <c:pt idx="4">
                  <c:v>1.873</c:v>
                </c:pt>
                <c:pt idx="5">
                  <c:v>1.8859999999999999</c:v>
                </c:pt>
                <c:pt idx="6">
                  <c:v>1.9019999999999999</c:v>
                </c:pt>
                <c:pt idx="7">
                  <c:v>1.923</c:v>
                </c:pt>
                <c:pt idx="8">
                  <c:v>1.95</c:v>
                </c:pt>
                <c:pt idx="9">
                  <c:v>1.968</c:v>
                </c:pt>
                <c:pt idx="10">
                  <c:v>1.9870000000000001</c:v>
                </c:pt>
                <c:pt idx="11">
                  <c:v>1.9990000000000001</c:v>
                </c:pt>
                <c:pt idx="12">
                  <c:v>2.0070000000000001</c:v>
                </c:pt>
                <c:pt idx="13">
                  <c:v>2.0150000000000001</c:v>
                </c:pt>
                <c:pt idx="14">
                  <c:v>2.0219999999999998</c:v>
                </c:pt>
                <c:pt idx="15">
                  <c:v>2.0289999999999999</c:v>
                </c:pt>
                <c:pt idx="16">
                  <c:v>2.0339999999999998</c:v>
                </c:pt>
                <c:pt idx="17">
                  <c:v>2.0409999999999999</c:v>
                </c:pt>
                <c:pt idx="18">
                  <c:v>2.044</c:v>
                </c:pt>
                <c:pt idx="19">
                  <c:v>2.0529999999999999</c:v>
                </c:pt>
                <c:pt idx="20">
                  <c:v>2.069</c:v>
                </c:pt>
                <c:pt idx="21">
                  <c:v>2.0859999999999999</c:v>
                </c:pt>
                <c:pt idx="22">
                  <c:v>2.1</c:v>
                </c:pt>
                <c:pt idx="23">
                  <c:v>2.1190000000000002</c:v>
                </c:pt>
                <c:pt idx="24">
                  <c:v>2.1429999999999998</c:v>
                </c:pt>
                <c:pt idx="25">
                  <c:v>2.1640000000000001</c:v>
                </c:pt>
                <c:pt idx="26">
                  <c:v>2.1840000000000002</c:v>
                </c:pt>
                <c:pt idx="27">
                  <c:v>2.2029999999999998</c:v>
                </c:pt>
                <c:pt idx="28">
                  <c:v>2.2302</c:v>
                </c:pt>
                <c:pt idx="29">
                  <c:v>2.2574000000000001</c:v>
                </c:pt>
                <c:pt idx="30">
                  <c:v>2.2799999999999998</c:v>
                </c:pt>
              </c:numCache>
            </c:numRef>
          </c:val>
        </c:ser>
        <c:ser>
          <c:idx val="3"/>
          <c:order val="6"/>
          <c:tx>
            <c:strRef>
              <c:f>'4b - Housing stock by region'!$G$4</c:f>
              <c:strCache>
                <c:ptCount val="1"/>
                <c:pt idx="0">
                  <c:v>East Midlands</c:v>
                </c:pt>
              </c:strCache>
            </c:strRef>
          </c:tx>
          <c:spPr>
            <a:solidFill>
              <a:srgbClr val="619792"/>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region'!$G$5:$G$35</c:f>
              <c:numCache>
                <c:formatCode>#,##0.00</c:formatCode>
                <c:ptCount val="31"/>
                <c:pt idx="0">
                  <c:v>1.415</c:v>
                </c:pt>
                <c:pt idx="1">
                  <c:v>1.4239999999999999</c:v>
                </c:pt>
                <c:pt idx="2">
                  <c:v>1.4370000000000001</c:v>
                </c:pt>
                <c:pt idx="3">
                  <c:v>1.454</c:v>
                </c:pt>
                <c:pt idx="4">
                  <c:v>1.474</c:v>
                </c:pt>
                <c:pt idx="5">
                  <c:v>1.494</c:v>
                </c:pt>
                <c:pt idx="6">
                  <c:v>1.5149999999999999</c:v>
                </c:pt>
                <c:pt idx="7">
                  <c:v>1.5389999999999999</c:v>
                </c:pt>
                <c:pt idx="8">
                  <c:v>1.5629999999999999</c:v>
                </c:pt>
                <c:pt idx="9">
                  <c:v>1.5820000000000001</c:v>
                </c:pt>
                <c:pt idx="10">
                  <c:v>1.6</c:v>
                </c:pt>
                <c:pt idx="11">
                  <c:v>1.617</c:v>
                </c:pt>
                <c:pt idx="12">
                  <c:v>1.63</c:v>
                </c:pt>
                <c:pt idx="13">
                  <c:v>1.6419999999999999</c:v>
                </c:pt>
                <c:pt idx="14">
                  <c:v>1.657</c:v>
                </c:pt>
                <c:pt idx="15">
                  <c:v>1.671</c:v>
                </c:pt>
                <c:pt idx="16">
                  <c:v>1.6819999999999999</c:v>
                </c:pt>
                <c:pt idx="17">
                  <c:v>1.694</c:v>
                </c:pt>
                <c:pt idx="18">
                  <c:v>1.706</c:v>
                </c:pt>
                <c:pt idx="19">
                  <c:v>1.72</c:v>
                </c:pt>
                <c:pt idx="20">
                  <c:v>1.7370000000000001</c:v>
                </c:pt>
                <c:pt idx="21">
                  <c:v>1.7569999999999999</c:v>
                </c:pt>
                <c:pt idx="22">
                  <c:v>1.774</c:v>
                </c:pt>
                <c:pt idx="23">
                  <c:v>1.792</c:v>
                </c:pt>
                <c:pt idx="24">
                  <c:v>1.8120000000000001</c:v>
                </c:pt>
                <c:pt idx="25">
                  <c:v>1.8320000000000001</c:v>
                </c:pt>
                <c:pt idx="26">
                  <c:v>1.849</c:v>
                </c:pt>
                <c:pt idx="27">
                  <c:v>1.8680000000000001</c:v>
                </c:pt>
                <c:pt idx="28">
                  <c:v>1.8900000000000001</c:v>
                </c:pt>
                <c:pt idx="29">
                  <c:v>1.9120000000000001</c:v>
                </c:pt>
                <c:pt idx="30">
                  <c:v>1.93</c:v>
                </c:pt>
              </c:numCache>
            </c:numRef>
          </c:val>
        </c:ser>
        <c:ser>
          <c:idx val="2"/>
          <c:order val="7"/>
          <c:tx>
            <c:strRef>
              <c:f>'4b - Housing stock by region'!$F$4</c:f>
              <c:strCache>
                <c:ptCount val="1"/>
                <c:pt idx="0">
                  <c:v>West Midlands</c:v>
                </c:pt>
              </c:strCache>
            </c:strRef>
          </c:tx>
          <c:spPr>
            <a:solidFill>
              <a:srgbClr val="A3C9BE"/>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region'!$F$5:$F$35</c:f>
              <c:numCache>
                <c:formatCode>#,##0.00</c:formatCode>
                <c:ptCount val="31"/>
                <c:pt idx="0">
                  <c:v>1.869</c:v>
                </c:pt>
                <c:pt idx="1">
                  <c:v>1.879</c:v>
                </c:pt>
                <c:pt idx="2">
                  <c:v>1.891</c:v>
                </c:pt>
                <c:pt idx="3">
                  <c:v>1.907</c:v>
                </c:pt>
                <c:pt idx="4">
                  <c:v>1.9259999999999999</c:v>
                </c:pt>
                <c:pt idx="5">
                  <c:v>1.9430000000000001</c:v>
                </c:pt>
                <c:pt idx="6">
                  <c:v>1.9670000000000001</c:v>
                </c:pt>
                <c:pt idx="7">
                  <c:v>1.9910000000000001</c:v>
                </c:pt>
                <c:pt idx="8">
                  <c:v>2.0139999999999998</c:v>
                </c:pt>
                <c:pt idx="9">
                  <c:v>2.032</c:v>
                </c:pt>
                <c:pt idx="10">
                  <c:v>2.0499999999999998</c:v>
                </c:pt>
                <c:pt idx="11">
                  <c:v>2.0609999999999999</c:v>
                </c:pt>
                <c:pt idx="12">
                  <c:v>2.0720000000000001</c:v>
                </c:pt>
                <c:pt idx="13">
                  <c:v>2.08</c:v>
                </c:pt>
                <c:pt idx="14">
                  <c:v>2.0920000000000001</c:v>
                </c:pt>
                <c:pt idx="15">
                  <c:v>2.1030000000000002</c:v>
                </c:pt>
                <c:pt idx="16">
                  <c:v>2.1120000000000001</c:v>
                </c:pt>
                <c:pt idx="17">
                  <c:v>2.1230000000000002</c:v>
                </c:pt>
                <c:pt idx="18">
                  <c:v>2.1309999999999998</c:v>
                </c:pt>
                <c:pt idx="19">
                  <c:v>2.1389999999999998</c:v>
                </c:pt>
                <c:pt idx="20">
                  <c:v>2.1539999999999999</c:v>
                </c:pt>
                <c:pt idx="21">
                  <c:v>2.1680000000000001</c:v>
                </c:pt>
                <c:pt idx="22">
                  <c:v>2.1789999999999998</c:v>
                </c:pt>
                <c:pt idx="23">
                  <c:v>2.1890000000000001</c:v>
                </c:pt>
                <c:pt idx="24">
                  <c:v>2.2029999999999998</c:v>
                </c:pt>
                <c:pt idx="25">
                  <c:v>2.214</c:v>
                </c:pt>
                <c:pt idx="26">
                  <c:v>2.2250000000000001</c:v>
                </c:pt>
                <c:pt idx="27">
                  <c:v>2.242</c:v>
                </c:pt>
                <c:pt idx="28">
                  <c:v>2.2593999999999999</c:v>
                </c:pt>
                <c:pt idx="29">
                  <c:v>2.2767999999999997</c:v>
                </c:pt>
                <c:pt idx="30">
                  <c:v>2.29</c:v>
                </c:pt>
              </c:numCache>
            </c:numRef>
          </c:val>
        </c:ser>
        <c:ser>
          <c:idx val="7"/>
          <c:order val="8"/>
          <c:tx>
            <c:strRef>
              <c:f>'4b - Housing stock by region'!$E$4</c:f>
              <c:strCache>
                <c:ptCount val="1"/>
                <c:pt idx="0">
                  <c:v>East</c:v>
                </c:pt>
              </c:strCache>
            </c:strRef>
          </c:tx>
          <c:spPr>
            <a:solidFill>
              <a:srgbClr val="A6CF3F"/>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region'!$E$5:$E$35</c:f>
              <c:numCache>
                <c:formatCode>#,##0.00</c:formatCode>
                <c:ptCount val="31"/>
                <c:pt idx="0">
                  <c:v>1.7709999999999999</c:v>
                </c:pt>
                <c:pt idx="1">
                  <c:v>1.7889999999999999</c:v>
                </c:pt>
                <c:pt idx="2">
                  <c:v>1.8120000000000001</c:v>
                </c:pt>
                <c:pt idx="3">
                  <c:v>1.8380000000000001</c:v>
                </c:pt>
                <c:pt idx="4">
                  <c:v>1.867</c:v>
                </c:pt>
                <c:pt idx="5">
                  <c:v>1.897</c:v>
                </c:pt>
                <c:pt idx="6">
                  <c:v>1.927</c:v>
                </c:pt>
                <c:pt idx="7">
                  <c:v>1.9570000000000001</c:v>
                </c:pt>
                <c:pt idx="8">
                  <c:v>1.982</c:v>
                </c:pt>
                <c:pt idx="9">
                  <c:v>2.0049999999999999</c:v>
                </c:pt>
                <c:pt idx="10">
                  <c:v>2.032</c:v>
                </c:pt>
                <c:pt idx="11">
                  <c:v>2.0510000000000002</c:v>
                </c:pt>
                <c:pt idx="12">
                  <c:v>2.0649999999999999</c:v>
                </c:pt>
                <c:pt idx="13">
                  <c:v>2.0830000000000002</c:v>
                </c:pt>
                <c:pt idx="14">
                  <c:v>2.105</c:v>
                </c:pt>
                <c:pt idx="15">
                  <c:v>2.1259999999999999</c:v>
                </c:pt>
                <c:pt idx="16">
                  <c:v>2.1469999999999998</c:v>
                </c:pt>
                <c:pt idx="17">
                  <c:v>2.1680000000000001</c:v>
                </c:pt>
                <c:pt idx="18">
                  <c:v>2.1909999999999998</c:v>
                </c:pt>
                <c:pt idx="19">
                  <c:v>2.2149999999999999</c:v>
                </c:pt>
                <c:pt idx="20">
                  <c:v>2.2360000000000002</c:v>
                </c:pt>
                <c:pt idx="21">
                  <c:v>2.258</c:v>
                </c:pt>
                <c:pt idx="22">
                  <c:v>2.2789999999999999</c:v>
                </c:pt>
                <c:pt idx="23">
                  <c:v>2.2949999999999999</c:v>
                </c:pt>
                <c:pt idx="24">
                  <c:v>2.323</c:v>
                </c:pt>
                <c:pt idx="25">
                  <c:v>2.3460000000000001</c:v>
                </c:pt>
                <c:pt idx="26">
                  <c:v>2.37</c:v>
                </c:pt>
                <c:pt idx="27">
                  <c:v>2.4060000000000001</c:v>
                </c:pt>
                <c:pt idx="28">
                  <c:v>2.4378000000000002</c:v>
                </c:pt>
                <c:pt idx="29">
                  <c:v>2.4696000000000002</c:v>
                </c:pt>
                <c:pt idx="30">
                  <c:v>2.5</c:v>
                </c:pt>
              </c:numCache>
            </c:numRef>
          </c:val>
        </c:ser>
        <c:ser>
          <c:idx val="8"/>
          <c:order val="9"/>
          <c:tx>
            <c:strRef>
              <c:f>'4b - Housing stock by region'!$D$4</c:f>
              <c:strCache>
                <c:ptCount val="1"/>
                <c:pt idx="0">
                  <c:v>London</c:v>
                </c:pt>
              </c:strCache>
            </c:strRef>
          </c:tx>
          <c:spPr>
            <a:solidFill>
              <a:srgbClr val="D4DF83"/>
            </a:solidFill>
            <a:ln w="25400">
              <a:noFill/>
            </a:ln>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region'!$D$5:$D$35</c:f>
              <c:numCache>
                <c:formatCode>#,##0.00</c:formatCode>
                <c:ptCount val="31"/>
                <c:pt idx="0">
                  <c:v>2.6339999999999999</c:v>
                </c:pt>
                <c:pt idx="1">
                  <c:v>2.63</c:v>
                </c:pt>
                <c:pt idx="2">
                  <c:v>2.6389999999999998</c:v>
                </c:pt>
                <c:pt idx="3">
                  <c:v>2.649</c:v>
                </c:pt>
                <c:pt idx="4">
                  <c:v>2.6640000000000001</c:v>
                </c:pt>
                <c:pt idx="5">
                  <c:v>2.6789999999999998</c:v>
                </c:pt>
                <c:pt idx="6">
                  <c:v>2.694</c:v>
                </c:pt>
                <c:pt idx="7">
                  <c:v>2.702</c:v>
                </c:pt>
                <c:pt idx="8">
                  <c:v>2.7320000000000002</c:v>
                </c:pt>
                <c:pt idx="9">
                  <c:v>2.7669999999999999</c:v>
                </c:pt>
                <c:pt idx="10">
                  <c:v>2.7959999999999998</c:v>
                </c:pt>
                <c:pt idx="11">
                  <c:v>2.7970000000000002</c:v>
                </c:pt>
                <c:pt idx="12">
                  <c:v>2.8039999999999998</c:v>
                </c:pt>
                <c:pt idx="13">
                  <c:v>2.8090000000000002</c:v>
                </c:pt>
                <c:pt idx="14">
                  <c:v>2.8210000000000002</c:v>
                </c:pt>
                <c:pt idx="15">
                  <c:v>2.843</c:v>
                </c:pt>
                <c:pt idx="16">
                  <c:v>2.8580000000000001</c:v>
                </c:pt>
                <c:pt idx="17">
                  <c:v>2.8809999999999998</c:v>
                </c:pt>
                <c:pt idx="18">
                  <c:v>2.931</c:v>
                </c:pt>
                <c:pt idx="19">
                  <c:v>2.9830000000000001</c:v>
                </c:pt>
                <c:pt idx="20">
                  <c:v>3.036</c:v>
                </c:pt>
                <c:pt idx="21">
                  <c:v>3.0739999999999998</c:v>
                </c:pt>
                <c:pt idx="22">
                  <c:v>3.089</c:v>
                </c:pt>
                <c:pt idx="23">
                  <c:v>3.1080000000000001</c:v>
                </c:pt>
                <c:pt idx="24">
                  <c:v>3.1459999999999999</c:v>
                </c:pt>
                <c:pt idx="25">
                  <c:v>3.18</c:v>
                </c:pt>
                <c:pt idx="26">
                  <c:v>3.2080000000000002</c:v>
                </c:pt>
                <c:pt idx="27">
                  <c:v>3.2440000000000002</c:v>
                </c:pt>
                <c:pt idx="28">
                  <c:v>3.2784000000000004</c:v>
                </c:pt>
                <c:pt idx="29">
                  <c:v>3.3128000000000006</c:v>
                </c:pt>
                <c:pt idx="30">
                  <c:v>3.34</c:v>
                </c:pt>
              </c:numCache>
            </c:numRef>
          </c:val>
        </c:ser>
        <c:ser>
          <c:idx val="0"/>
          <c:order val="10"/>
          <c:tx>
            <c:strRef>
              <c:f>'4b - Housing stock by region'!$C$4</c:f>
              <c:strCache>
                <c:ptCount val="1"/>
                <c:pt idx="0">
                  <c:v>South East</c:v>
                </c:pt>
              </c:strCache>
            </c:strRef>
          </c:tx>
          <c:spPr>
            <a:solidFill>
              <a:schemeClr val="accent3">
                <a:lumMod val="60000"/>
                <a:lumOff val="40000"/>
              </a:schemeClr>
            </a:solidFill>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region'!$C$5:$C$35</c:f>
              <c:numCache>
                <c:formatCode>#,##0.00</c:formatCode>
                <c:ptCount val="31"/>
                <c:pt idx="0">
                  <c:v>2.6589999999999998</c:v>
                </c:pt>
                <c:pt idx="1">
                  <c:v>2.6859999999999999</c:v>
                </c:pt>
                <c:pt idx="2">
                  <c:v>2.7149999999999999</c:v>
                </c:pt>
                <c:pt idx="3">
                  <c:v>2.7589999999999999</c:v>
                </c:pt>
                <c:pt idx="4">
                  <c:v>2.8</c:v>
                </c:pt>
                <c:pt idx="5">
                  <c:v>2.843</c:v>
                </c:pt>
                <c:pt idx="6">
                  <c:v>2.883</c:v>
                </c:pt>
                <c:pt idx="7">
                  <c:v>2.927</c:v>
                </c:pt>
                <c:pt idx="8">
                  <c:v>2.9630000000000001</c:v>
                </c:pt>
                <c:pt idx="9">
                  <c:v>2.996</c:v>
                </c:pt>
                <c:pt idx="10">
                  <c:v>3.028</c:v>
                </c:pt>
                <c:pt idx="11">
                  <c:v>3.052</c:v>
                </c:pt>
                <c:pt idx="12">
                  <c:v>3.07</c:v>
                </c:pt>
                <c:pt idx="13">
                  <c:v>3.097</c:v>
                </c:pt>
                <c:pt idx="14">
                  <c:v>3.1280000000000001</c:v>
                </c:pt>
                <c:pt idx="15">
                  <c:v>3.1539999999999999</c:v>
                </c:pt>
                <c:pt idx="16">
                  <c:v>3.1829999999999998</c:v>
                </c:pt>
                <c:pt idx="17">
                  <c:v>3.2069999999999999</c:v>
                </c:pt>
                <c:pt idx="18">
                  <c:v>3.24</c:v>
                </c:pt>
                <c:pt idx="19">
                  <c:v>3.2679999999999998</c:v>
                </c:pt>
                <c:pt idx="20">
                  <c:v>3.294</c:v>
                </c:pt>
                <c:pt idx="21">
                  <c:v>3.3140000000000001</c:v>
                </c:pt>
                <c:pt idx="22">
                  <c:v>3.3359999999999999</c:v>
                </c:pt>
                <c:pt idx="23">
                  <c:v>3.3530000000000002</c:v>
                </c:pt>
                <c:pt idx="24">
                  <c:v>3.383</c:v>
                </c:pt>
                <c:pt idx="25">
                  <c:v>3.4079999999999999</c:v>
                </c:pt>
                <c:pt idx="26">
                  <c:v>3.444</c:v>
                </c:pt>
                <c:pt idx="27">
                  <c:v>3.48</c:v>
                </c:pt>
                <c:pt idx="28">
                  <c:v>3.5175999999999998</c:v>
                </c:pt>
                <c:pt idx="29">
                  <c:v>3.5551999999999997</c:v>
                </c:pt>
                <c:pt idx="30">
                  <c:v>3.59</c:v>
                </c:pt>
              </c:numCache>
            </c:numRef>
          </c:val>
        </c:ser>
        <c:ser>
          <c:idx val="1"/>
          <c:order val="11"/>
          <c:tx>
            <c:strRef>
              <c:f>'4b - Housing stock by region'!$B$4</c:f>
              <c:strCache>
                <c:ptCount val="1"/>
                <c:pt idx="0">
                  <c:v>South West</c:v>
                </c:pt>
              </c:strCache>
            </c:strRef>
          </c:tx>
          <c:spPr>
            <a:solidFill>
              <a:schemeClr val="accent3">
                <a:lumMod val="40000"/>
                <a:lumOff val="60000"/>
              </a:schemeClr>
            </a:solidFill>
          </c:spPr>
          <c:cat>
            <c:numRef>
              <c:f>'4b - Housing stock by region'!$A$5:$A$35</c:f>
              <c:numCache>
                <c:formatCode>General</c:formatCode>
                <c:ptCount val="3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numCache>
            </c:numRef>
          </c:cat>
          <c:val>
            <c:numRef>
              <c:f>'4b - Housing stock by region'!$B$5:$B$35</c:f>
              <c:numCache>
                <c:formatCode>#,##0.00</c:formatCode>
                <c:ptCount val="31"/>
                <c:pt idx="0">
                  <c:v>1.6459999999999999</c:v>
                </c:pt>
                <c:pt idx="1">
                  <c:v>1.6639999999999999</c:v>
                </c:pt>
                <c:pt idx="2">
                  <c:v>1.6859999999999999</c:v>
                </c:pt>
                <c:pt idx="3">
                  <c:v>1.7150000000000001</c:v>
                </c:pt>
                <c:pt idx="4">
                  <c:v>1.744</c:v>
                </c:pt>
                <c:pt idx="5">
                  <c:v>1.774</c:v>
                </c:pt>
                <c:pt idx="6">
                  <c:v>1.806</c:v>
                </c:pt>
                <c:pt idx="7">
                  <c:v>1.84</c:v>
                </c:pt>
                <c:pt idx="8">
                  <c:v>1.865</c:v>
                </c:pt>
                <c:pt idx="9">
                  <c:v>1.8839999999999999</c:v>
                </c:pt>
                <c:pt idx="10">
                  <c:v>1.905</c:v>
                </c:pt>
                <c:pt idx="11">
                  <c:v>1.925</c:v>
                </c:pt>
                <c:pt idx="12">
                  <c:v>1.9410000000000001</c:v>
                </c:pt>
                <c:pt idx="13">
                  <c:v>1.958</c:v>
                </c:pt>
                <c:pt idx="14">
                  <c:v>1.978</c:v>
                </c:pt>
                <c:pt idx="15">
                  <c:v>1.9910000000000001</c:v>
                </c:pt>
                <c:pt idx="16">
                  <c:v>2.012</c:v>
                </c:pt>
                <c:pt idx="17">
                  <c:v>2.0270000000000001</c:v>
                </c:pt>
                <c:pt idx="18">
                  <c:v>2.0489999999999999</c:v>
                </c:pt>
                <c:pt idx="19">
                  <c:v>2.073</c:v>
                </c:pt>
                <c:pt idx="20">
                  <c:v>2.093</c:v>
                </c:pt>
                <c:pt idx="21">
                  <c:v>2.113</c:v>
                </c:pt>
                <c:pt idx="22">
                  <c:v>2.1309999999999998</c:v>
                </c:pt>
                <c:pt idx="23">
                  <c:v>2.15</c:v>
                </c:pt>
                <c:pt idx="24">
                  <c:v>2.173</c:v>
                </c:pt>
                <c:pt idx="25">
                  <c:v>2.1930000000000001</c:v>
                </c:pt>
                <c:pt idx="26">
                  <c:v>2.222</c:v>
                </c:pt>
                <c:pt idx="27">
                  <c:v>2.2410000000000001</c:v>
                </c:pt>
                <c:pt idx="28">
                  <c:v>2.2678000000000003</c:v>
                </c:pt>
                <c:pt idx="29">
                  <c:v>2.2946000000000004</c:v>
                </c:pt>
                <c:pt idx="30">
                  <c:v>2.3199999999999998</c:v>
                </c:pt>
              </c:numCache>
            </c:numRef>
          </c:val>
        </c:ser>
        <c:axId val="89954944"/>
        <c:axId val="90030464"/>
      </c:areaChart>
      <c:catAx>
        <c:axId val="89954944"/>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030464"/>
        <c:crossesAt val="0"/>
        <c:lblAlgn val="ctr"/>
        <c:lblOffset val="100"/>
        <c:tickLblSkip val="3"/>
        <c:tickMarkSkip val="1"/>
      </c:catAx>
      <c:valAx>
        <c:axId val="9003046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9954944"/>
        <c:crosses val="autoZero"/>
        <c:crossBetween val="midCat"/>
      </c:valAx>
      <c:spPr>
        <a:noFill/>
        <a:ln w="25400">
          <a:noFill/>
        </a:ln>
      </c:spPr>
    </c:plotArea>
    <c:legend>
      <c:legendPos val="r"/>
      <c:layout>
        <c:manualLayout>
          <c:xMode val="edge"/>
          <c:yMode val="edge"/>
          <c:x val="0.80077752045700168"/>
          <c:y val="1.9957749183791052E-2"/>
          <c:w val="0.19651237712933003"/>
          <c:h val="0.8933213836075368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0247942386831279E-2"/>
          <c:y val="5.0000427350427826E-2"/>
          <c:w val="0.78282263374485583"/>
          <c:h val="0.84769316239316717"/>
        </c:manualLayout>
      </c:layout>
      <c:areaChart>
        <c:grouping val="stacked"/>
        <c:ser>
          <c:idx val="0"/>
          <c:order val="0"/>
          <c:tx>
            <c:strRef>
              <c:f>'4c - Housing stock- type'!$G$4</c:f>
              <c:strCache>
                <c:ptCount val="1"/>
                <c:pt idx="0">
                  <c:v>Other</c:v>
                </c:pt>
              </c:strCache>
            </c:strRef>
          </c:tx>
          <c:spPr>
            <a:solidFill>
              <a:srgbClr val="8064A2"/>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type'!$G$5:$G$46</c:f>
              <c:numCache>
                <c:formatCode>0.00</c:formatCode>
                <c:ptCount val="42"/>
                <c:pt idx="0">
                  <c:v>0.3355724291272929</c:v>
                </c:pt>
                <c:pt idx="1">
                  <c:v>0.33936092273485263</c:v>
                </c:pt>
                <c:pt idx="2">
                  <c:v>0.34040963060686014</c:v>
                </c:pt>
                <c:pt idx="3">
                  <c:v>0.36230979474056729</c:v>
                </c:pt>
                <c:pt idx="4">
                  <c:v>0.36489727689404139</c:v>
                </c:pt>
                <c:pt idx="5">
                  <c:v>0.25324649277217687</c:v>
                </c:pt>
                <c:pt idx="6">
                  <c:v>0.19827209952032046</c:v>
                </c:pt>
                <c:pt idx="7">
                  <c:v>0.20221809092329321</c:v>
                </c:pt>
                <c:pt idx="8">
                  <c:v>0.32638034121952469</c:v>
                </c:pt>
                <c:pt idx="9">
                  <c:v>0.21216091954022981</c:v>
                </c:pt>
                <c:pt idx="10">
                  <c:v>0.21880745090099202</c:v>
                </c:pt>
                <c:pt idx="11">
                  <c:v>0.21274986195472112</c:v>
                </c:pt>
                <c:pt idx="12">
                  <c:v>0.21546818159166792</c:v>
                </c:pt>
                <c:pt idx="13">
                  <c:v>0.15329681087762667</c:v>
                </c:pt>
                <c:pt idx="14">
                  <c:v>0.15561768454073124</c:v>
                </c:pt>
                <c:pt idx="15">
                  <c:v>0.13305874635568513</c:v>
                </c:pt>
                <c:pt idx="16">
                  <c:v>0.13317297687861271</c:v>
                </c:pt>
                <c:pt idx="17">
                  <c:v>0.1137579374552399</c:v>
                </c:pt>
                <c:pt idx="18">
                  <c:v>0.13762238622386222</c:v>
                </c:pt>
                <c:pt idx="19">
                  <c:v>9.3177413308341117E-2</c:v>
                </c:pt>
                <c:pt idx="20">
                  <c:v>7.0221064814814813E-2</c:v>
                </c:pt>
                <c:pt idx="21">
                  <c:v>7.0221111060140382E-2</c:v>
                </c:pt>
                <c:pt idx="22">
                  <c:v>7.120808172531215E-2</c:v>
                </c:pt>
                <c:pt idx="23">
                  <c:v>7.1659386305775147E-2</c:v>
                </c:pt>
                <c:pt idx="24">
                  <c:v>7.2557382847038013E-2</c:v>
                </c:pt>
                <c:pt idx="25">
                  <c:v>7.2469217970049932E-2</c:v>
                </c:pt>
                <c:pt idx="26">
                  <c:v>7.3755745521714849E-2</c:v>
                </c:pt>
                <c:pt idx="27">
                  <c:v>7.5225561049828818E-2</c:v>
                </c:pt>
                <c:pt idx="28">
                  <c:v>7.4742000000000003E-2</c:v>
                </c:pt>
                <c:pt idx="29">
                  <c:v>7.5715437073775566E-2</c:v>
                </c:pt>
                <c:pt idx="30">
                  <c:v>7.6668743084299815E-2</c:v>
                </c:pt>
                <c:pt idx="31">
                  <c:v>7.6617073170731714E-2</c:v>
                </c:pt>
                <c:pt idx="32">
                  <c:v>7.6592137691406409E-2</c:v>
                </c:pt>
                <c:pt idx="33">
                  <c:v>3.6100270218104608E-2</c:v>
                </c:pt>
                <c:pt idx="34">
                  <c:v>4.2209641202044818E-2</c:v>
                </c:pt>
                <c:pt idx="35">
                  <c:v>7.68494913650343E-2</c:v>
                </c:pt>
                <c:pt idx="36">
                  <c:v>9.8360007540411895E-2</c:v>
                </c:pt>
                <c:pt idx="37">
                  <c:v>8.6027315247895225E-2</c:v>
                </c:pt>
                <c:pt idx="38">
                  <c:v>8.2969402531882105E-2</c:v>
                </c:pt>
                <c:pt idx="39">
                  <c:v>0</c:v>
                </c:pt>
                <c:pt idx="40">
                  <c:v>0</c:v>
                </c:pt>
                <c:pt idx="41">
                  <c:v>0</c:v>
                </c:pt>
              </c:numCache>
            </c:numRef>
          </c:val>
        </c:ser>
        <c:ser>
          <c:idx val="1"/>
          <c:order val="1"/>
          <c:tx>
            <c:strRef>
              <c:f>'4c - Housing stock- type'!$F$4</c:f>
              <c:strCache>
                <c:ptCount val="1"/>
                <c:pt idx="0">
                  <c:v>Bungalow</c:v>
                </c:pt>
              </c:strCache>
            </c:strRef>
          </c:tx>
          <c:spPr>
            <a:solidFill>
              <a:srgbClr val="A6CF3F"/>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type'!$F$5:$F$46</c:f>
              <c:numCache>
                <c:formatCode>0.00</c:formatCode>
                <c:ptCount val="42"/>
                <c:pt idx="0">
                  <c:v>1.4735546414674858</c:v>
                </c:pt>
                <c:pt idx="1">
                  <c:v>1.4901905503057247</c:v>
                </c:pt>
                <c:pt idx="2">
                  <c:v>1.5211386323658751</c:v>
                </c:pt>
                <c:pt idx="3">
                  <c:v>1.5274895192464744</c:v>
                </c:pt>
                <c:pt idx="4">
                  <c:v>1.6162802911836074</c:v>
                </c:pt>
                <c:pt idx="5">
                  <c:v>1.5066020163226113</c:v>
                </c:pt>
                <c:pt idx="6">
                  <c:v>1.5926072426334934</c:v>
                </c:pt>
                <c:pt idx="7">
                  <c:v>1.6519827110347336</c:v>
                </c:pt>
                <c:pt idx="8">
                  <c:v>1.7357013556002265</c:v>
                </c:pt>
                <c:pt idx="9">
                  <c:v>1.7594355044699863</c:v>
                </c:pt>
                <c:pt idx="10">
                  <c:v>1.6614350070864541</c:v>
                </c:pt>
                <c:pt idx="11">
                  <c:v>1.7997778725967573</c:v>
                </c:pt>
                <c:pt idx="12">
                  <c:v>1.8163967708177611</c:v>
                </c:pt>
                <c:pt idx="13">
                  <c:v>1.8989372558714461</c:v>
                </c:pt>
                <c:pt idx="14">
                  <c:v>1.9171234192726201</c:v>
                </c:pt>
                <c:pt idx="15">
                  <c:v>1.9374651603498543</c:v>
                </c:pt>
                <c:pt idx="16">
                  <c:v>1.9553690751445088</c:v>
                </c:pt>
                <c:pt idx="17">
                  <c:v>2.0443926474098837</c:v>
                </c:pt>
                <c:pt idx="18">
                  <c:v>2.0600012300123001</c:v>
                </c:pt>
                <c:pt idx="19">
                  <c:v>2.0369015932521082</c:v>
                </c:pt>
                <c:pt idx="20">
                  <c:v>2.0331699074074074</c:v>
                </c:pt>
                <c:pt idx="21">
                  <c:v>2.0720629386669116</c:v>
                </c:pt>
                <c:pt idx="22">
                  <c:v>2.1146642451759363</c:v>
                </c:pt>
                <c:pt idx="23">
                  <c:v>2.1551293045692081</c:v>
                </c:pt>
                <c:pt idx="24">
                  <c:v>2.1735204244031832</c:v>
                </c:pt>
                <c:pt idx="25">
                  <c:v>2.1666164725457575</c:v>
                </c:pt>
                <c:pt idx="26">
                  <c:v>2.1589360367713391</c:v>
                </c:pt>
                <c:pt idx="27">
                  <c:v>2.1501972866742736</c:v>
                </c:pt>
                <c:pt idx="28">
                  <c:v>2.1675180000000003</c:v>
                </c:pt>
                <c:pt idx="29">
                  <c:v>2.1833013019218841</c:v>
                </c:pt>
                <c:pt idx="30">
                  <c:v>2.1746985369452068</c:v>
                </c:pt>
                <c:pt idx="31">
                  <c:v>2.1390658536585372</c:v>
                </c:pt>
                <c:pt idx="32">
                  <c:v>2.1518250575734319</c:v>
                </c:pt>
                <c:pt idx="33">
                  <c:v>2.4000455510519201</c:v>
                </c:pt>
                <c:pt idx="34">
                  <c:v>2.4531250298600158</c:v>
                </c:pt>
                <c:pt idx="35">
                  <c:v>2.360023089661698</c:v>
                </c:pt>
                <c:pt idx="36">
                  <c:v>2.2983870116405107</c:v>
                </c:pt>
                <c:pt idx="37">
                  <c:v>2.4374405986903653</c:v>
                </c:pt>
                <c:pt idx="38">
                  <c:v>2.4123982342224504</c:v>
                </c:pt>
                <c:pt idx="39">
                  <c:v>2.4864596078762093</c:v>
                </c:pt>
                <c:pt idx="40">
                  <c:v>2.4381226276423367</c:v>
                </c:pt>
                <c:pt idx="41">
                  <c:v>2.4046036740792824</c:v>
                </c:pt>
              </c:numCache>
            </c:numRef>
          </c:val>
        </c:ser>
        <c:ser>
          <c:idx val="2"/>
          <c:order val="2"/>
          <c:tx>
            <c:strRef>
              <c:f>'4c - Housing stock- type'!$E$4</c:f>
              <c:strCache>
                <c:ptCount val="1"/>
                <c:pt idx="0">
                  <c:v>Detached</c:v>
                </c:pt>
              </c:strCache>
            </c:strRef>
          </c:tx>
          <c:spPr>
            <a:solidFill>
              <a:srgbClr val="D4DF83"/>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type'!$E$5:$E$46</c:f>
              <c:numCache>
                <c:formatCode>0.00</c:formatCode>
                <c:ptCount val="42"/>
                <c:pt idx="0">
                  <c:v>2.0271962201222902</c:v>
                </c:pt>
                <c:pt idx="1">
                  <c:v>2.0500825458588099</c:v>
                </c:pt>
                <c:pt idx="2">
                  <c:v>2.0135550791556724</c:v>
                </c:pt>
                <c:pt idx="3">
                  <c:v>2.0580911417215657</c:v>
                </c:pt>
                <c:pt idx="4">
                  <c:v>2.1604065246697215</c:v>
                </c:pt>
                <c:pt idx="5">
                  <c:v>2.104306662399317</c:v>
                </c:pt>
                <c:pt idx="6">
                  <c:v>1.9409230931421646</c:v>
                </c:pt>
                <c:pt idx="7">
                  <c:v>2.3570711867937297</c:v>
                </c:pt>
                <c:pt idx="8">
                  <c:v>2.5115234781712283</c:v>
                </c:pt>
                <c:pt idx="9">
                  <c:v>2.7302324393358868</c:v>
                </c:pt>
                <c:pt idx="10">
                  <c:v>2.6374878517918603</c:v>
                </c:pt>
                <c:pt idx="11">
                  <c:v>2.8506332513428037</c:v>
                </c:pt>
                <c:pt idx="12">
                  <c:v>2.8765002242487663</c:v>
                </c:pt>
                <c:pt idx="13">
                  <c:v>2.9309918417799756</c:v>
                </c:pt>
                <c:pt idx="14">
                  <c:v>2.954574649544162</c:v>
                </c:pt>
                <c:pt idx="15">
                  <c:v>3.04087915451895</c:v>
                </c:pt>
                <c:pt idx="16">
                  <c:v>3.0575649325626211</c:v>
                </c:pt>
                <c:pt idx="17">
                  <c:v>3.2003899737407493</c:v>
                </c:pt>
                <c:pt idx="18">
                  <c:v>3.3007699876998755</c:v>
                </c:pt>
                <c:pt idx="19">
                  <c:v>3.4724838331771317</c:v>
                </c:pt>
                <c:pt idx="20">
                  <c:v>3.5467039351851852</c:v>
                </c:pt>
                <c:pt idx="21">
                  <c:v>3.4851277581540439</c:v>
                </c:pt>
                <c:pt idx="22">
                  <c:v>3.4449606810442681</c:v>
                </c:pt>
                <c:pt idx="23">
                  <c:v>3.5423266782795122</c:v>
                </c:pt>
                <c:pt idx="24">
                  <c:v>3.647075508399646</c:v>
                </c:pt>
                <c:pt idx="25">
                  <c:v>3.7012587354409319</c:v>
                </c:pt>
                <c:pt idx="26">
                  <c:v>3.7784014777267068</c:v>
                </c:pt>
                <c:pt idx="27">
                  <c:v>3.8563548032627524</c:v>
                </c:pt>
                <c:pt idx="28">
                  <c:v>3.8896982500000008</c:v>
                </c:pt>
                <c:pt idx="29">
                  <c:v>3.9652070675759448</c:v>
                </c:pt>
                <c:pt idx="30">
                  <c:v>4.0965974345313718</c:v>
                </c:pt>
                <c:pt idx="31">
                  <c:v>4.1259329268292682</c:v>
                </c:pt>
                <c:pt idx="32">
                  <c:v>4.1494308108763276</c:v>
                </c:pt>
                <c:pt idx="33">
                  <c:v>4.2237316155182389</c:v>
                </c:pt>
                <c:pt idx="34">
                  <c:v>4.4344952462854126</c:v>
                </c:pt>
                <c:pt idx="35">
                  <c:v>4.5601496569671145</c:v>
                </c:pt>
                <c:pt idx="36">
                  <c:v>4.550706677977284</c:v>
                </c:pt>
                <c:pt idx="37">
                  <c:v>4.8748811973807307</c:v>
                </c:pt>
                <c:pt idx="38">
                  <c:v>4.6286869715513612</c:v>
                </c:pt>
                <c:pt idx="39">
                  <c:v>4.6078341708886432</c:v>
                </c:pt>
                <c:pt idx="40">
                  <c:v>4.7005031276496041</c:v>
                </c:pt>
                <c:pt idx="41">
                  <c:v>4.5610368286894607</c:v>
                </c:pt>
              </c:numCache>
            </c:numRef>
          </c:val>
        </c:ser>
        <c:ser>
          <c:idx val="3"/>
          <c:order val="3"/>
          <c:tx>
            <c:strRef>
              <c:f>'4c - Housing stock- type'!$D$4</c:f>
              <c:strCache>
                <c:ptCount val="1"/>
                <c:pt idx="0">
                  <c:v>Flat</c:v>
                </c:pt>
              </c:strCache>
            </c:strRef>
          </c:tx>
          <c:spPr>
            <a:solidFill>
              <a:srgbClr val="A3C9BE"/>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type'!$D$5:$D$46</c:f>
              <c:numCache>
                <c:formatCode>0.00</c:formatCode>
                <c:ptCount val="42"/>
                <c:pt idx="0">
                  <c:v>3.1799986659255133</c:v>
                </c:pt>
                <c:pt idx="1">
                  <c:v>3.2158997220678143</c:v>
                </c:pt>
                <c:pt idx="2">
                  <c:v>3.2767103122251533</c:v>
                </c:pt>
                <c:pt idx="3">
                  <c:v>3.2125516415310069</c:v>
                </c:pt>
                <c:pt idx="4">
                  <c:v>3.3999840388244804</c:v>
                </c:pt>
                <c:pt idx="5">
                  <c:v>3.4939431375686767</c:v>
                </c:pt>
                <c:pt idx="6">
                  <c:v>3.4928041747931053</c:v>
                </c:pt>
                <c:pt idx="7">
                  <c:v>3.4077493100036453</c:v>
                </c:pt>
                <c:pt idx="8">
                  <c:v>3.4617718158857786</c:v>
                </c:pt>
                <c:pt idx="9">
                  <c:v>3.2027726692209439</c:v>
                </c:pt>
                <c:pt idx="10">
                  <c:v>3.2874746912330419</c:v>
                </c:pt>
                <c:pt idx="11">
                  <c:v>3.2804309522614314</c:v>
                </c:pt>
                <c:pt idx="12">
                  <c:v>3.3128232919718936</c:v>
                </c:pt>
                <c:pt idx="13">
                  <c:v>3.3617342892459825</c:v>
                </c:pt>
                <c:pt idx="14">
                  <c:v>3.3965721007744336</c:v>
                </c:pt>
                <c:pt idx="15">
                  <c:v>3.4692634110787179</c:v>
                </c:pt>
                <c:pt idx="16">
                  <c:v>3.4841515414258186</c:v>
                </c:pt>
                <c:pt idx="17">
                  <c:v>3.6250862735736451</c:v>
                </c:pt>
                <c:pt idx="18">
                  <c:v>3.7320590405904057</c:v>
                </c:pt>
                <c:pt idx="19">
                  <c:v>3.9730415651358943</c:v>
                </c:pt>
                <c:pt idx="20">
                  <c:v>3.9691106481481482</c:v>
                </c:pt>
                <c:pt idx="21">
                  <c:v>4.1214390568374695</c:v>
                </c:pt>
                <c:pt idx="22">
                  <c:v>4.2530645175936437</c:v>
                </c:pt>
                <c:pt idx="23">
                  <c:v>4.3819179954441907</c:v>
                </c:pt>
                <c:pt idx="24">
                  <c:v>4.4868205128205121</c:v>
                </c:pt>
                <c:pt idx="25">
                  <c:v>4.5506405990016638</c:v>
                </c:pt>
                <c:pt idx="26">
                  <c:v>4.61078774861463</c:v>
                </c:pt>
                <c:pt idx="27">
                  <c:v>4.6472679937449799</c:v>
                </c:pt>
                <c:pt idx="28">
                  <c:v>4.6838320000000007</c:v>
                </c:pt>
                <c:pt idx="29">
                  <c:v>4.718212647241165</c:v>
                </c:pt>
                <c:pt idx="30">
                  <c:v>4.7513899430351207</c:v>
                </c:pt>
                <c:pt idx="31">
                  <c:v>4.8382646341463413</c:v>
                </c:pt>
                <c:pt idx="32">
                  <c:v>4.8667058300674721</c:v>
                </c:pt>
                <c:pt idx="33">
                  <c:v>4.3980087820883993</c:v>
                </c:pt>
                <c:pt idx="34">
                  <c:v>4.2470347809469207</c:v>
                </c:pt>
                <c:pt idx="35">
                  <c:v>4.4622285308729595</c:v>
                </c:pt>
                <c:pt idx="36">
                  <c:v>4.4784930015552105</c:v>
                </c:pt>
                <c:pt idx="37">
                  <c:v>4.4310301216089805</c:v>
                </c:pt>
                <c:pt idx="38">
                  <c:v>5.0183917410192933</c:v>
                </c:pt>
                <c:pt idx="39">
                  <c:v>5.2239909907916262</c:v>
                </c:pt>
                <c:pt idx="40">
                  <c:v>5.1080100707752436</c:v>
                </c:pt>
                <c:pt idx="41">
                  <c:v>5.5754037092379356</c:v>
                </c:pt>
              </c:numCache>
            </c:numRef>
          </c:val>
        </c:ser>
        <c:ser>
          <c:idx val="4"/>
          <c:order val="4"/>
          <c:tx>
            <c:strRef>
              <c:f>'4c - Housing stock- type'!$C$4</c:f>
              <c:strCache>
                <c:ptCount val="1"/>
                <c:pt idx="0">
                  <c:v>Terraced</c:v>
                </c:pt>
              </c:strCache>
            </c:strRef>
          </c:tx>
          <c:spPr>
            <a:solidFill>
              <a:srgbClr val="619792"/>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type'!$C$5:$C$46</c:f>
              <c:numCache>
                <c:formatCode>0.00</c:formatCode>
                <c:ptCount val="42"/>
                <c:pt idx="0">
                  <c:v>5.893159977765424</c:v>
                </c:pt>
                <c:pt idx="1">
                  <c:v>5.9596916620344604</c:v>
                </c:pt>
                <c:pt idx="2">
                  <c:v>5.9892826517150404</c:v>
                </c:pt>
                <c:pt idx="3">
                  <c:v>5.9084366526923278</c:v>
                </c:pt>
                <c:pt idx="4">
                  <c:v>5.7664502022108373</c:v>
                </c:pt>
                <c:pt idx="5">
                  <c:v>6.0403580839600988</c:v>
                </c:pt>
                <c:pt idx="6">
                  <c:v>6.0103239681619307</c:v>
                </c:pt>
                <c:pt idx="7">
                  <c:v>6.2099142842264214</c:v>
                </c:pt>
                <c:pt idx="8">
                  <c:v>6.0770949435596098</c:v>
                </c:pt>
                <c:pt idx="9">
                  <c:v>6.3712567049808424</c:v>
                </c:pt>
                <c:pt idx="10">
                  <c:v>6.6639739825875663</c:v>
                </c:pt>
                <c:pt idx="11">
                  <c:v>6.512509663169519</c:v>
                </c:pt>
                <c:pt idx="12">
                  <c:v>6.5782435839936211</c:v>
                </c:pt>
                <c:pt idx="13">
                  <c:v>6.6371041779975286</c:v>
                </c:pt>
                <c:pt idx="14">
                  <c:v>6.7034478972649731</c:v>
                </c:pt>
                <c:pt idx="15">
                  <c:v>6.7091897959183679</c:v>
                </c:pt>
                <c:pt idx="16">
                  <c:v>6.7885736994219661</c:v>
                </c:pt>
                <c:pt idx="17">
                  <c:v>6.7182187634280259</c:v>
                </c:pt>
                <c:pt idx="18">
                  <c:v>6.68931488314883</c:v>
                </c:pt>
                <c:pt idx="19">
                  <c:v>6.4942490159325201</c:v>
                </c:pt>
                <c:pt idx="20">
                  <c:v>6.5532458333333325</c:v>
                </c:pt>
                <c:pt idx="21">
                  <c:v>6.665603926785634</c:v>
                </c:pt>
                <c:pt idx="22">
                  <c:v>6.7496630192962535</c:v>
                </c:pt>
                <c:pt idx="23">
                  <c:v>6.7049655634463345</c:v>
                </c:pt>
                <c:pt idx="24">
                  <c:v>6.6603409372236957</c:v>
                </c:pt>
                <c:pt idx="25">
                  <c:v>6.741768718801997</c:v>
                </c:pt>
                <c:pt idx="26">
                  <c:v>6.7433824476996431</c:v>
                </c:pt>
                <c:pt idx="27">
                  <c:v>6.7755244917797235</c:v>
                </c:pt>
                <c:pt idx="28">
                  <c:v>6.8253979166666676</c:v>
                </c:pt>
                <c:pt idx="29">
                  <c:v>6.849654060756353</c:v>
                </c:pt>
                <c:pt idx="30">
                  <c:v>6.8514918650874979</c:v>
                </c:pt>
                <c:pt idx="31">
                  <c:v>7.0560182926829267</c:v>
                </c:pt>
                <c:pt idx="32">
                  <c:v>7.0971930831077525</c:v>
                </c:pt>
                <c:pt idx="33">
                  <c:v>7.4453695232580559</c:v>
                </c:pt>
                <c:pt idx="34">
                  <c:v>7.3593750895800483</c:v>
                </c:pt>
                <c:pt idx="35">
                  <c:v>7.5746329311568479</c:v>
                </c:pt>
                <c:pt idx="36">
                  <c:v>7.6409540034874404</c:v>
                </c:pt>
                <c:pt idx="37">
                  <c:v>7.4282716557530399</c:v>
                </c:pt>
                <c:pt idx="38">
                  <c:v>7.6960406409118516</c:v>
                </c:pt>
                <c:pt idx="39">
                  <c:v>7.8232509613666101</c:v>
                </c:pt>
                <c:pt idx="40">
                  <c:v>7.755997770362737</c:v>
                </c:pt>
                <c:pt idx="41">
                  <c:v>7.7438839764437013</c:v>
                </c:pt>
              </c:numCache>
            </c:numRef>
          </c:val>
        </c:ser>
        <c:ser>
          <c:idx val="5"/>
          <c:order val="5"/>
          <c:tx>
            <c:strRef>
              <c:f>'4c - Housing stock- type'!$B$4</c:f>
              <c:strCache>
                <c:ptCount val="1"/>
                <c:pt idx="0">
                  <c:v>Semi detached</c:v>
                </c:pt>
              </c:strCache>
            </c:strRef>
          </c:tx>
          <c:spPr>
            <a:solidFill>
              <a:srgbClr val="E68934"/>
            </a:solidFill>
            <a:ln w="25400">
              <a:noFill/>
            </a:ln>
          </c:spPr>
          <c:cat>
            <c:numRef>
              <c:f>'4c - Housing stock- type'!$A$5:$A$46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'4c - Housing stock- type'!$B$5:$B$46</c:f>
              <c:numCache>
                <c:formatCode>0.00</c:formatCode>
                <c:ptCount val="42"/>
                <c:pt idx="0">
                  <c:v>6.1345180655919949</c:v>
                </c:pt>
                <c:pt idx="1">
                  <c:v>6.20377459699833</c:v>
                </c:pt>
                <c:pt idx="2">
                  <c:v>6.3329036939313967</c:v>
                </c:pt>
                <c:pt idx="3">
                  <c:v>6.6191212500680559</c:v>
                </c:pt>
                <c:pt idx="4">
                  <c:v>6.5949816662173077</c:v>
                </c:pt>
                <c:pt idx="5">
                  <c:v>6.7185436069771161</c:v>
                </c:pt>
                <c:pt idx="6">
                  <c:v>7.0970694217489836</c:v>
                </c:pt>
                <c:pt idx="7">
                  <c:v>6.7170644170181735</c:v>
                </c:pt>
                <c:pt idx="8">
                  <c:v>6.6485280655636281</c:v>
                </c:pt>
                <c:pt idx="9">
                  <c:v>6.699141762452105</c:v>
                </c:pt>
                <c:pt idx="10">
                  <c:v>6.7208210164000786</c:v>
                </c:pt>
                <c:pt idx="11">
                  <c:v>6.7488983986747639</c:v>
                </c:pt>
                <c:pt idx="12">
                  <c:v>6.8195679473762896</c:v>
                </c:pt>
                <c:pt idx="13">
                  <c:v>6.8519356242274414</c:v>
                </c:pt>
                <c:pt idx="14">
                  <c:v>6.9206642486030754</c:v>
                </c:pt>
                <c:pt idx="15">
                  <c:v>6.9731437317784257</c:v>
                </c:pt>
                <c:pt idx="16">
                  <c:v>7.058167774566475</c:v>
                </c:pt>
                <c:pt idx="17">
                  <c:v>6.9901544043924559</c:v>
                </c:pt>
                <c:pt idx="18">
                  <c:v>6.9862324723247236</c:v>
                </c:pt>
                <c:pt idx="19">
                  <c:v>7.0511465791940013</c:v>
                </c:pt>
                <c:pt idx="20">
                  <c:v>7.1625486111111112</c:v>
                </c:pt>
                <c:pt idx="21">
                  <c:v>7.1355452084958042</c:v>
                </c:pt>
                <c:pt idx="22">
                  <c:v>7.1294394551645865</c:v>
                </c:pt>
                <c:pt idx="23">
                  <c:v>7.090001071954978</c:v>
                </c:pt>
                <c:pt idx="24">
                  <c:v>7.0956852343059227</c:v>
                </c:pt>
                <c:pt idx="25">
                  <c:v>7.1062462562396016</c:v>
                </c:pt>
                <c:pt idx="26">
                  <c:v>7.1627365436659653</c:v>
                </c:pt>
                <c:pt idx="27">
                  <c:v>7.2164298634884396</c:v>
                </c:pt>
                <c:pt idx="28">
                  <c:v>7.2728118333333338</c:v>
                </c:pt>
                <c:pt idx="29">
                  <c:v>7.3029094854308729</c:v>
                </c:pt>
                <c:pt idx="30">
                  <c:v>7.3301534773165038</c:v>
                </c:pt>
                <c:pt idx="31">
                  <c:v>7.2341012195121941</c:v>
                </c:pt>
                <c:pt idx="32">
                  <c:v>7.276253080683607</c:v>
                </c:pt>
                <c:pt idx="33">
                  <c:v>7.2947442578652746</c:v>
                </c:pt>
                <c:pt idx="34">
                  <c:v>7.4487602121255536</c:v>
                </c:pt>
                <c:pt idx="35">
                  <c:v>7.1631162999763411</c:v>
                </c:pt>
                <c:pt idx="36">
                  <c:v>7.3520992977991417</c:v>
                </c:pt>
                <c:pt idx="37">
                  <c:v>7.3983491113189892</c:v>
                </c:pt>
                <c:pt idx="38">
                  <c:v>7.0725130097631617</c:v>
                </c:pt>
                <c:pt idx="39">
                  <c:v>6.9674642690769115</c:v>
                </c:pt>
                <c:pt idx="40">
                  <c:v>7.2693664035700776</c:v>
                </c:pt>
                <c:pt idx="41">
                  <c:v>7.128276522809176</c:v>
                </c:pt>
              </c:numCache>
            </c:numRef>
          </c:val>
        </c:ser>
        <c:axId val="35676928"/>
        <c:axId val="35678464"/>
      </c:areaChart>
      <c:catAx>
        <c:axId val="35676928"/>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35678464"/>
        <c:crossesAt val="0"/>
        <c:lblAlgn val="ctr"/>
        <c:lblOffset val="100"/>
        <c:tickLblSkip val="3"/>
        <c:tickMarkSkip val="1"/>
      </c:catAx>
      <c:valAx>
        <c:axId val="3567846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35676928"/>
        <c:crosses val="autoZero"/>
        <c:crossBetween val="midCat"/>
      </c:valAx>
      <c:spPr>
        <a:noFill/>
        <a:ln w="25400">
          <a:noFill/>
        </a:ln>
      </c:spPr>
    </c:plotArea>
    <c:legend>
      <c:legendPos val="r"/>
      <c:layout>
        <c:manualLayout>
          <c:xMode val="edge"/>
          <c:yMode val="edge"/>
          <c:x val="0.82812516082548504"/>
          <c:y val="2.2308004182404032E-2"/>
          <c:w val="0.16636879213627784"/>
          <c:h val="0.39384674476666243"/>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8087448559670782E-2"/>
          <c:y val="5.0726923076923537E-2"/>
          <c:w val="0.80015020576131657"/>
          <c:h val="0.84534273504273449"/>
        </c:manualLayout>
      </c:layout>
      <c:areaChart>
        <c:grouping val="stacked"/>
        <c:ser>
          <c:idx val="5"/>
          <c:order val="0"/>
          <c:tx>
            <c:strRef>
              <c:f>'4d - Housing stock- age bands'!$B$4</c:f>
              <c:strCache>
                <c:ptCount val="1"/>
                <c:pt idx="0">
                  <c:v>Pre-1918</c:v>
                </c:pt>
              </c:strCache>
            </c:strRef>
          </c:tx>
          <c:spPr>
            <a:solidFill>
              <a:srgbClr val="A6CF3F"/>
            </a:solidFill>
            <a:ln w="3175">
              <a:solidFill>
                <a:srgbClr val="A6CF3F"/>
              </a:solidFill>
              <a:prstDash val="solid"/>
            </a:ln>
          </c:spPr>
          <c:cat>
            <c:numRef>
              <c:f>'4d - Housing stock- age bands'!$A$5:$A$42</c:f>
              <c:numCache>
                <c:formatCode>General</c:formatCode>
                <c:ptCount val="3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numCache>
            </c:numRef>
          </c:cat>
          <c:val>
            <c:numRef>
              <c:f>'4d - Housing stock- age bands'!$B$5:$B$42</c:f>
              <c:numCache>
                <c:formatCode>#,##0.00</c:formatCode>
                <c:ptCount val="38"/>
                <c:pt idx="0">
                  <c:v>4.8453935023479531</c:v>
                </c:pt>
                <c:pt idx="1">
                  <c:v>4.7289425742574256</c:v>
                </c:pt>
                <c:pt idx="2">
                  <c:v>4.8026588235294136</c:v>
                </c:pt>
                <c:pt idx="3">
                  <c:v>4.6606117647058829</c:v>
                </c:pt>
                <c:pt idx="4">
                  <c:v>4.5253736030850673</c:v>
                </c:pt>
                <c:pt idx="5">
                  <c:v>4.6653190400843876</c:v>
                </c:pt>
                <c:pt idx="6">
                  <c:v>4.4309221871714</c:v>
                </c:pt>
                <c:pt idx="7">
                  <c:v>4.2679318383775025</c:v>
                </c:pt>
                <c:pt idx="8">
                  <c:v>4.9012110152621107</c:v>
                </c:pt>
                <c:pt idx="9">
                  <c:v>5.1442335766423346</c:v>
                </c:pt>
                <c:pt idx="10">
                  <c:v>5.4127003876297719</c:v>
                </c:pt>
                <c:pt idx="11">
                  <c:v>5.3480748121044321</c:v>
                </c:pt>
                <c:pt idx="12">
                  <c:v>5.3822357265376128</c:v>
                </c:pt>
                <c:pt idx="13">
                  <c:v>5.2807073407875542</c:v>
                </c:pt>
                <c:pt idx="14">
                  <c:v>5.1830528967254406</c:v>
                </c:pt>
                <c:pt idx="15">
                  <c:v>5.1386079207920794</c:v>
                </c:pt>
                <c:pt idx="16">
                  <c:v>4.9894737881854088</c:v>
                </c:pt>
                <c:pt idx="17">
                  <c:v>4.8813236042436756</c:v>
                </c:pt>
                <c:pt idx="18">
                  <c:v>4.6970107043868889</c:v>
                </c:pt>
                <c:pt idx="19">
                  <c:v>4.7373170720321163</c:v>
                </c:pt>
                <c:pt idx="20">
                  <c:v>4.7804340277777788</c:v>
                </c:pt>
                <c:pt idx="21">
                  <c:v>4.8042043212991423</c:v>
                </c:pt>
                <c:pt idx="22">
                  <c:v>4.7763360272417703</c:v>
                </c:pt>
                <c:pt idx="23">
                  <c:v>4.8108047701996517</c:v>
                </c:pt>
                <c:pt idx="24">
                  <c:v>4.802658532272325</c:v>
                </c:pt>
                <c:pt idx="25">
                  <c:v>4.843078455409132</c:v>
                </c:pt>
                <c:pt idx="26">
                  <c:v>4.8539731958762893</c:v>
                </c:pt>
                <c:pt idx="27">
                  <c:v>4.8428501690617072</c:v>
                </c:pt>
                <c:pt idx="28">
                  <c:v>4.8571919166666673</c:v>
                </c:pt>
                <c:pt idx="29">
                  <c:v>4.8675691258524489</c:v>
                </c:pt>
                <c:pt idx="30">
                  <c:v>4.9026553010122536</c:v>
                </c:pt>
                <c:pt idx="31">
                  <c:v>4.9140460994349358</c:v>
                </c:pt>
                <c:pt idx="32">
                  <c:v>4.9426623297911032</c:v>
                </c:pt>
                <c:pt idx="33">
                  <c:v>5.3236932580473919</c:v>
                </c:pt>
                <c:pt idx="34">
                  <c:v>5.4122486026847554</c:v>
                </c:pt>
                <c:pt idx="35">
                  <c:v>5.633656791292001</c:v>
                </c:pt>
                <c:pt idx="36">
                  <c:v>5.6474270563280697</c:v>
                </c:pt>
                <c:pt idx="37">
                  <c:v>5.6132331727396032</c:v>
                </c:pt>
              </c:numCache>
            </c:numRef>
          </c:val>
        </c:ser>
        <c:ser>
          <c:idx val="4"/>
          <c:order val="1"/>
          <c:tx>
            <c:strRef>
              <c:f>'4d - Housing stock- age bands'!$C$4</c:f>
              <c:strCache>
                <c:ptCount val="1"/>
                <c:pt idx="0">
                  <c:v>1918-38</c:v>
                </c:pt>
              </c:strCache>
            </c:strRef>
          </c:tx>
          <c:spPr>
            <a:solidFill>
              <a:srgbClr val="D4DF83"/>
            </a:solidFill>
            <a:ln w="3175">
              <a:solidFill>
                <a:srgbClr val="D4DF83"/>
              </a:solidFill>
              <a:prstDash val="solid"/>
            </a:ln>
          </c:spPr>
          <c:cat>
            <c:numRef>
              <c:f>'4d - Housing stock- age bands'!$A$5:$A$42</c:f>
              <c:numCache>
                <c:formatCode>General</c:formatCode>
                <c:ptCount val="3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numCache>
            </c:numRef>
          </c:cat>
          <c:val>
            <c:numRef>
              <c:f>'4d - Housing stock- age bands'!$C$5:$C$42</c:f>
              <c:numCache>
                <c:formatCode>#,##0.00</c:formatCode>
                <c:ptCount val="38"/>
                <c:pt idx="0">
                  <c:v>5.1753665365580295</c:v>
                </c:pt>
                <c:pt idx="1">
                  <c:v>5.050985258525853</c:v>
                </c:pt>
                <c:pt idx="2">
                  <c:v>4.9932235294117664</c:v>
                </c:pt>
                <c:pt idx="3">
                  <c:v>5.0794823529411772</c:v>
                </c:pt>
                <c:pt idx="4">
                  <c:v>4.8985350881752412</c:v>
                </c:pt>
                <c:pt idx="5">
                  <c:v>4.9868090717299571</c:v>
                </c:pt>
                <c:pt idx="6">
                  <c:v>5.0509305993690852</c:v>
                </c:pt>
                <c:pt idx="7">
                  <c:v>4.9885614970466792</c:v>
                </c:pt>
                <c:pt idx="8">
                  <c:v>4.4052614465826165</c:v>
                </c:pt>
                <c:pt idx="9">
                  <c:v>4.601512710797885</c:v>
                </c:pt>
                <c:pt idx="10">
                  <c:v>4.6930084959266454</c:v>
                </c:pt>
                <c:pt idx="11">
                  <c:v>4.6241319719145579</c:v>
                </c:pt>
                <c:pt idx="12">
                  <c:v>4.633172604753736</c:v>
                </c:pt>
                <c:pt idx="13">
                  <c:v>4.6077488575595531</c:v>
                </c:pt>
                <c:pt idx="14">
                  <c:v>4.6330277078085631</c:v>
                </c:pt>
                <c:pt idx="15">
                  <c:v>4.6214138613861397</c:v>
                </c:pt>
                <c:pt idx="16">
                  <c:v>4.6764809675243315</c:v>
                </c:pt>
                <c:pt idx="17">
                  <c:v>4.7211909173827493</c:v>
                </c:pt>
                <c:pt idx="18">
                  <c:v>4.7407954697505481</c:v>
                </c:pt>
                <c:pt idx="19">
                  <c:v>4.7599836608935151</c:v>
                </c:pt>
                <c:pt idx="20">
                  <c:v>4.7145342592592598</c:v>
                </c:pt>
                <c:pt idx="21">
                  <c:v>4.7339832102390007</c:v>
                </c:pt>
                <c:pt idx="22">
                  <c:v>4.7299428830874</c:v>
                </c:pt>
                <c:pt idx="23">
                  <c:v>4.7669535039528332</c:v>
                </c:pt>
                <c:pt idx="24">
                  <c:v>4.7546426171529621</c:v>
                </c:pt>
                <c:pt idx="25">
                  <c:v>4.79725835121054</c:v>
                </c:pt>
                <c:pt idx="26">
                  <c:v>4.8307938144329885</c:v>
                </c:pt>
                <c:pt idx="27">
                  <c:v>4.8198636094674558</c:v>
                </c:pt>
                <c:pt idx="28">
                  <c:v>4.8333160000000008</c:v>
                </c:pt>
                <c:pt idx="29">
                  <c:v>4.8177836329820201</c:v>
                </c:pt>
                <c:pt idx="30">
                  <c:v>4.8560324167042337</c:v>
                </c:pt>
                <c:pt idx="31">
                  <c:v>4.8394967275092489</c:v>
                </c:pt>
                <c:pt idx="32">
                  <c:v>4.8681342276455624</c:v>
                </c:pt>
                <c:pt idx="33">
                  <c:v>4.8256864050962793</c:v>
                </c:pt>
                <c:pt idx="34">
                  <c:v>4.6711677733721855</c:v>
                </c:pt>
                <c:pt idx="35">
                  <c:v>4.5798257453857065</c:v>
                </c:pt>
                <c:pt idx="36">
                  <c:v>4.8130773037944836</c:v>
                </c:pt>
                <c:pt idx="37">
                  <c:v>4.6519264699003688</c:v>
                </c:pt>
              </c:numCache>
            </c:numRef>
          </c:val>
        </c:ser>
        <c:ser>
          <c:idx val="3"/>
          <c:order val="2"/>
          <c:tx>
            <c:strRef>
              <c:f>'4d - Housing stock- age bands'!$D$4</c:f>
              <c:strCache>
                <c:ptCount val="1"/>
                <c:pt idx="0">
                  <c:v>1939-59</c:v>
                </c:pt>
              </c:strCache>
            </c:strRef>
          </c:tx>
          <c:spPr>
            <a:solidFill>
              <a:srgbClr val="A3C9BE"/>
            </a:solidFill>
            <a:ln w="3175">
              <a:solidFill>
                <a:srgbClr val="A3C9BE"/>
              </a:solidFill>
              <a:prstDash val="solid"/>
            </a:ln>
          </c:spPr>
          <c:cat>
            <c:numRef>
              <c:f>'4d - Housing stock- age bands'!$A$5:$A$42</c:f>
              <c:numCache>
                <c:formatCode>General</c:formatCode>
                <c:ptCount val="3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numCache>
            </c:numRef>
          </c:cat>
          <c:val>
            <c:numRef>
              <c:f>'4d - Housing stock- age bands'!$D$5:$D$42</c:f>
              <c:numCache>
                <c:formatCode>#,##0.00</c:formatCode>
                <c:ptCount val="38"/>
                <c:pt idx="0">
                  <c:v>5.0092945818404573</c:v>
                </c:pt>
                <c:pt idx="1">
                  <c:v>4.8889045654565448</c:v>
                </c:pt>
                <c:pt idx="2">
                  <c:v>5.384107189542485</c:v>
                </c:pt>
                <c:pt idx="3">
                  <c:v>5.2547032679738557</c:v>
                </c:pt>
                <c:pt idx="4">
                  <c:v>4.9217259149322565</c:v>
                </c:pt>
                <c:pt idx="5">
                  <c:v>4.7162481540084391</c:v>
                </c:pt>
                <c:pt idx="6">
                  <c:v>4.8285827549947431</c:v>
                </c:pt>
                <c:pt idx="7">
                  <c:v>4.7769906434582614</c:v>
                </c:pt>
                <c:pt idx="8">
                  <c:v>5.08772196416722</c:v>
                </c:pt>
                <c:pt idx="9">
                  <c:v>4.3829461364208395</c:v>
                </c:pt>
                <c:pt idx="10">
                  <c:v>4.3845389101467234</c:v>
                </c:pt>
                <c:pt idx="11">
                  <c:v>4.2367590486550633</c:v>
                </c:pt>
                <c:pt idx="12">
                  <c:v>4.2369213918157307</c:v>
                </c:pt>
                <c:pt idx="13">
                  <c:v>4.2585322314049581</c:v>
                </c:pt>
                <c:pt idx="14">
                  <c:v>4.2763123425692688</c:v>
                </c:pt>
                <c:pt idx="15">
                  <c:v>4.2719584158415849</c:v>
                </c:pt>
                <c:pt idx="16">
                  <c:v>4.3169182808133373</c:v>
                </c:pt>
                <c:pt idx="17">
                  <c:v>4.3519053333973394</c:v>
                </c:pt>
                <c:pt idx="18">
                  <c:v>4.3992742999139818</c:v>
                </c:pt>
                <c:pt idx="19">
                  <c:v>4.4404926940852434</c:v>
                </c:pt>
                <c:pt idx="20">
                  <c:v>4.489826851851852</c:v>
                </c:pt>
                <c:pt idx="21">
                  <c:v>4.4747052617092518</c:v>
                </c:pt>
                <c:pt idx="22">
                  <c:v>4.4915037003405223</c:v>
                </c:pt>
                <c:pt idx="23">
                  <c:v>4.5273758542141245</c:v>
                </c:pt>
                <c:pt idx="24">
                  <c:v>4.513496021220158</c:v>
                </c:pt>
                <c:pt idx="25">
                  <c:v>4.5543052405761557</c:v>
                </c:pt>
                <c:pt idx="26">
                  <c:v>4.5895175257731955</c:v>
                </c:pt>
                <c:pt idx="27">
                  <c:v>4.5743253592561288</c:v>
                </c:pt>
                <c:pt idx="28">
                  <c:v>4.5841760000000003</c:v>
                </c:pt>
                <c:pt idx="29">
                  <c:v>4.5937489150650945</c:v>
                </c:pt>
                <c:pt idx="30">
                  <c:v>4.6021967132494552</c:v>
                </c:pt>
                <c:pt idx="31">
                  <c:v>4.6386275864872566</c:v>
                </c:pt>
                <c:pt idx="32">
                  <c:v>4.6652521718049202</c:v>
                </c:pt>
                <c:pt idx="33">
                  <c:v>5.3548186863568361</c:v>
                </c:pt>
                <c:pt idx="34">
                  <c:v>5.4383167725600723</c:v>
                </c:pt>
                <c:pt idx="35">
                  <c:v>5.1736905347846651</c:v>
                </c:pt>
                <c:pt idx="36">
                  <c:v>5.2763282111713412</c:v>
                </c:pt>
                <c:pt idx="37">
                  <c:v>5.2528990130501896</c:v>
                </c:pt>
              </c:numCache>
            </c:numRef>
          </c:val>
        </c:ser>
        <c:ser>
          <c:idx val="2"/>
          <c:order val="3"/>
          <c:tx>
            <c:strRef>
              <c:f>'4d - Housing stock- age bands'!$E$4</c:f>
              <c:strCache>
                <c:ptCount val="1"/>
                <c:pt idx="0">
                  <c:v>1960-75</c:v>
                </c:pt>
              </c:strCache>
            </c:strRef>
          </c:tx>
          <c:spPr>
            <a:solidFill>
              <a:srgbClr val="619792"/>
            </a:solidFill>
            <a:ln w="3175">
              <a:solidFill>
                <a:srgbClr val="619792"/>
              </a:solidFill>
              <a:prstDash val="solid"/>
            </a:ln>
          </c:spPr>
          <c:cat>
            <c:numRef>
              <c:f>'4d - Housing stock- age bands'!$A$5:$A$42</c:f>
              <c:numCache>
                <c:formatCode>General</c:formatCode>
                <c:ptCount val="3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numCache>
            </c:numRef>
          </c:cat>
          <c:val>
            <c:numRef>
              <c:f>'4d - Housing stock- age bands'!$E$5:$E$42</c:f>
              <c:numCache>
                <c:formatCode>#,##0.00</c:formatCode>
                <c:ptCount val="38"/>
                <c:pt idx="0">
                  <c:v>4.0139453792535544</c:v>
                </c:pt>
                <c:pt idx="1">
                  <c:v>4.5901676017601751</c:v>
                </c:pt>
                <c:pt idx="2">
                  <c:v>4.2940104575163405</c:v>
                </c:pt>
                <c:pt idx="3">
                  <c:v>4.6932026143790857</c:v>
                </c:pt>
                <c:pt idx="4">
                  <c:v>5.5573653938074337</c:v>
                </c:pt>
                <c:pt idx="5">
                  <c:v>5.7486237341772144</c:v>
                </c:pt>
                <c:pt idx="6">
                  <c:v>5.6869737118822288</c:v>
                </c:pt>
                <c:pt idx="7">
                  <c:v>5.8535318801944491</c:v>
                </c:pt>
                <c:pt idx="8">
                  <c:v>5.5020729927007324</c:v>
                </c:pt>
                <c:pt idx="9">
                  <c:v>5.6777532271403386</c:v>
                </c:pt>
                <c:pt idx="10">
                  <c:v>5.6163029997655292</c:v>
                </c:pt>
                <c:pt idx="11">
                  <c:v>5.6931118967563306</c:v>
                </c:pt>
                <c:pt idx="12">
                  <c:v>5.5093751531487376</c:v>
                </c:pt>
                <c:pt idx="13">
                  <c:v>5.6108178901312575</c:v>
                </c:pt>
                <c:pt idx="14">
                  <c:v>5.5877316235401882</c:v>
                </c:pt>
                <c:pt idx="15">
                  <c:v>5.6210356435643565</c:v>
                </c:pt>
                <c:pt idx="16">
                  <c:v>5.7302595644213152</c:v>
                </c:pt>
                <c:pt idx="17">
                  <c:v>5.6286094762613423</c:v>
                </c:pt>
                <c:pt idx="18">
                  <c:v>5.6810733059351985</c:v>
                </c:pt>
                <c:pt idx="19">
                  <c:v>5.573822137155128</c:v>
                </c:pt>
                <c:pt idx="20">
                  <c:v>5.5755525462962972</c:v>
                </c:pt>
                <c:pt idx="21">
                  <c:v>5.5345038763246004</c:v>
                </c:pt>
                <c:pt idx="22">
                  <c:v>5.5607038365493748</c:v>
                </c:pt>
                <c:pt idx="23">
                  <c:v>5.4835473670105852</c:v>
                </c:pt>
                <c:pt idx="24">
                  <c:v>5.4812834659593275</c:v>
                </c:pt>
                <c:pt idx="25">
                  <c:v>5.4760352436408208</c:v>
                </c:pt>
                <c:pt idx="26">
                  <c:v>5.4471546391752579</c:v>
                </c:pt>
                <c:pt idx="27">
                  <c:v>5.4405007185122569</c:v>
                </c:pt>
                <c:pt idx="28">
                  <c:v>5.4322900833333332</c:v>
                </c:pt>
                <c:pt idx="29">
                  <c:v>5.446325480471172</c:v>
                </c:pt>
                <c:pt idx="30">
                  <c:v>5.4631659768042296</c:v>
                </c:pt>
                <c:pt idx="31">
                  <c:v>5.477308020651245</c:v>
                </c:pt>
                <c:pt idx="32">
                  <c:v>5.5088688835912576</c:v>
                </c:pt>
                <c:pt idx="33">
                  <c:v>3.9678696008879881</c:v>
                </c:pt>
                <c:pt idx="34">
                  <c:v>3.9722925524291792</c:v>
                </c:pt>
                <c:pt idx="35">
                  <c:v>4.0739868433506849</c:v>
                </c:pt>
                <c:pt idx="36">
                  <c:v>4.0048788121612073</c:v>
                </c:pt>
                <c:pt idx="37">
                  <c:v>3.9736504046026466</c:v>
                </c:pt>
              </c:numCache>
            </c:numRef>
          </c:val>
        </c:ser>
        <c:ser>
          <c:idx val="1"/>
          <c:order val="4"/>
          <c:tx>
            <c:strRef>
              <c:f>'4d - Housing stock- age bands'!$F$4</c:f>
              <c:strCache>
                <c:ptCount val="1"/>
                <c:pt idx="0">
                  <c:v>1976-</c:v>
                </c:pt>
              </c:strCache>
            </c:strRef>
          </c:tx>
          <c:spPr>
            <a:solidFill>
              <a:srgbClr val="E68934"/>
            </a:solidFill>
            <a:ln w="3175">
              <a:solidFill>
                <a:srgbClr val="E68934"/>
              </a:solidFill>
              <a:prstDash val="solid"/>
            </a:ln>
          </c:spPr>
          <c:cat>
            <c:numRef>
              <c:f>'4d - Housing stock- age bands'!$A$5:$A$42</c:f>
              <c:numCache>
                <c:formatCode>General</c:formatCode>
                <c:ptCount val="3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numCache>
            </c:numRef>
          </c:cat>
          <c:val>
            <c:numRef>
              <c:f>'4d - Housing stock- age bands'!$F$5:$F$42</c:f>
              <c:numCache>
                <c:formatCode>#,##0.00</c:formatCode>
                <c:ptCount val="38"/>
                <c:pt idx="6">
                  <c:v>0.33459074658254467</c:v>
                </c:pt>
                <c:pt idx="7">
                  <c:v>0.65898414092310931</c:v>
                </c:pt>
                <c:pt idx="8">
                  <c:v>0.86473258128732589</c:v>
                </c:pt>
                <c:pt idx="9">
                  <c:v>1.1685543489985974</c:v>
                </c:pt>
                <c:pt idx="10">
                  <c:v>1.0834492065313379</c:v>
                </c:pt>
                <c:pt idx="11">
                  <c:v>1.5029222705696204</c:v>
                </c:pt>
                <c:pt idx="12">
                  <c:v>1.8572951237441802</c:v>
                </c:pt>
                <c:pt idx="13">
                  <c:v>2.0761936801166745</c:v>
                </c:pt>
                <c:pt idx="14">
                  <c:v>2.3678754293565376</c:v>
                </c:pt>
                <c:pt idx="15">
                  <c:v>2.6099841584158421</c:v>
                </c:pt>
                <c:pt idx="16">
                  <c:v>2.763867399055604</c:v>
                </c:pt>
                <c:pt idx="17">
                  <c:v>3.1089706687148961</c:v>
                </c:pt>
                <c:pt idx="18">
                  <c:v>3.3878462200133797</c:v>
                </c:pt>
                <c:pt idx="19">
                  <c:v>3.6093844358339959</c:v>
                </c:pt>
                <c:pt idx="20">
                  <c:v>3.7746523148148143</c:v>
                </c:pt>
                <c:pt idx="21">
                  <c:v>4.0026033304280011</c:v>
                </c:pt>
                <c:pt idx="22">
                  <c:v>4.2045135527809299</c:v>
                </c:pt>
                <c:pt idx="23">
                  <c:v>4.357318504622806</c:v>
                </c:pt>
                <c:pt idx="24">
                  <c:v>4.5839193633952249</c:v>
                </c:pt>
                <c:pt idx="25">
                  <c:v>4.6683227091633466</c:v>
                </c:pt>
                <c:pt idx="26">
                  <c:v>4.8065608247422666</c:v>
                </c:pt>
                <c:pt idx="27">
                  <c:v>5.0434601437024513</c:v>
                </c:pt>
                <c:pt idx="28">
                  <c:v>5.207025999999999</c:v>
                </c:pt>
                <c:pt idx="29">
                  <c:v>5.3695728456292624</c:v>
                </c:pt>
                <c:pt idx="30">
                  <c:v>5.4569495922298259</c:v>
                </c:pt>
                <c:pt idx="31">
                  <c:v>5.6005215659173118</c:v>
                </c:pt>
                <c:pt idx="32">
                  <c:v>5.6330823871671578</c:v>
                </c:pt>
                <c:pt idx="33">
                  <c:v>6.3259320496115059</c:v>
                </c:pt>
                <c:pt idx="34">
                  <c:v>6.4909742989538044</c:v>
                </c:pt>
                <c:pt idx="35">
                  <c:v>6.7358400851869371</c:v>
                </c:pt>
                <c:pt idx="36">
                  <c:v>6.677288616544895</c:v>
                </c:pt>
                <c:pt idx="37">
                  <c:v>7.1642909397071888</c:v>
                </c:pt>
              </c:numCache>
            </c:numRef>
          </c:val>
        </c:ser>
        <c:axId val="90768512"/>
        <c:axId val="90770048"/>
      </c:areaChart>
      <c:catAx>
        <c:axId val="9076851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770048"/>
        <c:crossesAt val="0"/>
        <c:lblAlgn val="ctr"/>
        <c:lblOffset val="100"/>
        <c:tickLblSkip val="3"/>
        <c:tickMarkSkip val="1"/>
      </c:catAx>
      <c:valAx>
        <c:axId val="9077004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768512"/>
        <c:crosses val="autoZero"/>
        <c:crossBetween val="midCat"/>
      </c:valAx>
      <c:spPr>
        <a:noFill/>
        <a:ln w="25400">
          <a:noFill/>
        </a:ln>
      </c:spPr>
    </c:plotArea>
    <c:legend>
      <c:legendPos val="r"/>
      <c:layout>
        <c:manualLayout>
          <c:xMode val="edge"/>
          <c:yMode val="edge"/>
          <c:x val="0.84215552467706245"/>
          <c:y val="1.2179758018052621E-2"/>
          <c:w val="0.15563522206783048"/>
          <c:h val="0.4307696903740709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0247942386831279E-2"/>
          <c:y val="5.0726923076923537E-2"/>
          <c:w val="0.80015020576131657"/>
          <c:h val="0.8555059829059829"/>
        </c:manualLayout>
      </c:layout>
      <c:areaChart>
        <c:grouping val="stacked"/>
        <c:ser>
          <c:idx val="5"/>
          <c:order val="0"/>
          <c:tx>
            <c:strRef>
              <c:f>'4d - Housing stock- age bands'!$B$45</c:f>
              <c:strCache>
                <c:ptCount val="1"/>
                <c:pt idx="0">
                  <c:v>Pre-1918</c:v>
                </c:pt>
              </c:strCache>
            </c:strRef>
          </c:tx>
          <c:spPr>
            <a:solidFill>
              <a:srgbClr val="A6CF3F"/>
            </a:solidFill>
            <a:ln w="3175">
              <a:noFill/>
              <a:prstDash val="solid"/>
            </a:ln>
          </c:spPr>
          <c:cat>
            <c:numRef>
              <c:f>'4d - Housing stock- age bands'!$A$46:$A$49</c:f>
              <c:numCache>
                <c:formatCode>General</c:formatCode>
                <c:ptCount val="4"/>
                <c:pt idx="0">
                  <c:v>2008</c:v>
                </c:pt>
                <c:pt idx="1">
                  <c:v>2009</c:v>
                </c:pt>
                <c:pt idx="2">
                  <c:v>2010</c:v>
                </c:pt>
                <c:pt idx="3">
                  <c:v>2011</c:v>
                </c:pt>
              </c:numCache>
            </c:numRef>
          </c:cat>
          <c:val>
            <c:numRef>
              <c:f>'4d - Housing stock- age bands'!$B$46:$B$49</c:f>
              <c:numCache>
                <c:formatCode>#,##0.00</c:formatCode>
                <c:ptCount val="4"/>
                <c:pt idx="0">
                  <c:v>5.759733070337604</c:v>
                </c:pt>
                <c:pt idx="1">
                  <c:v>5.8190998741509743</c:v>
                </c:pt>
                <c:pt idx="2">
                  <c:v>5.9263738344551395</c:v>
                </c:pt>
                <c:pt idx="3">
                  <c:v>5.7101919243209984</c:v>
                </c:pt>
              </c:numCache>
            </c:numRef>
          </c:val>
        </c:ser>
        <c:ser>
          <c:idx val="4"/>
          <c:order val="1"/>
          <c:tx>
            <c:strRef>
              <c:f>'4d - Housing stock- age bands'!$C$45</c:f>
              <c:strCache>
                <c:ptCount val="1"/>
                <c:pt idx="0">
                  <c:v>1918-1964</c:v>
                </c:pt>
              </c:strCache>
            </c:strRef>
          </c:tx>
          <c:spPr>
            <a:solidFill>
              <a:srgbClr val="8064A2"/>
            </a:solidFill>
            <a:ln w="3175">
              <a:noFill/>
              <a:prstDash val="solid"/>
            </a:ln>
          </c:spPr>
          <c:cat>
            <c:numRef>
              <c:f>'4d - Housing stock- age bands'!$A$46:$A$49</c:f>
              <c:numCache>
                <c:formatCode>General</c:formatCode>
                <c:ptCount val="4"/>
                <c:pt idx="0">
                  <c:v>2008</c:v>
                </c:pt>
                <c:pt idx="1">
                  <c:v>2009</c:v>
                </c:pt>
                <c:pt idx="2">
                  <c:v>2010</c:v>
                </c:pt>
                <c:pt idx="3">
                  <c:v>2011</c:v>
                </c:pt>
              </c:numCache>
            </c:numRef>
          </c:cat>
          <c:val>
            <c:numRef>
              <c:f>'4d - Housing stock- age bands'!$C$46:$C$49</c:f>
              <c:numCache>
                <c:formatCode>#,##0.00</c:formatCode>
                <c:ptCount val="4"/>
                <c:pt idx="0">
                  <c:v>9.686051396984757</c:v>
                </c:pt>
                <c:pt idx="1">
                  <c:v>9.9440858500526854</c:v>
                </c:pt>
                <c:pt idx="2">
                  <c:v>9.92637437587039</c:v>
                </c:pt>
                <c:pt idx="3">
                  <c:v>9.9572466311857237</c:v>
                </c:pt>
              </c:numCache>
            </c:numRef>
          </c:val>
        </c:ser>
        <c:ser>
          <c:idx val="3"/>
          <c:order val="2"/>
          <c:tx>
            <c:strRef>
              <c:f>'4d - Housing stock- age bands'!$D$45</c:f>
              <c:strCache>
                <c:ptCount val="1"/>
                <c:pt idx="0">
                  <c:v>1965-1990</c:v>
                </c:pt>
              </c:strCache>
            </c:strRef>
          </c:tx>
          <c:spPr>
            <a:solidFill>
              <a:srgbClr val="B3A2C7"/>
            </a:solidFill>
            <a:ln w="3175">
              <a:noFill/>
              <a:prstDash val="solid"/>
            </a:ln>
          </c:spPr>
          <c:cat>
            <c:numRef>
              <c:f>'4d - Housing stock- age bands'!$A$46:$A$49</c:f>
              <c:numCache>
                <c:formatCode>General</c:formatCode>
                <c:ptCount val="4"/>
                <c:pt idx="0">
                  <c:v>2008</c:v>
                </c:pt>
                <c:pt idx="1">
                  <c:v>2009</c:v>
                </c:pt>
                <c:pt idx="2">
                  <c:v>2010</c:v>
                </c:pt>
                <c:pt idx="3">
                  <c:v>2011</c:v>
                </c:pt>
              </c:numCache>
            </c:numRef>
          </c:cat>
          <c:val>
            <c:numRef>
              <c:f>'4d - Housing stock- age bands'!$D$46:$D$49</c:f>
              <c:numCache>
                <c:formatCode>#,##0.00</c:formatCode>
                <c:ptCount val="4"/>
                <c:pt idx="0">
                  <c:v>8.1884258090079598</c:v>
                </c:pt>
                <c:pt idx="1">
                  <c:v>8.0264152614465623</c:v>
                </c:pt>
                <c:pt idx="2">
                  <c:v>7.8960348271167726</c:v>
                </c:pt>
                <c:pt idx="3">
                  <c:v>8.0727730530016704</c:v>
                </c:pt>
              </c:numCache>
            </c:numRef>
          </c:val>
        </c:ser>
        <c:ser>
          <c:idx val="2"/>
          <c:order val="3"/>
          <c:tx>
            <c:strRef>
              <c:f>'4d - Housing stock- age bands'!$E$45</c:f>
              <c:strCache>
                <c:ptCount val="1"/>
                <c:pt idx="0">
                  <c:v>1991-2002</c:v>
                </c:pt>
              </c:strCache>
            </c:strRef>
          </c:tx>
          <c:spPr>
            <a:solidFill>
              <a:srgbClr val="CCC1DA"/>
            </a:solidFill>
            <a:ln w="3175">
              <a:noFill/>
              <a:prstDash val="solid"/>
            </a:ln>
          </c:spPr>
          <c:cat>
            <c:numRef>
              <c:f>'4d - Housing stock- age bands'!$A$46:$A$49</c:f>
              <c:numCache>
                <c:formatCode>General</c:formatCode>
                <c:ptCount val="4"/>
                <c:pt idx="0">
                  <c:v>2008</c:v>
                </c:pt>
                <c:pt idx="1">
                  <c:v>2009</c:v>
                </c:pt>
                <c:pt idx="2">
                  <c:v>2010</c:v>
                </c:pt>
                <c:pt idx="3">
                  <c:v>2011</c:v>
                </c:pt>
              </c:numCache>
            </c:numRef>
          </c:cat>
          <c:val>
            <c:numRef>
              <c:f>'4d - Housing stock- age bands'!$E$46:$E$49</c:f>
              <c:numCache>
                <c:formatCode>#,##0.00</c:formatCode>
                <c:ptCount val="4"/>
                <c:pt idx="0">
                  <c:v>2.5206258168049329</c:v>
                </c:pt>
                <c:pt idx="1">
                  <c:v>2.1773124129549464</c:v>
                </c:pt>
                <c:pt idx="2">
                  <c:v>2.1567196032301763</c:v>
                </c:pt>
                <c:pt idx="3">
                  <c:v>2.1952980713720667</c:v>
                </c:pt>
              </c:numCache>
            </c:numRef>
          </c:val>
        </c:ser>
        <c:ser>
          <c:idx val="1"/>
          <c:order val="4"/>
          <c:tx>
            <c:strRef>
              <c:f>'4d - Housing stock- age bands'!$F$44:$F$45</c:f>
              <c:strCache>
                <c:ptCount val="1"/>
                <c:pt idx="0">
                  <c:v>2002-</c:v>
                </c:pt>
              </c:strCache>
            </c:strRef>
          </c:tx>
          <c:spPr>
            <a:solidFill>
              <a:srgbClr val="376092"/>
            </a:solidFill>
            <a:ln w="3175">
              <a:noFill/>
              <a:prstDash val="solid"/>
            </a:ln>
          </c:spPr>
          <c:cat>
            <c:numRef>
              <c:f>'4d - Housing stock- age bands'!$A$46:$A$49</c:f>
              <c:numCache>
                <c:formatCode>General</c:formatCode>
                <c:ptCount val="4"/>
                <c:pt idx="0">
                  <c:v>2008</c:v>
                </c:pt>
                <c:pt idx="1">
                  <c:v>2009</c:v>
                </c:pt>
                <c:pt idx="2">
                  <c:v>2010</c:v>
                </c:pt>
                <c:pt idx="3">
                  <c:v>2011</c:v>
                </c:pt>
              </c:numCache>
            </c:numRef>
          </c:cat>
          <c:val>
            <c:numRef>
              <c:f>'4d - Housing stock- age bands'!$F$46:$F$49</c:f>
              <c:numCache>
                <c:formatCode>#,##0.00</c:formatCode>
                <c:ptCount val="4"/>
                <c:pt idx="0">
                  <c:v>0.75616390686474499</c:v>
                </c:pt>
                <c:pt idx="1">
                  <c:v>1.1420866013948339</c:v>
                </c:pt>
                <c:pt idx="2">
                  <c:v>1.3664973593275189</c:v>
                </c:pt>
                <c:pt idx="3">
                  <c:v>1.4826590166124636</c:v>
                </c:pt>
              </c:numCache>
            </c:numRef>
          </c:val>
        </c:ser>
        <c:axId val="90821760"/>
        <c:axId val="90823296"/>
      </c:areaChart>
      <c:catAx>
        <c:axId val="9082176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823296"/>
        <c:crossesAt val="0"/>
        <c:lblAlgn val="ctr"/>
        <c:lblOffset val="100"/>
        <c:tickMarkSkip val="1"/>
      </c:catAx>
      <c:valAx>
        <c:axId val="9082329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821760"/>
        <c:crosses val="autoZero"/>
        <c:crossBetween val="midCat"/>
      </c:valAx>
      <c:spPr>
        <a:noFill/>
        <a:ln w="25400">
          <a:noFill/>
        </a:ln>
      </c:spPr>
    </c:plotArea>
    <c:legend>
      <c:legendPos val="r"/>
      <c:layout>
        <c:manualLayout>
          <c:xMode val="edge"/>
          <c:yMode val="edge"/>
          <c:x val="0.8552214502598996"/>
          <c:y val="2.3012611228474492E-2"/>
          <c:w val="0.13995615253975621"/>
          <c:h val="0.44160979877515316"/>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44" r="0.75000000000000644"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0247942386831279E-2"/>
          <c:y val="5.4530341880342184E-2"/>
          <c:w val="0.77580740740741194"/>
          <c:h val="0.85170256410256406"/>
        </c:manualLayout>
      </c:layout>
      <c:areaChart>
        <c:grouping val="stacked"/>
        <c:ser>
          <c:idx val="3"/>
          <c:order val="0"/>
          <c:tx>
            <c:strRef>
              <c:f>'4e - Housing stock- tenure'!$E$4</c:f>
              <c:strCache>
                <c:ptCount val="1"/>
                <c:pt idx="0">
                  <c:v>RSL</c:v>
                </c:pt>
              </c:strCache>
            </c:strRef>
          </c:tx>
          <c:spPr>
            <a:solidFill>
              <a:srgbClr val="D4DF83"/>
            </a:solidFill>
            <a:ln w="25400">
              <a:noFill/>
            </a:ln>
          </c:spPr>
          <c:cat>
            <c:numRef>
              <c:f>'4e - Housing stock- tenure'!$A$5:$A$46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'4e - Housing stock- tenure'!$E$5:$E$46</c:f>
              <c:numCache>
                <c:formatCode>#,##0.00</c:formatCode>
                <c:ptCount val="42"/>
                <c:pt idx="11">
                  <c:v>0.49523679147550687</c:v>
                </c:pt>
                <c:pt idx="12">
                  <c:v>0.51248966871165647</c:v>
                </c:pt>
                <c:pt idx="13">
                  <c:v>0.53611692487576734</c:v>
                </c:pt>
                <c:pt idx="14">
                  <c:v>0.5584330374372829</c:v>
                </c:pt>
                <c:pt idx="15">
                  <c:v>0.58262292263610316</c:v>
                </c:pt>
                <c:pt idx="16">
                  <c:v>0.6001940072782268</c:v>
                </c:pt>
                <c:pt idx="17">
                  <c:v>0.70371235178339986</c:v>
                </c:pt>
                <c:pt idx="18">
                  <c:v>0.73237019690307781</c:v>
                </c:pt>
                <c:pt idx="19">
                  <c:v>0.73939705882352924</c:v>
                </c:pt>
                <c:pt idx="20">
                  <c:v>0.79403819444444423</c:v>
                </c:pt>
                <c:pt idx="21">
                  <c:v>0.77671788990825708</c:v>
                </c:pt>
                <c:pt idx="22">
                  <c:v>0.78436780930760508</c:v>
                </c:pt>
                <c:pt idx="23">
                  <c:v>0.93366940598481474</c:v>
                </c:pt>
                <c:pt idx="24">
                  <c:v>1.0862267020335985</c:v>
                </c:pt>
                <c:pt idx="25">
                  <c:v>1.0964857493104503</c:v>
                </c:pt>
                <c:pt idx="26">
                  <c:v>1.1778834242515359</c:v>
                </c:pt>
                <c:pt idx="27">
                  <c:v>1.1629109467455623</c:v>
                </c:pt>
                <c:pt idx="28">
                  <c:v>1.1719960833333336</c:v>
                </c:pt>
                <c:pt idx="29">
                  <c:v>1.2301165530068194</c:v>
                </c:pt>
                <c:pt idx="30">
                  <c:v>1.3925272131147544</c:v>
                </c:pt>
                <c:pt idx="31">
                  <c:v>1.5043865853658538</c:v>
                </c:pt>
                <c:pt idx="32">
                  <c:v>1.5132733737373736</c:v>
                </c:pt>
                <c:pt idx="33">
                  <c:v>1.9295903102832601</c:v>
                </c:pt>
                <c:pt idx="34">
                  <c:v>1.9998965698452129</c:v>
                </c:pt>
                <c:pt idx="35">
                  <c:v>2.1717206397274538</c:v>
                </c:pt>
                <c:pt idx="36">
                  <c:v>2.1711859007586822</c:v>
                </c:pt>
                <c:pt idx="37">
                  <c:v>2.245542635296319</c:v>
                </c:pt>
                <c:pt idx="38">
                  <c:v>2.3558281870416224</c:v>
                </c:pt>
                <c:pt idx="39">
                  <c:v>2.3935056189836583</c:v>
                </c:pt>
                <c:pt idx="40">
                  <c:v>2.4584515322076301</c:v>
                </c:pt>
                <c:pt idx="41">
                  <c:v>2.5169999999999999</c:v>
                </c:pt>
              </c:numCache>
            </c:numRef>
          </c:val>
        </c:ser>
        <c:ser>
          <c:idx val="2"/>
          <c:order val="1"/>
          <c:tx>
            <c:strRef>
              <c:f>'4e - Housing stock- tenure'!$D$4</c:f>
              <c:strCache>
                <c:ptCount val="1"/>
                <c:pt idx="0">
                  <c:v>Private rented</c:v>
                </c:pt>
              </c:strCache>
            </c:strRef>
          </c:tx>
          <c:spPr>
            <a:solidFill>
              <a:srgbClr val="A3C9BE"/>
            </a:solidFill>
            <a:ln w="25400">
              <a:noFill/>
            </a:ln>
          </c:spPr>
          <c:cat>
            <c:numRef>
              <c:f>'4e - Housing stock- tenure'!$A$5:$A$46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'4e - Housing stock- tenure'!$D$5:$D$46</c:f>
              <c:numCache>
                <c:formatCode>#,##0.00</c:formatCode>
                <c:ptCount val="42"/>
                <c:pt idx="0">
                  <c:v>3.5231400000000015</c:v>
                </c:pt>
                <c:pt idx="1">
                  <c:v>3.5043328932893281</c:v>
                </c:pt>
                <c:pt idx="2">
                  <c:v>3.4462235294117645</c:v>
                </c:pt>
                <c:pt idx="3">
                  <c:v>3.4148235294117644</c:v>
                </c:pt>
                <c:pt idx="4">
                  <c:v>3.6727781779661006</c:v>
                </c:pt>
                <c:pt idx="5">
                  <c:v>3.0432586261980821</c:v>
                </c:pt>
                <c:pt idx="6">
                  <c:v>2.6713810725552043</c:v>
                </c:pt>
                <c:pt idx="7">
                  <c:v>2.3616343764994396</c:v>
                </c:pt>
                <c:pt idx="8">
                  <c:v>2.5321719416970323</c:v>
                </c:pt>
                <c:pt idx="9">
                  <c:v>2.5779931204435771</c:v>
                </c:pt>
                <c:pt idx="10">
                  <c:v>2.7379446245946606</c:v>
                </c:pt>
                <c:pt idx="11">
                  <c:v>2.2860902789818471</c:v>
                </c:pt>
                <c:pt idx="12">
                  <c:v>2.2974293667715822</c:v>
                </c:pt>
                <c:pt idx="13">
                  <c:v>1.9317513298641455</c:v>
                </c:pt>
                <c:pt idx="14">
                  <c:v>1.934302478935513</c:v>
                </c:pt>
                <c:pt idx="15">
                  <c:v>1.7796958892450847</c:v>
                </c:pt>
                <c:pt idx="16">
                  <c:v>1.7818764200063248</c:v>
                </c:pt>
                <c:pt idx="17">
                  <c:v>1.3627618453266765</c:v>
                </c:pt>
                <c:pt idx="18">
                  <c:v>1.3060054482890457</c:v>
                </c:pt>
                <c:pt idx="19">
                  <c:v>1.3179617647058819</c:v>
                </c:pt>
                <c:pt idx="20">
                  <c:v>1.3536460648148148</c:v>
                </c:pt>
                <c:pt idx="21">
                  <c:v>1.5069839449541289</c:v>
                </c:pt>
                <c:pt idx="22">
                  <c:v>1.6388647900113507</c:v>
                </c:pt>
                <c:pt idx="23">
                  <c:v>1.6758991514068777</c:v>
                </c:pt>
                <c:pt idx="24">
                  <c:v>1.6666857648099027</c:v>
                </c:pt>
                <c:pt idx="25">
                  <c:v>1.727311369904996</c:v>
                </c:pt>
                <c:pt idx="26">
                  <c:v>1.7910570851767533</c:v>
                </c:pt>
                <c:pt idx="27">
                  <c:v>1.8044449281487742</c:v>
                </c:pt>
                <c:pt idx="28">
                  <c:v>1.8176839166666667</c:v>
                </c:pt>
                <c:pt idx="29">
                  <c:v>2.033944823310601</c:v>
                </c:pt>
                <c:pt idx="30">
                  <c:v>2.0473465573770491</c:v>
                </c:pt>
                <c:pt idx="31">
                  <c:v>2.1659853658536585</c:v>
                </c:pt>
                <c:pt idx="32">
                  <c:v>2.1788238383838383</c:v>
                </c:pt>
                <c:pt idx="33">
                  <c:v>2.4474674516237993</c:v>
                </c:pt>
                <c:pt idx="34">
                  <c:v>2.7112191859354096</c:v>
                </c:pt>
                <c:pt idx="35">
                  <c:v>2.8832318538847357</c:v>
                </c:pt>
                <c:pt idx="36">
                  <c:v>2.9480322322227974</c:v>
                </c:pt>
                <c:pt idx="37">
                  <c:v>3.0834130688993873</c:v>
                </c:pt>
                <c:pt idx="38">
                  <c:v>3.8845730958230962</c:v>
                </c:pt>
                <c:pt idx="39">
                  <c:v>4.3452079695545116</c:v>
                </c:pt>
                <c:pt idx="40">
                  <c:v>4.514876797998749</c:v>
                </c:pt>
                <c:pt idx="41">
                  <c:v>4.84</c:v>
                </c:pt>
              </c:numCache>
            </c:numRef>
          </c:val>
        </c:ser>
        <c:ser>
          <c:idx val="1"/>
          <c:order val="2"/>
          <c:tx>
            <c:strRef>
              <c:f>'4e - Housing stock- tenure'!$C$4</c:f>
              <c:strCache>
                <c:ptCount val="1"/>
                <c:pt idx="0">
                  <c:v>Local authority</c:v>
                </c:pt>
              </c:strCache>
            </c:strRef>
          </c:tx>
          <c:spPr>
            <a:solidFill>
              <a:srgbClr val="619792"/>
            </a:solidFill>
            <a:ln w="25400">
              <a:noFill/>
            </a:ln>
          </c:spPr>
          <c:cat>
            <c:numRef>
              <c:f>'4e - Housing stock- tenure'!$A$5:$A$46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'4e - Housing stock- tenure'!$C$5:$C$46</c:f>
              <c:numCache>
                <c:formatCode>#,##0.00</c:formatCode>
                <c:ptCount val="42"/>
                <c:pt idx="0">
                  <c:v>6.5701799999999997</c:v>
                </c:pt>
                <c:pt idx="1">
                  <c:v>6.6739108910891067</c:v>
                </c:pt>
                <c:pt idx="2">
                  <c:v>6.7886000000000015</c:v>
                </c:pt>
                <c:pt idx="3">
                  <c:v>6.8036705882352937</c:v>
                </c:pt>
                <c:pt idx="4">
                  <c:v>6.5939229343220322</c:v>
                </c:pt>
                <c:pt idx="5">
                  <c:v>6.8127859424920123</c:v>
                </c:pt>
                <c:pt idx="6">
                  <c:v>6.9334044164037847</c:v>
                </c:pt>
                <c:pt idx="7">
                  <c:v>7.0619001972596873</c:v>
                </c:pt>
                <c:pt idx="8">
                  <c:v>7.0820839666840154</c:v>
                </c:pt>
                <c:pt idx="9">
                  <c:v>7.1072492042304125</c:v>
                </c:pt>
                <c:pt idx="10">
                  <c:v>6.7793200299326477</c:v>
                </c:pt>
                <c:pt idx="11">
                  <c:v>7.1893283065512987</c:v>
                </c:pt>
                <c:pt idx="12">
                  <c:v>7.2621361497745545</c:v>
                </c:pt>
                <c:pt idx="13">
                  <c:v>6.4143345649003427</c:v>
                </c:pt>
                <c:pt idx="14">
                  <c:v>6.4774811083123423</c:v>
                </c:pt>
                <c:pt idx="15">
                  <c:v>6.2525643564356441</c:v>
                </c:pt>
                <c:pt idx="16">
                  <c:v>6.3157349101594491</c:v>
                </c:pt>
                <c:pt idx="17">
                  <c:v>6.074148720656714</c:v>
                </c:pt>
                <c:pt idx="18">
                  <c:v>5.9563919900592612</c:v>
                </c:pt>
                <c:pt idx="19">
                  <c:v>5.6615147058823521</c:v>
                </c:pt>
                <c:pt idx="20">
                  <c:v>5.5744722222222229</c:v>
                </c:pt>
                <c:pt idx="21">
                  <c:v>5.4402660550458712</c:v>
                </c:pt>
                <c:pt idx="22">
                  <c:v>5.3470795913734399</c:v>
                </c:pt>
                <c:pt idx="23">
                  <c:v>5.1731488164359076</c:v>
                </c:pt>
                <c:pt idx="24">
                  <c:v>5.0672795755968165</c:v>
                </c:pt>
                <c:pt idx="25">
                  <c:v>5.1116055776892431</c:v>
                </c:pt>
                <c:pt idx="26">
                  <c:v>5.0012635196082647</c:v>
                </c:pt>
                <c:pt idx="27">
                  <c:v>5.0424153000845315</c:v>
                </c:pt>
                <c:pt idx="28">
                  <c:v>5.0326280000000008</c:v>
                </c:pt>
                <c:pt idx="29">
                  <c:v>4.8167464352138873</c:v>
                </c:pt>
                <c:pt idx="30">
                  <c:v>4.5495438934426229</c:v>
                </c:pt>
                <c:pt idx="31">
                  <c:v>4.2791670731707319</c:v>
                </c:pt>
                <c:pt idx="32">
                  <c:v>4.3038240000000005</c:v>
                </c:pt>
                <c:pt idx="33">
                  <c:v>2.9093242291174053</c:v>
                </c:pt>
                <c:pt idx="34">
                  <c:v>2.7497026084463978</c:v>
                </c:pt>
                <c:pt idx="35">
                  <c:v>2.5510280117346453</c:v>
                </c:pt>
                <c:pt idx="36">
                  <c:v>2.4662381131897653</c:v>
                </c:pt>
                <c:pt idx="37">
                  <c:v>2.349029608494317</c:v>
                </c:pt>
                <c:pt idx="38">
                  <c:v>2.3985700004671373</c:v>
                </c:pt>
                <c:pt idx="39">
                  <c:v>2.1993063801208868</c:v>
                </c:pt>
                <c:pt idx="40">
                  <c:v>2.1940888055034398</c:v>
                </c:pt>
                <c:pt idx="41">
                  <c:v>2.2679999999999998</c:v>
                </c:pt>
              </c:numCache>
            </c:numRef>
          </c:val>
        </c:ser>
        <c:ser>
          <c:idx val="0"/>
          <c:order val="3"/>
          <c:tx>
            <c:strRef>
              <c:f>'4e - Housing stock- tenure'!$B$4</c:f>
              <c:strCache>
                <c:ptCount val="1"/>
                <c:pt idx="0">
                  <c:v>Owner occupied</c:v>
                </c:pt>
              </c:strCache>
            </c:strRef>
          </c:tx>
          <c:spPr>
            <a:solidFill>
              <a:srgbClr val="E68934"/>
            </a:solidFill>
            <a:ln w="25400">
              <a:noFill/>
            </a:ln>
          </c:spPr>
          <c:cat>
            <c:numRef>
              <c:f>'4e - Housing stock- tenure'!$A$5:$A$46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'4e - Housing stock- tenure'!$B$5:$B$46</c:f>
              <c:numCache>
                <c:formatCode>#,##0.00</c:formatCode>
                <c:ptCount val="42"/>
                <c:pt idx="0">
                  <c:v>8.9506800000000002</c:v>
                </c:pt>
                <c:pt idx="1">
                  <c:v>9.0807562156215589</c:v>
                </c:pt>
                <c:pt idx="2">
                  <c:v>9.2391764705882373</c:v>
                </c:pt>
                <c:pt idx="3">
                  <c:v>9.4695058823529425</c:v>
                </c:pt>
                <c:pt idx="4">
                  <c:v>9.6362988877118614</c:v>
                </c:pt>
                <c:pt idx="5">
                  <c:v>10.260955431309903</c:v>
                </c:pt>
                <c:pt idx="6">
                  <c:v>10.727214511041009</c:v>
                </c:pt>
                <c:pt idx="7">
                  <c:v>11.122465426240867</c:v>
                </c:pt>
                <c:pt idx="8">
                  <c:v>11.146744091618945</c:v>
                </c:pt>
                <c:pt idx="9">
                  <c:v>11.289757675326005</c:v>
                </c:pt>
                <c:pt idx="10">
                  <c:v>11.672735345472681</c:v>
                </c:pt>
                <c:pt idx="11">
                  <c:v>11.434344622991347</c:v>
                </c:pt>
                <c:pt idx="12">
                  <c:v>11.54694481474221</c:v>
                </c:pt>
                <c:pt idx="13">
                  <c:v>12.951797180359746</c:v>
                </c:pt>
                <c:pt idx="14">
                  <c:v>13.07778337531486</c:v>
                </c:pt>
                <c:pt idx="15">
                  <c:v>13.648116831683168</c:v>
                </c:pt>
                <c:pt idx="16">
                  <c:v>13.779194662556</c:v>
                </c:pt>
                <c:pt idx="17">
                  <c:v>14.551377082233209</c:v>
                </c:pt>
                <c:pt idx="18">
                  <c:v>14.911232364748614</c:v>
                </c:pt>
                <c:pt idx="19">
                  <c:v>15.402126470588229</c:v>
                </c:pt>
                <c:pt idx="20">
                  <c:v>15.612843518518519</c:v>
                </c:pt>
                <c:pt idx="21">
                  <c:v>15.826032110091745</c:v>
                </c:pt>
                <c:pt idx="22">
                  <c:v>15.992687809307608</c:v>
                </c:pt>
                <c:pt idx="23">
                  <c:v>16.1632826261724</c:v>
                </c:pt>
                <c:pt idx="24">
                  <c:v>16.315807957559684</c:v>
                </c:pt>
                <c:pt idx="25">
                  <c:v>16.40359730309531</c:v>
                </c:pt>
                <c:pt idx="26">
                  <c:v>16.557795970963443</c:v>
                </c:pt>
                <c:pt idx="27">
                  <c:v>16.711228825021131</c:v>
                </c:pt>
                <c:pt idx="28">
                  <c:v>16.891692000000003</c:v>
                </c:pt>
                <c:pt idx="29">
                  <c:v>17.014192188468687</c:v>
                </c:pt>
                <c:pt idx="30">
                  <c:v>17.29158233606557</c:v>
                </c:pt>
                <c:pt idx="31">
                  <c:v>17.520460975609755</c:v>
                </c:pt>
                <c:pt idx="32">
                  <c:v>17.622078787878781</c:v>
                </c:pt>
                <c:pt idx="33">
                  <c:v>18.511618008975535</c:v>
                </c:pt>
                <c:pt idx="34">
                  <c:v>18.524181635772976</c:v>
                </c:pt>
                <c:pt idx="35">
                  <c:v>18.59101949465316</c:v>
                </c:pt>
                <c:pt idx="36">
                  <c:v>18.833543753828753</c:v>
                </c:pt>
                <c:pt idx="37">
                  <c:v>18.97801468730998</c:v>
                </c:pt>
                <c:pt idx="38">
                  <c:v>17.687205159705165</c:v>
                </c:pt>
                <c:pt idx="39">
                  <c:v>18.036254309379895</c:v>
                </c:pt>
                <c:pt idx="40">
                  <c:v>18.103364602876802</c:v>
                </c:pt>
                <c:pt idx="41">
                  <c:v>17.791</c:v>
                </c:pt>
              </c:numCache>
            </c:numRef>
          </c:val>
        </c:ser>
        <c:axId val="92024832"/>
        <c:axId val="92026368"/>
      </c:areaChart>
      <c:catAx>
        <c:axId val="9202483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026368"/>
        <c:crossesAt val="0"/>
        <c:lblAlgn val="ctr"/>
        <c:lblOffset val="100"/>
        <c:tickLblSkip val="3"/>
        <c:tickMarkSkip val="1"/>
      </c:catAx>
      <c:valAx>
        <c:axId val="9202636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024832"/>
        <c:crosses val="autoZero"/>
        <c:crossBetween val="midCat"/>
      </c:valAx>
      <c:spPr>
        <a:noFill/>
        <a:ln w="25400">
          <a:noFill/>
        </a:ln>
      </c:spPr>
    </c:plotArea>
    <c:legend>
      <c:legendPos val="r"/>
      <c:layout>
        <c:manualLayout>
          <c:xMode val="edge"/>
          <c:yMode val="edge"/>
          <c:x val="0.83266738716483968"/>
          <c:y val="2.9188485585643281E-2"/>
          <c:w val="0.16279079820904738"/>
          <c:h val="0.3230774811685144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8247942386831272E-2"/>
          <c:y val="5.4228632478632494E-2"/>
          <c:w val="0.79360000000000064"/>
          <c:h val="0.85200427350427976"/>
        </c:manualLayout>
      </c:layout>
      <c:barChart>
        <c:barDir val="col"/>
        <c:grouping val="clustered"/>
        <c:ser>
          <c:idx val="1"/>
          <c:order val="0"/>
          <c:tx>
            <c:strRef>
              <c:f>'4f &amp; 4g - Household expend'!$E$6</c:f>
              <c:strCache>
                <c:ptCount val="1"/>
                <c:pt idx="0">
                  <c:v>Fuel, light &amp; power (£)</c:v>
                </c:pt>
              </c:strCache>
            </c:strRef>
          </c:tx>
          <c:spPr>
            <a:solidFill>
              <a:srgbClr val="E68934"/>
            </a:solidFill>
            <a:ln w="3175">
              <a:solidFill>
                <a:srgbClr val="E68934"/>
              </a:solidFill>
              <a:prstDash val="solid"/>
            </a:ln>
          </c:spPr>
          <c:cat>
            <c:numRef>
              <c:f>'4f &amp; 4g - Household expend'!$A$7:$A$48</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'4f &amp; 4g - Household expend'!$E$7:$E$48</c:f>
              <c:numCache>
                <c:formatCode>#,##0.00</c:formatCode>
                <c:ptCount val="42"/>
                <c:pt idx="0">
                  <c:v>22.719042407660737</c:v>
                </c:pt>
                <c:pt idx="1">
                  <c:v>21.455374999999997</c:v>
                </c:pt>
                <c:pt idx="2">
                  <c:v>22.301843640606762</c:v>
                </c:pt>
                <c:pt idx="3">
                  <c:v>21.532898395721915</c:v>
                </c:pt>
                <c:pt idx="4">
                  <c:v>20.693788018433175</c:v>
                </c:pt>
                <c:pt idx="5">
                  <c:v>20.579540059347174</c:v>
                </c:pt>
                <c:pt idx="6">
                  <c:v>20.847447485677908</c:v>
                </c:pt>
                <c:pt idx="7">
                  <c:v>22.328373626373619</c:v>
                </c:pt>
                <c:pt idx="8">
                  <c:v>22.406534753932014</c:v>
                </c:pt>
                <c:pt idx="9">
                  <c:v>21.79395973154362</c:v>
                </c:pt>
                <c:pt idx="10">
                  <c:v>21.638111490329916</c:v>
                </c:pt>
                <c:pt idx="11">
                  <c:v>23.462332203389828</c:v>
                </c:pt>
                <c:pt idx="12">
                  <c:v>24.179556803995002</c:v>
                </c:pt>
                <c:pt idx="13">
                  <c:v>25.527651447329152</c:v>
                </c:pt>
                <c:pt idx="14">
                  <c:v>24.843308698123931</c:v>
                </c:pt>
                <c:pt idx="15">
                  <c:v>24.736361200428718</c:v>
                </c:pt>
                <c:pt idx="16">
                  <c:v>25.076325472920445</c:v>
                </c:pt>
                <c:pt idx="17">
                  <c:v>24.348980099502484</c:v>
                </c:pt>
                <c:pt idx="18">
                  <c:v>23.057491107422333</c:v>
                </c:pt>
                <c:pt idx="19">
                  <c:v>21.597632563256322</c:v>
                </c:pt>
                <c:pt idx="20">
                  <c:v>20.719312562814071</c:v>
                </c:pt>
                <c:pt idx="21">
                  <c:v>21.578792481488509</c:v>
                </c:pt>
                <c:pt idx="22">
                  <c:v>22.108265007320643</c:v>
                </c:pt>
                <c:pt idx="23">
                  <c:v>22.129475770131503</c:v>
                </c:pt>
                <c:pt idx="24">
                  <c:v>21.134582233948986</c:v>
                </c:pt>
                <c:pt idx="25">
                  <c:v>20.379421965317917</c:v>
                </c:pt>
                <c:pt idx="26">
                  <c:v>20.56130478087649</c:v>
                </c:pt>
                <c:pt idx="27">
                  <c:v>18.905436986962819</c:v>
                </c:pt>
                <c:pt idx="28">
                  <c:v>17.008222844693428</c:v>
                </c:pt>
                <c:pt idx="29">
                  <c:v>16.195619923371648</c:v>
                </c:pt>
                <c:pt idx="30">
                  <c:v>16.462304257219408</c:v>
                </c:pt>
                <c:pt idx="31">
                  <c:v>15.877226853883277</c:v>
                </c:pt>
                <c:pt idx="32">
                  <c:v>15.616832110487694</c:v>
                </c:pt>
                <c:pt idx="33">
                  <c:v>15.826565995525723</c:v>
                </c:pt>
                <c:pt idx="34">
                  <c:v>15.998723693143241</c:v>
                </c:pt>
                <c:pt idx="35">
                  <c:v>17.135080364452666</c:v>
                </c:pt>
                <c:pt idx="36">
                  <c:v>18.876545105566215</c:v>
                </c:pt>
                <c:pt idx="37">
                  <c:v>19.580564417177911</c:v>
                </c:pt>
                <c:pt idx="38">
                  <c:v>20.690761061946894</c:v>
                </c:pt>
                <c:pt idx="39">
                  <c:v>21.901803084223008</c:v>
                </c:pt>
                <c:pt idx="40">
                  <c:v>21.566957704955204</c:v>
                </c:pt>
                <c:pt idx="41">
                  <c:v>20.6</c:v>
                </c:pt>
              </c:numCache>
            </c:numRef>
          </c:val>
        </c:ser>
        <c:axId val="92067712"/>
        <c:axId val="92069248"/>
      </c:barChart>
      <c:catAx>
        <c:axId val="9206771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069248"/>
        <c:crossesAt val="0"/>
        <c:lblAlgn val="ctr"/>
        <c:lblOffset val="100"/>
        <c:tickLblSkip val="3"/>
        <c:tickMarkSkip val="1"/>
      </c:catAx>
      <c:valAx>
        <c:axId val="9206924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067712"/>
        <c:crosses val="autoZero"/>
        <c:crossBetween val="between"/>
      </c:valAx>
      <c:spPr>
        <a:noFill/>
        <a:ln w="25400">
          <a:noFill/>
        </a:ln>
      </c:spPr>
    </c:plotArea>
    <c:legend>
      <c:legendPos val="r"/>
      <c:layout>
        <c:manualLayout>
          <c:xMode val="edge"/>
          <c:yMode val="edge"/>
          <c:x val="0.85349019607843413"/>
          <c:y val="9.7334784371465709E-3"/>
          <c:w val="0.13755133549482859"/>
          <c:h val="0.17629643855493818"/>
        </c:manualLayout>
      </c:layout>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8321604938272084E-2"/>
          <c:y val="3.853076923076923E-2"/>
          <c:w val="0.79523930041152269"/>
          <c:h val="0.86491752136752131"/>
        </c:manualLayout>
      </c:layout>
      <c:barChart>
        <c:barDir val="col"/>
        <c:grouping val="clustered"/>
        <c:ser>
          <c:idx val="0"/>
          <c:order val="0"/>
          <c:tx>
            <c:strRef>
              <c:f>'4f &amp; 4g - Household expend'!$D$6</c:f>
              <c:strCache>
                <c:ptCount val="1"/>
                <c:pt idx="0">
                  <c:v>All goods (£)</c:v>
                </c:pt>
              </c:strCache>
            </c:strRef>
          </c:tx>
          <c:spPr>
            <a:solidFill>
              <a:srgbClr val="619792"/>
            </a:solidFill>
            <a:ln w="3175">
              <a:solidFill>
                <a:srgbClr val="619792"/>
              </a:solidFill>
              <a:prstDash val="solid"/>
            </a:ln>
          </c:spPr>
          <c:cat>
            <c:numRef>
              <c:f>'4f &amp; 4g - Household expend'!$A$7:$A$48</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'4f &amp; 4g - Household expend'!$D$7:$D$48</c:f>
              <c:numCache>
                <c:formatCode>#,##0.00</c:formatCode>
                <c:ptCount val="42"/>
                <c:pt idx="0">
                  <c:v>362.61622435020519</c:v>
                </c:pt>
                <c:pt idx="1">
                  <c:v>359.40652499999993</c:v>
                </c:pt>
                <c:pt idx="2">
                  <c:v>379.56438739789962</c:v>
                </c:pt>
                <c:pt idx="3">
                  <c:v>391.26367914438487</c:v>
                </c:pt>
                <c:pt idx="4">
                  <c:v>394.46464516129021</c:v>
                </c:pt>
                <c:pt idx="5">
                  <c:v>375.66264094955471</c:v>
                </c:pt>
                <c:pt idx="6">
                  <c:v>364.38739656269888</c:v>
                </c:pt>
                <c:pt idx="7">
                  <c:v>366.2261098901098</c:v>
                </c:pt>
                <c:pt idx="8">
                  <c:v>377.80430238457637</c:v>
                </c:pt>
                <c:pt idx="9">
                  <c:v>390.9213691275167</c:v>
                </c:pt>
                <c:pt idx="10">
                  <c:v>389.13416761471359</c:v>
                </c:pt>
                <c:pt idx="11">
                  <c:v>394.42507796610164</c:v>
                </c:pt>
                <c:pt idx="12">
                  <c:v>387.79955056179762</c:v>
                </c:pt>
                <c:pt idx="13">
                  <c:v>394.79260519247975</c:v>
                </c:pt>
                <c:pt idx="14">
                  <c:v>400.6576918703808</c:v>
                </c:pt>
                <c:pt idx="15">
                  <c:v>403.98579849946401</c:v>
                </c:pt>
                <c:pt idx="16">
                  <c:v>428.19689038611034</c:v>
                </c:pt>
                <c:pt idx="17">
                  <c:v>435.32745273631832</c:v>
                </c:pt>
                <c:pt idx="18">
                  <c:v>449.7310837087976</c:v>
                </c:pt>
                <c:pt idx="19">
                  <c:v>457.9188030803079</c:v>
                </c:pt>
                <c:pt idx="20">
                  <c:v>460.93476984924627</c:v>
                </c:pt>
                <c:pt idx="21">
                  <c:v>456.30778811467621</c:v>
                </c:pt>
                <c:pt idx="22">
                  <c:v>461.57370790629568</c:v>
                </c:pt>
                <c:pt idx="23">
                  <c:v>462.44587281570875</c:v>
                </c:pt>
                <c:pt idx="24">
                  <c:v>462.80655057167979</c:v>
                </c:pt>
                <c:pt idx="25">
                  <c:v>457.21201632097922</c:v>
                </c:pt>
                <c:pt idx="26">
                  <c:v>476.02115869853907</c:v>
                </c:pt>
                <c:pt idx="27">
                  <c:v>490.97389988733289</c:v>
                </c:pt>
                <c:pt idx="28">
                  <c:v>500.39981948334878</c:v>
                </c:pt>
                <c:pt idx="29">
                  <c:v>502.60454559386977</c:v>
                </c:pt>
                <c:pt idx="30">
                  <c:v>524.26638582911573</c:v>
                </c:pt>
                <c:pt idx="31">
                  <c:v>539.01149627029383</c:v>
                </c:pt>
                <c:pt idx="32">
                  <c:v>542.18437634872669</c:v>
                </c:pt>
                <c:pt idx="33">
                  <c:v>572.41848207494388</c:v>
                </c:pt>
                <c:pt idx="34">
                  <c:v>576.83587236931419</c:v>
                </c:pt>
                <c:pt idx="35">
                  <c:v>570.21720599498235</c:v>
                </c:pt>
                <c:pt idx="36">
                  <c:v>541.24634676903372</c:v>
                </c:pt>
                <c:pt idx="37">
                  <c:v>522.75553374233118</c:v>
                </c:pt>
                <c:pt idx="38">
                  <c:v>515.61595516224179</c:v>
                </c:pt>
                <c:pt idx="39">
                  <c:v>500.76986951364165</c:v>
                </c:pt>
                <c:pt idx="40">
                  <c:v>490.77979362739529</c:v>
                </c:pt>
                <c:pt idx="41">
                  <c:v>470.7</c:v>
                </c:pt>
              </c:numCache>
            </c:numRef>
          </c:val>
        </c:ser>
        <c:axId val="92278144"/>
        <c:axId val="92288128"/>
      </c:barChart>
      <c:catAx>
        <c:axId val="92278144"/>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288128"/>
        <c:crossesAt val="0"/>
        <c:lblAlgn val="ctr"/>
        <c:lblOffset val="100"/>
        <c:tickLblSkip val="3"/>
        <c:tickMarkSkip val="1"/>
      </c:catAx>
      <c:valAx>
        <c:axId val="9228812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278144"/>
        <c:crosses val="autoZero"/>
        <c:crossBetween val="between"/>
      </c:valAx>
      <c:spPr>
        <a:noFill/>
        <a:ln w="25400">
          <a:noFill/>
        </a:ln>
      </c:spPr>
    </c:plotArea>
    <c:legend>
      <c:legendPos val="r"/>
      <c:layout>
        <c:manualLayout>
          <c:xMode val="edge"/>
          <c:yMode val="edge"/>
          <c:x val="0.84730276362513512"/>
          <c:y val="4.5187034547511098E-3"/>
          <c:w val="0.14234244248880731"/>
          <c:h val="9.28707082346414E-2"/>
        </c:manualLayout>
      </c:layout>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4.7967695473251033E-2"/>
          <c:y val="5.0000427350427826E-2"/>
          <c:w val="0.80766728395061738"/>
          <c:h val="0.85149658119658111"/>
        </c:manualLayout>
      </c:layout>
      <c:areaChart>
        <c:grouping val="stacked"/>
        <c:ser>
          <c:idx val="5"/>
          <c:order val="0"/>
          <c:tx>
            <c:strRef>
              <c:f>'4h - HH Spending on energy'!$G$4</c:f>
              <c:strCache>
                <c:ptCount val="1"/>
                <c:pt idx="0">
                  <c:v>Oil</c:v>
                </c:pt>
              </c:strCache>
            </c:strRef>
          </c:tx>
          <c:spPr>
            <a:solidFill>
              <a:srgbClr val="D4DF83"/>
            </a:solidFill>
            <a:ln w="25400">
              <a:noFill/>
            </a:ln>
          </c:spPr>
          <c:cat>
            <c:numRef>
              <c:f>'4h - HH Spending on energy'!$A$5:$A$47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'4h - HH Spending on energy'!$G$5:$G$47</c:f>
              <c:numCache>
                <c:formatCode>#,##0.00</c:formatCode>
                <c:ptCount val="43"/>
                <c:pt idx="0">
                  <c:v>1.1040854350306053</c:v>
                </c:pt>
                <c:pt idx="1">
                  <c:v>1.0549532850079439</c:v>
                </c:pt>
                <c:pt idx="2">
                  <c:v>1.1929700011797144</c:v>
                </c:pt>
                <c:pt idx="3">
                  <c:v>1.3794472470388743</c:v>
                </c:pt>
                <c:pt idx="4">
                  <c:v>1.6834235776953232</c:v>
                </c:pt>
                <c:pt idx="5">
                  <c:v>1.5783687655052701</c:v>
                </c:pt>
                <c:pt idx="6">
                  <c:v>1.6855669910467415</c:v>
                </c:pt>
                <c:pt idx="7">
                  <c:v>1.7604866939699308</c:v>
                </c:pt>
                <c:pt idx="8">
                  <c:v>1.6567211373426951</c:v>
                </c:pt>
                <c:pt idx="9">
                  <c:v>1.8600035957129217</c:v>
                </c:pt>
                <c:pt idx="10">
                  <c:v>1.6786159096535254</c:v>
                </c:pt>
                <c:pt idx="11">
                  <c:v>1.6341073679696108</c:v>
                </c:pt>
                <c:pt idx="12">
                  <c:v>1.6221497178696884</c:v>
                </c:pt>
                <c:pt idx="13">
                  <c:v>1.6234682938775333</c:v>
                </c:pt>
                <c:pt idx="14">
                  <c:v>1.5190472695321799</c:v>
                </c:pt>
                <c:pt idx="15">
                  <c:v>1.4731924010636333</c:v>
                </c:pt>
                <c:pt idx="16">
                  <c:v>0.97583682795860072</c:v>
                </c:pt>
                <c:pt idx="17">
                  <c:v>0.82681532519217626</c:v>
                </c:pt>
                <c:pt idx="18">
                  <c:v>0.69495573743063432</c:v>
                </c:pt>
                <c:pt idx="19">
                  <c:v>0.68239574893485055</c:v>
                </c:pt>
                <c:pt idx="20">
                  <c:v>0.76798130178192225</c:v>
                </c:pt>
                <c:pt idx="21">
                  <c:v>0.68157291160381328</c:v>
                </c:pt>
                <c:pt idx="22">
                  <c:v>0.65217855424249782</c:v>
                </c:pt>
                <c:pt idx="23">
                  <c:v>0.64418013437605914</c:v>
                </c:pt>
                <c:pt idx="24">
                  <c:v>0.61101891793447483</c:v>
                </c:pt>
                <c:pt idx="25">
                  <c:v>0.60561825146379966</c:v>
                </c:pt>
                <c:pt idx="26">
                  <c:v>0.78700058798643779</c:v>
                </c:pt>
                <c:pt idx="27">
                  <c:v>0.67347512940191889</c:v>
                </c:pt>
                <c:pt idx="28">
                  <c:v>0.53686641180801375</c:v>
                </c:pt>
                <c:pt idx="29">
                  <c:v>0.52503128997956161</c:v>
                </c:pt>
                <c:pt idx="30">
                  <c:v>0.80042782558754</c:v>
                </c:pt>
                <c:pt idx="31">
                  <c:v>0.75982954445385953</c:v>
                </c:pt>
                <c:pt idx="32">
                  <c:v>0.66864449059136599</c:v>
                </c:pt>
                <c:pt idx="33">
                  <c:v>0.72945316454677089</c:v>
                </c:pt>
                <c:pt idx="34">
                  <c:v>0.77480236589737983</c:v>
                </c:pt>
                <c:pt idx="35">
                  <c:v>0.97491401989687665</c:v>
                </c:pt>
                <c:pt idx="36">
                  <c:v>1.1246283454494077</c:v>
                </c:pt>
                <c:pt idx="37">
                  <c:v>0.97529489377542511</c:v>
                </c:pt>
                <c:pt idx="38">
                  <c:v>1.369956057456057</c:v>
                </c:pt>
                <c:pt idx="39">
                  <c:v>1.0060990080001799</c:v>
                </c:pt>
                <c:pt idx="40">
                  <c:v>1.3290596171771674</c:v>
                </c:pt>
                <c:pt idx="41">
                  <c:v>1.2291052114060963</c:v>
                </c:pt>
                <c:pt idx="42">
                  <c:v>1.1947755030586482</c:v>
                </c:pt>
              </c:numCache>
            </c:numRef>
          </c:val>
        </c:ser>
        <c:ser>
          <c:idx val="8"/>
          <c:order val="1"/>
          <c:tx>
            <c:strRef>
              <c:f>'4h - HH Spending on energy'!$D$4</c:f>
              <c:strCache>
                <c:ptCount val="1"/>
                <c:pt idx="0">
                  <c:v>Total solid</c:v>
                </c:pt>
              </c:strCache>
            </c:strRef>
          </c:tx>
          <c:spPr>
            <a:solidFill>
              <a:srgbClr val="619792"/>
            </a:solidFill>
            <a:ln w="25400">
              <a:noFill/>
            </a:ln>
          </c:spPr>
          <c:cat>
            <c:numRef>
              <c:f>'4h - HH Spending on energy'!$A$5:$A$47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'4h - HH Spending on energy'!$D$5:$D$47</c:f>
              <c:numCache>
                <c:formatCode>#,##0.00</c:formatCode>
                <c:ptCount val="43"/>
                <c:pt idx="0">
                  <c:v>5.1307499627892845</c:v>
                </c:pt>
                <c:pt idx="1">
                  <c:v>4.5128557192006493</c:v>
                </c:pt>
                <c:pt idx="2">
                  <c:v>3.9042654584063379</c:v>
                </c:pt>
                <c:pt idx="3">
                  <c:v>3.6456820100313108</c:v>
                </c:pt>
                <c:pt idx="4">
                  <c:v>3.4089327448330291</c:v>
                </c:pt>
                <c:pt idx="5">
                  <c:v>2.9552436460524203</c:v>
                </c:pt>
                <c:pt idx="6">
                  <c:v>2.8568932051639688</c:v>
                </c:pt>
                <c:pt idx="7">
                  <c:v>2.9096932858669691</c:v>
                </c:pt>
                <c:pt idx="8">
                  <c:v>2.7761273112228939</c:v>
                </c:pt>
                <c:pt idx="9">
                  <c:v>3.0151637235767366</c:v>
                </c:pt>
                <c:pt idx="10">
                  <c:v>3.0280914448651832</c:v>
                </c:pt>
                <c:pt idx="11">
                  <c:v>2.8013269165193324</c:v>
                </c:pt>
                <c:pt idx="12">
                  <c:v>2.6459655234103936</c:v>
                </c:pt>
                <c:pt idx="13">
                  <c:v>2.5547601833886771</c:v>
                </c:pt>
                <c:pt idx="14">
                  <c:v>1.9700144276745457</c:v>
                </c:pt>
                <c:pt idx="15">
                  <c:v>2.4811661491598036</c:v>
                </c:pt>
                <c:pt idx="16">
                  <c:v>2.4077713037674169</c:v>
                </c:pt>
                <c:pt idx="17">
                  <c:v>1.9964565169274497</c:v>
                </c:pt>
                <c:pt idx="18">
                  <c:v>1.5803103070340454</c:v>
                </c:pt>
                <c:pt idx="19">
                  <c:v>1.2773048633908741</c:v>
                </c:pt>
                <c:pt idx="20">
                  <c:v>1.1084266211285476</c:v>
                </c:pt>
                <c:pt idx="21">
                  <c:v>1.1779357928805032</c:v>
                </c:pt>
                <c:pt idx="22">
                  <c:v>1.006623420678638</c:v>
                </c:pt>
                <c:pt idx="23">
                  <c:v>1.0805602254050024</c:v>
                </c:pt>
                <c:pt idx="24">
                  <c:v>0.91988562370355009</c:v>
                </c:pt>
                <c:pt idx="25">
                  <c:v>0.7924579247877378</c:v>
                </c:pt>
                <c:pt idx="26">
                  <c:v>0.7994926608116194</c:v>
                </c:pt>
                <c:pt idx="27">
                  <c:v>0.67347512940191889</c:v>
                </c:pt>
                <c:pt idx="28">
                  <c:v>0.60613949720259619</c:v>
                </c:pt>
                <c:pt idx="29">
                  <c:v>0.60971375610529721</c:v>
                </c:pt>
                <c:pt idx="30">
                  <c:v>0.5063931141472191</c:v>
                </c:pt>
                <c:pt idx="31">
                  <c:v>0.56854378501092984</c:v>
                </c:pt>
                <c:pt idx="32">
                  <c:v>0.48204602810075226</c:v>
                </c:pt>
                <c:pt idx="33">
                  <c:v>0.31976029130817357</c:v>
                </c:pt>
                <c:pt idx="34">
                  <c:v>0.27430891215000403</c:v>
                </c:pt>
                <c:pt idx="35">
                  <c:v>0.19962525169317</c:v>
                </c:pt>
                <c:pt idx="36">
                  <c:v>0.18743805757490126</c:v>
                </c:pt>
                <c:pt idx="37">
                  <c:v>0.19505897875508499</c:v>
                </c:pt>
                <c:pt idx="38">
                  <c:v>0.24247009866478889</c:v>
                </c:pt>
                <c:pt idx="39">
                  <c:v>0.28283907855426743</c:v>
                </c:pt>
                <c:pt idx="40">
                  <c:v>0.28809095748059982</c:v>
                </c:pt>
                <c:pt idx="41">
                  <c:v>0.27273044631792076</c:v>
                </c:pt>
                <c:pt idx="42">
                  <c:v>0.24719493166730652</c:v>
                </c:pt>
              </c:numCache>
            </c:numRef>
          </c:val>
        </c:ser>
        <c:ser>
          <c:idx val="6"/>
          <c:order val="2"/>
          <c:tx>
            <c:strRef>
              <c:f>'4h - HH Spending on energy'!$F$4</c:f>
              <c:strCache>
                <c:ptCount val="1"/>
                <c:pt idx="0">
                  <c:v>Electricity</c:v>
                </c:pt>
              </c:strCache>
            </c:strRef>
          </c:tx>
          <c:spPr>
            <a:solidFill>
              <a:srgbClr val="A3C9BE"/>
            </a:solidFill>
            <a:ln w="25400">
              <a:noFill/>
            </a:ln>
          </c:spPr>
          <c:cat>
            <c:numRef>
              <c:f>'4h - HH Spending on energy'!$A$5:$A$47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'4h - HH Spending on energy'!$F$5:$F$47</c:f>
              <c:numCache>
                <c:formatCode>#,##0.00</c:formatCode>
                <c:ptCount val="43"/>
                <c:pt idx="0">
                  <c:v>8.3780600658204758</c:v>
                </c:pt>
                <c:pt idx="1">
                  <c:v>8.556843311731102</c:v>
                </c:pt>
                <c:pt idx="2">
                  <c:v>9.0015009179923897</c:v>
                </c:pt>
                <c:pt idx="3">
                  <c:v>8.7200772402100277</c:v>
                </c:pt>
                <c:pt idx="4">
                  <c:v>9.0063161406699788</c:v>
                </c:pt>
                <c:pt idx="5">
                  <c:v>10.041111933746292</c:v>
                </c:pt>
                <c:pt idx="6">
                  <c:v>10.427660198848487</c:v>
                </c:pt>
                <c:pt idx="7">
                  <c:v>10.440664143405009</c:v>
                </c:pt>
                <c:pt idx="8">
                  <c:v>10.656746775339496</c:v>
                </c:pt>
                <c:pt idx="9">
                  <c:v>10.474757091646456</c:v>
                </c:pt>
                <c:pt idx="10">
                  <c:v>10.894546394025822</c:v>
                </c:pt>
                <c:pt idx="11">
                  <c:v>11.394980842716659</c:v>
                </c:pt>
                <c:pt idx="12">
                  <c:v>11.16889969680769</c:v>
                </c:pt>
                <c:pt idx="13">
                  <c:v>10.823121959183556</c:v>
                </c:pt>
                <c:pt idx="14">
                  <c:v>10.668933557104918</c:v>
                </c:pt>
                <c:pt idx="15">
                  <c:v>10.722182287440578</c:v>
                </c:pt>
                <c:pt idx="16">
                  <c:v>10.829667405931861</c:v>
                </c:pt>
                <c:pt idx="17">
                  <c:v>10.365440906067771</c:v>
                </c:pt>
                <c:pt idx="18">
                  <c:v>10.167297638026268</c:v>
                </c:pt>
                <c:pt idx="19">
                  <c:v>10.14844959954393</c:v>
                </c:pt>
                <c:pt idx="20">
                  <c:v>9.9045835930843786</c:v>
                </c:pt>
                <c:pt idx="21">
                  <c:v>10.52733812379368</c:v>
                </c:pt>
                <c:pt idx="22">
                  <c:v>10.576634814454421</c:v>
                </c:pt>
                <c:pt idx="23">
                  <c:v>10.514682193364061</c:v>
                </c:pt>
                <c:pt idx="24">
                  <c:v>10.568612932185314</c:v>
                </c:pt>
                <c:pt idx="25">
                  <c:v>10.385708737868564</c:v>
                </c:pt>
                <c:pt idx="26">
                  <c:v>10.468357027502142</c:v>
                </c:pt>
                <c:pt idx="27">
                  <c:v>9.5789810815826488</c:v>
                </c:pt>
                <c:pt idx="28">
                  <c:v>8.7688180595308918</c:v>
                </c:pt>
                <c:pt idx="29">
                  <c:v>8.5811565674078878</c:v>
                </c:pt>
                <c:pt idx="30">
                  <c:v>8.1404054370977708</c:v>
                </c:pt>
                <c:pt idx="31">
                  <c:v>8.0127479233316095</c:v>
                </c:pt>
                <c:pt idx="32">
                  <c:v>7.7853025183583862</c:v>
                </c:pt>
                <c:pt idx="33">
                  <c:v>7.6542619731894046</c:v>
                </c:pt>
                <c:pt idx="34">
                  <c:v>8.7778851888001288</c:v>
                </c:pt>
                <c:pt idx="35">
                  <c:v>8.973851430765059</c:v>
                </c:pt>
                <c:pt idx="36">
                  <c:v>10.121655109044669</c:v>
                </c:pt>
                <c:pt idx="37">
                  <c:v>10.634954754733768</c:v>
                </c:pt>
                <c:pt idx="38">
                  <c:v>11.513288518266393</c:v>
                </c:pt>
                <c:pt idx="39">
                  <c:v>11.74590287653222</c:v>
                </c:pt>
                <c:pt idx="40">
                  <c:v>10.820696362971329</c:v>
                </c:pt>
                <c:pt idx="41">
                  <c:v>10.531031633822648</c:v>
                </c:pt>
                <c:pt idx="42">
                  <c:v>10.691180794611007</c:v>
                </c:pt>
              </c:numCache>
            </c:numRef>
          </c:val>
        </c:ser>
        <c:ser>
          <c:idx val="7"/>
          <c:order val="3"/>
          <c:tx>
            <c:strRef>
              <c:f>'4h - HH Spending on energy'!$E$4</c:f>
              <c:strCache>
                <c:ptCount val="1"/>
                <c:pt idx="0">
                  <c:v>Gas</c:v>
                </c:pt>
              </c:strCache>
            </c:strRef>
          </c:tx>
          <c:spPr>
            <a:solidFill>
              <a:srgbClr val="E68934"/>
            </a:solidFill>
            <a:ln w="25400">
              <a:noFill/>
            </a:ln>
          </c:spPr>
          <c:cat>
            <c:numRef>
              <c:f>'4h - HH Spending on energy'!$A$5:$A$47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'4h - HH Spending on energy'!$E$5:$E$47</c:f>
              <c:numCache>
                <c:formatCode>#,##0.00</c:formatCode>
                <c:ptCount val="43"/>
                <c:pt idx="0">
                  <c:v>5.0008575586680362</c:v>
                </c:pt>
                <c:pt idx="1">
                  <c:v>5.0403323617046203</c:v>
                </c:pt>
                <c:pt idx="2">
                  <c:v>5.4768168235977788</c:v>
                </c:pt>
                <c:pt idx="3">
                  <c:v>5.2714591226128409</c:v>
                </c:pt>
                <c:pt idx="4">
                  <c:v>5.0923563225283521</c:v>
                </c:pt>
                <c:pt idx="5">
                  <c:v>5.1045117522723631</c:v>
                </c:pt>
                <c:pt idx="6">
                  <c:v>5.7137864103279377</c:v>
                </c:pt>
                <c:pt idx="7">
                  <c:v>5.892740183982685</c:v>
                </c:pt>
                <c:pt idx="8">
                  <c:v>6.1119577093858872</c:v>
                </c:pt>
                <c:pt idx="9">
                  <c:v>6.1673803436796879</c:v>
                </c:pt>
                <c:pt idx="10">
                  <c:v>6.1713820207850194</c:v>
                </c:pt>
                <c:pt idx="11">
                  <c:v>7.1784002235807902</c:v>
                </c:pt>
                <c:pt idx="12">
                  <c:v>8.1639338259999068</c:v>
                </c:pt>
                <c:pt idx="13">
                  <c:v>8.8598579758897955</c:v>
                </c:pt>
                <c:pt idx="14">
                  <c:v>8.6751840158439339</c:v>
                </c:pt>
                <c:pt idx="15">
                  <c:v>9.0606870982710674</c:v>
                </c:pt>
                <c:pt idx="16">
                  <c:v>9.3022706317357908</c:v>
                </c:pt>
                <c:pt idx="17">
                  <c:v>9.0042205536172375</c:v>
                </c:pt>
                <c:pt idx="18">
                  <c:v>8.3489887907762501</c:v>
                </c:pt>
                <c:pt idx="19">
                  <c:v>7.7950591320634857</c:v>
                </c:pt>
                <c:pt idx="20">
                  <c:v>7.7035650168434051</c:v>
                </c:pt>
                <c:pt idx="21">
                  <c:v>8.55670340111309</c:v>
                </c:pt>
                <c:pt idx="22">
                  <c:v>8.0600762627578266</c:v>
                </c:pt>
                <c:pt idx="23">
                  <c:v>7.9033283153019722</c:v>
                </c:pt>
                <c:pt idx="24">
                  <c:v>8.0842502988253599</c:v>
                </c:pt>
                <c:pt idx="25">
                  <c:v>7.7441823219094363</c:v>
                </c:pt>
                <c:pt idx="26">
                  <c:v>8.1323394091931895</c:v>
                </c:pt>
                <c:pt idx="27">
                  <c:v>7.3661342278334878</c:v>
                </c:pt>
                <c:pt idx="28">
                  <c:v>6.9446268108068887</c:v>
                </c:pt>
                <c:pt idx="29">
                  <c:v>6.3342484662050333</c:v>
                </c:pt>
                <c:pt idx="30">
                  <c:v>5.9732607120376278</c:v>
                </c:pt>
                <c:pt idx="31">
                  <c:v>6.0945768355844532</c:v>
                </c:pt>
                <c:pt idx="32">
                  <c:v>6.3132479809324318</c:v>
                </c:pt>
                <c:pt idx="33">
                  <c:v>6.2553106987161442</c:v>
                </c:pt>
                <c:pt idx="34">
                  <c:v>7.9742082005711703</c:v>
                </c:pt>
                <c:pt idx="35">
                  <c:v>7.6275415937646098</c:v>
                </c:pt>
                <c:pt idx="36">
                  <c:v>9.0148780071738237</c:v>
                </c:pt>
                <c:pt idx="37">
                  <c:v>8.4384210374482436</c:v>
                </c:pt>
                <c:pt idx="38">
                  <c:v>9.7553803029466728</c:v>
                </c:pt>
                <c:pt idx="39">
                  <c:v>10.186247386218687</c:v>
                </c:pt>
                <c:pt idx="40">
                  <c:v>10.966662448094834</c:v>
                </c:pt>
                <c:pt idx="41">
                  <c:v>8.9637406689823287</c:v>
                </c:pt>
                <c:pt idx="42">
                  <c:v>10.605349221115414</c:v>
                </c:pt>
              </c:numCache>
            </c:numRef>
          </c:val>
        </c:ser>
        <c:axId val="92379776"/>
        <c:axId val="92397952"/>
      </c:areaChart>
      <c:catAx>
        <c:axId val="923797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397952"/>
        <c:crossesAt val="0"/>
        <c:lblAlgn val="ctr"/>
        <c:lblOffset val="100"/>
        <c:tickLblSkip val="3"/>
        <c:tickMarkSkip val="1"/>
      </c:catAx>
      <c:valAx>
        <c:axId val="92397952"/>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379776"/>
        <c:crosses val="autoZero"/>
        <c:crossBetween val="midCat"/>
      </c:valAx>
      <c:spPr>
        <a:noFill/>
        <a:ln w="25400">
          <a:noFill/>
        </a:ln>
      </c:spPr>
    </c:plotArea>
    <c:legend>
      <c:legendPos val="r"/>
      <c:layout>
        <c:manualLayout>
          <c:xMode val="edge"/>
          <c:yMode val="edge"/>
          <c:x val="0.84842077093304513"/>
          <c:y val="1.2357723577235771E-2"/>
          <c:w val="0.13768143687921391"/>
          <c:h val="0.3808053261634978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9218930041152626E-2"/>
          <c:y val="4.2222649572649575E-2"/>
          <c:w val="0.75798683127572064"/>
          <c:h val="0.8614538461538499"/>
        </c:manualLayout>
      </c:layout>
      <c:lineChart>
        <c:grouping val="standard"/>
        <c:ser>
          <c:idx val="0"/>
          <c:order val="0"/>
          <c:tx>
            <c:strRef>
              <c:f>'4i - HH gas bills'!$B$6</c:f>
              <c:strCache>
                <c:ptCount val="1"/>
                <c:pt idx="0">
                  <c:v>Average all payment methods</c:v>
                </c:pt>
              </c:strCache>
            </c:strRef>
          </c:tx>
          <c:spPr>
            <a:ln>
              <a:solidFill>
                <a:srgbClr val="88AD3F"/>
              </a:solidFill>
            </a:ln>
          </c:spPr>
          <c:marker>
            <c:symbol val="none"/>
          </c:marker>
          <c:cat>
            <c:numRef>
              <c:f>'4i - HH gas bills'!$A$7:$A$48</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'4i - HH gas bills'!$B$7:$B$48</c:f>
              <c:numCache>
                <c:formatCode>#,##0</c:formatCode>
                <c:ptCount val="42"/>
                <c:pt idx="0">
                  <c:v>606.64551928283595</c:v>
                </c:pt>
                <c:pt idx="1">
                  <c:v>607.47382164822568</c:v>
                </c:pt>
                <c:pt idx="2">
                  <c:v>652.59949444664892</c:v>
                </c:pt>
                <c:pt idx="3">
                  <c:v>611.33323386429777</c:v>
                </c:pt>
                <c:pt idx="4">
                  <c:v>575.15942469211279</c:v>
                </c:pt>
                <c:pt idx="5">
                  <c:v>565.15690907431656</c:v>
                </c:pt>
                <c:pt idx="6">
                  <c:v>589.69766003147674</c:v>
                </c:pt>
                <c:pt idx="7">
                  <c:v>561.09130782557861</c:v>
                </c:pt>
                <c:pt idx="8">
                  <c:v>564.91062808220386</c:v>
                </c:pt>
                <c:pt idx="9">
                  <c:v>528.09352114460228</c:v>
                </c:pt>
                <c:pt idx="10">
                  <c:v>506.45098208799874</c:v>
                </c:pt>
                <c:pt idx="11">
                  <c:v>570.18596130088713</c:v>
                </c:pt>
                <c:pt idx="12">
                  <c:v>628.3664773582243</c:v>
                </c:pt>
                <c:pt idx="13">
                  <c:v>655.20323907396062</c:v>
                </c:pt>
                <c:pt idx="14">
                  <c:v>636.12914677107801</c:v>
                </c:pt>
                <c:pt idx="15">
                  <c:v>658.6802511815348</c:v>
                </c:pt>
                <c:pt idx="16">
                  <c:v>643.16555054224102</c:v>
                </c:pt>
                <c:pt idx="17">
                  <c:v>618.16342078633954</c:v>
                </c:pt>
                <c:pt idx="18">
                  <c:v>578.11384085244106</c:v>
                </c:pt>
                <c:pt idx="19">
                  <c:v>529.49560171170367</c:v>
                </c:pt>
                <c:pt idx="20">
                  <c:v>520.37260150107579</c:v>
                </c:pt>
                <c:pt idx="21">
                  <c:v>573.68992426234081</c:v>
                </c:pt>
                <c:pt idx="22">
                  <c:v>529.80438173321375</c:v>
                </c:pt>
                <c:pt idx="23">
                  <c:v>515.95345877498221</c:v>
                </c:pt>
                <c:pt idx="24">
                  <c:v>522.42150016090977</c:v>
                </c:pt>
                <c:pt idx="25">
                  <c:v>499.11869727055364</c:v>
                </c:pt>
                <c:pt idx="26">
                  <c:v>537.00607969501061</c:v>
                </c:pt>
                <c:pt idx="27">
                  <c:v>490.55614090972813</c:v>
                </c:pt>
                <c:pt idx="28">
                  <c:v>441.56126134382879</c:v>
                </c:pt>
                <c:pt idx="29">
                  <c:v>405.13200861754672</c:v>
                </c:pt>
                <c:pt idx="30">
                  <c:v>379.36030991851806</c:v>
                </c:pt>
                <c:pt idx="31">
                  <c:v>390.3707942814994</c:v>
                </c:pt>
                <c:pt idx="32">
                  <c:v>410.63605363019923</c:v>
                </c:pt>
                <c:pt idx="33">
                  <c:v>372.10193185417478</c:v>
                </c:pt>
                <c:pt idx="34">
                  <c:v>472.15770134704167</c:v>
                </c:pt>
                <c:pt idx="35">
                  <c:v>448.0201180688934</c:v>
                </c:pt>
                <c:pt idx="36">
                  <c:v>528.24975070177186</c:v>
                </c:pt>
                <c:pt idx="37">
                  <c:v>493.84931550257659</c:v>
                </c:pt>
                <c:pt idx="38">
                  <c:v>575.44614925091435</c:v>
                </c:pt>
                <c:pt idx="39">
                  <c:v>601.65507384411114</c:v>
                </c:pt>
                <c:pt idx="40">
                  <c:v>633.77134980048595</c:v>
                </c:pt>
                <c:pt idx="41">
                  <c:v>493.30736375145506</c:v>
                </c:pt>
              </c:numCache>
            </c:numRef>
          </c:val>
        </c:ser>
        <c:marker val="1"/>
        <c:axId val="92230400"/>
        <c:axId val="92231936"/>
      </c:lineChart>
      <c:catAx>
        <c:axId val="9223040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231936"/>
        <c:crossesAt val="0"/>
        <c:lblAlgn val="ctr"/>
        <c:lblOffset val="100"/>
        <c:tickLblSkip val="4"/>
        <c:tickMarkSkip val="1"/>
      </c:catAx>
      <c:valAx>
        <c:axId val="9223193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230400"/>
        <c:crosses val="autoZero"/>
        <c:crossBetween val="midCat"/>
      </c:valAx>
      <c:spPr>
        <a:noFill/>
        <a:ln w="25400">
          <a:noFill/>
        </a:ln>
      </c:spPr>
    </c:plotArea>
    <c:legend>
      <c:legendPos val="r"/>
      <c:layout>
        <c:manualLayout>
          <c:xMode val="edge"/>
          <c:yMode val="edge"/>
          <c:x val="0.8130241366887988"/>
          <c:y val="5.1452105072231826E-3"/>
          <c:w val="0.17160104986876645"/>
          <c:h val="0.22328148005889584"/>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44" r="0.75000000000000644"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8321604938272084E-2"/>
          <c:y val="4.2222649572649575E-2"/>
          <c:w val="0.76060000000000438"/>
          <c:h val="0.8614538461538499"/>
        </c:manualLayout>
      </c:layout>
      <c:lineChart>
        <c:grouping val="standard"/>
        <c:ser>
          <c:idx val="1"/>
          <c:order val="0"/>
          <c:tx>
            <c:strRef>
              <c:f>'4j - HH electricity bills'!$B$6</c:f>
              <c:strCache>
                <c:ptCount val="1"/>
                <c:pt idx="0">
                  <c:v>Average all payment methods</c:v>
                </c:pt>
              </c:strCache>
            </c:strRef>
          </c:tx>
          <c:spPr>
            <a:ln>
              <a:solidFill>
                <a:srgbClr val="95B3D7"/>
              </a:solidFill>
            </a:ln>
          </c:spPr>
          <c:marker>
            <c:symbol val="none"/>
          </c:marker>
          <c:cat>
            <c:numRef>
              <c:f>'4j - HH electricity bills'!$A$7:$A$48</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'4j - HH electricity bills'!$B$7:$B$48</c:f>
              <c:numCache>
                <c:formatCode>0</c:formatCode>
                <c:ptCount val="42"/>
                <c:pt idx="0">
                  <c:v>435.65912342266478</c:v>
                </c:pt>
                <c:pt idx="1">
                  <c:v>444.95585221001727</c:v>
                </c:pt>
                <c:pt idx="2">
                  <c:v>468.07804773560429</c:v>
                </c:pt>
                <c:pt idx="3">
                  <c:v>453.4440164909214</c:v>
                </c:pt>
                <c:pt idx="4">
                  <c:v>468.32843931483887</c:v>
                </c:pt>
                <c:pt idx="5">
                  <c:v>522.13782055480715</c:v>
                </c:pt>
                <c:pt idx="6">
                  <c:v>542.23833034012137</c:v>
                </c:pt>
                <c:pt idx="7">
                  <c:v>542.91453545706042</c:v>
                </c:pt>
                <c:pt idx="8">
                  <c:v>554.15083231765379</c:v>
                </c:pt>
                <c:pt idx="9">
                  <c:v>544.6873687656157</c:v>
                </c:pt>
                <c:pt idx="10">
                  <c:v>566.51641248934277</c:v>
                </c:pt>
                <c:pt idx="11">
                  <c:v>592.53900382126631</c:v>
                </c:pt>
                <c:pt idx="12">
                  <c:v>580.78278423399991</c:v>
                </c:pt>
                <c:pt idx="13">
                  <c:v>562.8023418775449</c:v>
                </c:pt>
                <c:pt idx="14">
                  <c:v>554.78454496945574</c:v>
                </c:pt>
                <c:pt idx="15">
                  <c:v>557.5534789469101</c:v>
                </c:pt>
                <c:pt idx="16">
                  <c:v>563.14270510845677</c:v>
                </c:pt>
                <c:pt idx="17">
                  <c:v>539.00292711552413</c:v>
                </c:pt>
                <c:pt idx="18">
                  <c:v>528.69947717736591</c:v>
                </c:pt>
                <c:pt idx="19">
                  <c:v>527.71937917628441</c:v>
                </c:pt>
                <c:pt idx="20">
                  <c:v>515.0383468403877</c:v>
                </c:pt>
                <c:pt idx="21">
                  <c:v>547.42158243727135</c:v>
                </c:pt>
                <c:pt idx="22">
                  <c:v>549.98501035162985</c:v>
                </c:pt>
                <c:pt idx="23">
                  <c:v>546.76347405493118</c:v>
                </c:pt>
                <c:pt idx="24">
                  <c:v>549.56787247363627</c:v>
                </c:pt>
                <c:pt idx="25">
                  <c:v>540.05685436916531</c:v>
                </c:pt>
                <c:pt idx="26">
                  <c:v>544.35456543011139</c:v>
                </c:pt>
                <c:pt idx="27">
                  <c:v>498.10701624229773</c:v>
                </c:pt>
                <c:pt idx="28">
                  <c:v>455.97853909560638</c:v>
                </c:pt>
                <c:pt idx="29">
                  <c:v>446.22014150521017</c:v>
                </c:pt>
                <c:pt idx="30">
                  <c:v>423.3010827290841</c:v>
                </c:pt>
                <c:pt idx="31">
                  <c:v>416.66289201324366</c:v>
                </c:pt>
                <c:pt idx="32">
                  <c:v>404.83573095463606</c:v>
                </c:pt>
                <c:pt idx="33">
                  <c:v>398.02162260584902</c:v>
                </c:pt>
                <c:pt idx="34">
                  <c:v>456.45002981760672</c:v>
                </c:pt>
                <c:pt idx="35">
                  <c:v>466.6402743997831</c:v>
                </c:pt>
                <c:pt idx="36">
                  <c:v>526.32606567032281</c:v>
                </c:pt>
                <c:pt idx="37">
                  <c:v>553.01764724615589</c:v>
                </c:pt>
                <c:pt idx="38">
                  <c:v>598.69100294985242</c:v>
                </c:pt>
                <c:pt idx="39">
                  <c:v>610.78694957967548</c:v>
                </c:pt>
                <c:pt idx="40">
                  <c:v>562.67621087450914</c:v>
                </c:pt>
                <c:pt idx="41">
                  <c:v>547.61364495877774</c:v>
                </c:pt>
              </c:numCache>
            </c:numRef>
          </c:val>
        </c:ser>
        <c:marker val="1"/>
        <c:axId val="92412928"/>
        <c:axId val="92427008"/>
      </c:lineChart>
      <c:catAx>
        <c:axId val="92412928"/>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427008"/>
        <c:crossesAt val="0"/>
        <c:lblAlgn val="ctr"/>
        <c:lblOffset val="100"/>
        <c:tickLblSkip val="4"/>
        <c:tickMarkSkip val="1"/>
      </c:catAx>
      <c:valAx>
        <c:axId val="9242700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412928"/>
        <c:crosses val="autoZero"/>
        <c:crossBetween val="midCat"/>
      </c:valAx>
      <c:spPr>
        <a:noFill/>
        <a:ln w="25400">
          <a:noFill/>
        </a:ln>
      </c:spPr>
    </c:plotArea>
    <c:legend>
      <c:legendPos val="r"/>
      <c:layout>
        <c:manualLayout>
          <c:xMode val="edge"/>
          <c:yMode val="edge"/>
          <c:x val="0.81541372034378068"/>
          <c:y val="0"/>
          <c:w val="0.16921146621378214"/>
          <c:h val="0.19443484198621541"/>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66" r="0.7500000000000066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795816993464053E-2"/>
          <c:y val="6.1653124999999996E-2"/>
          <c:w val="0.77739199346405763"/>
          <c:h val="0.84099618055555569"/>
        </c:manualLayout>
      </c:layout>
      <c:lineChart>
        <c:grouping val="standard"/>
        <c:ser>
          <c:idx val="8"/>
          <c:order val="0"/>
          <c:tx>
            <c:strRef>
              <c:f>'2a - Domestic energy consump'!$B$4</c:f>
              <c:strCache>
                <c:ptCount val="1"/>
                <c:pt idx="0">
                  <c:v>Total energy consumption</c:v>
                </c:pt>
              </c:strCache>
            </c:strRef>
          </c:tx>
          <c:spPr>
            <a:ln w="25400">
              <a:solidFill>
                <a:srgbClr val="E68934"/>
              </a:solidFill>
              <a:prstDash val="solid"/>
            </a:ln>
          </c:spPr>
          <c:marker>
            <c:symbol val="none"/>
          </c:marker>
          <c:cat>
            <c:numRef>
              <c:f>'2a - Domestic energy consump'!$A$5:$A$47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'2a - Domestic energy consump'!$B$5:$B$47</c:f>
              <c:numCache>
                <c:formatCode>#,##0</c:formatCode>
                <c:ptCount val="43"/>
                <c:pt idx="0">
                  <c:v>1697.7125100000001</c:v>
                </c:pt>
                <c:pt idx="1">
                  <c:v>1669.9400700000001</c:v>
                </c:pt>
                <c:pt idx="2">
                  <c:v>1700.3641500000001</c:v>
                </c:pt>
                <c:pt idx="3">
                  <c:v>1788.0427199999999</c:v>
                </c:pt>
                <c:pt idx="4">
                  <c:v>1707.49334</c:v>
                </c:pt>
                <c:pt idx="5">
                  <c:v>1636.9341300000001</c:v>
                </c:pt>
                <c:pt idx="6">
                  <c:v>1679.4534100000001</c:v>
                </c:pt>
                <c:pt idx="7">
                  <c:v>1714.7737199999999</c:v>
                </c:pt>
                <c:pt idx="8">
                  <c:v>1734.56798</c:v>
                </c:pt>
                <c:pt idx="9">
                  <c:v>1808.7092299999999</c:v>
                </c:pt>
                <c:pt idx="10">
                  <c:v>1656.04222</c:v>
                </c:pt>
                <c:pt idx="11">
                  <c:v>1608.96398</c:v>
                </c:pt>
                <c:pt idx="12">
                  <c:v>1590.12338</c:v>
                </c:pt>
                <c:pt idx="13">
                  <c:v>1582.97093</c:v>
                </c:pt>
                <c:pt idx="14">
                  <c:v>1578.8073899999999</c:v>
                </c:pt>
                <c:pt idx="15">
                  <c:v>1649.9132099999999</c:v>
                </c:pt>
                <c:pt idx="16">
                  <c:v>1694.7119700000001</c:v>
                </c:pt>
                <c:pt idx="17">
                  <c:v>1699.5151599999999</c:v>
                </c:pt>
                <c:pt idx="18">
                  <c:v>1727.8574699999999</c:v>
                </c:pt>
                <c:pt idx="19">
                  <c:v>1700.0734</c:v>
                </c:pt>
                <c:pt idx="20">
                  <c:v>1712.72684</c:v>
                </c:pt>
                <c:pt idx="21">
                  <c:v>1765.6433400000001</c:v>
                </c:pt>
                <c:pt idx="22">
                  <c:v>1757.18833</c:v>
                </c:pt>
                <c:pt idx="23">
                  <c:v>1776.4476099999999</c:v>
                </c:pt>
                <c:pt idx="24">
                  <c:v>1774.1332399999999</c:v>
                </c:pt>
                <c:pt idx="25">
                  <c:v>1748.9659200000001</c:v>
                </c:pt>
                <c:pt idx="26">
                  <c:v>1826.1309699999999</c:v>
                </c:pt>
                <c:pt idx="27">
                  <c:v>1789.8802599999999</c:v>
                </c:pt>
                <c:pt idx="28">
                  <c:v>1813.36123</c:v>
                </c:pt>
                <c:pt idx="29">
                  <c:v>1820.4904200000001</c:v>
                </c:pt>
                <c:pt idx="30">
                  <c:v>1853.4149500000001</c:v>
                </c:pt>
                <c:pt idx="31">
                  <c:v>1871.5693799999999</c:v>
                </c:pt>
                <c:pt idx="32">
                  <c:v>1819.8158800000001</c:v>
                </c:pt>
                <c:pt idx="33">
                  <c:v>1839.2496100000001</c:v>
                </c:pt>
                <c:pt idx="34">
                  <c:v>1860.0556799999999</c:v>
                </c:pt>
                <c:pt idx="35">
                  <c:v>1856.5294165315845</c:v>
                </c:pt>
                <c:pt idx="36">
                  <c:v>1825.9010794328135</c:v>
                </c:pt>
                <c:pt idx="37">
                  <c:v>1793.5974195692233</c:v>
                </c:pt>
                <c:pt idx="38" formatCode="#,##0\r;\-#,##0\r;&quot;-r &quot;">
                  <c:v>1765</c:v>
                </c:pt>
                <c:pt idx="39" formatCode="#,##0\r;\-#,##0\r;&quot;-r &quot;">
                  <c:v>1656</c:v>
                </c:pt>
                <c:pt idx="40" formatCode="#,##0\r;\-#,##0\r;&quot;-r &quot;">
                  <c:v>1728</c:v>
                </c:pt>
                <c:pt idx="41" formatCode="#,##0\r;\-#,##0\r;&quot;-r &quot;">
                  <c:v>1597</c:v>
                </c:pt>
                <c:pt idx="42">
                  <c:v>1635.089752257107</c:v>
                </c:pt>
              </c:numCache>
            </c:numRef>
          </c:val>
        </c:ser>
        <c:ser>
          <c:idx val="7"/>
          <c:order val="1"/>
          <c:tx>
            <c:strRef>
              <c:f>'2a - Domestic energy consump'!$C$4</c:f>
              <c:strCache>
                <c:ptCount val="1"/>
                <c:pt idx="0">
                  <c:v>Household energy consumption</c:v>
                </c:pt>
              </c:strCache>
            </c:strRef>
          </c:tx>
          <c:spPr>
            <a:ln w="25400">
              <a:solidFill>
                <a:srgbClr val="A3C9BE"/>
              </a:solidFill>
              <a:prstDash val="solid"/>
            </a:ln>
          </c:spPr>
          <c:marker>
            <c:symbol val="none"/>
          </c:marker>
          <c:cat>
            <c:numRef>
              <c:f>'2a - Domestic energy consump'!$A$5:$A$47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'2a - Domestic energy consump'!$C$5:$C$47</c:f>
              <c:numCache>
                <c:formatCode>#,##0</c:formatCode>
                <c:ptCount val="43"/>
                <c:pt idx="0">
                  <c:v>428.96091999999999</c:v>
                </c:pt>
                <c:pt idx="1">
                  <c:v>414.27222999999998</c:v>
                </c:pt>
                <c:pt idx="2">
                  <c:v>421.71543000000003</c:v>
                </c:pt>
                <c:pt idx="3">
                  <c:v>437.00887999999998</c:v>
                </c:pt>
                <c:pt idx="4">
                  <c:v>441.96325999999999</c:v>
                </c:pt>
                <c:pt idx="5">
                  <c:v>431.03106000000002</c:v>
                </c:pt>
                <c:pt idx="6">
                  <c:v>426.05342000000002</c:v>
                </c:pt>
                <c:pt idx="7">
                  <c:v>440.75373999999999</c:v>
                </c:pt>
                <c:pt idx="8">
                  <c:v>449.95307000000003</c:v>
                </c:pt>
                <c:pt idx="9">
                  <c:v>483.41257999999999</c:v>
                </c:pt>
                <c:pt idx="10">
                  <c:v>463.35082999999997</c:v>
                </c:pt>
                <c:pt idx="11">
                  <c:v>461.40861999999998</c:v>
                </c:pt>
                <c:pt idx="12">
                  <c:v>456.10534000000001</c:v>
                </c:pt>
                <c:pt idx="13">
                  <c:v>453.73282</c:v>
                </c:pt>
                <c:pt idx="14">
                  <c:v>440.73048</c:v>
                </c:pt>
                <c:pt idx="15">
                  <c:v>489.18106</c:v>
                </c:pt>
                <c:pt idx="16">
                  <c:v>508.23099999999999</c:v>
                </c:pt>
                <c:pt idx="17">
                  <c:v>505.43979999999999</c:v>
                </c:pt>
                <c:pt idx="18">
                  <c:v>492.72820999999999</c:v>
                </c:pt>
                <c:pt idx="19">
                  <c:v>468.20053999999999</c:v>
                </c:pt>
                <c:pt idx="20">
                  <c:v>473.98646500000001</c:v>
                </c:pt>
                <c:pt idx="21">
                  <c:v>520.64835100000005</c:v>
                </c:pt>
                <c:pt idx="22">
                  <c:v>512.49106900000004</c:v>
                </c:pt>
                <c:pt idx="23">
                  <c:v>529.73021800000004</c:v>
                </c:pt>
                <c:pt idx="24">
                  <c:v>511.09895799999998</c:v>
                </c:pt>
                <c:pt idx="25">
                  <c:v>496.492841</c:v>
                </c:pt>
                <c:pt idx="26">
                  <c:v>559.63426048230235</c:v>
                </c:pt>
                <c:pt idx="27">
                  <c:v>520.73777609835793</c:v>
                </c:pt>
                <c:pt idx="28">
                  <c:v>536.44413895267621</c:v>
                </c:pt>
                <c:pt idx="29">
                  <c:v>536.38524684704714</c:v>
                </c:pt>
                <c:pt idx="30">
                  <c:v>544.87918053874159</c:v>
                </c:pt>
                <c:pt idx="31">
                  <c:v>560.31396469974391</c:v>
                </c:pt>
                <c:pt idx="32">
                  <c:v>552.08320817955564</c:v>
                </c:pt>
                <c:pt idx="33">
                  <c:v>561.64789368256072</c:v>
                </c:pt>
                <c:pt idx="34">
                  <c:v>573.74056548743397</c:v>
                </c:pt>
                <c:pt idx="35">
                  <c:v>555.96467164449234</c:v>
                </c:pt>
                <c:pt idx="36">
                  <c:v>541.65373151920528</c:v>
                </c:pt>
                <c:pt idx="37">
                  <c:v>522.54689392427406</c:v>
                </c:pt>
                <c:pt idx="38" formatCode="#,##0\r;\-#,##0\r;&quot;-r &quot;">
                  <c:v>528</c:v>
                </c:pt>
                <c:pt idx="39" formatCode="#,##0\r;\-#,##0\r;&quot;-r &quot;">
                  <c:v>500</c:v>
                </c:pt>
                <c:pt idx="40" formatCode="#,##0\r;\-#,##0\r;&quot;-r &quot;">
                  <c:v>564</c:v>
                </c:pt>
                <c:pt idx="41" formatCode="#,##0\r;\-#,##0\r;&quot;-r &quot;">
                  <c:v>452</c:v>
                </c:pt>
                <c:pt idx="42">
                  <c:v>501.87134672796475</c:v>
                </c:pt>
              </c:numCache>
            </c:numRef>
          </c:val>
        </c:ser>
        <c:marker val="1"/>
        <c:axId val="86510976"/>
        <c:axId val="86557824"/>
      </c:lineChart>
      <c:catAx>
        <c:axId val="865109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6557824"/>
        <c:crossesAt val="0"/>
        <c:lblAlgn val="ctr"/>
        <c:lblOffset val="100"/>
        <c:tickLblSkip val="3"/>
        <c:tickMarkSkip val="1"/>
      </c:catAx>
      <c:valAx>
        <c:axId val="8655782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6510976"/>
        <c:crosses val="autoZero"/>
        <c:crossBetween val="between"/>
      </c:valAx>
      <c:spPr>
        <a:noFill/>
        <a:ln w="25400">
          <a:noFill/>
        </a:ln>
      </c:spPr>
    </c:plotArea>
    <c:legend>
      <c:legendPos val="r"/>
      <c:layout>
        <c:manualLayout>
          <c:xMode val="edge"/>
          <c:yMode val="edge"/>
          <c:x val="0.83494740451378358"/>
          <c:y val="4.3570249083102988E-2"/>
          <c:w val="0.16256279007114791"/>
          <c:h val="0.2224494620291678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7054115226337472E-2"/>
          <c:y val="9.1794871794873167E-2"/>
          <c:w val="0.73586625514403292"/>
          <c:h val="0.76841880341880953"/>
        </c:manualLayout>
      </c:layout>
      <c:barChart>
        <c:barDir val="col"/>
        <c:grouping val="stacked"/>
        <c:ser>
          <c:idx val="0"/>
          <c:order val="0"/>
          <c:tx>
            <c:strRef>
              <c:f>'4k - Household expend - income'!$C$4:$C$4</c:f>
              <c:strCache>
                <c:ptCount val="1"/>
                <c:pt idx="0">
                  <c:v>Average energy spend </c:v>
                </c:pt>
              </c:strCache>
            </c:strRef>
          </c:tx>
          <c:spPr>
            <a:solidFill>
              <a:srgbClr val="E68934"/>
            </a:solidFill>
            <a:ln w="3175">
              <a:solidFill>
                <a:srgbClr val="E68934"/>
              </a:solidFill>
              <a:prstDash val="solid"/>
            </a:ln>
          </c:spPr>
          <c:cat>
            <c:strRef>
              <c:f>'4k - Household expend - income'!$A$5:$A$14</c:f>
              <c:strCache>
                <c:ptCount val="10"/>
                <c:pt idx="0">
                  <c:v>Poorest 10%</c:v>
                </c:pt>
                <c:pt idx="1">
                  <c:v>Second Decile </c:v>
                </c:pt>
                <c:pt idx="2">
                  <c:v>Third Decile </c:v>
                </c:pt>
                <c:pt idx="3">
                  <c:v>Fourth Decile </c:v>
                </c:pt>
                <c:pt idx="4">
                  <c:v>Fifth Decile </c:v>
                </c:pt>
                <c:pt idx="5">
                  <c:v>Sixth Decile</c:v>
                </c:pt>
                <c:pt idx="6">
                  <c:v>Seventh Decile</c:v>
                </c:pt>
                <c:pt idx="7">
                  <c:v>Eighth Decile </c:v>
                </c:pt>
                <c:pt idx="8">
                  <c:v>Ninth Decile </c:v>
                </c:pt>
                <c:pt idx="9">
                  <c:v>Wealthiest 10%</c:v>
                </c:pt>
              </c:strCache>
            </c:strRef>
          </c:cat>
          <c:val>
            <c:numRef>
              <c:f>'4k - Household expend - income'!$C$5:$C$14</c:f>
              <c:numCache>
                <c:formatCode>#,##0.00_ ;\-#,##0.00\ </c:formatCode>
                <c:ptCount val="10"/>
                <c:pt idx="0">
                  <c:v>13.9</c:v>
                </c:pt>
                <c:pt idx="1">
                  <c:v>16.600000000000001</c:v>
                </c:pt>
                <c:pt idx="2">
                  <c:v>18.2</c:v>
                </c:pt>
                <c:pt idx="3">
                  <c:v>20.3</c:v>
                </c:pt>
                <c:pt idx="4">
                  <c:v>22.2</c:v>
                </c:pt>
                <c:pt idx="5">
                  <c:v>22.7</c:v>
                </c:pt>
                <c:pt idx="6">
                  <c:v>23.8</c:v>
                </c:pt>
                <c:pt idx="7">
                  <c:v>24.6</c:v>
                </c:pt>
                <c:pt idx="8">
                  <c:v>26.8</c:v>
                </c:pt>
                <c:pt idx="9">
                  <c:v>31.7</c:v>
                </c:pt>
              </c:numCache>
            </c:numRef>
          </c:val>
        </c:ser>
        <c:overlap val="100"/>
        <c:axId val="92461312"/>
        <c:axId val="92471296"/>
      </c:barChart>
      <c:lineChart>
        <c:grouping val="standard"/>
        <c:ser>
          <c:idx val="2"/>
          <c:order val="1"/>
          <c:tx>
            <c:strRef>
              <c:f>'4k - Household expend - income'!$E$4:$E$4</c:f>
              <c:strCache>
                <c:ptCount val="1"/>
                <c:pt idx="0">
                  <c:v>% on energy</c:v>
                </c:pt>
              </c:strCache>
            </c:strRef>
          </c:tx>
          <c:spPr>
            <a:ln w="25400">
              <a:solidFill>
                <a:srgbClr val="619792"/>
              </a:solidFill>
              <a:prstDash val="solid"/>
            </a:ln>
          </c:spPr>
          <c:marker>
            <c:symbol val="none"/>
          </c:marker>
          <c:cat>
            <c:strRef>
              <c:f>'4k - Household expend - income'!$A$5:$A$14</c:f>
              <c:strCache>
                <c:ptCount val="10"/>
                <c:pt idx="0">
                  <c:v>Poorest 10%</c:v>
                </c:pt>
                <c:pt idx="1">
                  <c:v>Second Decile </c:v>
                </c:pt>
                <c:pt idx="2">
                  <c:v>Third Decile </c:v>
                </c:pt>
                <c:pt idx="3">
                  <c:v>Fourth Decile </c:v>
                </c:pt>
                <c:pt idx="4">
                  <c:v>Fifth Decile </c:v>
                </c:pt>
                <c:pt idx="5">
                  <c:v>Sixth Decile</c:v>
                </c:pt>
                <c:pt idx="6">
                  <c:v>Seventh Decile</c:v>
                </c:pt>
                <c:pt idx="7">
                  <c:v>Eighth Decile </c:v>
                </c:pt>
                <c:pt idx="8">
                  <c:v>Ninth Decile </c:v>
                </c:pt>
                <c:pt idx="9">
                  <c:v>Wealthiest 10%</c:v>
                </c:pt>
              </c:strCache>
            </c:strRef>
          </c:cat>
          <c:val>
            <c:numRef>
              <c:f>'4k - Household expend - income'!$E$5:$E$14</c:f>
              <c:numCache>
                <c:formatCode>0.0%</c:formatCode>
                <c:ptCount val="10"/>
                <c:pt idx="0">
                  <c:v>7.8486730660643711E-2</c:v>
                </c:pt>
                <c:pt idx="1">
                  <c:v>7.5695394436844504E-2</c:v>
                </c:pt>
                <c:pt idx="2">
                  <c:v>6.2328767123287672E-2</c:v>
                </c:pt>
                <c:pt idx="3">
                  <c:v>5.7070565082935058E-2</c:v>
                </c:pt>
                <c:pt idx="4">
                  <c:v>5.3545586107091168E-2</c:v>
                </c:pt>
                <c:pt idx="5">
                  <c:v>4.7819675584579731E-2</c:v>
                </c:pt>
                <c:pt idx="6">
                  <c:v>4.4221479004087696E-2</c:v>
                </c:pt>
                <c:pt idx="7">
                  <c:v>4.0394088669950742E-2</c:v>
                </c:pt>
                <c:pt idx="8">
                  <c:v>3.5900870730073677E-2</c:v>
                </c:pt>
                <c:pt idx="9">
                  <c:v>3.1379924767372794E-2</c:v>
                </c:pt>
              </c:numCache>
            </c:numRef>
          </c:val>
        </c:ser>
        <c:marker val="1"/>
        <c:axId val="92472832"/>
        <c:axId val="92474368"/>
      </c:lineChart>
      <c:catAx>
        <c:axId val="92461312"/>
        <c:scaling>
          <c:orientation val="minMax"/>
        </c:scaling>
        <c:delete val="1"/>
        <c:axPos val="b"/>
        <c:tickLblPos val="none"/>
        <c:crossAx val="92471296"/>
        <c:crossesAt val="0"/>
        <c:lblAlgn val="ctr"/>
        <c:lblOffset val="100"/>
      </c:catAx>
      <c:valAx>
        <c:axId val="9247129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461312"/>
        <c:crosses val="autoZero"/>
        <c:crossBetween val="between"/>
      </c:valAx>
      <c:catAx>
        <c:axId val="92472832"/>
        <c:scaling>
          <c:orientation val="minMax"/>
        </c:scaling>
        <c:delete val="1"/>
        <c:axPos val="b"/>
        <c:tickLblPos val="none"/>
        <c:crossAx val="92474368"/>
        <c:crosses val="autoZero"/>
        <c:auto val="1"/>
        <c:lblAlgn val="ctr"/>
        <c:lblOffset val="100"/>
      </c:catAx>
      <c:valAx>
        <c:axId val="92474368"/>
        <c:scaling>
          <c:orientation val="minMax"/>
        </c:scaling>
        <c:axPos val="r"/>
        <c:numFmt formatCode="0%" sourceLinked="0"/>
        <c:tickLblPos val="nextTo"/>
        <c:txPr>
          <a:bodyPr rot="0" vert="horz"/>
          <a:lstStyle/>
          <a:p>
            <a:pPr>
              <a:defRPr sz="850" b="0" i="0" u="none" strike="noStrike" baseline="0">
                <a:solidFill>
                  <a:srgbClr val="619792"/>
                </a:solidFill>
                <a:latin typeface="Calibri"/>
                <a:ea typeface="Calibri"/>
                <a:cs typeface="Calibri"/>
              </a:defRPr>
            </a:pPr>
            <a:endParaRPr lang="en-US"/>
          </a:p>
        </c:txPr>
        <c:crossAx val="92472832"/>
        <c:crosses val="max"/>
        <c:crossBetween val="between"/>
      </c:valAx>
      <c:spPr>
        <a:noFill/>
        <a:ln w="25400">
          <a:noFill/>
        </a:ln>
      </c:spPr>
    </c:plotArea>
    <c:legend>
      <c:legendPos val="r"/>
      <c:layout>
        <c:manualLayout>
          <c:xMode val="edge"/>
          <c:yMode val="edge"/>
          <c:x val="0.85058494158818465"/>
          <c:y val="9.0304504619849346E-2"/>
          <c:w val="0.13963522206782991"/>
          <c:h val="0.49397605787081739"/>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4.780041152263418E-2"/>
          <c:y val="0.1305931623931624"/>
          <c:w val="0.72796872427983561"/>
          <c:h val="0.77563974358974919"/>
        </c:manualLayout>
      </c:layout>
      <c:lineChart>
        <c:grouping val="standard"/>
        <c:ser>
          <c:idx val="0"/>
          <c:order val="0"/>
          <c:tx>
            <c:strRef>
              <c:f>'5a - Weather'!$C$4</c:f>
              <c:strCache>
                <c:ptCount val="1"/>
                <c:pt idx="0">
                  <c:v>Annual average temp (°C)</c:v>
                </c:pt>
              </c:strCache>
            </c:strRef>
          </c:tx>
          <c:spPr>
            <a:ln w="25400">
              <a:solidFill>
                <a:srgbClr val="E68934"/>
              </a:solidFill>
              <a:prstDash val="solid"/>
            </a:ln>
          </c:spPr>
          <c:marker>
            <c:symbol val="none"/>
          </c:marker>
          <c:cat>
            <c:numRef>
              <c:f>'5a - Weather'!$A$5:$A$47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'5a - Weather'!$C$5:$C$47</c:f>
              <c:numCache>
                <c:formatCode>0.0</c:formatCode>
                <c:ptCount val="43"/>
                <c:pt idx="0">
                  <c:v>9.6750000000000007</c:v>
                </c:pt>
                <c:pt idx="1">
                  <c:v>9.8999999999999986</c:v>
                </c:pt>
                <c:pt idx="2">
                  <c:v>9.3250000000000011</c:v>
                </c:pt>
                <c:pt idx="3">
                  <c:v>9.7083333333333339</c:v>
                </c:pt>
                <c:pt idx="4">
                  <c:v>9.6083333333333325</c:v>
                </c:pt>
                <c:pt idx="5">
                  <c:v>9.9583333333333339</c:v>
                </c:pt>
                <c:pt idx="6">
                  <c:v>10.025</c:v>
                </c:pt>
                <c:pt idx="7">
                  <c:v>9.4833333333333325</c:v>
                </c:pt>
                <c:pt idx="8">
                  <c:v>9.4583333333333339</c:v>
                </c:pt>
                <c:pt idx="9">
                  <c:v>8.8416666666666668</c:v>
                </c:pt>
                <c:pt idx="10">
                  <c:v>9.4166666666666661</c:v>
                </c:pt>
                <c:pt idx="11">
                  <c:v>9.0666666666666647</c:v>
                </c:pt>
                <c:pt idx="12">
                  <c:v>9.2166666666666668</c:v>
                </c:pt>
                <c:pt idx="13">
                  <c:v>9.5750000000000011</c:v>
                </c:pt>
                <c:pt idx="14">
                  <c:v>9.35</c:v>
                </c:pt>
                <c:pt idx="15">
                  <c:v>8.6</c:v>
                </c:pt>
                <c:pt idx="16">
                  <c:v>8.4166666666666661</c:v>
                </c:pt>
                <c:pt idx="17">
                  <c:v>8.7166666666666668</c:v>
                </c:pt>
                <c:pt idx="18">
                  <c:v>9.375</c:v>
                </c:pt>
                <c:pt idx="19">
                  <c:v>10.125</c:v>
                </c:pt>
                <c:pt idx="20">
                  <c:v>10.475</c:v>
                </c:pt>
                <c:pt idx="21">
                  <c:v>9.6833333333333318</c:v>
                </c:pt>
                <c:pt idx="22">
                  <c:v>9.8749999999999982</c:v>
                </c:pt>
                <c:pt idx="23">
                  <c:v>9.4749999999999996</c:v>
                </c:pt>
                <c:pt idx="24">
                  <c:v>10.166666666666666</c:v>
                </c:pt>
                <c:pt idx="25">
                  <c:v>10.574999999999999</c:v>
                </c:pt>
                <c:pt idx="26">
                  <c:v>9.4333333333333336</c:v>
                </c:pt>
                <c:pt idx="27">
                  <c:v>10.691666666666668</c:v>
                </c:pt>
                <c:pt idx="28">
                  <c:v>10.5</c:v>
                </c:pt>
                <c:pt idx="29">
                  <c:v>10.691666666666668</c:v>
                </c:pt>
                <c:pt idx="30">
                  <c:v>10.441666666666666</c:v>
                </c:pt>
                <c:pt idx="31">
                  <c:v>10.124999999999998</c:v>
                </c:pt>
                <c:pt idx="32">
                  <c:v>10.75</c:v>
                </c:pt>
                <c:pt idx="33">
                  <c:v>10.608333333333333</c:v>
                </c:pt>
                <c:pt idx="34">
                  <c:v>10.575000000000001</c:v>
                </c:pt>
                <c:pt idx="35">
                  <c:v>10.45</c:v>
                </c:pt>
                <c:pt idx="36">
                  <c:v>10.749999999999998</c:v>
                </c:pt>
                <c:pt idx="37">
                  <c:v>10.508333333333335</c:v>
                </c:pt>
                <c:pt idx="38">
                  <c:v>9.9416666666666664</c:v>
                </c:pt>
                <c:pt idx="39">
                  <c:v>10.083333333333334</c:v>
                </c:pt>
                <c:pt idx="40">
                  <c:v>8.9266063809036176</c:v>
                </c:pt>
                <c:pt idx="41">
                  <c:v>10.7</c:v>
                </c:pt>
                <c:pt idx="42">
                  <c:v>9.6999999999999993</c:v>
                </c:pt>
              </c:numCache>
            </c:numRef>
          </c:val>
        </c:ser>
        <c:ser>
          <c:idx val="1"/>
          <c:order val="1"/>
          <c:tx>
            <c:strRef>
              <c:f>'5a - Weather'!$B$4</c:f>
              <c:strCache>
                <c:ptCount val="1"/>
                <c:pt idx="0">
                  <c:v>Winter average temp (°C) </c:v>
                </c:pt>
              </c:strCache>
            </c:strRef>
          </c:tx>
          <c:spPr>
            <a:ln>
              <a:solidFill>
                <a:srgbClr val="D4DF83"/>
              </a:solidFill>
            </a:ln>
          </c:spPr>
          <c:marker>
            <c:symbol val="none"/>
          </c:marker>
          <c:cat>
            <c:numRef>
              <c:f>'5a - Weather'!$A$5:$A$47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'5a - Weather'!$B$5:$B$47</c:f>
              <c:numCache>
                <c:formatCode>0.0</c:formatCode>
                <c:ptCount val="43"/>
                <c:pt idx="0">
                  <c:v>5.7802197802197801</c:v>
                </c:pt>
                <c:pt idx="1">
                  <c:v>6.7296703296703297</c:v>
                </c:pt>
                <c:pt idx="2">
                  <c:v>6.3857923497267759</c:v>
                </c:pt>
                <c:pt idx="3">
                  <c:v>6.1225274725274721</c:v>
                </c:pt>
                <c:pt idx="4">
                  <c:v>6.731868131868131</c:v>
                </c:pt>
                <c:pt idx="5">
                  <c:v>6.394505494505494</c:v>
                </c:pt>
                <c:pt idx="6">
                  <c:v>5.8087431693989071</c:v>
                </c:pt>
                <c:pt idx="7">
                  <c:v>6.5917582417582423</c:v>
                </c:pt>
                <c:pt idx="8">
                  <c:v>6.4681318681318682</c:v>
                </c:pt>
                <c:pt idx="9">
                  <c:v>5.1164835164835161</c:v>
                </c:pt>
                <c:pt idx="10">
                  <c:v>5.776502732240437</c:v>
                </c:pt>
                <c:pt idx="11">
                  <c:v>5.1494505494505489</c:v>
                </c:pt>
                <c:pt idx="12">
                  <c:v>5.7906593406593396</c:v>
                </c:pt>
                <c:pt idx="13">
                  <c:v>6.2307692307692308</c:v>
                </c:pt>
                <c:pt idx="14">
                  <c:v>5.7978142076502737</c:v>
                </c:pt>
                <c:pt idx="15">
                  <c:v>4.8252747252747259</c:v>
                </c:pt>
                <c:pt idx="16">
                  <c:v>5.2994505494505493</c:v>
                </c:pt>
                <c:pt idx="17">
                  <c:v>4.8945054945054949</c:v>
                </c:pt>
                <c:pt idx="18">
                  <c:v>6.1896174863387969</c:v>
                </c:pt>
                <c:pt idx="19">
                  <c:v>6.9038461538461542</c:v>
                </c:pt>
                <c:pt idx="20">
                  <c:v>7.6120879120879117</c:v>
                </c:pt>
                <c:pt idx="21">
                  <c:v>6.0879120879120876</c:v>
                </c:pt>
                <c:pt idx="22">
                  <c:v>6.1114754098360651</c:v>
                </c:pt>
                <c:pt idx="23">
                  <c:v>6.151648351648352</c:v>
                </c:pt>
                <c:pt idx="24">
                  <c:v>7.2109890109890111</c:v>
                </c:pt>
                <c:pt idx="25">
                  <c:v>6.8796703296703292</c:v>
                </c:pt>
                <c:pt idx="26">
                  <c:v>5.6880765027322395</c:v>
                </c:pt>
                <c:pt idx="27">
                  <c:v>7.2782378523202071</c:v>
                </c:pt>
                <c:pt idx="28">
                  <c:v>7.4951900907429794</c:v>
                </c:pt>
                <c:pt idx="29">
                  <c:v>7.1565875584975878</c:v>
                </c:pt>
                <c:pt idx="30">
                  <c:v>7.172316835875967</c:v>
                </c:pt>
                <c:pt idx="31">
                  <c:v>6.6454560887421215</c:v>
                </c:pt>
                <c:pt idx="32">
                  <c:v>7.6662222213450102</c:v>
                </c:pt>
                <c:pt idx="33">
                  <c:v>6.6136136256902311</c:v>
                </c:pt>
                <c:pt idx="34">
                  <c:v>7.0138288532331909</c:v>
                </c:pt>
                <c:pt idx="35">
                  <c:v>7.1040878600128687</c:v>
                </c:pt>
                <c:pt idx="36">
                  <c:v>6.8515415001948323</c:v>
                </c:pt>
                <c:pt idx="37">
                  <c:v>7.2882618277201123</c:v>
                </c:pt>
                <c:pt idx="38">
                  <c:v>6.3883890448180107</c:v>
                </c:pt>
                <c:pt idx="39">
                  <c:v>6.28186813186813</c:v>
                </c:pt>
                <c:pt idx="40">
                  <c:v>4.0999999999999996</c:v>
                </c:pt>
                <c:pt idx="41">
                  <c:v>7.5</c:v>
                </c:pt>
                <c:pt idx="42">
                  <c:v>6.5</c:v>
                </c:pt>
              </c:numCache>
            </c:numRef>
          </c:val>
        </c:ser>
        <c:marker val="1"/>
        <c:axId val="90837376"/>
        <c:axId val="90838912"/>
      </c:lineChart>
      <c:lineChart>
        <c:grouping val="standard"/>
        <c:ser>
          <c:idx val="8"/>
          <c:order val="2"/>
          <c:tx>
            <c:strRef>
              <c:f>'5a - Weather'!$D$4</c:f>
              <c:strCache>
                <c:ptCount val="1"/>
                <c:pt idx="0">
                  <c:v>Annual degree days</c:v>
                </c:pt>
              </c:strCache>
            </c:strRef>
          </c:tx>
          <c:spPr>
            <a:ln w="25400">
              <a:solidFill>
                <a:srgbClr val="619792"/>
              </a:solidFill>
              <a:prstDash val="solid"/>
            </a:ln>
          </c:spPr>
          <c:marker>
            <c:symbol val="none"/>
          </c:marker>
          <c:cat>
            <c:numRef>
              <c:f>'5a - Weather'!$A$5:$A$47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'5a - Weather'!$D$5:$D$47</c:f>
              <c:numCache>
                <c:formatCode>#,##0</c:formatCode>
                <c:ptCount val="43"/>
                <c:pt idx="0">
                  <c:v>2311.3665797790823</c:v>
                </c:pt>
                <c:pt idx="1">
                  <c:v>2202.1773112572946</c:v>
                </c:pt>
                <c:pt idx="2">
                  <c:v>2355.1489558559274</c:v>
                </c:pt>
                <c:pt idx="3">
                  <c:v>2282.6942269416359</c:v>
                </c:pt>
                <c:pt idx="4">
                  <c:v>2259.3406958793371</c:v>
                </c:pt>
                <c:pt idx="5">
                  <c:v>2239.9139975504972</c:v>
                </c:pt>
                <c:pt idx="6">
                  <c:v>2262.1209027063678</c:v>
                </c:pt>
                <c:pt idx="7">
                  <c:v>2317.8496444951329</c:v>
                </c:pt>
                <c:pt idx="8">
                  <c:v>2322.6482100510098</c:v>
                </c:pt>
                <c:pt idx="9">
                  <c:v>2557.8705038780731</c:v>
                </c:pt>
                <c:pt idx="10">
                  <c:v>2355.897472042629</c:v>
                </c:pt>
                <c:pt idx="11">
                  <c:v>2494.4592236534681</c:v>
                </c:pt>
                <c:pt idx="12">
                  <c:v>2421.6351449584336</c:v>
                </c:pt>
                <c:pt idx="13">
                  <c:v>2356.8352881569203</c:v>
                </c:pt>
                <c:pt idx="14">
                  <c:v>2408.1906897366912</c:v>
                </c:pt>
                <c:pt idx="15">
                  <c:v>2622.28335787883</c:v>
                </c:pt>
                <c:pt idx="16">
                  <c:v>2663.8644601022975</c:v>
                </c:pt>
                <c:pt idx="17">
                  <c:v>2586.7539432084509</c:v>
                </c:pt>
                <c:pt idx="18">
                  <c:v>2339.6599127687246</c:v>
                </c:pt>
                <c:pt idx="19">
                  <c:v>2152.9490041364625</c:v>
                </c:pt>
                <c:pt idx="20">
                  <c:v>2022.0299976198012</c:v>
                </c:pt>
                <c:pt idx="21">
                  <c:v>2303.4339737928744</c:v>
                </c:pt>
                <c:pt idx="22">
                  <c:v>2221.0027931725936</c:v>
                </c:pt>
                <c:pt idx="23">
                  <c:v>2308.6834264084364</c:v>
                </c:pt>
                <c:pt idx="24">
                  <c:v>2120.1019252216779</c:v>
                </c:pt>
                <c:pt idx="25">
                  <c:v>2082.1228879925739</c:v>
                </c:pt>
                <c:pt idx="26">
                  <c:v>2387.0803553196583</c:v>
                </c:pt>
                <c:pt idx="27">
                  <c:v>1995.6231127424383</c:v>
                </c:pt>
                <c:pt idx="28">
                  <c:v>1993.9492816096911</c:v>
                </c:pt>
                <c:pt idx="29">
                  <c:v>1974.6081022374619</c:v>
                </c:pt>
                <c:pt idx="30">
                  <c:v>2040.4078863260058</c:v>
                </c:pt>
                <c:pt idx="31">
                  <c:v>2162.5244099880283</c:v>
                </c:pt>
                <c:pt idx="32">
                  <c:v>1823.3153469636786</c:v>
                </c:pt>
                <c:pt idx="33">
                  <c:v>1948.8475650376577</c:v>
                </c:pt>
                <c:pt idx="34">
                  <c:v>1931.9310085546904</c:v>
                </c:pt>
                <c:pt idx="35">
                  <c:v>1953.8130693004014</c:v>
                </c:pt>
                <c:pt idx="36">
                  <c:v>1932.3302882167545</c:v>
                </c:pt>
                <c:pt idx="37">
                  <c:v>1860.3196001198226</c:v>
                </c:pt>
                <c:pt idx="38">
                  <c:v>2101.7747681851879</c:v>
                </c:pt>
                <c:pt idx="39">
                  <c:v>2067.2452380952395</c:v>
                </c:pt>
                <c:pt idx="40">
                  <c:v>2489.0333333333219</c:v>
                </c:pt>
                <c:pt idx="41">
                  <c:v>1815.3</c:v>
                </c:pt>
                <c:pt idx="42">
                  <c:v>2185.0761904949236</c:v>
                </c:pt>
              </c:numCache>
            </c:numRef>
          </c:val>
        </c:ser>
        <c:marker val="1"/>
        <c:axId val="90840448"/>
        <c:axId val="90854528"/>
      </c:lineChart>
      <c:catAx>
        <c:axId val="908373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0838912"/>
        <c:crossesAt val="0"/>
        <c:lblAlgn val="ctr"/>
        <c:lblOffset val="100"/>
        <c:tickLblSkip val="3"/>
        <c:tickMarkSkip val="1"/>
      </c:catAx>
      <c:valAx>
        <c:axId val="90838912"/>
        <c:scaling>
          <c:orientation val="minMax"/>
          <c:min val="0"/>
        </c:scaling>
        <c:axPos val="l"/>
        <c:majorGridlines>
          <c:spPr>
            <a:ln w="3175">
              <a:solidFill>
                <a:srgbClr val="969696"/>
              </a:solidFill>
              <a:prstDash val="solid"/>
            </a:ln>
          </c:spPr>
        </c:majorGridlines>
        <c:numFmt formatCode="#,##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0837376"/>
        <c:crosses val="autoZero"/>
        <c:crossBetween val="midCat"/>
      </c:valAx>
      <c:catAx>
        <c:axId val="90840448"/>
        <c:scaling>
          <c:orientation val="minMax"/>
        </c:scaling>
        <c:delete val="1"/>
        <c:axPos val="b"/>
        <c:numFmt formatCode="General" sourceLinked="1"/>
        <c:tickLblPos val="none"/>
        <c:crossAx val="90854528"/>
        <c:crossesAt val="0"/>
        <c:lblAlgn val="ctr"/>
        <c:lblOffset val="100"/>
      </c:catAx>
      <c:valAx>
        <c:axId val="90854528"/>
        <c:scaling>
          <c:orientation val="minMax"/>
          <c:min val="0"/>
        </c:scaling>
        <c:axPos val="r"/>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0840448"/>
        <c:crosses val="max"/>
        <c:crossBetween val="midCat"/>
      </c:valAx>
      <c:spPr>
        <a:noFill/>
        <a:ln w="25400">
          <a:noFill/>
        </a:ln>
      </c:spPr>
    </c:plotArea>
    <c:legend>
      <c:legendPos val="r"/>
      <c:layout>
        <c:manualLayout>
          <c:xMode val="edge"/>
          <c:yMode val="edge"/>
          <c:x val="0.84086871494004423"/>
          <c:y val="8.9989970765849567E-2"/>
          <c:w val="0.15189892439915598"/>
          <c:h val="0.57588118558350965"/>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5973045267489705E-2"/>
          <c:y val="0.14444487179487273"/>
          <c:w val="0.69905576131687264"/>
          <c:h val="0.72991538461538463"/>
        </c:manualLayout>
      </c:layout>
      <c:lineChart>
        <c:grouping val="standard"/>
        <c:ser>
          <c:idx val="2"/>
          <c:order val="1"/>
          <c:tx>
            <c:strRef>
              <c:f>'5b-Energy consump-space heating'!$B$4</c:f>
              <c:strCache>
                <c:ptCount val="1"/>
                <c:pt idx="0">
                  <c:v>Space heating </c:v>
                </c:pt>
              </c:strCache>
            </c:strRef>
          </c:tx>
          <c:spPr>
            <a:ln w="25400">
              <a:solidFill>
                <a:srgbClr val="619792"/>
              </a:solidFill>
              <a:prstDash val="solid"/>
            </a:ln>
          </c:spPr>
          <c:marker>
            <c:symbol val="none"/>
          </c:marker>
          <c:cat>
            <c:numRef>
              <c:f>'5b-Energy consump-space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'5b-Energy consump-space heating'!$B$5:$B$46</c:f>
              <c:numCache>
                <c:formatCode>0.0</c:formatCode>
                <c:ptCount val="42"/>
                <c:pt idx="0">
                  <c:v>247.74349677078985</c:v>
                </c:pt>
                <c:pt idx="1">
                  <c:v>230.06321963296296</c:v>
                </c:pt>
                <c:pt idx="2">
                  <c:v>237.3803155183993</c:v>
                </c:pt>
                <c:pt idx="3">
                  <c:v>250.86820991016481</c:v>
                </c:pt>
                <c:pt idx="4">
                  <c:v>254.27336363342209</c:v>
                </c:pt>
                <c:pt idx="5">
                  <c:v>242.94810620740165</c:v>
                </c:pt>
                <c:pt idx="6">
                  <c:v>235.61979498607519</c:v>
                </c:pt>
                <c:pt idx="7">
                  <c:v>249.38105645423576</c:v>
                </c:pt>
                <c:pt idx="8">
                  <c:v>260.04121585780962</c:v>
                </c:pt>
                <c:pt idx="9">
                  <c:v>293.10604045988481</c:v>
                </c:pt>
                <c:pt idx="10">
                  <c:v>274.54460597724898</c:v>
                </c:pt>
                <c:pt idx="11">
                  <c:v>272.23723628855493</c:v>
                </c:pt>
                <c:pt idx="12">
                  <c:v>267.11186302693289</c:v>
                </c:pt>
                <c:pt idx="13">
                  <c:v>265.38105884644312</c:v>
                </c:pt>
                <c:pt idx="14">
                  <c:v>253.27714821014411</c:v>
                </c:pt>
                <c:pt idx="15">
                  <c:v>299.30212396418028</c:v>
                </c:pt>
                <c:pt idx="16">
                  <c:v>316.63904884622707</c:v>
                </c:pt>
                <c:pt idx="17">
                  <c:v>315.86941794124323</c:v>
                </c:pt>
                <c:pt idx="18">
                  <c:v>303.22696285342107</c:v>
                </c:pt>
                <c:pt idx="19">
                  <c:v>279.19458809652008</c:v>
                </c:pt>
                <c:pt idx="20">
                  <c:v>285.574949047156</c:v>
                </c:pt>
                <c:pt idx="21">
                  <c:v>332.59101606969608</c:v>
                </c:pt>
                <c:pt idx="22">
                  <c:v>325.43298935439589</c:v>
                </c:pt>
                <c:pt idx="23">
                  <c:v>342.81048045605723</c:v>
                </c:pt>
                <c:pt idx="24">
                  <c:v>325.33134948881025</c:v>
                </c:pt>
                <c:pt idx="25">
                  <c:v>311.76701081939433</c:v>
                </c:pt>
                <c:pt idx="26">
                  <c:v>375.48479301245823</c:v>
                </c:pt>
                <c:pt idx="27">
                  <c:v>336.88931454523049</c:v>
                </c:pt>
                <c:pt idx="28">
                  <c:v>352.41057440682653</c:v>
                </c:pt>
                <c:pt idx="29">
                  <c:v>353.55021831885273</c:v>
                </c:pt>
                <c:pt idx="30">
                  <c:v>361.97347293352163</c:v>
                </c:pt>
                <c:pt idx="31">
                  <c:v>378.68907014577235</c:v>
                </c:pt>
                <c:pt idx="32">
                  <c:v>368.92632752895031</c:v>
                </c:pt>
                <c:pt idx="33">
                  <c:v>377.29978942656652</c:v>
                </c:pt>
                <c:pt idx="34">
                  <c:v>387.91265756258167</c:v>
                </c:pt>
                <c:pt idx="35">
                  <c:v>370.51438007846656</c:v>
                </c:pt>
                <c:pt idx="36">
                  <c:v>355.07813832987472</c:v>
                </c:pt>
                <c:pt idx="37">
                  <c:v>337.21627324763841</c:v>
                </c:pt>
                <c:pt idx="38">
                  <c:v>335.59120742238662</c:v>
                </c:pt>
                <c:pt idx="39">
                  <c:v>325.83569354156396</c:v>
                </c:pt>
                <c:pt idx="40">
                  <c:v>392.02954253165279</c:v>
                </c:pt>
                <c:pt idx="41">
                  <c:v>279.62573304906397</c:v>
                </c:pt>
              </c:numCache>
            </c:numRef>
          </c:val>
        </c:ser>
        <c:marker val="1"/>
        <c:axId val="92520832"/>
        <c:axId val="92522368"/>
      </c:lineChart>
      <c:lineChart>
        <c:grouping val="standard"/>
        <c:ser>
          <c:idx val="1"/>
          <c:order val="0"/>
          <c:tx>
            <c:strRef>
              <c:f>'5b-Energy consump-space heating'!$C$4</c:f>
              <c:strCache>
                <c:ptCount val="1"/>
                <c:pt idx="0">
                  <c:v>% household energy</c:v>
                </c:pt>
              </c:strCache>
            </c:strRef>
          </c:tx>
          <c:spPr>
            <a:ln w="25400">
              <a:solidFill>
                <a:srgbClr val="E68934"/>
              </a:solidFill>
              <a:prstDash val="solid"/>
            </a:ln>
          </c:spPr>
          <c:marker>
            <c:symbol val="none"/>
          </c:marker>
          <c:cat>
            <c:numRef>
              <c:f>'5b-Energy consump-space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'5b-Energy consump-space heating'!$C$5:$C$46</c:f>
              <c:numCache>
                <c:formatCode>0.0%</c:formatCode>
                <c:ptCount val="42"/>
                <c:pt idx="0">
                  <c:v>0.57754328009831257</c:v>
                </c:pt>
                <c:pt idx="1">
                  <c:v>0.55534308836719026</c:v>
                </c:pt>
                <c:pt idx="2">
                  <c:v>0.56289217475016096</c:v>
                </c:pt>
                <c:pt idx="3">
                  <c:v>0.5740574651713366</c:v>
                </c:pt>
                <c:pt idx="4">
                  <c:v>0.57532692566667665</c:v>
                </c:pt>
                <c:pt idx="5">
                  <c:v>0.56364408218609963</c:v>
                </c:pt>
                <c:pt idx="6">
                  <c:v>0.55302876100859644</c:v>
                </c:pt>
                <c:pt idx="7">
                  <c:v>0.56580587711912722</c:v>
                </c:pt>
                <c:pt idx="8">
                  <c:v>0.57792964021294402</c:v>
                </c:pt>
                <c:pt idx="9">
                  <c:v>0.60632687808803987</c:v>
                </c:pt>
                <c:pt idx="10">
                  <c:v>0.59251993997129349</c:v>
                </c:pt>
                <c:pt idx="11">
                  <c:v>0.59001332980852184</c:v>
                </c:pt>
                <c:pt idx="12">
                  <c:v>0.58563634231279316</c:v>
                </c:pt>
                <c:pt idx="13">
                  <c:v>0.58488398270692232</c:v>
                </c:pt>
                <c:pt idx="14">
                  <c:v>0.57467581595478512</c:v>
                </c:pt>
                <c:pt idx="15">
                  <c:v>0.6118432385018755</c:v>
                </c:pt>
                <c:pt idx="16">
                  <c:v>0.62302191099367621</c:v>
                </c:pt>
                <c:pt idx="17">
                  <c:v>0.6249397414711767</c:v>
                </c:pt>
                <c:pt idx="18">
                  <c:v>0.61540410453345273</c:v>
                </c:pt>
                <c:pt idx="19">
                  <c:v>0.59631410954058295</c:v>
                </c:pt>
                <c:pt idx="20">
                  <c:v>0.60249599964242861</c:v>
                </c:pt>
                <c:pt idx="21">
                  <c:v>0.63880163152518277</c:v>
                </c:pt>
                <c:pt idx="22">
                  <c:v>0.63500226450657593</c:v>
                </c:pt>
                <c:pt idx="23">
                  <c:v>0.64714163702108685</c:v>
                </c:pt>
                <c:pt idx="24">
                  <c:v>0.63653299306630606</c:v>
                </c:pt>
                <c:pt idx="25">
                  <c:v>0.62793858254120194</c:v>
                </c:pt>
                <c:pt idx="26">
                  <c:v>0.67094675849341145</c:v>
                </c:pt>
                <c:pt idx="27">
                  <c:v>0.64694617907189855</c:v>
                </c:pt>
                <c:pt idx="28">
                  <c:v>0.6569380645948586</c:v>
                </c:pt>
                <c:pt idx="29">
                  <c:v>0.65913486695816836</c:v>
                </c:pt>
                <c:pt idx="30">
                  <c:v>0.66431878086372376</c:v>
                </c:pt>
                <c:pt idx="31">
                  <c:v>0.67585156537853008</c:v>
                </c:pt>
                <c:pt idx="32">
                  <c:v>0.66824406550137871</c:v>
                </c:pt>
                <c:pt idx="33">
                  <c:v>0.67177282007188222</c:v>
                </c:pt>
                <c:pt idx="34">
                  <c:v>0.67611161018921839</c:v>
                </c:pt>
                <c:pt idx="35">
                  <c:v>0.66643511535097921</c:v>
                </c:pt>
                <c:pt idx="36">
                  <c:v>0.65554452534457397</c:v>
                </c:pt>
                <c:pt idx="37">
                  <c:v>0.64533207864882414</c:v>
                </c:pt>
                <c:pt idx="38">
                  <c:v>0.6355894079969443</c:v>
                </c:pt>
                <c:pt idx="39">
                  <c:v>0.65167138708312788</c:v>
                </c:pt>
                <c:pt idx="40">
                  <c:v>0.69508784136817869</c:v>
                </c:pt>
                <c:pt idx="41">
                  <c:v>0.61864100232093799</c:v>
                </c:pt>
              </c:numCache>
            </c:numRef>
          </c:val>
        </c:ser>
        <c:marker val="1"/>
        <c:axId val="92523904"/>
        <c:axId val="92152960"/>
      </c:lineChart>
      <c:catAx>
        <c:axId val="9252083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522368"/>
        <c:crossesAt val="0"/>
        <c:lblAlgn val="ctr"/>
        <c:lblOffset val="100"/>
        <c:tickLblSkip val="3"/>
        <c:tickMarkSkip val="1"/>
      </c:catAx>
      <c:valAx>
        <c:axId val="92522368"/>
        <c:scaling>
          <c:orientation val="minMax"/>
          <c:min val="0"/>
        </c:scaling>
        <c:axPos val="l"/>
        <c:majorGridlines>
          <c:spPr>
            <a:ln w="3175">
              <a:solidFill>
                <a:srgbClr val="969696"/>
              </a:solidFill>
              <a:prstDash val="solid"/>
            </a:ln>
          </c:spPr>
        </c:majorGridlines>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2520832"/>
        <c:crosses val="autoZero"/>
        <c:crossBetween val="midCat"/>
      </c:valAx>
      <c:catAx>
        <c:axId val="92523904"/>
        <c:scaling>
          <c:orientation val="minMax"/>
        </c:scaling>
        <c:delete val="1"/>
        <c:axPos val="b"/>
        <c:numFmt formatCode="General" sourceLinked="1"/>
        <c:tickLblPos val="none"/>
        <c:crossAx val="92152960"/>
        <c:crosses val="autoZero"/>
        <c:lblAlgn val="ctr"/>
        <c:lblOffset val="100"/>
      </c:catAx>
      <c:valAx>
        <c:axId val="92152960"/>
        <c:scaling>
          <c:orientation val="minMax"/>
        </c:scaling>
        <c:axPos val="r"/>
        <c:numFmt formatCode="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523904"/>
        <c:crosses val="max"/>
        <c:crossBetween val="midCat"/>
      </c:valAx>
      <c:spPr>
        <a:noFill/>
        <a:ln w="25400">
          <a:noFill/>
        </a:ln>
      </c:spPr>
    </c:plotArea>
    <c:legend>
      <c:legendPos val="r"/>
      <c:layout>
        <c:manualLayout>
          <c:xMode val="edge"/>
          <c:yMode val="edge"/>
          <c:x val="0.8230808501878446"/>
          <c:y val="0.25521797580180622"/>
          <c:w val="0.17486367145283321"/>
          <c:h val="0.21230779079444409"/>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8321604938272084E-2"/>
          <c:y val="0.13685512820512818"/>
          <c:w val="0.70022139917695458"/>
          <c:h val="0.76050598290598292"/>
        </c:manualLayout>
      </c:layout>
      <c:lineChart>
        <c:grouping val="standard"/>
        <c:ser>
          <c:idx val="2"/>
          <c:order val="0"/>
          <c:tx>
            <c:strRef>
              <c:f>'5c-Energy consump-water heating'!$B$4</c:f>
              <c:strCache>
                <c:ptCount val="1"/>
                <c:pt idx="0">
                  <c:v>Water heating </c:v>
                </c:pt>
              </c:strCache>
            </c:strRef>
          </c:tx>
          <c:spPr>
            <a:ln w="25400">
              <a:solidFill>
                <a:srgbClr val="619792"/>
              </a:solidFill>
              <a:prstDash val="solid"/>
            </a:ln>
          </c:spPr>
          <c:marker>
            <c:symbol val="none"/>
          </c:marker>
          <c:cat>
            <c:numRef>
              <c:f>'5c-Energy consump-water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'5c-Energy consump-water heating'!$B$5:$B$46</c:f>
              <c:numCache>
                <c:formatCode>0.0</c:formatCode>
                <c:ptCount val="42"/>
                <c:pt idx="0">
                  <c:v>124.441</c:v>
                </c:pt>
                <c:pt idx="1">
                  <c:v>125.604</c:v>
                </c:pt>
                <c:pt idx="2">
                  <c:v>124.441</c:v>
                </c:pt>
                <c:pt idx="3">
                  <c:v>124.441</c:v>
                </c:pt>
                <c:pt idx="4">
                  <c:v>123.27800000000001</c:v>
                </c:pt>
                <c:pt idx="5">
                  <c:v>122.11499999999999</c:v>
                </c:pt>
                <c:pt idx="6">
                  <c:v>123.27800000000001</c:v>
                </c:pt>
                <c:pt idx="7">
                  <c:v>123.27800000000001</c:v>
                </c:pt>
                <c:pt idx="8">
                  <c:v>120.952</c:v>
                </c:pt>
                <c:pt idx="9">
                  <c:v>119.789</c:v>
                </c:pt>
                <c:pt idx="10">
                  <c:v>117.46299999999999</c:v>
                </c:pt>
                <c:pt idx="11">
                  <c:v>117.46299999999999</c:v>
                </c:pt>
                <c:pt idx="12">
                  <c:v>116.3</c:v>
                </c:pt>
                <c:pt idx="13">
                  <c:v>113.974</c:v>
                </c:pt>
                <c:pt idx="14">
                  <c:v>111.648</c:v>
                </c:pt>
                <c:pt idx="15">
                  <c:v>112.81100000000001</c:v>
                </c:pt>
                <c:pt idx="16">
                  <c:v>112.81100000000001</c:v>
                </c:pt>
                <c:pt idx="17">
                  <c:v>109.322</c:v>
                </c:pt>
                <c:pt idx="18">
                  <c:v>109.322</c:v>
                </c:pt>
                <c:pt idx="19">
                  <c:v>108.15900000000001</c:v>
                </c:pt>
                <c:pt idx="20">
                  <c:v>106.996</c:v>
                </c:pt>
                <c:pt idx="21">
                  <c:v>105.833</c:v>
                </c:pt>
                <c:pt idx="22">
                  <c:v>104.67</c:v>
                </c:pt>
                <c:pt idx="23">
                  <c:v>103.50700000000001</c:v>
                </c:pt>
                <c:pt idx="24">
                  <c:v>102.34399999999999</c:v>
                </c:pt>
                <c:pt idx="25">
                  <c:v>101.181</c:v>
                </c:pt>
                <c:pt idx="26">
                  <c:v>100.018</c:v>
                </c:pt>
                <c:pt idx="27">
                  <c:v>98.855000000000004</c:v>
                </c:pt>
                <c:pt idx="28">
                  <c:v>98.855000000000004</c:v>
                </c:pt>
                <c:pt idx="29">
                  <c:v>97.691999999999993</c:v>
                </c:pt>
                <c:pt idx="30">
                  <c:v>96.529000000000011</c:v>
                </c:pt>
                <c:pt idx="31">
                  <c:v>95.365999999999985</c:v>
                </c:pt>
                <c:pt idx="32">
                  <c:v>95.365999999999985</c:v>
                </c:pt>
                <c:pt idx="33">
                  <c:v>95.365999999999985</c:v>
                </c:pt>
                <c:pt idx="34">
                  <c:v>95.365999999999985</c:v>
                </c:pt>
                <c:pt idx="35">
                  <c:v>93.04</c:v>
                </c:pt>
                <c:pt idx="36">
                  <c:v>91.876999999999995</c:v>
                </c:pt>
                <c:pt idx="37">
                  <c:v>90.713999999999999</c:v>
                </c:pt>
                <c:pt idx="38">
                  <c:v>95.365999999999985</c:v>
                </c:pt>
                <c:pt idx="39">
                  <c:v>84.899000000000001</c:v>
                </c:pt>
                <c:pt idx="40">
                  <c:v>82.572999999999993</c:v>
                </c:pt>
                <c:pt idx="41">
                  <c:v>82.572999999999993</c:v>
                </c:pt>
              </c:numCache>
            </c:numRef>
          </c:val>
        </c:ser>
        <c:marker val="1"/>
        <c:axId val="92762496"/>
        <c:axId val="92764032"/>
      </c:lineChart>
      <c:lineChart>
        <c:grouping val="standard"/>
        <c:ser>
          <c:idx val="1"/>
          <c:order val="1"/>
          <c:tx>
            <c:strRef>
              <c:f>'5c-Energy consump-water heating'!$C$4</c:f>
              <c:strCache>
                <c:ptCount val="1"/>
                <c:pt idx="0">
                  <c:v>% household energy</c:v>
                </c:pt>
              </c:strCache>
            </c:strRef>
          </c:tx>
          <c:spPr>
            <a:ln w="25400">
              <a:solidFill>
                <a:srgbClr val="E68934"/>
              </a:solidFill>
              <a:prstDash val="solid"/>
            </a:ln>
          </c:spPr>
          <c:marker>
            <c:symbol val="none"/>
          </c:marker>
          <c:cat>
            <c:numRef>
              <c:f>'5c-Energy consump-water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'5c-Energy consump-water heating'!$C$5:$C$46</c:f>
              <c:numCache>
                <c:formatCode>0.0%</c:formatCode>
                <c:ptCount val="42"/>
                <c:pt idx="0">
                  <c:v>0.29009868777789827</c:v>
                </c:pt>
                <c:pt idx="1">
                  <c:v>0.30319193734033295</c:v>
                </c:pt>
                <c:pt idx="2">
                  <c:v>0.29508287140453932</c:v>
                </c:pt>
                <c:pt idx="3">
                  <c:v>0.28475622737917822</c:v>
                </c:pt>
                <c:pt idx="4">
                  <c:v>0.27893268775327618</c:v>
                </c:pt>
                <c:pt idx="5">
                  <c:v>0.28330904970050186</c:v>
                </c:pt>
                <c:pt idx="6">
                  <c:v>0.2893486924714746</c:v>
                </c:pt>
                <c:pt idx="7">
                  <c:v>0.27969813710486041</c:v>
                </c:pt>
                <c:pt idx="8">
                  <c:v>0.26881025614515752</c:v>
                </c:pt>
                <c:pt idx="9">
                  <c:v>0.24779868161478133</c:v>
                </c:pt>
                <c:pt idx="10">
                  <c:v>0.25350769307999299</c:v>
                </c:pt>
                <c:pt idx="11">
                  <c:v>0.25457478449362303</c:v>
                </c:pt>
                <c:pt idx="12">
                  <c:v>0.25498495588760262</c:v>
                </c:pt>
                <c:pt idx="13">
                  <c:v>0.25119187983800689</c:v>
                </c:pt>
                <c:pt idx="14">
                  <c:v>0.253324889170361</c:v>
                </c:pt>
                <c:pt idx="15">
                  <c:v>0.23061195378251154</c:v>
                </c:pt>
                <c:pt idx="16">
                  <c:v>0.2219679633867277</c:v>
                </c:pt>
                <c:pt idx="17">
                  <c:v>0.21629084215370456</c:v>
                </c:pt>
                <c:pt idx="18">
                  <c:v>0.22187079566643853</c:v>
                </c:pt>
                <c:pt idx="19">
                  <c:v>0.23100998559292565</c:v>
                </c:pt>
                <c:pt idx="20">
                  <c:v>0.22573640367557751</c:v>
                </c:pt>
                <c:pt idx="21">
                  <c:v>0.20327155516142217</c:v>
                </c:pt>
                <c:pt idx="22">
                  <c:v>0.2042377054574584</c:v>
                </c:pt>
                <c:pt idx="23">
                  <c:v>0.19539568724395481</c:v>
                </c:pt>
                <c:pt idx="24">
                  <c:v>0.20024302221332252</c:v>
                </c:pt>
                <c:pt idx="25">
                  <c:v>0.20379145809274618</c:v>
                </c:pt>
                <c:pt idx="26">
                  <c:v>0.17872029477573939</c:v>
                </c:pt>
                <c:pt idx="27">
                  <c:v>0.18983642926901484</c:v>
                </c:pt>
                <c:pt idx="28">
                  <c:v>0.18427827395597801</c:v>
                </c:pt>
                <c:pt idx="29">
                  <c:v>0.18213028895602221</c:v>
                </c:pt>
                <c:pt idx="30">
                  <c:v>0.17715670454605795</c:v>
                </c:pt>
                <c:pt idx="31">
                  <c:v>0.17020100516520925</c:v>
                </c:pt>
                <c:pt idx="32">
                  <c:v>0.17273845425304771</c:v>
                </c:pt>
                <c:pt idx="33">
                  <c:v>0.16979677316105124</c:v>
                </c:pt>
                <c:pt idx="34">
                  <c:v>0.16621798376585015</c:v>
                </c:pt>
                <c:pt idx="35">
                  <c:v>0.16734876287156206</c:v>
                </c:pt>
                <c:pt idx="36">
                  <c:v>0.16962312756954087</c:v>
                </c:pt>
                <c:pt idx="37">
                  <c:v>0.17359973057871816</c:v>
                </c:pt>
                <c:pt idx="38">
                  <c:v>0.18061742424242422</c:v>
                </c:pt>
                <c:pt idx="39">
                  <c:v>0.169798</c:v>
                </c:pt>
                <c:pt idx="40">
                  <c:v>0.14640602836879432</c:v>
                </c:pt>
                <c:pt idx="41">
                  <c:v>0.18268362831858406</c:v>
                </c:pt>
              </c:numCache>
            </c:numRef>
          </c:val>
        </c:ser>
        <c:marker val="1"/>
        <c:axId val="92765568"/>
        <c:axId val="92767360"/>
      </c:lineChart>
      <c:catAx>
        <c:axId val="9276249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764032"/>
        <c:crossesAt val="0"/>
        <c:lblAlgn val="ctr"/>
        <c:lblOffset val="100"/>
        <c:tickLblSkip val="3"/>
        <c:tickMarkSkip val="1"/>
      </c:catAx>
      <c:valAx>
        <c:axId val="92764032"/>
        <c:scaling>
          <c:orientation val="minMax"/>
          <c:min val="0"/>
        </c:scaling>
        <c:axPos val="l"/>
        <c:majorGridlines>
          <c:spPr>
            <a:ln w="3175">
              <a:solidFill>
                <a:srgbClr val="969696"/>
              </a:solidFill>
              <a:prstDash val="solid"/>
            </a:ln>
          </c:spPr>
        </c:majorGridlines>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2762496"/>
        <c:crosses val="autoZero"/>
        <c:crossBetween val="midCat"/>
      </c:valAx>
      <c:catAx>
        <c:axId val="92765568"/>
        <c:scaling>
          <c:orientation val="minMax"/>
        </c:scaling>
        <c:delete val="1"/>
        <c:axPos val="b"/>
        <c:numFmt formatCode="General" sourceLinked="1"/>
        <c:tickLblPos val="none"/>
        <c:crossAx val="92767360"/>
        <c:crosses val="autoZero"/>
        <c:lblAlgn val="ctr"/>
        <c:lblOffset val="100"/>
      </c:catAx>
      <c:valAx>
        <c:axId val="92767360"/>
        <c:scaling>
          <c:orientation val="minMax"/>
        </c:scaling>
        <c:axPos val="r"/>
        <c:numFmt formatCode="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765568"/>
        <c:crosses val="max"/>
        <c:crossBetween val="midCat"/>
      </c:valAx>
      <c:spPr>
        <a:noFill/>
        <a:ln w="25400">
          <a:noFill/>
        </a:ln>
      </c:spPr>
    </c:plotArea>
    <c:legend>
      <c:legendPos val="r"/>
      <c:layout>
        <c:manualLayout>
          <c:xMode val="edge"/>
          <c:yMode val="edge"/>
          <c:x val="0.81852112603571614"/>
          <c:y val="0.11066342316966478"/>
          <c:w val="0.17943327672276352"/>
          <c:h val="0.23336576830335232"/>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7732921810700374E-2"/>
          <c:y val="0.15838533334344479"/>
          <c:w val="0.70044958847736627"/>
          <c:h val="0.73979615384615383"/>
        </c:manualLayout>
      </c:layout>
      <c:lineChart>
        <c:grouping val="standard"/>
        <c:ser>
          <c:idx val="2"/>
          <c:order val="0"/>
          <c:tx>
            <c:strRef>
              <c:f>'5d - Energy consump-lighting'!$B$4</c:f>
              <c:strCache>
                <c:ptCount val="1"/>
                <c:pt idx="0">
                  <c:v>Lighting</c:v>
                </c:pt>
              </c:strCache>
            </c:strRef>
          </c:tx>
          <c:spPr>
            <a:ln w="25400">
              <a:solidFill>
                <a:srgbClr val="619792"/>
              </a:solidFill>
              <a:prstDash val="solid"/>
            </a:ln>
          </c:spPr>
          <c:marker>
            <c:symbol val="none"/>
          </c:marker>
          <c:cat>
            <c:numRef>
              <c:f>'5d - Energy consump-lighting'!$A$5:$A$46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'5d - Energy consump-lighting'!$B$5:$B$46</c:f>
              <c:numCache>
                <c:formatCode>0.0</c:formatCode>
                <c:ptCount val="42"/>
                <c:pt idx="0">
                  <c:v>10.402562682190466</c:v>
                </c:pt>
                <c:pt idx="1">
                  <c:v>10.721461245158309</c:v>
                </c:pt>
                <c:pt idx="2">
                  <c:v>10.984323284942795</c:v>
                </c:pt>
                <c:pt idx="3">
                  <c:v>11.324586269061815</c:v>
                </c:pt>
                <c:pt idx="4">
                  <c:v>11.639626440827589</c:v>
                </c:pt>
                <c:pt idx="5">
                  <c:v>11.928535833312646</c:v>
                </c:pt>
                <c:pt idx="6">
                  <c:v>12.185243495096632</c:v>
                </c:pt>
                <c:pt idx="7">
                  <c:v>12.456895214908791</c:v>
                </c:pt>
                <c:pt idx="8">
                  <c:v>12.721545587761867</c:v>
                </c:pt>
                <c:pt idx="9">
                  <c:v>13.014629779787519</c:v>
                </c:pt>
                <c:pt idx="10">
                  <c:v>13.25319395646645</c:v>
                </c:pt>
                <c:pt idx="11">
                  <c:v>13.509844111656079</c:v>
                </c:pt>
                <c:pt idx="12">
                  <c:v>13.783631206443138</c:v>
                </c:pt>
                <c:pt idx="13">
                  <c:v>14.019416147473251</c:v>
                </c:pt>
                <c:pt idx="14">
                  <c:v>14.217433962958507</c:v>
                </c:pt>
                <c:pt idx="15">
                  <c:v>14.54458232467047</c:v>
                </c:pt>
                <c:pt idx="16">
                  <c:v>14.714118624293874</c:v>
                </c:pt>
                <c:pt idx="17">
                  <c:v>14.897635865954781</c:v>
                </c:pt>
                <c:pt idx="18">
                  <c:v>15.078537459270771</c:v>
                </c:pt>
                <c:pt idx="19">
                  <c:v>15.240813880112213</c:v>
                </c:pt>
                <c:pt idx="20">
                  <c:v>15.348415526251813</c:v>
                </c:pt>
                <c:pt idx="21">
                  <c:v>15.508232136866974</c:v>
                </c:pt>
                <c:pt idx="22">
                  <c:v>15.637118480625254</c:v>
                </c:pt>
                <c:pt idx="23">
                  <c:v>15.8044473918834</c:v>
                </c:pt>
                <c:pt idx="24">
                  <c:v>15.923698166721588</c:v>
                </c:pt>
                <c:pt idx="25">
                  <c:v>16.025248969867675</c:v>
                </c:pt>
                <c:pt idx="26">
                  <c:v>16.170554132691603</c:v>
                </c:pt>
                <c:pt idx="27">
                  <c:v>16.35004081921436</c:v>
                </c:pt>
                <c:pt idx="28">
                  <c:v>16.532289469870722</c:v>
                </c:pt>
                <c:pt idx="29">
                  <c:v>16.734916777521928</c:v>
                </c:pt>
                <c:pt idx="30">
                  <c:v>16.908948632168979</c:v>
                </c:pt>
                <c:pt idx="31">
                  <c:v>17.067445397706088</c:v>
                </c:pt>
                <c:pt idx="32">
                  <c:v>17.255024932660092</c:v>
                </c:pt>
                <c:pt idx="33">
                  <c:v>17.124375841466392</c:v>
                </c:pt>
                <c:pt idx="34">
                  <c:v>16.996783747629092</c:v>
                </c:pt>
                <c:pt idx="35">
                  <c:v>16.690800909106617</c:v>
                </c:pt>
                <c:pt idx="36">
                  <c:v>16.861465223143789</c:v>
                </c:pt>
                <c:pt idx="37">
                  <c:v>16.754568431714695</c:v>
                </c:pt>
                <c:pt idx="38">
                  <c:v>16.514565818398708</c:v>
                </c:pt>
                <c:pt idx="39">
                  <c:v>15.205344032442873</c:v>
                </c:pt>
                <c:pt idx="40">
                  <c:v>13.956</c:v>
                </c:pt>
                <c:pt idx="41">
                  <c:v>13.956</c:v>
                </c:pt>
              </c:numCache>
            </c:numRef>
          </c:val>
        </c:ser>
        <c:marker val="1"/>
        <c:axId val="92803072"/>
        <c:axId val="92804608"/>
      </c:lineChart>
      <c:lineChart>
        <c:grouping val="standard"/>
        <c:ser>
          <c:idx val="1"/>
          <c:order val="1"/>
          <c:tx>
            <c:strRef>
              <c:f>'5d - Energy consump-lighting'!$C$4</c:f>
              <c:strCache>
                <c:ptCount val="1"/>
                <c:pt idx="0">
                  <c:v>% household energy</c:v>
                </c:pt>
              </c:strCache>
            </c:strRef>
          </c:tx>
          <c:spPr>
            <a:ln w="25400">
              <a:solidFill>
                <a:srgbClr val="E68934"/>
              </a:solidFill>
              <a:prstDash val="solid"/>
            </a:ln>
          </c:spPr>
          <c:marker>
            <c:symbol val="none"/>
          </c:marker>
          <c:cat>
            <c:numRef>
              <c:f>'5d - Energy consump-lighting'!$A$5:$A$46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'5d - Energy consump-lighting'!$C$5:$C$46</c:f>
              <c:numCache>
                <c:formatCode>0.0%</c:formatCode>
                <c:ptCount val="42"/>
                <c:pt idx="0">
                  <c:v>2.5419923462763533E-2</c:v>
                </c:pt>
                <c:pt idx="1">
                  <c:v>2.7128125334766866E-2</c:v>
                </c:pt>
                <c:pt idx="2">
                  <c:v>2.7302690128002204E-2</c:v>
                </c:pt>
                <c:pt idx="3">
                  <c:v>2.7163373664537964E-2</c:v>
                </c:pt>
                <c:pt idx="4">
                  <c:v>2.760606456332065E-2</c:v>
                </c:pt>
                <c:pt idx="5">
                  <c:v>2.9008829025516381E-2</c:v>
                </c:pt>
                <c:pt idx="6">
                  <c:v>2.9979320254209848E-2</c:v>
                </c:pt>
                <c:pt idx="7">
                  <c:v>2.9625482370251571E-2</c:v>
                </c:pt>
                <c:pt idx="8">
                  <c:v>2.9636320619595428E-2</c:v>
                </c:pt>
                <c:pt idx="9">
                  <c:v>2.8220551439704075E-2</c:v>
                </c:pt>
                <c:pt idx="10">
                  <c:v>2.9982112801312959E-2</c:v>
                </c:pt>
                <c:pt idx="11">
                  <c:v>3.0691368903223468E-2</c:v>
                </c:pt>
                <c:pt idx="12">
                  <c:v>3.1677442628727903E-2</c:v>
                </c:pt>
                <c:pt idx="13">
                  <c:v>3.2387793254064032E-2</c:v>
                </c:pt>
                <c:pt idx="14">
                  <c:v>3.3814249949464852E-2</c:v>
                </c:pt>
                <c:pt idx="15">
                  <c:v>3.1166156396338091E-2</c:v>
                </c:pt>
                <c:pt idx="16">
                  <c:v>3.0347626232915741E-2</c:v>
                </c:pt>
                <c:pt idx="17">
                  <c:v>3.0895806996968905E-2</c:v>
                </c:pt>
                <c:pt idx="18">
                  <c:v>3.2077714448374178E-2</c:v>
                </c:pt>
                <c:pt idx="19">
                  <c:v>3.4121481130933662E-2</c:v>
                </c:pt>
                <c:pt idx="20">
                  <c:v>3.3942922561247035E-2</c:v>
                </c:pt>
                <c:pt idx="21">
                  <c:v>3.1222625593623869E-2</c:v>
                </c:pt>
                <c:pt idx="22">
                  <c:v>3.1983210069315586E-2</c:v>
                </c:pt>
                <c:pt idx="23">
                  <c:v>3.1273478720233061E-2</c:v>
                </c:pt>
                <c:pt idx="24">
                  <c:v>3.2658073844648264E-2</c:v>
                </c:pt>
                <c:pt idx="25">
                  <c:v>3.3833226801833163E-2</c:v>
                </c:pt>
                <c:pt idx="26">
                  <c:v>3.0288114190616489E-2</c:v>
                </c:pt>
                <c:pt idx="27">
                  <c:v>3.2911780850086655E-2</c:v>
                </c:pt>
                <c:pt idx="28">
                  <c:v>3.2304284137741585E-2</c:v>
                </c:pt>
                <c:pt idx="29">
                  <c:v>3.270381053354024E-2</c:v>
                </c:pt>
                <c:pt idx="30">
                  <c:v>3.2528798028344012E-2</c:v>
                </c:pt>
                <c:pt idx="31">
                  <c:v>3.1929248792524643E-2</c:v>
                </c:pt>
                <c:pt idx="32">
                  <c:v>3.2761417053310177E-2</c:v>
                </c:pt>
                <c:pt idx="33">
                  <c:v>3.1959666724109E-2</c:v>
                </c:pt>
                <c:pt idx="34">
                  <c:v>3.1052946639904037E-2</c:v>
                </c:pt>
                <c:pt idx="35">
                  <c:v>3.1468903204709582E-2</c:v>
                </c:pt>
                <c:pt idx="36">
                  <c:v>3.2630610332151713E-2</c:v>
                </c:pt>
                <c:pt idx="37">
                  <c:v>3.36093102998112E-2</c:v>
                </c:pt>
                <c:pt idx="38">
                  <c:v>3.2724264349745423E-2</c:v>
                </c:pt>
                <c:pt idx="39">
                  <c:v>3.1839218399679702E-2</c:v>
                </c:pt>
                <c:pt idx="40">
                  <c:v>2.4744680851063829E-2</c:v>
                </c:pt>
                <c:pt idx="41">
                  <c:v>3.0876106194690264E-2</c:v>
                </c:pt>
              </c:numCache>
            </c:numRef>
          </c:val>
        </c:ser>
        <c:marker val="1"/>
        <c:axId val="92806144"/>
        <c:axId val="92820224"/>
      </c:lineChart>
      <c:catAx>
        <c:axId val="9280307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804608"/>
        <c:crossesAt val="0"/>
        <c:lblAlgn val="ctr"/>
        <c:lblOffset val="100"/>
        <c:tickLblSkip val="3"/>
        <c:tickMarkSkip val="1"/>
      </c:catAx>
      <c:valAx>
        <c:axId val="92804608"/>
        <c:scaling>
          <c:orientation val="minMax"/>
          <c:min val="0"/>
        </c:scaling>
        <c:axPos val="l"/>
        <c:majorGridlines>
          <c:spPr>
            <a:ln w="3175">
              <a:solidFill>
                <a:srgbClr val="969696"/>
              </a:solidFill>
              <a:prstDash val="solid"/>
            </a:ln>
          </c:spPr>
        </c:majorGridlines>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2803072"/>
        <c:crosses val="autoZero"/>
        <c:crossBetween val="midCat"/>
      </c:valAx>
      <c:catAx>
        <c:axId val="92806144"/>
        <c:scaling>
          <c:orientation val="minMax"/>
        </c:scaling>
        <c:delete val="1"/>
        <c:axPos val="b"/>
        <c:numFmt formatCode="General" sourceLinked="1"/>
        <c:tickLblPos val="none"/>
        <c:crossAx val="92820224"/>
        <c:crosses val="autoZero"/>
        <c:lblAlgn val="ctr"/>
        <c:lblOffset val="100"/>
      </c:catAx>
      <c:valAx>
        <c:axId val="92820224"/>
        <c:scaling>
          <c:orientation val="minMax"/>
        </c:scaling>
        <c:axPos val="r"/>
        <c:numFmt formatCode="0.0%" sourceLinked="1"/>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806144"/>
        <c:crosses val="max"/>
        <c:crossBetween val="midCat"/>
      </c:valAx>
      <c:spPr>
        <a:noFill/>
        <a:ln w="25400">
          <a:noFill/>
        </a:ln>
      </c:spPr>
    </c:plotArea>
    <c:legend>
      <c:legendPos val="r"/>
      <c:layout>
        <c:manualLayout>
          <c:xMode val="edge"/>
          <c:yMode val="edge"/>
          <c:x val="0.81795440275848308"/>
          <c:y val="0.15527985831039487"/>
          <c:w val="0.17477391796613664"/>
          <c:h val="0.19254678531037339"/>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1218518518518497E-2"/>
          <c:y val="0.13684316239316241"/>
          <c:w val="0.71550925925925923"/>
          <c:h val="0.7610149572649576"/>
        </c:manualLayout>
      </c:layout>
      <c:lineChart>
        <c:grouping val="standard"/>
        <c:ser>
          <c:idx val="2"/>
          <c:order val="0"/>
          <c:tx>
            <c:strRef>
              <c:f>'5e - Energy consump-appliances'!$B$4</c:f>
              <c:strCache>
                <c:ptCount val="1"/>
                <c:pt idx="0">
                  <c:v>Appliances </c:v>
                </c:pt>
              </c:strCache>
            </c:strRef>
          </c:tx>
          <c:spPr>
            <a:ln w="25400">
              <a:solidFill>
                <a:srgbClr val="619792"/>
              </a:solidFill>
              <a:prstDash val="solid"/>
            </a:ln>
          </c:spPr>
          <c:marker>
            <c:symbol val="none"/>
          </c:marker>
          <c:cat>
            <c:numRef>
              <c:f>'5e - Energy consump-appliances'!$A$5:$A$46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'5e - Energy consump-appliances'!$B$5:$B$46</c:f>
              <c:numCache>
                <c:formatCode>0.0</c:formatCode>
                <c:ptCount val="42"/>
                <c:pt idx="0">
                  <c:v>20.063783341432089</c:v>
                </c:pt>
                <c:pt idx="1">
                  <c:v>21.479064463829111</c:v>
                </c:pt>
                <c:pt idx="2">
                  <c:v>23.099898243279505</c:v>
                </c:pt>
                <c:pt idx="3">
                  <c:v>25.041192565304506</c:v>
                </c:pt>
                <c:pt idx="4">
                  <c:v>26.969733763275709</c:v>
                </c:pt>
                <c:pt idx="5">
                  <c:v>28.580902112963479</c:v>
                </c:pt>
                <c:pt idx="6">
                  <c:v>29.875587432555047</c:v>
                </c:pt>
                <c:pt idx="7">
                  <c:v>31.035992199638866</c:v>
                </c:pt>
                <c:pt idx="8">
                  <c:v>32.071830485321293</c:v>
                </c:pt>
                <c:pt idx="9">
                  <c:v>33.147541778168829</c:v>
                </c:pt>
                <c:pt idx="10">
                  <c:v>34.148803109353501</c:v>
                </c:pt>
                <c:pt idx="11">
                  <c:v>35.224309624586184</c:v>
                </c:pt>
                <c:pt idx="12">
                  <c:v>36.367549866064529</c:v>
                </c:pt>
                <c:pt idx="13">
                  <c:v>37.662922132423816</c:v>
                </c:pt>
                <c:pt idx="14">
                  <c:v>39.180958565454283</c:v>
                </c:pt>
                <c:pt idx="15">
                  <c:v>41.242728264185011</c:v>
                </c:pt>
                <c:pt idx="16">
                  <c:v>42.928411299242576</c:v>
                </c:pt>
                <c:pt idx="17">
                  <c:v>44.564480009053845</c:v>
                </c:pt>
                <c:pt idx="18">
                  <c:v>45.77535824304973</c:v>
                </c:pt>
                <c:pt idx="19">
                  <c:v>46.872855043745929</c:v>
                </c:pt>
                <c:pt idx="20">
                  <c:v>47.581251735270101</c:v>
                </c:pt>
                <c:pt idx="21">
                  <c:v>48.321767069881808</c:v>
                </c:pt>
                <c:pt idx="22">
                  <c:v>48.965135188786924</c:v>
                </c:pt>
                <c:pt idx="23">
                  <c:v>49.667808371672308</c:v>
                </c:pt>
                <c:pt idx="24">
                  <c:v>50.195203819094623</c:v>
                </c:pt>
                <c:pt idx="25">
                  <c:v>50.538328608261494</c:v>
                </c:pt>
                <c:pt idx="26">
                  <c:v>50.997992404431152</c:v>
                </c:pt>
                <c:pt idx="27">
                  <c:v>51.541954705783695</c:v>
                </c:pt>
                <c:pt idx="28">
                  <c:v>52.079870728357307</c:v>
                </c:pt>
                <c:pt idx="29">
                  <c:v>52.574184041939567</c:v>
                </c:pt>
                <c:pt idx="30">
                  <c:v>53.000565696734604</c:v>
                </c:pt>
                <c:pt idx="31">
                  <c:v>53.512927368920209</c:v>
                </c:pt>
                <c:pt idx="32">
                  <c:v>54.705217089739044</c:v>
                </c:pt>
                <c:pt idx="33">
                  <c:v>55.996225496897395</c:v>
                </c:pt>
                <c:pt idx="34">
                  <c:v>57.651028847934917</c:v>
                </c:pt>
                <c:pt idx="35">
                  <c:v>59.176800537740462</c:v>
                </c:pt>
                <c:pt idx="36">
                  <c:v>61.109853870303233</c:v>
                </c:pt>
                <c:pt idx="37">
                  <c:v>61.65415565624393</c:v>
                </c:pt>
                <c:pt idx="38">
                  <c:v>61.251703250020121</c:v>
                </c:pt>
                <c:pt idx="39">
                  <c:v>62.474508786103648</c:v>
                </c:pt>
                <c:pt idx="40">
                  <c:v>62.802</c:v>
                </c:pt>
                <c:pt idx="41">
                  <c:v>62.802</c:v>
                </c:pt>
              </c:numCache>
            </c:numRef>
          </c:val>
        </c:ser>
        <c:marker val="1"/>
        <c:axId val="92897280"/>
        <c:axId val="92898816"/>
      </c:lineChart>
      <c:lineChart>
        <c:grouping val="standard"/>
        <c:ser>
          <c:idx val="1"/>
          <c:order val="1"/>
          <c:tx>
            <c:strRef>
              <c:f>'5e - Energy consump-appliances'!$C$4</c:f>
              <c:strCache>
                <c:ptCount val="1"/>
                <c:pt idx="0">
                  <c:v>% household energy</c:v>
                </c:pt>
              </c:strCache>
            </c:strRef>
          </c:tx>
          <c:spPr>
            <a:ln w="25400">
              <a:solidFill>
                <a:srgbClr val="E68934"/>
              </a:solidFill>
              <a:prstDash val="solid"/>
            </a:ln>
          </c:spPr>
          <c:marker>
            <c:symbol val="none"/>
          </c:marker>
          <c:cat>
            <c:numRef>
              <c:f>'5e - Energy consump-appliances'!$A$5:$A$46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'5e - Energy consump-appliances'!$C$5:$C$46</c:f>
              <c:numCache>
                <c:formatCode>0.0%</c:formatCode>
                <c:ptCount val="42"/>
                <c:pt idx="0">
                  <c:v>4.6772986549525511E-2</c:v>
                </c:pt>
                <c:pt idx="1">
                  <c:v>5.1847705224724122E-2</c:v>
                </c:pt>
                <c:pt idx="2">
                  <c:v>5.4776032841102121E-2</c:v>
                </c:pt>
                <c:pt idx="3">
                  <c:v>5.7301335765315591E-2</c:v>
                </c:pt>
                <c:pt idx="4">
                  <c:v>6.1022569530498325E-2</c:v>
                </c:pt>
                <c:pt idx="5">
                  <c:v>6.6308219442384214E-2</c:v>
                </c:pt>
                <c:pt idx="6">
                  <c:v>7.0121693736327817E-2</c:v>
                </c:pt>
                <c:pt idx="7">
                  <c:v>7.041572057820511E-2</c:v>
                </c:pt>
                <c:pt idx="8">
                  <c:v>7.127816793276083E-2</c:v>
                </c:pt>
                <c:pt idx="9">
                  <c:v>6.8569878297682754E-2</c:v>
                </c:pt>
                <c:pt idx="10">
                  <c:v>7.3699669663597034E-2</c:v>
                </c:pt>
                <c:pt idx="11">
                  <c:v>7.6340813972192764E-2</c:v>
                </c:pt>
                <c:pt idx="12">
                  <c:v>7.9734979349429511E-2</c:v>
                </c:pt>
                <c:pt idx="13">
                  <c:v>8.3006827966343316E-2</c:v>
                </c:pt>
                <c:pt idx="14">
                  <c:v>8.8900042868499327E-2</c:v>
                </c:pt>
                <c:pt idx="15">
                  <c:v>8.4309740577824116E-2</c:v>
                </c:pt>
                <c:pt idx="16">
                  <c:v>8.4466337746502237E-2</c:v>
                </c:pt>
                <c:pt idx="17">
                  <c:v>8.8169708853663376E-2</c:v>
                </c:pt>
                <c:pt idx="18">
                  <c:v>9.290184185526891E-2</c:v>
                </c:pt>
                <c:pt idx="19">
                  <c:v>0.1001127744187265</c:v>
                </c:pt>
                <c:pt idx="20">
                  <c:v>0.10038525411325849</c:v>
                </c:pt>
                <c:pt idx="21">
                  <c:v>9.2810756006565756E-2</c:v>
                </c:pt>
                <c:pt idx="22">
                  <c:v>9.5543392169409533E-2</c:v>
                </c:pt>
                <c:pt idx="23">
                  <c:v>9.3760572238437617E-2</c:v>
                </c:pt>
                <c:pt idx="24">
                  <c:v>9.8210342700590328E-2</c:v>
                </c:pt>
                <c:pt idx="25">
                  <c:v>0.10179064919943427</c:v>
                </c:pt>
                <c:pt idx="26">
                  <c:v>9.1127359430211108E-2</c:v>
                </c:pt>
                <c:pt idx="27">
                  <c:v>9.8978712648740808E-2</c:v>
                </c:pt>
                <c:pt idx="28">
                  <c:v>9.7083492849852279E-2</c:v>
                </c:pt>
                <c:pt idx="29">
                  <c:v>9.801571603801279E-2</c:v>
                </c:pt>
                <c:pt idx="30">
                  <c:v>9.7270307968696915E-2</c:v>
                </c:pt>
                <c:pt idx="31">
                  <c:v>9.5505253733228379E-2</c:v>
                </c:pt>
                <c:pt idx="32">
                  <c:v>9.9088717568724005E-2</c:v>
                </c:pt>
                <c:pt idx="33">
                  <c:v>9.9699876251198138E-2</c:v>
                </c:pt>
                <c:pt idx="34">
                  <c:v>0.1004827483288657</c:v>
                </c:pt>
                <c:pt idx="35">
                  <c:v>0.10643985770301004</c:v>
                </c:pt>
                <c:pt idx="36">
                  <c:v>0.11282088595403035</c:v>
                </c:pt>
                <c:pt idx="37">
                  <c:v>0.11798779472829221</c:v>
                </c:pt>
                <c:pt idx="38">
                  <c:v>0.11578952612609734</c:v>
                </c:pt>
                <c:pt idx="39">
                  <c:v>0.12479882966863087</c:v>
                </c:pt>
                <c:pt idx="40">
                  <c:v>0.11135106382978724</c:v>
                </c:pt>
                <c:pt idx="41">
                  <c:v>0.1389424778761062</c:v>
                </c:pt>
              </c:numCache>
            </c:numRef>
          </c:val>
        </c:ser>
        <c:marker val="1"/>
        <c:axId val="92900352"/>
        <c:axId val="92910336"/>
      </c:lineChart>
      <c:catAx>
        <c:axId val="9289728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898816"/>
        <c:crossesAt val="0"/>
        <c:lblAlgn val="ctr"/>
        <c:lblOffset val="100"/>
        <c:tickLblSkip val="3"/>
        <c:tickMarkSkip val="1"/>
      </c:catAx>
      <c:valAx>
        <c:axId val="92898816"/>
        <c:scaling>
          <c:orientation val="minMax"/>
          <c:min val="0"/>
        </c:scaling>
        <c:axPos val="l"/>
        <c:majorGridlines>
          <c:spPr>
            <a:ln w="3175">
              <a:solidFill>
                <a:srgbClr val="969696"/>
              </a:solidFill>
              <a:prstDash val="solid"/>
            </a:ln>
          </c:spPr>
        </c:majorGridlines>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2897280"/>
        <c:crosses val="autoZero"/>
        <c:crossBetween val="midCat"/>
      </c:valAx>
      <c:catAx>
        <c:axId val="92900352"/>
        <c:scaling>
          <c:orientation val="minMax"/>
        </c:scaling>
        <c:delete val="1"/>
        <c:axPos val="b"/>
        <c:numFmt formatCode="General" sourceLinked="1"/>
        <c:tickLblPos val="none"/>
        <c:crossAx val="92910336"/>
        <c:crosses val="autoZero"/>
        <c:lblAlgn val="ctr"/>
        <c:lblOffset val="100"/>
      </c:catAx>
      <c:valAx>
        <c:axId val="92910336"/>
        <c:scaling>
          <c:orientation val="minMax"/>
        </c:scaling>
        <c:axPos val="r"/>
        <c:numFmt formatCode="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900352"/>
        <c:crosses val="max"/>
        <c:crossBetween val="midCat"/>
      </c:valAx>
      <c:spPr>
        <a:noFill/>
        <a:ln w="25400">
          <a:noFill/>
        </a:ln>
      </c:spPr>
    </c:plotArea>
    <c:legend>
      <c:legendPos val="r"/>
      <c:layout>
        <c:manualLayout>
          <c:xMode val="edge"/>
          <c:yMode val="edge"/>
          <c:x val="0.81776830837321801"/>
          <c:y val="0.12500010669398032"/>
          <c:w val="0.17319108640831671"/>
          <c:h val="0.2605232272795168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7895267489712014E-2"/>
          <c:y val="0.15319102564102571"/>
          <c:w val="0.71624094650205761"/>
          <c:h val="0.73816666666666653"/>
        </c:manualLayout>
      </c:layout>
      <c:lineChart>
        <c:grouping val="standard"/>
        <c:ser>
          <c:idx val="2"/>
          <c:order val="0"/>
          <c:tx>
            <c:strRef>
              <c:f>'5f - Energy consump-cooking'!$B$4</c:f>
              <c:strCache>
                <c:ptCount val="1"/>
                <c:pt idx="0">
                  <c:v>Cooking </c:v>
                </c:pt>
              </c:strCache>
            </c:strRef>
          </c:tx>
          <c:spPr>
            <a:ln w="25400">
              <a:solidFill>
                <a:srgbClr val="619792"/>
              </a:solidFill>
              <a:prstDash val="solid"/>
            </a:ln>
          </c:spPr>
          <c:marker>
            <c:symbol val="none"/>
          </c:marker>
          <c:cat>
            <c:numRef>
              <c:f>'5f - Energy consump-cooking'!$A$5:$A$46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'5f - Energy consump-cooking'!$B$5:$B$46</c:f>
              <c:numCache>
                <c:formatCode>0.0</c:formatCode>
                <c:ptCount val="42"/>
                <c:pt idx="0">
                  <c:v>25.585999999999999</c:v>
                </c:pt>
                <c:pt idx="1">
                  <c:v>25.585999999999999</c:v>
                </c:pt>
                <c:pt idx="2">
                  <c:v>25.585999999999999</c:v>
                </c:pt>
                <c:pt idx="3">
                  <c:v>25.585999999999999</c:v>
                </c:pt>
                <c:pt idx="4">
                  <c:v>24.422999999999998</c:v>
                </c:pt>
                <c:pt idx="5">
                  <c:v>24.422999999999998</c:v>
                </c:pt>
                <c:pt idx="6">
                  <c:v>24.422999999999998</c:v>
                </c:pt>
                <c:pt idx="7">
                  <c:v>24.422999999999998</c:v>
                </c:pt>
                <c:pt idx="8">
                  <c:v>24.422999999999998</c:v>
                </c:pt>
                <c:pt idx="9">
                  <c:v>23.26</c:v>
                </c:pt>
                <c:pt idx="10">
                  <c:v>23.26</c:v>
                </c:pt>
                <c:pt idx="11">
                  <c:v>23.26</c:v>
                </c:pt>
                <c:pt idx="12">
                  <c:v>22.097000000000001</c:v>
                </c:pt>
                <c:pt idx="13">
                  <c:v>22.097000000000001</c:v>
                </c:pt>
                <c:pt idx="14">
                  <c:v>20.934000000000001</c:v>
                </c:pt>
                <c:pt idx="15">
                  <c:v>20.934000000000001</c:v>
                </c:pt>
                <c:pt idx="16">
                  <c:v>19.771000000000001</c:v>
                </c:pt>
                <c:pt idx="17">
                  <c:v>19.771000000000001</c:v>
                </c:pt>
                <c:pt idx="18">
                  <c:v>18.608000000000001</c:v>
                </c:pt>
                <c:pt idx="19">
                  <c:v>18.608000000000001</c:v>
                </c:pt>
                <c:pt idx="20">
                  <c:v>17.445</c:v>
                </c:pt>
                <c:pt idx="21">
                  <c:v>17.445</c:v>
                </c:pt>
                <c:pt idx="22">
                  <c:v>17.445</c:v>
                </c:pt>
                <c:pt idx="23">
                  <c:v>16.282</c:v>
                </c:pt>
                <c:pt idx="24">
                  <c:v>16.282</c:v>
                </c:pt>
                <c:pt idx="25">
                  <c:v>16.282</c:v>
                </c:pt>
                <c:pt idx="26">
                  <c:v>16.282</c:v>
                </c:pt>
                <c:pt idx="27">
                  <c:v>16.282</c:v>
                </c:pt>
                <c:pt idx="28">
                  <c:v>15.119</c:v>
                </c:pt>
                <c:pt idx="29">
                  <c:v>15.119</c:v>
                </c:pt>
                <c:pt idx="30">
                  <c:v>15.119</c:v>
                </c:pt>
                <c:pt idx="31">
                  <c:v>15.119</c:v>
                </c:pt>
                <c:pt idx="32">
                  <c:v>15.119</c:v>
                </c:pt>
                <c:pt idx="33">
                  <c:v>15.119</c:v>
                </c:pt>
                <c:pt idx="34">
                  <c:v>15.119</c:v>
                </c:pt>
                <c:pt idx="35">
                  <c:v>15.119</c:v>
                </c:pt>
                <c:pt idx="36">
                  <c:v>15.119</c:v>
                </c:pt>
                <c:pt idx="37">
                  <c:v>15.119</c:v>
                </c:pt>
                <c:pt idx="38">
                  <c:v>13.956</c:v>
                </c:pt>
                <c:pt idx="39">
                  <c:v>12.792999999999999</c:v>
                </c:pt>
                <c:pt idx="40">
                  <c:v>12.792999999999999</c:v>
                </c:pt>
                <c:pt idx="41">
                  <c:v>12.792999999999999</c:v>
                </c:pt>
              </c:numCache>
            </c:numRef>
          </c:val>
        </c:ser>
        <c:marker val="1"/>
        <c:axId val="92966912"/>
        <c:axId val="92968448"/>
      </c:lineChart>
      <c:lineChart>
        <c:grouping val="standard"/>
        <c:ser>
          <c:idx val="1"/>
          <c:order val="1"/>
          <c:tx>
            <c:strRef>
              <c:f>'5f - Energy consump-cooking'!$C$4</c:f>
              <c:strCache>
                <c:ptCount val="1"/>
                <c:pt idx="0">
                  <c:v>% household energy</c:v>
                </c:pt>
              </c:strCache>
            </c:strRef>
          </c:tx>
          <c:spPr>
            <a:ln w="25400">
              <a:solidFill>
                <a:srgbClr val="E68934"/>
              </a:solidFill>
              <a:prstDash val="solid"/>
            </a:ln>
          </c:spPr>
          <c:marker>
            <c:symbol val="none"/>
          </c:marker>
          <c:cat>
            <c:numRef>
              <c:f>'5f - Energy consump-cooking'!$A$5:$A$46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'5f - Energy consump-cooking'!$C$5:$C$46</c:f>
              <c:numCache>
                <c:formatCode>0.0%</c:formatCode>
                <c:ptCount val="42"/>
                <c:pt idx="0">
                  <c:v>5.9646459169287493E-2</c:v>
                </c:pt>
                <c:pt idx="1">
                  <c:v>6.176132056932708E-2</c:v>
                </c:pt>
                <c:pt idx="2">
                  <c:v>6.0671244587849199E-2</c:v>
                </c:pt>
                <c:pt idx="3">
                  <c:v>5.8548009367681501E-2</c:v>
                </c:pt>
                <c:pt idx="4">
                  <c:v>5.5260249460554703E-2</c:v>
                </c:pt>
                <c:pt idx="5">
                  <c:v>5.6661809940100366E-2</c:v>
                </c:pt>
                <c:pt idx="6">
                  <c:v>5.7323797565103453E-2</c:v>
                </c:pt>
                <c:pt idx="7">
                  <c:v>5.5411895086811963E-2</c:v>
                </c:pt>
                <c:pt idx="8">
                  <c:v>5.4278994029310648E-2</c:v>
                </c:pt>
                <c:pt idx="9">
                  <c:v>4.8116248857239093E-2</c:v>
                </c:pt>
                <c:pt idx="10">
                  <c:v>5.0199543184157029E-2</c:v>
                </c:pt>
                <c:pt idx="11">
                  <c:v>5.0410848414578824E-2</c:v>
                </c:pt>
                <c:pt idx="12">
                  <c:v>4.8447141618644503E-2</c:v>
                </c:pt>
                <c:pt idx="13">
                  <c:v>4.8700466499205418E-2</c:v>
                </c:pt>
                <c:pt idx="14">
                  <c:v>4.7498416719442688E-2</c:v>
                </c:pt>
                <c:pt idx="15">
                  <c:v>4.2793970805002142E-2</c:v>
                </c:pt>
                <c:pt idx="16">
                  <c:v>3.8901601830663615E-2</c:v>
                </c:pt>
                <c:pt idx="17">
                  <c:v>3.9116428900138063E-2</c:v>
                </c:pt>
                <c:pt idx="18">
                  <c:v>3.7765241815564003E-2</c:v>
                </c:pt>
                <c:pt idx="19">
                  <c:v>3.9743653435342044E-2</c:v>
                </c:pt>
                <c:pt idx="20">
                  <c:v>3.6804848425365903E-2</c:v>
                </c:pt>
                <c:pt idx="21">
                  <c:v>3.3506300301333322E-2</c:v>
                </c:pt>
                <c:pt idx="22">
                  <c:v>3.4039617576243068E-2</c:v>
                </c:pt>
                <c:pt idx="23">
                  <c:v>3.0736400240622103E-2</c:v>
                </c:pt>
                <c:pt idx="24">
                  <c:v>3.1856844443028588E-2</c:v>
                </c:pt>
                <c:pt idx="25">
                  <c:v>3.2794027739062606E-2</c:v>
                </c:pt>
                <c:pt idx="26">
                  <c:v>2.9094001475120368E-2</c:v>
                </c:pt>
                <c:pt idx="27">
                  <c:v>3.1267176585484793E-2</c:v>
                </c:pt>
                <c:pt idx="28">
                  <c:v>2.8183736016796634E-2</c:v>
                </c:pt>
                <c:pt idx="29">
                  <c:v>2.8186830433670103E-2</c:v>
                </c:pt>
                <c:pt idx="30">
                  <c:v>2.7747435651792204E-2</c:v>
                </c:pt>
                <c:pt idx="31">
                  <c:v>2.6983086184728299E-2</c:v>
                </c:pt>
                <c:pt idx="32">
                  <c:v>2.7385364698653908E-2</c:v>
                </c:pt>
                <c:pt idx="33">
                  <c:v>2.6919000623093492E-2</c:v>
                </c:pt>
                <c:pt idx="34">
                  <c:v>2.6351631572634784E-2</c:v>
                </c:pt>
                <c:pt idx="35">
                  <c:v>2.7194173966628831E-2</c:v>
                </c:pt>
                <c:pt idx="36">
                  <c:v>2.7912666562076346E-2</c:v>
                </c:pt>
                <c:pt idx="37">
                  <c:v>2.8933288429786361E-2</c:v>
                </c:pt>
                <c:pt idx="38">
                  <c:v>2.6431818181818181E-2</c:v>
                </c:pt>
                <c:pt idx="39">
                  <c:v>2.5585999999999998E-2</c:v>
                </c:pt>
                <c:pt idx="40">
                  <c:v>2.2682624113475176E-2</c:v>
                </c:pt>
                <c:pt idx="41">
                  <c:v>2.8303097345132741E-2</c:v>
                </c:pt>
              </c:numCache>
            </c:numRef>
          </c:val>
        </c:ser>
        <c:marker val="1"/>
        <c:axId val="92969984"/>
        <c:axId val="92979968"/>
      </c:lineChart>
      <c:catAx>
        <c:axId val="9296691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968448"/>
        <c:crossesAt val="0"/>
        <c:lblAlgn val="ctr"/>
        <c:lblOffset val="100"/>
        <c:tickLblSkip val="3"/>
        <c:tickMarkSkip val="1"/>
      </c:catAx>
      <c:valAx>
        <c:axId val="92968448"/>
        <c:scaling>
          <c:orientation val="minMax"/>
          <c:min val="0"/>
        </c:scaling>
        <c:axPos val="l"/>
        <c:majorGridlines>
          <c:spPr>
            <a:ln w="3175">
              <a:solidFill>
                <a:srgbClr val="969696"/>
              </a:solidFill>
              <a:prstDash val="solid"/>
            </a:ln>
          </c:spPr>
        </c:majorGridlines>
        <c:numFmt formatCode="#,##0" sourceLinked="0"/>
        <c:tickLblPos val="nextTo"/>
        <c:spPr>
          <a:ln w="3175">
            <a:solidFill>
              <a:srgbClr val="619792"/>
            </a:solidFill>
            <a:prstDash val="solid"/>
          </a:ln>
        </c:spPr>
        <c:txPr>
          <a:bodyPr rot="0" vert="horz"/>
          <a:lstStyle/>
          <a:p>
            <a:pPr>
              <a:defRPr sz="850" b="0" i="0" u="none" strike="noStrike" baseline="0">
                <a:solidFill>
                  <a:srgbClr val="619792"/>
                </a:solidFill>
                <a:latin typeface="Calibri"/>
                <a:ea typeface="Calibri"/>
                <a:cs typeface="Calibri"/>
              </a:defRPr>
            </a:pPr>
            <a:endParaRPr lang="en-US"/>
          </a:p>
        </c:txPr>
        <c:crossAx val="92966912"/>
        <c:crosses val="autoZero"/>
        <c:crossBetween val="midCat"/>
      </c:valAx>
      <c:catAx>
        <c:axId val="92969984"/>
        <c:scaling>
          <c:orientation val="minMax"/>
        </c:scaling>
        <c:delete val="1"/>
        <c:axPos val="b"/>
        <c:numFmt formatCode="General" sourceLinked="1"/>
        <c:tickLblPos val="none"/>
        <c:crossAx val="92979968"/>
        <c:crosses val="autoZero"/>
        <c:lblAlgn val="ctr"/>
        <c:lblOffset val="100"/>
      </c:catAx>
      <c:valAx>
        <c:axId val="92979968"/>
        <c:scaling>
          <c:orientation val="minMax"/>
        </c:scaling>
        <c:axPos val="r"/>
        <c:numFmt formatCode="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92969984"/>
        <c:crosses val="max"/>
        <c:crossBetween val="midCat"/>
      </c:valAx>
      <c:spPr>
        <a:noFill/>
        <a:ln w="25400">
          <a:noFill/>
        </a:ln>
      </c:spPr>
    </c:plotArea>
    <c:legend>
      <c:legendPos val="r"/>
      <c:layout>
        <c:manualLayout>
          <c:xMode val="edge"/>
          <c:yMode val="edge"/>
          <c:x val="0.81634583912305392"/>
          <c:y val="0.14426221112604898"/>
          <c:w val="0.17977479285677544"/>
          <c:h val="0.19672150737255387"/>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7511522633744892E-2"/>
          <c:y val="5.5432905982906421E-2"/>
          <c:w val="0.77986666666666671"/>
          <c:h val="0.83699786324786363"/>
        </c:manualLayout>
      </c:layout>
      <c:lineChart>
        <c:grouping val="standard"/>
        <c:ser>
          <c:idx val="2"/>
          <c:order val="0"/>
          <c:tx>
            <c:strRef>
              <c:f>'5g - SAP rating'!$B$4</c:f>
              <c:strCache>
                <c:ptCount val="1"/>
                <c:pt idx="0">
                  <c:v>SAP rating of average dwelling</c:v>
                </c:pt>
              </c:strCache>
            </c:strRef>
          </c:tx>
          <c:spPr>
            <a:ln w="25400">
              <a:solidFill>
                <a:srgbClr val="E68934"/>
              </a:solidFill>
              <a:prstDash val="solid"/>
            </a:ln>
          </c:spPr>
          <c:marker>
            <c:symbol val="none"/>
          </c:marker>
          <c:cat>
            <c:numRef>
              <c:f>'5g - SAP rating'!$A$5:$A$46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'5g - SAP rating'!$B$5:$B$46</c:f>
              <c:numCache>
                <c:formatCode>0.0</c:formatCode>
                <c:ptCount val="42"/>
                <c:pt idx="0">
                  <c:v>17.600000000000001</c:v>
                </c:pt>
                <c:pt idx="1">
                  <c:v>18.399999999999999</c:v>
                </c:pt>
                <c:pt idx="2">
                  <c:v>19.2</c:v>
                </c:pt>
                <c:pt idx="3">
                  <c:v>20.5</c:v>
                </c:pt>
                <c:pt idx="4">
                  <c:v>22</c:v>
                </c:pt>
                <c:pt idx="5">
                  <c:v>23.1</c:v>
                </c:pt>
                <c:pt idx="6">
                  <c:v>24.7</c:v>
                </c:pt>
                <c:pt idx="7">
                  <c:v>26.6</c:v>
                </c:pt>
                <c:pt idx="8">
                  <c:v>27.3</c:v>
                </c:pt>
                <c:pt idx="9">
                  <c:v>29</c:v>
                </c:pt>
                <c:pt idx="10">
                  <c:v>30.3</c:v>
                </c:pt>
                <c:pt idx="11">
                  <c:v>31.6</c:v>
                </c:pt>
                <c:pt idx="12">
                  <c:v>33</c:v>
                </c:pt>
                <c:pt idx="13">
                  <c:v>34.9</c:v>
                </c:pt>
                <c:pt idx="14">
                  <c:v>35.700000000000003</c:v>
                </c:pt>
                <c:pt idx="15">
                  <c:v>36.5</c:v>
                </c:pt>
                <c:pt idx="16">
                  <c:v>37.9</c:v>
                </c:pt>
                <c:pt idx="17">
                  <c:v>38.700000000000003</c:v>
                </c:pt>
                <c:pt idx="18">
                  <c:v>39</c:v>
                </c:pt>
                <c:pt idx="19">
                  <c:v>39.700000000000003</c:v>
                </c:pt>
                <c:pt idx="20">
                  <c:v>40.200000000000003</c:v>
                </c:pt>
                <c:pt idx="21">
                  <c:v>41</c:v>
                </c:pt>
                <c:pt idx="22">
                  <c:v>41.9</c:v>
                </c:pt>
                <c:pt idx="23">
                  <c:v>42.4</c:v>
                </c:pt>
                <c:pt idx="24">
                  <c:v>42.7</c:v>
                </c:pt>
                <c:pt idx="25">
                  <c:v>43.4</c:v>
                </c:pt>
                <c:pt idx="26">
                  <c:v>43.4</c:v>
                </c:pt>
                <c:pt idx="27">
                  <c:v>43.7</c:v>
                </c:pt>
                <c:pt idx="28">
                  <c:v>44.6</c:v>
                </c:pt>
                <c:pt idx="29">
                  <c:v>44.9</c:v>
                </c:pt>
                <c:pt idx="30">
                  <c:v>45.5</c:v>
                </c:pt>
                <c:pt idx="31">
                  <c:v>45.8</c:v>
                </c:pt>
                <c:pt idx="32">
                  <c:v>47.1</c:v>
                </c:pt>
                <c:pt idx="33">
                  <c:v>46.6</c:v>
                </c:pt>
                <c:pt idx="34">
                  <c:v>47.4</c:v>
                </c:pt>
                <c:pt idx="35">
                  <c:v>48.1</c:v>
                </c:pt>
                <c:pt idx="36">
                  <c:v>48.7</c:v>
                </c:pt>
                <c:pt idx="37">
                  <c:v>49.8</c:v>
                </c:pt>
                <c:pt idx="38">
                  <c:v>51.4</c:v>
                </c:pt>
                <c:pt idx="39">
                  <c:v>53.056823572899894</c:v>
                </c:pt>
                <c:pt idx="40">
                  <c:v>55.016641607002875</c:v>
                </c:pt>
                <c:pt idx="41">
                  <c:v>56.7</c:v>
                </c:pt>
              </c:numCache>
            </c:numRef>
          </c:val>
        </c:ser>
        <c:marker val="1"/>
        <c:axId val="93127808"/>
        <c:axId val="93129344"/>
      </c:lineChart>
      <c:catAx>
        <c:axId val="93127808"/>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129344"/>
        <c:crossesAt val="0"/>
        <c:lblAlgn val="ctr"/>
        <c:lblOffset val="100"/>
        <c:tickLblSkip val="3"/>
        <c:tickMarkSkip val="1"/>
      </c:catAx>
      <c:valAx>
        <c:axId val="9312934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127808"/>
        <c:crosses val="autoZero"/>
        <c:crossBetween val="midCat"/>
      </c:valAx>
      <c:spPr>
        <a:noFill/>
        <a:ln w="25400">
          <a:noFill/>
        </a:ln>
      </c:spPr>
    </c:plotArea>
    <c:legend>
      <c:legendPos val="r"/>
      <c:layout>
        <c:manualLayout>
          <c:xMode val="edge"/>
          <c:yMode val="edge"/>
          <c:x val="0.82897061396737404"/>
          <c:y val="7.2236092439664727E-3"/>
          <c:w val="0.16726632700324229"/>
          <c:h val="0.2"/>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5760293502196407E-2"/>
          <c:y val="6.2015490111037685E-2"/>
          <c:w val="0.80090634571691277"/>
          <c:h val="0.76608929076386623"/>
        </c:manualLayout>
      </c:layout>
      <c:barChart>
        <c:barDir val="col"/>
        <c:grouping val="clustered"/>
        <c:ser>
          <c:idx val="0"/>
          <c:order val="0"/>
          <c:spPr>
            <a:solidFill>
              <a:srgbClr val="D4DF83"/>
            </a:solidFill>
          </c:spPr>
          <c:cat>
            <c:strRef>
              <c:f>'5h - Heat loss parameter '!$C$5:$L$5</c:f>
              <c:strCache>
                <c:ptCount val="10"/>
                <c:pt idx="0">
                  <c:v>Before 1900</c:v>
                </c:pt>
                <c:pt idx="1">
                  <c:v>1900- 1929</c:v>
                </c:pt>
                <c:pt idx="2">
                  <c:v>1930- 1949</c:v>
                </c:pt>
                <c:pt idx="3">
                  <c:v>1950- 1966</c:v>
                </c:pt>
                <c:pt idx="4">
                  <c:v>1967- 1975</c:v>
                </c:pt>
                <c:pt idx="5">
                  <c:v>1976- 1982</c:v>
                </c:pt>
                <c:pt idx="6">
                  <c:v>1983- 1990</c:v>
                </c:pt>
                <c:pt idx="7">
                  <c:v>1991- 1995</c:v>
                </c:pt>
                <c:pt idx="8">
                  <c:v>1996- 2002</c:v>
                </c:pt>
                <c:pt idx="9">
                  <c:v>2003- 2006</c:v>
                </c:pt>
              </c:strCache>
            </c:strRef>
          </c:cat>
          <c:val>
            <c:numRef>
              <c:f>'5h - Heat loss parameter '!$C$9:$L$9</c:f>
              <c:numCache>
                <c:formatCode>#,##0.0</c:formatCode>
                <c:ptCount val="10"/>
                <c:pt idx="0">
                  <c:v>4.0751497413041031</c:v>
                </c:pt>
                <c:pt idx="1">
                  <c:v>3.9513731082957055</c:v>
                </c:pt>
                <c:pt idx="2">
                  <c:v>3.7098880728363612</c:v>
                </c:pt>
                <c:pt idx="3">
                  <c:v>3.1367354920437767</c:v>
                </c:pt>
                <c:pt idx="4">
                  <c:v>2.952226722890555</c:v>
                </c:pt>
                <c:pt idx="5">
                  <c:v>2.6352335157618665</c:v>
                </c:pt>
                <c:pt idx="6">
                  <c:v>2.4088173853059556</c:v>
                </c:pt>
                <c:pt idx="7">
                  <c:v>2.2853407833496107</c:v>
                </c:pt>
                <c:pt idx="8">
                  <c:v>2.0934916749695125</c:v>
                </c:pt>
                <c:pt idx="9">
                  <c:v>2.0925977302580785</c:v>
                </c:pt>
              </c:numCache>
            </c:numRef>
          </c:val>
        </c:ser>
        <c:axId val="93150208"/>
        <c:axId val="93152000"/>
      </c:barChart>
      <c:catAx>
        <c:axId val="93150208"/>
        <c:scaling>
          <c:orientation val="minMax"/>
        </c:scaling>
        <c:axPos val="b"/>
        <c:tickLblPos val="nextTo"/>
        <c:txPr>
          <a:bodyPr/>
          <a:lstStyle/>
          <a:p>
            <a:pPr>
              <a:defRPr sz="780"/>
            </a:pPr>
            <a:endParaRPr lang="en-US"/>
          </a:p>
        </c:txPr>
        <c:crossAx val="93152000"/>
        <c:crosses val="autoZero"/>
        <c:auto val="1"/>
        <c:lblAlgn val="ctr"/>
        <c:lblOffset val="100"/>
      </c:catAx>
      <c:valAx>
        <c:axId val="93152000"/>
        <c:scaling>
          <c:orientation val="minMax"/>
        </c:scaling>
        <c:axPos val="l"/>
        <c:majorGridlines/>
        <c:numFmt formatCode="#,##0.0" sourceLinked="1"/>
        <c:tickLblPos val="nextTo"/>
        <c:txPr>
          <a:bodyPr/>
          <a:lstStyle/>
          <a:p>
            <a:pPr>
              <a:defRPr sz="850"/>
            </a:pPr>
            <a:endParaRPr lang="en-US"/>
          </a:p>
        </c:txPr>
        <c:crossAx val="93150208"/>
        <c:crosses val="autoZero"/>
        <c:crossBetween val="between"/>
      </c:valAx>
    </c:plotArea>
    <c:plotVisOnly val="1"/>
    <c:dispBlanksAs val="gap"/>
  </c:chart>
  <c:spPr>
    <a:ln w="38100">
      <a:noFill/>
    </a:ln>
  </c:spPr>
  <c:printSettings>
    <c:headerFooter/>
    <c:pageMargins b="0.750000000000002" l="0.70000000000000062" r="0.70000000000000062" t="0.750000000000002"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250658436213991E-2"/>
          <c:y val="5.3542735042735122E-2"/>
          <c:w val="0.77476687242798781"/>
          <c:h val="0.84736666666666649"/>
        </c:manualLayout>
      </c:layout>
      <c:lineChart>
        <c:grouping val="standard"/>
        <c:ser>
          <c:idx val="1"/>
          <c:order val="0"/>
          <c:tx>
            <c:strRef>
              <c:f>'5i - CO2 emissions per HH'!$B$4</c:f>
              <c:strCache>
                <c:ptCount val="1"/>
                <c:pt idx="0">
                  <c:v>Tonnes CO2 per household</c:v>
                </c:pt>
              </c:strCache>
            </c:strRef>
          </c:tx>
          <c:spPr>
            <a:ln w="25400">
              <a:solidFill>
                <a:srgbClr val="E68934"/>
              </a:solidFill>
              <a:prstDash val="solid"/>
            </a:ln>
          </c:spPr>
          <c:marker>
            <c:symbol val="none"/>
          </c:marker>
          <c:cat>
            <c:numRef>
              <c:f>'5i - CO2 emissions per HH'!$A$5:$A$46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'5i - CO2 emissions per HH'!$B$5:$B$46</c:f>
              <c:numCache>
                <c:formatCode>0.0</c:formatCode>
                <c:ptCount val="42"/>
                <c:pt idx="0">
                  <c:v>10.383563918078433</c:v>
                </c:pt>
                <c:pt idx="1">
                  <c:v>9.7924804820849864</c:v>
                </c:pt>
                <c:pt idx="2">
                  <c:v>9.4466615603248449</c:v>
                </c:pt>
                <c:pt idx="3">
                  <c:v>9.5852203913891145</c:v>
                </c:pt>
                <c:pt idx="4">
                  <c:v>9.2764579648691772</c:v>
                </c:pt>
                <c:pt idx="5">
                  <c:v>8.8058938071316089</c:v>
                </c:pt>
                <c:pt idx="6">
                  <c:v>7.9838716269611032</c:v>
                </c:pt>
                <c:pt idx="7">
                  <c:v>8.363626400253759</c:v>
                </c:pt>
                <c:pt idx="8">
                  <c:v>8.303033955018682</c:v>
                </c:pt>
                <c:pt idx="9">
                  <c:v>8.6745632724831925</c:v>
                </c:pt>
                <c:pt idx="10">
                  <c:v>8.3078652916665234</c:v>
                </c:pt>
                <c:pt idx="11">
                  <c:v>7.9151551948539058</c:v>
                </c:pt>
                <c:pt idx="12">
                  <c:v>7.6128106675910283</c:v>
                </c:pt>
                <c:pt idx="13">
                  <c:v>7.3373860425882933</c:v>
                </c:pt>
                <c:pt idx="14">
                  <c:v>6.9168625007363795</c:v>
                </c:pt>
                <c:pt idx="15">
                  <c:v>7.5138868831850747</c:v>
                </c:pt>
                <c:pt idx="16">
                  <c:v>7.6430399512060756</c:v>
                </c:pt>
                <c:pt idx="17">
                  <c:v>7.4633713616499282</c:v>
                </c:pt>
                <c:pt idx="18">
                  <c:v>6.9491538286902612</c:v>
                </c:pt>
                <c:pt idx="19">
                  <c:v>6.5598126215000896</c:v>
                </c:pt>
                <c:pt idx="20">
                  <c:v>6.7069322368989575</c:v>
                </c:pt>
                <c:pt idx="21">
                  <c:v>7.0280601304538637</c:v>
                </c:pt>
                <c:pt idx="22">
                  <c:v>6.7136906896670281</c:v>
                </c:pt>
                <c:pt idx="23">
                  <c:v>6.5518692605548736</c:v>
                </c:pt>
                <c:pt idx="24">
                  <c:v>6.3003244264594089</c:v>
                </c:pt>
                <c:pt idx="25">
                  <c:v>6.0179247398974161</c:v>
                </c:pt>
                <c:pt idx="26">
                  <c:v>6.4688665537643635</c:v>
                </c:pt>
                <c:pt idx="27">
                  <c:v>5.8176544119108629</c:v>
                </c:pt>
                <c:pt idx="28">
                  <c:v>6.0004940740989694</c:v>
                </c:pt>
                <c:pt idx="29">
                  <c:v>5.8087796778028116</c:v>
                </c:pt>
                <c:pt idx="30">
                  <c:v>5.9527284073342397</c:v>
                </c:pt>
                <c:pt idx="31">
                  <c:v>6.1913738778014373</c:v>
                </c:pt>
                <c:pt idx="32">
                  <c:v>6.0537409345287783</c:v>
                </c:pt>
                <c:pt idx="33">
                  <c:v>6.2091805227081593</c:v>
                </c:pt>
                <c:pt idx="34">
                  <c:v>6.2266439866853824</c:v>
                </c:pt>
                <c:pt idx="35">
                  <c:v>5.9692159673828398</c:v>
                </c:pt>
                <c:pt idx="36">
                  <c:v>5.9274638325206332</c:v>
                </c:pt>
                <c:pt idx="37">
                  <c:v>5.6384862224016707</c:v>
                </c:pt>
                <c:pt idx="38">
                  <c:v>5.5280202707401376</c:v>
                </c:pt>
                <c:pt idx="39">
                  <c:v>5.0888474615336357</c:v>
                </c:pt>
                <c:pt idx="40">
                  <c:v>5.534572448064969</c:v>
                </c:pt>
                <c:pt idx="41">
                  <c:v>4.5275933529896379</c:v>
                </c:pt>
              </c:numCache>
            </c:numRef>
          </c:val>
        </c:ser>
        <c:marker val="1"/>
        <c:axId val="92107520"/>
        <c:axId val="92109056"/>
      </c:lineChart>
      <c:catAx>
        <c:axId val="9210752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109056"/>
        <c:crossesAt val="0"/>
        <c:lblAlgn val="ctr"/>
        <c:lblOffset val="100"/>
        <c:tickLblSkip val="3"/>
        <c:tickMarkSkip val="1"/>
      </c:catAx>
      <c:valAx>
        <c:axId val="9210905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107520"/>
        <c:crosses val="autoZero"/>
        <c:crossBetween val="midCat"/>
      </c:valAx>
      <c:spPr>
        <a:noFill/>
        <a:ln w="25400">
          <a:noFill/>
        </a:ln>
      </c:spPr>
    </c:plotArea>
    <c:legend>
      <c:legendPos val="r"/>
      <c:layout>
        <c:manualLayout>
          <c:xMode val="edge"/>
          <c:yMode val="edge"/>
          <c:x val="0.8218189491019483"/>
          <c:y val="2.1202227770309341E-2"/>
          <c:w val="0.16545478873964281"/>
          <c:h val="0.16666752021850809"/>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0798765432098884E-2"/>
          <c:y val="4.9126736111111631E-2"/>
          <c:w val="0.73431028806584353"/>
          <c:h val="0.85283090277777773"/>
        </c:manualLayout>
      </c:layout>
      <c:areaChart>
        <c:grouping val="stacked"/>
        <c:ser>
          <c:idx val="11"/>
          <c:order val="0"/>
          <c:tx>
            <c:strRef>
              <c:f>'3a - CO2 emissions'!$B$4</c:f>
              <c:strCache>
                <c:ptCount val="1"/>
                <c:pt idx="0">
                  <c:v>Anthracite</c:v>
                </c:pt>
              </c:strCache>
            </c:strRef>
          </c:tx>
          <c:spPr>
            <a:solidFill>
              <a:schemeClr val="accent4">
                <a:lumMod val="60000"/>
                <a:lumOff val="40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emissions'!$B$5:$B$26</c:f>
              <c:numCache>
                <c:formatCode>0.0</c:formatCode>
                <c:ptCount val="22"/>
                <c:pt idx="0">
                  <c:v>3.5551002666666665</c:v>
                </c:pt>
                <c:pt idx="1">
                  <c:v>4.8554557333333319</c:v>
                </c:pt>
                <c:pt idx="2">
                  <c:v>3.874588131944444</c:v>
                </c:pt>
                <c:pt idx="3">
                  <c:v>5.7390292361111097</c:v>
                </c:pt>
                <c:pt idx="4">
                  <c:v>5.9410735999999993</c:v>
                </c:pt>
                <c:pt idx="5">
                  <c:v>4.3790776944444429</c:v>
                </c:pt>
                <c:pt idx="6">
                  <c:v>4.1254703874999992</c:v>
                </c:pt>
                <c:pt idx="7">
                  <c:v>3.8456244749999993</c:v>
                </c:pt>
                <c:pt idx="8">
                  <c:v>2.8845867263888887</c:v>
                </c:pt>
                <c:pt idx="9">
                  <c:v>2.6702840694444445</c:v>
                </c:pt>
                <c:pt idx="10">
                  <c:v>2.7357473444854006</c:v>
                </c:pt>
                <c:pt idx="11">
                  <c:v>3.3390797805648305</c:v>
                </c:pt>
                <c:pt idx="12">
                  <c:v>2.4163679535815867</c:v>
                </c:pt>
                <c:pt idx="13">
                  <c:v>1.8621540603009263</c:v>
                </c:pt>
                <c:pt idx="14">
                  <c:v>1.6981242055555561</c:v>
                </c:pt>
                <c:pt idx="15">
                  <c:v>0.94835351005199764</c:v>
                </c:pt>
                <c:pt idx="16">
                  <c:v>0.6366816429995179</c:v>
                </c:pt>
                <c:pt idx="17">
                  <c:v>0.55751578895723941</c:v>
                </c:pt>
                <c:pt idx="18">
                  <c:v>0.50527686626598345</c:v>
                </c:pt>
                <c:pt idx="19">
                  <c:v>0.63999750262913635</c:v>
                </c:pt>
                <c:pt idx="20">
                  <c:v>0.64182869124884079</c:v>
                </c:pt>
                <c:pt idx="21">
                  <c:v>0.6445203149266846</c:v>
                </c:pt>
              </c:numCache>
            </c:numRef>
          </c:val>
        </c:ser>
        <c:ser>
          <c:idx val="10"/>
          <c:order val="1"/>
          <c:tx>
            <c:strRef>
              <c:f>'3a - CO2 emissions'!$C$4</c:f>
              <c:strCache>
                <c:ptCount val="1"/>
                <c:pt idx="0">
                  <c:v>Burning oil</c:v>
                </c:pt>
              </c:strCache>
            </c:strRef>
          </c:tx>
          <c:spPr>
            <a:solidFill>
              <a:schemeClr val="accent4">
                <a:lumMod val="40000"/>
                <a:lumOff val="60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emissions'!$C$5:$C$26</c:f>
              <c:numCache>
                <c:formatCode>0.0</c:formatCode>
                <c:ptCount val="22"/>
                <c:pt idx="0">
                  <c:v>4.9355276666666672</c:v>
                </c:pt>
                <c:pt idx="1">
                  <c:v>5.7481416666666654</c:v>
                </c:pt>
                <c:pt idx="2">
                  <c:v>6.0284619999999993</c:v>
                </c:pt>
                <c:pt idx="3">
                  <c:v>6.4158710000000001</c:v>
                </c:pt>
                <c:pt idx="4">
                  <c:v>6.4820139999999995</c:v>
                </c:pt>
                <c:pt idx="5">
                  <c:v>6.6174496666666665</c:v>
                </c:pt>
                <c:pt idx="6">
                  <c:v>8.0442486666666664</c:v>
                </c:pt>
                <c:pt idx="7">
                  <c:v>7.949758666666666</c:v>
                </c:pt>
                <c:pt idx="8">
                  <c:v>8.4978006666666666</c:v>
                </c:pt>
                <c:pt idx="9">
                  <c:v>7.5151046666666668</c:v>
                </c:pt>
                <c:pt idx="10">
                  <c:v>7.8442322346666673</c:v>
                </c:pt>
                <c:pt idx="11">
                  <c:v>8.3132776119323335</c:v>
                </c:pt>
                <c:pt idx="12">
                  <c:v>7.0996745311799989</c:v>
                </c:pt>
                <c:pt idx="13">
                  <c:v>7.0809686687200699</c:v>
                </c:pt>
                <c:pt idx="14">
                  <c:v>7.7115267346188681</c:v>
                </c:pt>
                <c:pt idx="15">
                  <c:v>7.3821533545989491</c:v>
                </c:pt>
                <c:pt idx="16">
                  <c:v>7.68519371036618</c:v>
                </c:pt>
                <c:pt idx="17">
                  <c:v>6.8347309216581387</c:v>
                </c:pt>
                <c:pt idx="18">
                  <c:v>7.0437865016205654</c:v>
                </c:pt>
                <c:pt idx="19">
                  <c:v>7.1513120853513676</c:v>
                </c:pt>
                <c:pt idx="20">
                  <c:v>7.9480444373721779</c:v>
                </c:pt>
                <c:pt idx="21">
                  <c:v>6.215847167841031</c:v>
                </c:pt>
              </c:numCache>
            </c:numRef>
          </c:val>
        </c:ser>
        <c:ser>
          <c:idx val="6"/>
          <c:order val="2"/>
          <c:tx>
            <c:strRef>
              <c:f>'3a - CO2 emissions'!$D$4</c:f>
              <c:strCache>
                <c:ptCount val="1"/>
                <c:pt idx="0">
                  <c:v>Coal</c:v>
                </c:pt>
              </c:strCache>
            </c:strRef>
          </c:tx>
          <c:spPr>
            <a:solidFill>
              <a:schemeClr val="accent1">
                <a:lumMod val="75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emissions'!$D$5:$D$26</c:f>
              <c:numCache>
                <c:formatCode>0.0</c:formatCode>
                <c:ptCount val="22"/>
                <c:pt idx="0">
                  <c:v>7.5614352</c:v>
                </c:pt>
                <c:pt idx="1">
                  <c:v>7.8170399999999995</c:v>
                </c:pt>
                <c:pt idx="2">
                  <c:v>7.0800047999999993</c:v>
                </c:pt>
                <c:pt idx="3">
                  <c:v>6.7226543999999997</c:v>
                </c:pt>
                <c:pt idx="4">
                  <c:v>4.674627719205299</c:v>
                </c:pt>
                <c:pt idx="5">
                  <c:v>3.0950646675496691</c:v>
                </c:pt>
                <c:pt idx="6">
                  <c:v>3.3531661084322959</c:v>
                </c:pt>
                <c:pt idx="7">
                  <c:v>3.2917318283819808</c:v>
                </c:pt>
                <c:pt idx="8">
                  <c:v>3.5845096828670111</c:v>
                </c:pt>
                <c:pt idx="9">
                  <c:v>4.1117048203501234</c:v>
                </c:pt>
                <c:pt idx="10">
                  <c:v>2.4541780005561873</c:v>
                </c:pt>
                <c:pt idx="11">
                  <c:v>1.9385070980115879</c:v>
                </c:pt>
                <c:pt idx="12">
                  <c:v>1.2344123739225503</c:v>
                </c:pt>
                <c:pt idx="13">
                  <c:v>1.0835959319623565</c:v>
                </c:pt>
                <c:pt idx="14">
                  <c:v>0.95103492506099685</c:v>
                </c:pt>
                <c:pt idx="15">
                  <c:v>0.75206622035110426</c:v>
                </c:pt>
                <c:pt idx="16">
                  <c:v>0.87617740002751432</c:v>
                </c:pt>
                <c:pt idx="17">
                  <c:v>1.1588668294218596</c:v>
                </c:pt>
                <c:pt idx="18">
                  <c:v>1.3034030805083823</c:v>
                </c:pt>
                <c:pt idx="19">
                  <c:v>1.1605584575438224</c:v>
                </c:pt>
                <c:pt idx="20">
                  <c:v>1.2359638356844649</c:v>
                </c:pt>
                <c:pt idx="21">
                  <c:v>1.2453003636073656</c:v>
                </c:pt>
              </c:numCache>
            </c:numRef>
          </c:val>
        </c:ser>
        <c:ser>
          <c:idx val="5"/>
          <c:order val="3"/>
          <c:tx>
            <c:strRef>
              <c:f>'3a - CO2 emissions'!$E$4</c:f>
              <c:strCache>
                <c:ptCount val="1"/>
                <c:pt idx="0">
                  <c:v>Coke</c:v>
                </c:pt>
              </c:strCache>
            </c:strRef>
          </c:tx>
          <c:spPr>
            <a:solidFill>
              <a:schemeClr val="tx2">
                <a:lumMod val="60000"/>
                <a:lumOff val="40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emissions'!$E$5:$E$26</c:f>
              <c:numCache>
                <c:formatCode>0.0</c:formatCode>
                <c:ptCount val="22"/>
                <c:pt idx="0">
                  <c:v>1.1301230362082939</c:v>
                </c:pt>
                <c:pt idx="1">
                  <c:v>0.94176057357177023</c:v>
                </c:pt>
                <c:pt idx="2">
                  <c:v>0.79563182749136208</c:v>
                </c:pt>
                <c:pt idx="3">
                  <c:v>0.65639400717092322</c:v>
                </c:pt>
                <c:pt idx="4">
                  <c:v>0.55541842993375312</c:v>
                </c:pt>
                <c:pt idx="5">
                  <c:v>0.52289644970711291</c:v>
                </c:pt>
                <c:pt idx="6">
                  <c:v>0.55203735344384475</c:v>
                </c:pt>
                <c:pt idx="7">
                  <c:v>0.25569634080555159</c:v>
                </c:pt>
                <c:pt idx="8">
                  <c:v>0.37186721351143709</c:v>
                </c:pt>
                <c:pt idx="9">
                  <c:v>0.36502691817435418</c:v>
                </c:pt>
                <c:pt idx="10">
                  <c:v>0.42869787181781183</c:v>
                </c:pt>
                <c:pt idx="11">
                  <c:v>0.19499894612877808</c:v>
                </c:pt>
                <c:pt idx="12">
                  <c:v>0.50054349093935269</c:v>
                </c:pt>
                <c:pt idx="13">
                  <c:v>0.35375948877917973</c:v>
                </c:pt>
                <c:pt idx="14">
                  <c:v>0.14235985621994068</c:v>
                </c:pt>
                <c:pt idx="15">
                  <c:v>9.6637912503853535E-2</c:v>
                </c:pt>
                <c:pt idx="16">
                  <c:v>6.2997731536877544E-2</c:v>
                </c:pt>
                <c:pt idx="17">
                  <c:v>4.354647344354011E-2</c:v>
                </c:pt>
                <c:pt idx="18">
                  <c:v>3.6892821570238113E-2</c:v>
                </c:pt>
                <c:pt idx="19">
                  <c:v>3.2911111797271422E-2</c:v>
                </c:pt>
                <c:pt idx="20">
                  <c:v>3.2237208344616748E-2</c:v>
                </c:pt>
                <c:pt idx="21">
                  <c:v>2.7025535412364937E-2</c:v>
                </c:pt>
              </c:numCache>
            </c:numRef>
          </c:val>
        </c:ser>
        <c:ser>
          <c:idx val="4"/>
          <c:order val="4"/>
          <c:tx>
            <c:strRef>
              <c:f>'3a - CO2 emissions'!$F$4</c:f>
              <c:strCache>
                <c:ptCount val="1"/>
                <c:pt idx="0">
                  <c:v>Fuel oil</c:v>
                </c:pt>
              </c:strCache>
            </c:strRef>
          </c:tx>
          <c:spPr>
            <a:solidFill>
              <a:schemeClr val="tx2">
                <a:lumMod val="40000"/>
                <a:lumOff val="60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emissions'!$F$5:$F$26</c:f>
              <c:numCache>
                <c:formatCode>0.0</c:formatCode>
                <c:ptCount val="22"/>
                <c:pt idx="0">
                  <c:v>5.4043000000000001E-2</c:v>
                </c:pt>
                <c:pt idx="1">
                  <c:v>4.1374666666666664E-2</c:v>
                </c:pt>
                <c:pt idx="2">
                  <c:v>3.4888333333333327E-2</c:v>
                </c:pt>
                <c:pt idx="3">
                  <c:v>3.4888333333333327E-2</c:v>
                </c:pt>
                <c:pt idx="4">
                  <c:v>4.123166666666666E-2</c:v>
                </c:pt>
                <c:pt idx="5">
                  <c:v>5.0746666666666662E-2</c:v>
                </c:pt>
                <c:pt idx="6">
                  <c:v>9.5150000000000009E-3</c:v>
                </c:pt>
                <c:pt idx="7">
                  <c:v>9.5479999999999992E-3</c:v>
                </c:pt>
                <c:pt idx="8">
                  <c:v>3.1936666666666667E-3</c:v>
                </c:pt>
                <c:pt idx="9">
                  <c:v>1.6023333333333334E-2</c:v>
                </c:pt>
                <c:pt idx="10">
                  <c:v>8.4554360278774696E-3</c:v>
                </c:pt>
                <c:pt idx="11">
                  <c:v>1.8833414958472003E-2</c:v>
                </c:pt>
                <c:pt idx="12">
                  <c:v>1.190129128253577E-2</c:v>
                </c:pt>
                <c:pt idx="13">
                  <c:v>1.948300479799767E-2</c:v>
                </c:pt>
                <c:pt idx="14">
                  <c:v>0</c:v>
                </c:pt>
                <c:pt idx="15">
                  <c:v>0</c:v>
                </c:pt>
                <c:pt idx="16">
                  <c:v>0</c:v>
                </c:pt>
                <c:pt idx="17">
                  <c:v>0</c:v>
                </c:pt>
                <c:pt idx="18">
                  <c:v>0</c:v>
                </c:pt>
                <c:pt idx="19">
                  <c:v>0</c:v>
                </c:pt>
                <c:pt idx="20">
                  <c:v>0</c:v>
                </c:pt>
                <c:pt idx="21">
                  <c:v>0</c:v>
                </c:pt>
              </c:numCache>
            </c:numRef>
          </c:val>
        </c:ser>
        <c:ser>
          <c:idx val="3"/>
          <c:order val="5"/>
          <c:tx>
            <c:strRef>
              <c:f>'3a - CO2 emissions'!$G$4</c:f>
              <c:strCache>
                <c:ptCount val="1"/>
                <c:pt idx="0">
                  <c:v>Gas oil</c:v>
                </c:pt>
              </c:strCache>
            </c:strRef>
          </c:tx>
          <c:spPr>
            <a:solidFill>
              <a:srgbClr val="619792"/>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emissions'!$G$5:$G$26</c:f>
              <c:numCache>
                <c:formatCode>0.0</c:formatCode>
                <c:ptCount val="22"/>
                <c:pt idx="0">
                  <c:v>0.91129133333333323</c:v>
                </c:pt>
                <c:pt idx="1">
                  <c:v>0.82844666666666689</c:v>
                </c:pt>
                <c:pt idx="2">
                  <c:v>0.79339700000000013</c:v>
                </c:pt>
                <c:pt idx="3">
                  <c:v>0.82526033333333337</c:v>
                </c:pt>
                <c:pt idx="4">
                  <c:v>0.78065166666666674</c:v>
                </c:pt>
                <c:pt idx="5">
                  <c:v>0.75197466666666657</c:v>
                </c:pt>
                <c:pt idx="6">
                  <c:v>0.78383799999999992</c:v>
                </c:pt>
                <c:pt idx="7">
                  <c:v>0.68872099999999992</c:v>
                </c:pt>
                <c:pt idx="8">
                  <c:v>0.60928999999999989</c:v>
                </c:pt>
                <c:pt idx="9">
                  <c:v>0.5135900000000001</c:v>
                </c:pt>
                <c:pt idx="10">
                  <c:v>0.46951433975503015</c:v>
                </c:pt>
                <c:pt idx="11">
                  <c:v>0.61641456538090977</c:v>
                </c:pt>
                <c:pt idx="12">
                  <c:v>0.64525208601089046</c:v>
                </c:pt>
                <c:pt idx="13">
                  <c:v>0.52068255442810685</c:v>
                </c:pt>
                <c:pt idx="14">
                  <c:v>0.50899684222263486</c:v>
                </c:pt>
                <c:pt idx="15">
                  <c:v>0.4502277585412669</c:v>
                </c:pt>
                <c:pt idx="16">
                  <c:v>0.54619836478411732</c:v>
                </c:pt>
                <c:pt idx="17">
                  <c:v>0.55072753578925193</c:v>
                </c:pt>
                <c:pt idx="18">
                  <c:v>0.52179784591369249</c:v>
                </c:pt>
                <c:pt idx="19">
                  <c:v>0.41856848616930775</c:v>
                </c:pt>
                <c:pt idx="20">
                  <c:v>0.52750533060583815</c:v>
                </c:pt>
                <c:pt idx="21">
                  <c:v>0.45266267947604139</c:v>
                </c:pt>
              </c:numCache>
            </c:numRef>
          </c:val>
        </c:ser>
        <c:ser>
          <c:idx val="2"/>
          <c:order val="6"/>
          <c:tx>
            <c:strRef>
              <c:f>'3a - CO2 emissions'!$H$4</c:f>
              <c:strCache>
                <c:ptCount val="1"/>
                <c:pt idx="0">
                  <c:v>LPG</c:v>
                </c:pt>
              </c:strCache>
            </c:strRef>
          </c:tx>
          <c:spPr>
            <a:solidFill>
              <a:srgbClr val="A3C9BE"/>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emissions'!$H$5:$H$26</c:f>
              <c:numCache>
                <c:formatCode>0.0</c:formatCode>
                <c:ptCount val="22"/>
                <c:pt idx="0">
                  <c:v>1.0307381333333332</c:v>
                </c:pt>
                <c:pt idx="1">
                  <c:v>1.2479338666666668</c:v>
                </c:pt>
                <c:pt idx="2">
                  <c:v>1.1964597333333333</c:v>
                </c:pt>
                <c:pt idx="3">
                  <c:v>1.1977152000000002</c:v>
                </c:pt>
                <c:pt idx="4">
                  <c:v>1.1387082666666666</c:v>
                </c:pt>
                <c:pt idx="5">
                  <c:v>1.0062565333333331</c:v>
                </c:pt>
                <c:pt idx="6">
                  <c:v>1.0704240890151899</c:v>
                </c:pt>
                <c:pt idx="7">
                  <c:v>0.91246797227686072</c:v>
                </c:pt>
                <c:pt idx="8">
                  <c:v>0.89333327614460756</c:v>
                </c:pt>
                <c:pt idx="9">
                  <c:v>0.87257638934935766</c:v>
                </c:pt>
                <c:pt idx="10">
                  <c:v>0.82048528079369343</c:v>
                </c:pt>
                <c:pt idx="11">
                  <c:v>0.99429096755690194</c:v>
                </c:pt>
                <c:pt idx="12">
                  <c:v>0.93922161131187054</c:v>
                </c:pt>
                <c:pt idx="13">
                  <c:v>1.0050575462111608</c:v>
                </c:pt>
                <c:pt idx="14">
                  <c:v>0.9703260745767599</c:v>
                </c:pt>
                <c:pt idx="15">
                  <c:v>0.87799502381120131</c:v>
                </c:pt>
                <c:pt idx="16">
                  <c:v>0.92888292538277184</c:v>
                </c:pt>
                <c:pt idx="17">
                  <c:v>0.73908677964194192</c:v>
                </c:pt>
                <c:pt idx="18">
                  <c:v>0.97237479277972683</c:v>
                </c:pt>
                <c:pt idx="19">
                  <c:v>0.9155761386582395</c:v>
                </c:pt>
                <c:pt idx="20">
                  <c:v>1.1613592161122881</c:v>
                </c:pt>
                <c:pt idx="21">
                  <c:v>0.84151729543757636</c:v>
                </c:pt>
              </c:numCache>
            </c:numRef>
          </c:val>
        </c:ser>
        <c:ser>
          <c:idx val="7"/>
          <c:order val="7"/>
          <c:tx>
            <c:strRef>
              <c:f>'3a - CO2 emissions'!$I$4</c:f>
              <c:strCache>
                <c:ptCount val="1"/>
                <c:pt idx="0">
                  <c:v>Natural gas</c:v>
                </c:pt>
              </c:strCache>
            </c:strRef>
          </c:tx>
          <c:spPr>
            <a:solidFill>
              <a:schemeClr val="accent5">
                <a:lumMod val="60000"/>
                <a:lumOff val="40000"/>
              </a:schemeClr>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emissions'!$I$5:$I$26</c:f>
              <c:numCache>
                <c:formatCode>0.0</c:formatCode>
                <c:ptCount val="22"/>
                <c:pt idx="0">
                  <c:v>54.478040725891532</c:v>
                </c:pt>
                <c:pt idx="1">
                  <c:v>60.674948565098113</c:v>
                </c:pt>
                <c:pt idx="2">
                  <c:v>60.093285503270721</c:v>
                </c:pt>
                <c:pt idx="3">
                  <c:v>62.04258677991136</c:v>
                </c:pt>
                <c:pt idx="4">
                  <c:v>60.251880174211195</c:v>
                </c:pt>
                <c:pt idx="5">
                  <c:v>59.710707207880084</c:v>
                </c:pt>
                <c:pt idx="6">
                  <c:v>68.993160169683691</c:v>
                </c:pt>
                <c:pt idx="7">
                  <c:v>63.591049124633415</c:v>
                </c:pt>
                <c:pt idx="8">
                  <c:v>65.664800216909569</c:v>
                </c:pt>
                <c:pt idx="9">
                  <c:v>66.361851428940071</c:v>
                </c:pt>
                <c:pt idx="10">
                  <c:v>68.290420265425738</c:v>
                </c:pt>
                <c:pt idx="11">
                  <c:v>70.122521569993694</c:v>
                </c:pt>
                <c:pt idx="12">
                  <c:v>69.632629492444607</c:v>
                </c:pt>
                <c:pt idx="13">
                  <c:v>71.587305600767692</c:v>
                </c:pt>
                <c:pt idx="14">
                  <c:v>73.185863399410451</c:v>
                </c:pt>
                <c:pt idx="15">
                  <c:v>70.659273223294207</c:v>
                </c:pt>
                <c:pt idx="16">
                  <c:v>67.870060271631147</c:v>
                </c:pt>
                <c:pt idx="17">
                  <c:v>65.247992544632226</c:v>
                </c:pt>
                <c:pt idx="18">
                  <c:v>66.350082530023812</c:v>
                </c:pt>
                <c:pt idx="19">
                  <c:v>61.332828071454543</c:v>
                </c:pt>
                <c:pt idx="20">
                  <c:v>71.773191813426948</c:v>
                </c:pt>
                <c:pt idx="21">
                  <c:v>53.847641944115708</c:v>
                </c:pt>
              </c:numCache>
            </c:numRef>
          </c:val>
        </c:ser>
        <c:ser>
          <c:idx val="8"/>
          <c:order val="8"/>
          <c:tx>
            <c:strRef>
              <c:f>'3a - CO2 emissions'!$J$4</c:f>
              <c:strCache>
                <c:ptCount val="1"/>
                <c:pt idx="0">
                  <c:v>Peat</c:v>
                </c:pt>
              </c:strCache>
            </c:strRef>
          </c:tx>
          <c:spPr>
            <a:solidFill>
              <a:srgbClr val="D4DF83"/>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emissions'!$J$5:$J$26</c:f>
              <c:numCache>
                <c:formatCode>0.0</c:formatCode>
                <c:ptCount val="22"/>
                <c:pt idx="0">
                  <c:v>0.47558734515174672</c:v>
                </c:pt>
                <c:pt idx="1">
                  <c:v>0.48561228800000006</c:v>
                </c:pt>
                <c:pt idx="2">
                  <c:v>0.45062823116799994</c:v>
                </c:pt>
                <c:pt idx="3">
                  <c:v>0.41691142579124019</c:v>
                </c:pt>
                <c:pt idx="4">
                  <c:v>0.40820315750399994</c:v>
                </c:pt>
                <c:pt idx="5">
                  <c:v>0.35374902067200004</c:v>
                </c:pt>
                <c:pt idx="6">
                  <c:v>0.33348624384000003</c:v>
                </c:pt>
                <c:pt idx="7">
                  <c:v>0.31179882700799999</c:v>
                </c:pt>
                <c:pt idx="8">
                  <c:v>0.2742820768426667</c:v>
                </c:pt>
                <c:pt idx="9">
                  <c:v>0.25196148667733331</c:v>
                </c:pt>
                <c:pt idx="10">
                  <c:v>0.22441721651200003</c:v>
                </c:pt>
                <c:pt idx="11">
                  <c:v>0.19940563968</c:v>
                </c:pt>
                <c:pt idx="12">
                  <c:v>0.16537134284799998</c:v>
                </c:pt>
                <c:pt idx="13">
                  <c:v>0.15413128601599999</c:v>
                </c:pt>
                <c:pt idx="14">
                  <c:v>0.121521629184</c:v>
                </c:pt>
                <c:pt idx="15">
                  <c:v>9.6984932351999995E-2</c:v>
                </c:pt>
                <c:pt idx="16">
                  <c:v>7.3872875520000006E-2</c:v>
                </c:pt>
                <c:pt idx="17">
                  <c:v>4.2212761600000002E-2</c:v>
                </c:pt>
                <c:pt idx="18">
                  <c:v>4.5361170278170285E-2</c:v>
                </c:pt>
                <c:pt idx="19">
                  <c:v>4.7436441600000004E-2</c:v>
                </c:pt>
                <c:pt idx="20">
                  <c:v>4.7911321600000008E-2</c:v>
                </c:pt>
                <c:pt idx="21">
                  <c:v>4.7911321600000008E-2</c:v>
                </c:pt>
              </c:numCache>
            </c:numRef>
          </c:val>
        </c:ser>
        <c:ser>
          <c:idx val="0"/>
          <c:order val="9"/>
          <c:tx>
            <c:strRef>
              <c:f>'3a - CO2 emissions'!$K$4</c:f>
              <c:strCache>
                <c:ptCount val="1"/>
                <c:pt idx="0">
                  <c:v>Petroleum coke</c:v>
                </c:pt>
              </c:strCache>
            </c:strRef>
          </c:tx>
          <c:spPr>
            <a:solidFill>
              <a:schemeClr val="accent3">
                <a:lumMod val="60000"/>
                <a:lumOff val="40000"/>
              </a:schemeClr>
            </a:solidFill>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emissions'!$K$5:$K$26</c:f>
              <c:numCache>
                <c:formatCode>0.0</c:formatCode>
                <c:ptCount val="22"/>
                <c:pt idx="0">
                  <c:v>7.6745777777777774E-2</c:v>
                </c:pt>
                <c:pt idx="1">
                  <c:v>0.16270104888888887</c:v>
                </c:pt>
                <c:pt idx="2">
                  <c:v>0.23330716444444444</c:v>
                </c:pt>
                <c:pt idx="3">
                  <c:v>0.30391327999999995</c:v>
                </c:pt>
                <c:pt idx="4">
                  <c:v>0.51266179555555547</c:v>
                </c:pt>
                <c:pt idx="5">
                  <c:v>0.64466453333333318</c:v>
                </c:pt>
                <c:pt idx="6">
                  <c:v>0.70606115555555549</c:v>
                </c:pt>
                <c:pt idx="7">
                  <c:v>0.76745777777777768</c:v>
                </c:pt>
                <c:pt idx="8">
                  <c:v>0.73675946666666647</c:v>
                </c:pt>
                <c:pt idx="9">
                  <c:v>0.69071199999999988</c:v>
                </c:pt>
                <c:pt idx="10">
                  <c:v>0.64466453333333318</c:v>
                </c:pt>
                <c:pt idx="11">
                  <c:v>0.59861706666666659</c:v>
                </c:pt>
                <c:pt idx="12">
                  <c:v>0.55256959999999988</c:v>
                </c:pt>
                <c:pt idx="13">
                  <c:v>0.50652213333333318</c:v>
                </c:pt>
                <c:pt idx="14">
                  <c:v>0.46047466666666659</c:v>
                </c:pt>
                <c:pt idx="15">
                  <c:v>0.42977635555555554</c:v>
                </c:pt>
                <c:pt idx="16">
                  <c:v>0.39907804444444439</c:v>
                </c:pt>
                <c:pt idx="17">
                  <c:v>0.36837973333333324</c:v>
                </c:pt>
                <c:pt idx="18">
                  <c:v>0.38372888888888884</c:v>
                </c:pt>
                <c:pt idx="19">
                  <c:v>0.33768142222222219</c:v>
                </c:pt>
                <c:pt idx="20">
                  <c:v>0.36837973333333324</c:v>
                </c:pt>
                <c:pt idx="21">
                  <c:v>0.33768142222222219</c:v>
                </c:pt>
              </c:numCache>
            </c:numRef>
          </c:val>
        </c:ser>
        <c:ser>
          <c:idx val="1"/>
          <c:order val="10"/>
          <c:tx>
            <c:strRef>
              <c:f>'3a - CO2 emissions'!$L$4</c:f>
              <c:strCache>
                <c:ptCount val="1"/>
                <c:pt idx="0">
                  <c:v>Solid smokeless fuel</c:v>
                </c:pt>
              </c:strCache>
            </c:strRef>
          </c:tx>
          <c:spPr>
            <a:solidFill>
              <a:schemeClr val="accent5">
                <a:lumMod val="75000"/>
              </a:schemeClr>
            </a:solidFill>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emissions'!$L$5:$L$26</c:f>
              <c:numCache>
                <c:formatCode>0.0</c:formatCode>
                <c:ptCount val="22"/>
                <c:pt idx="0">
                  <c:v>3.2617045999999998</c:v>
                </c:pt>
                <c:pt idx="1">
                  <c:v>3.3468666000000002</c:v>
                </c:pt>
                <c:pt idx="2">
                  <c:v>3.0317672000000004</c:v>
                </c:pt>
                <c:pt idx="3">
                  <c:v>3.1992524666666666</c:v>
                </c:pt>
                <c:pt idx="4">
                  <c:v>2.5662149333333337</c:v>
                </c:pt>
                <c:pt idx="5">
                  <c:v>2.0098232</c:v>
                </c:pt>
                <c:pt idx="6">
                  <c:v>2.3135676666666662</c:v>
                </c:pt>
                <c:pt idx="7">
                  <c:v>1.6407878666666667</c:v>
                </c:pt>
                <c:pt idx="8">
                  <c:v>1.6975625333333333</c:v>
                </c:pt>
                <c:pt idx="9">
                  <c:v>1.5726582666666671</c:v>
                </c:pt>
                <c:pt idx="10">
                  <c:v>1.4080117333333333</c:v>
                </c:pt>
                <c:pt idx="11">
                  <c:v>1.2660750666666667</c:v>
                </c:pt>
                <c:pt idx="12">
                  <c:v>1.1115777244677569</c:v>
                </c:pt>
                <c:pt idx="13">
                  <c:v>0.96800806666666661</c:v>
                </c:pt>
                <c:pt idx="14">
                  <c:v>0.86013620000000002</c:v>
                </c:pt>
                <c:pt idx="15">
                  <c:v>0.72671573333333339</c:v>
                </c:pt>
                <c:pt idx="16">
                  <c:v>0.72960124047580011</c:v>
                </c:pt>
                <c:pt idx="17">
                  <c:v>0.6659747458723333</c:v>
                </c:pt>
                <c:pt idx="18">
                  <c:v>0.83546214236613336</c:v>
                </c:pt>
                <c:pt idx="19">
                  <c:v>0.76487801536813338</c:v>
                </c:pt>
                <c:pt idx="20">
                  <c:v>0.88246385109446668</c:v>
                </c:pt>
                <c:pt idx="21">
                  <c:v>0.76513696989473334</c:v>
                </c:pt>
              </c:numCache>
            </c:numRef>
          </c:val>
        </c:ser>
        <c:ser>
          <c:idx val="9"/>
          <c:order val="11"/>
          <c:tx>
            <c:strRef>
              <c:f>'3a - CO2 emissions'!$M$4</c:f>
              <c:strCache>
                <c:ptCount val="1"/>
                <c:pt idx="0">
                  <c:v>Town gas</c:v>
                </c:pt>
              </c:strCache>
            </c:strRef>
          </c:tx>
          <c:spPr>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emissions'!$M$5:$M$26</c:f>
              <c:numCache>
                <c:formatCode>0.0</c:formatCode>
                <c:ptCount val="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ser>
        <c:ser>
          <c:idx val="12"/>
          <c:order val="12"/>
          <c:tx>
            <c:strRef>
              <c:f>'3a - CO2 emissions'!$N$4</c:f>
              <c:strCache>
                <c:ptCount val="1"/>
                <c:pt idx="0">
                  <c:v>Electricity</c:v>
                </c:pt>
              </c:strCache>
            </c:strRef>
          </c:tx>
          <c:spPr>
            <a:solidFill>
              <a:schemeClr val="accent6"/>
            </a:solidFill>
            <a:ln w="25400">
              <a:noFill/>
            </a:ln>
          </c:spPr>
          <c:cat>
            <c:numRef>
              <c:f>'3a - CO2 emissions'!$A$5:$A$25</c:f>
              <c:numCache>
                <c:formatCode>General</c:formatCode>
                <c:ptCount val="2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numCache>
            </c:numRef>
          </c:cat>
          <c:val>
            <c:numRef>
              <c:f>'3a - CO2 emissions'!$N$5:$N$26</c:f>
              <c:numCache>
                <c:formatCode>0.0</c:formatCode>
                <c:ptCount val="22"/>
                <c:pt idx="0">
                  <c:v>79.035926663007828</c:v>
                </c:pt>
                <c:pt idx="1">
                  <c:v>79.360534396629731</c:v>
                </c:pt>
                <c:pt idx="2">
                  <c:v>75.925011933571966</c:v>
                </c:pt>
                <c:pt idx="3">
                  <c:v>69.336584850929043</c:v>
                </c:pt>
                <c:pt idx="4">
                  <c:v>68.711944947281168</c:v>
                </c:pt>
                <c:pt idx="5">
                  <c:v>67.327859937443236</c:v>
                </c:pt>
                <c:pt idx="6">
                  <c:v>68.383383989928376</c:v>
                </c:pt>
                <c:pt idx="7">
                  <c:v>60.553592837631527</c:v>
                </c:pt>
                <c:pt idx="8">
                  <c:v>64.278323836104207</c:v>
                </c:pt>
                <c:pt idx="9">
                  <c:v>60.829832634859201</c:v>
                </c:pt>
                <c:pt idx="10">
                  <c:v>65.162102609109837</c:v>
                </c:pt>
                <c:pt idx="11">
                  <c:v>70.092270940061766</c:v>
                </c:pt>
                <c:pt idx="12">
                  <c:v>70.775213762769084</c:v>
                </c:pt>
                <c:pt idx="13">
                  <c:v>75.042770782841586</c:v>
                </c:pt>
                <c:pt idx="14">
                  <c:v>75.188979460503788</c:v>
                </c:pt>
                <c:pt idx="15">
                  <c:v>73.955366673134762</c:v>
                </c:pt>
                <c:pt idx="16">
                  <c:v>76.788922784194241</c:v>
                </c:pt>
                <c:pt idx="17">
                  <c:v>74.090454629989082</c:v>
                </c:pt>
                <c:pt idx="18">
                  <c:v>70.76638686567226</c:v>
                </c:pt>
                <c:pt idx="19">
                  <c:v>65.151818101921293</c:v>
                </c:pt>
                <c:pt idx="20">
                  <c:v>66.31997436480485</c:v>
                </c:pt>
                <c:pt idx="21">
                  <c:v>59.712309537736161</c:v>
                </c:pt>
              </c:numCache>
            </c:numRef>
          </c:val>
        </c:ser>
        <c:axId val="87130880"/>
        <c:axId val="87132416"/>
      </c:areaChart>
      <c:catAx>
        <c:axId val="8713088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132416"/>
        <c:crossesAt val="0"/>
        <c:lblAlgn val="ctr"/>
        <c:lblOffset val="100"/>
        <c:tickLblSkip val="3"/>
        <c:tickMarkSkip val="1"/>
      </c:catAx>
      <c:valAx>
        <c:axId val="8713241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130880"/>
        <c:crosses val="autoZero"/>
        <c:crossBetween val="midCat"/>
      </c:valAx>
      <c:spPr>
        <a:noFill/>
        <a:ln w="25400">
          <a:noFill/>
        </a:ln>
      </c:spPr>
    </c:plotArea>
    <c:legend>
      <c:legendPos val="r"/>
      <c:layout>
        <c:manualLayout>
          <c:xMode val="edge"/>
          <c:yMode val="edge"/>
          <c:x val="0.80340877978487979"/>
          <c:y val="1.7901542794955521E-2"/>
          <c:w val="0.19383829962431171"/>
          <c:h val="0.89928344322813303"/>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9416058394160725E-2"/>
          <c:y val="8.760770757313871E-2"/>
          <c:w val="0.73540145985401462"/>
          <c:h val="0.81875168043019331"/>
        </c:manualLayout>
      </c:layout>
      <c:areaChart>
        <c:grouping val="stacked"/>
        <c:ser>
          <c:idx val="1"/>
          <c:order val="0"/>
          <c:tx>
            <c:strRef>
              <c:f>'6a - Home - heating'!$C$4</c:f>
              <c:strCache>
                <c:ptCount val="1"/>
                <c:pt idx="0">
                  <c:v>Without central heating</c:v>
                </c:pt>
              </c:strCache>
            </c:strRef>
          </c:tx>
          <c:spPr>
            <a:solidFill>
              <a:srgbClr val="619792"/>
            </a:solidFill>
            <a:ln w="25400">
              <a:noFill/>
            </a:ln>
          </c:spPr>
          <c:cat>
            <c:numRef>
              <c:f>'6a - Home -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'6a - Home - heating'!$C$5:$C$46</c:f>
              <c:numCache>
                <c:formatCode>#,##0.00</c:formatCode>
                <c:ptCount val="42"/>
                <c:pt idx="0">
                  <c:v>14.218374463499114</c:v>
                </c:pt>
                <c:pt idx="1">
                  <c:v>13.956193831761194</c:v>
                </c:pt>
                <c:pt idx="2">
                  <c:v>13.685807047532073</c:v>
                </c:pt>
                <c:pt idx="3">
                  <c:v>13.20960977239166</c:v>
                </c:pt>
                <c:pt idx="4">
                  <c:v>12.562707056549675</c:v>
                </c:pt>
                <c:pt idx="5">
                  <c:v>12.193590297326406</c:v>
                </c:pt>
                <c:pt idx="6">
                  <c:v>11.671938919323209</c:v>
                </c:pt>
                <c:pt idx="7">
                  <c:v>11.181893180690075</c:v>
                </c:pt>
                <c:pt idx="8">
                  <c:v>11.247690433692256</c:v>
                </c:pt>
                <c:pt idx="9">
                  <c:v>10.637906330854243</c:v>
                </c:pt>
                <c:pt idx="10">
                  <c:v>10.431898449715559</c:v>
                </c:pt>
                <c:pt idx="11">
                  <c:v>10.086716820046011</c:v>
                </c:pt>
                <c:pt idx="12">
                  <c:v>9.6110036603786035</c:v>
                </c:pt>
                <c:pt idx="13">
                  <c:v>8.6001992919583365</c:v>
                </c:pt>
                <c:pt idx="14">
                  <c:v>8.6178348427737745</c:v>
                </c:pt>
                <c:pt idx="15">
                  <c:v>8.0620357459506682</c:v>
                </c:pt>
                <c:pt idx="16">
                  <c:v>7.5349764429205139</c:v>
                </c:pt>
                <c:pt idx="17">
                  <c:v>7.192194827444756</c:v>
                </c:pt>
                <c:pt idx="18">
                  <c:v>7.0773823227979653</c:v>
                </c:pt>
                <c:pt idx="19">
                  <c:v>6.6662961604669322</c:v>
                </c:pt>
                <c:pt idx="20">
                  <c:v>6.5032575229381049</c:v>
                </c:pt>
                <c:pt idx="21">
                  <c:v>6.1399441765395304</c:v>
                </c:pt>
                <c:pt idx="22">
                  <c:v>6.0167129223950431</c:v>
                </c:pt>
                <c:pt idx="23">
                  <c:v>5.8578013550976662</c:v>
                </c:pt>
                <c:pt idx="24">
                  <c:v>5.474487184655473</c:v>
                </c:pt>
                <c:pt idx="25">
                  <c:v>5.2921705626273639</c:v>
                </c:pt>
                <c:pt idx="26">
                  <c:v>5.4464181603032147</c:v>
                </c:pt>
                <c:pt idx="27">
                  <c:v>5.4508100084037174</c:v>
                </c:pt>
                <c:pt idx="28">
                  <c:v>5.0005340104350671</c:v>
                </c:pt>
                <c:pt idx="29">
                  <c:v>5.0513669068169191</c:v>
                </c:pt>
                <c:pt idx="30">
                  <c:v>5.0280395572143082</c:v>
                </c:pt>
                <c:pt idx="31">
                  <c:v>4.5306633659746334</c:v>
                </c:pt>
                <c:pt idx="32">
                  <c:v>4.1884804550502333</c:v>
                </c:pt>
                <c:pt idx="33">
                  <c:v>3.2818293173524853</c:v>
                </c:pt>
                <c:pt idx="34">
                  <c:v>3.1263163775063072</c:v>
                </c:pt>
                <c:pt idx="35">
                  <c:v>2.964412936241291</c:v>
                </c:pt>
                <c:pt idx="36">
                  <c:v>2.6743028594302496</c:v>
                </c:pt>
                <c:pt idx="37">
                  <c:v>2.4808097598693393</c:v>
                </c:pt>
                <c:pt idx="38">
                  <c:v>3.0781074532684687</c:v>
                </c:pt>
                <c:pt idx="39">
                  <c:v>2.8228859439577234</c:v>
                </c:pt>
                <c:pt idx="40">
                  <c:v>2.4968872296121951</c:v>
                </c:pt>
                <c:pt idx="41">
                  <c:v>2.4335766857562007</c:v>
                </c:pt>
              </c:numCache>
            </c:numRef>
          </c:val>
        </c:ser>
        <c:ser>
          <c:idx val="0"/>
          <c:order val="1"/>
          <c:tx>
            <c:strRef>
              <c:f>'6a - Home - heating'!$B$4</c:f>
              <c:strCache>
                <c:ptCount val="1"/>
                <c:pt idx="0">
                  <c:v>With central heating</c:v>
                </c:pt>
              </c:strCache>
            </c:strRef>
          </c:tx>
          <c:spPr>
            <a:solidFill>
              <a:srgbClr val="E68934"/>
            </a:solidFill>
            <a:ln w="25400">
              <a:noFill/>
            </a:ln>
          </c:spPr>
          <c:cat>
            <c:numRef>
              <c:f>'6a - Home - heating'!$A$5:$A$46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'6a - Home - heating'!$B$5:$B$46</c:f>
              <c:numCache>
                <c:formatCode>#,##0.00</c:formatCode>
                <c:ptCount val="42"/>
                <c:pt idx="0">
                  <c:v>4.8256255365008878</c:v>
                </c:pt>
                <c:pt idx="1">
                  <c:v>5.3028061682388064</c:v>
                </c:pt>
                <c:pt idx="2">
                  <c:v>5.7881929524679254</c:v>
                </c:pt>
                <c:pt idx="3">
                  <c:v>6.4783902276083394</c:v>
                </c:pt>
                <c:pt idx="4">
                  <c:v>7.3402929434503248</c:v>
                </c:pt>
                <c:pt idx="5">
                  <c:v>7.9234097026735961</c:v>
                </c:pt>
                <c:pt idx="6">
                  <c:v>8.6600610806767904</c:v>
                </c:pt>
                <c:pt idx="7">
                  <c:v>9.3641068193099244</c:v>
                </c:pt>
                <c:pt idx="8">
                  <c:v>9.5133095663077416</c:v>
                </c:pt>
                <c:pt idx="9">
                  <c:v>10.337093669145759</c:v>
                </c:pt>
                <c:pt idx="10">
                  <c:v>10.758101550284444</c:v>
                </c:pt>
                <c:pt idx="11">
                  <c:v>11.31828317995399</c:v>
                </c:pt>
                <c:pt idx="12">
                  <c:v>12.007996339621396</c:v>
                </c:pt>
                <c:pt idx="13">
                  <c:v>13.233800708041663</c:v>
                </c:pt>
                <c:pt idx="14">
                  <c:v>13.430165157226224</c:v>
                </c:pt>
                <c:pt idx="15">
                  <c:v>14.200964254049333</c:v>
                </c:pt>
                <c:pt idx="16">
                  <c:v>14.942023557079485</c:v>
                </c:pt>
                <c:pt idx="17">
                  <c:v>15.499805172555243</c:v>
                </c:pt>
                <c:pt idx="18">
                  <c:v>15.828617677202034</c:v>
                </c:pt>
                <c:pt idx="19">
                  <c:v>16.454703839533067</c:v>
                </c:pt>
                <c:pt idx="20">
                  <c:v>16.831742477061894</c:v>
                </c:pt>
                <c:pt idx="21">
                  <c:v>17.410055823460471</c:v>
                </c:pt>
                <c:pt idx="22">
                  <c:v>17.746287077604958</c:v>
                </c:pt>
                <c:pt idx="23">
                  <c:v>18.088198644902338</c:v>
                </c:pt>
                <c:pt idx="24">
                  <c:v>18.661512815344526</c:v>
                </c:pt>
                <c:pt idx="25">
                  <c:v>19.046829437372633</c:v>
                </c:pt>
                <c:pt idx="26">
                  <c:v>19.081581839696781</c:v>
                </c:pt>
                <c:pt idx="27">
                  <c:v>19.270189991596283</c:v>
                </c:pt>
                <c:pt idx="28">
                  <c:v>19.913465989564934</c:v>
                </c:pt>
                <c:pt idx="29">
                  <c:v>20.043633093183082</c:v>
                </c:pt>
                <c:pt idx="30">
                  <c:v>20.252960442785692</c:v>
                </c:pt>
                <c:pt idx="31">
                  <c:v>20.939336634025366</c:v>
                </c:pt>
                <c:pt idx="32">
                  <c:v>21.429519544949766</c:v>
                </c:pt>
                <c:pt idx="33">
                  <c:v>22.516170682647513</c:v>
                </c:pt>
                <c:pt idx="34">
                  <c:v>22.858683622493693</c:v>
                </c:pt>
                <c:pt idx="35">
                  <c:v>23.232587063758707</c:v>
                </c:pt>
                <c:pt idx="36">
                  <c:v>23.744697140569752</c:v>
                </c:pt>
                <c:pt idx="37">
                  <c:v>24.175190240130661</c:v>
                </c:pt>
                <c:pt idx="38">
                  <c:v>23.832892546731536</c:v>
                </c:pt>
                <c:pt idx="39">
                  <c:v>24.286114056042276</c:v>
                </c:pt>
                <c:pt idx="40">
                  <c:v>24.775112770387803</c:v>
                </c:pt>
                <c:pt idx="41">
                  <c:v>24.984423314243799</c:v>
                </c:pt>
              </c:numCache>
            </c:numRef>
          </c:val>
        </c:ser>
        <c:axId val="93475200"/>
        <c:axId val="93476736"/>
      </c:areaChart>
      <c:catAx>
        <c:axId val="9347520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476736"/>
        <c:crossesAt val="0"/>
        <c:lblAlgn val="ctr"/>
        <c:lblOffset val="100"/>
        <c:tickLblSkip val="3"/>
        <c:tickMarkSkip val="1"/>
      </c:catAx>
      <c:valAx>
        <c:axId val="9347673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475200"/>
        <c:crosses val="autoZero"/>
        <c:crossBetween val="midCat"/>
      </c:valAx>
      <c:spPr>
        <a:noFill/>
        <a:ln w="25400">
          <a:noFill/>
        </a:ln>
      </c:spPr>
    </c:plotArea>
    <c:legend>
      <c:legendPos val="r"/>
      <c:layout>
        <c:manualLayout>
          <c:xMode val="edge"/>
          <c:yMode val="edge"/>
          <c:x val="0.82925551953064691"/>
          <c:y val="3.9272347054179431E-2"/>
          <c:w val="0.16240872832072464"/>
          <c:h val="0.32720141689605881"/>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5667870036101096E-2"/>
          <c:y val="3.4310683760683761E-2"/>
          <c:w val="0.77988909465021072"/>
          <c:h val="0.8719222222222226"/>
        </c:manualLayout>
      </c:layout>
      <c:areaChart>
        <c:grouping val="stacked"/>
        <c:ser>
          <c:idx val="6"/>
          <c:order val="0"/>
          <c:tx>
            <c:strRef>
              <c:f>'6b - Heating - central'!$F$4</c:f>
              <c:strCache>
                <c:ptCount val="1"/>
                <c:pt idx="0">
                  <c:v>Other</c:v>
                </c:pt>
              </c:strCache>
            </c:strRef>
          </c:tx>
          <c:spPr>
            <a:solidFill>
              <a:srgbClr val="A6CF3F"/>
            </a:solidFill>
            <a:ln w="12700">
              <a:solidFill>
                <a:srgbClr val="B0C8D0"/>
              </a:solidFill>
              <a:prstDash val="solid"/>
            </a:ln>
          </c:spPr>
          <c:cat>
            <c:numRef>
              <c:f>'6b - Heating - 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'6b - Heating - central'!$F$5:$F$46</c:f>
              <c:numCache>
                <c:formatCode>#,##0_ ;\-#,##0\ </c:formatCode>
                <c:ptCount val="42"/>
                <c:pt idx="0">
                  <c:v>178.10559929280402</c:v>
                </c:pt>
                <c:pt idx="1">
                  <c:v>195.35938289229784</c:v>
                </c:pt>
                <c:pt idx="2">
                  <c:v>201.14980118006565</c:v>
                </c:pt>
                <c:pt idx="3">
                  <c:v>238.77286104305171</c:v>
                </c:pt>
                <c:pt idx="4">
                  <c:v>314.29313974248339</c:v>
                </c:pt>
                <c:pt idx="5">
                  <c:v>382.7976549169631</c:v>
                </c:pt>
                <c:pt idx="6">
                  <c:v>366.20943640905415</c:v>
                </c:pt>
                <c:pt idx="7">
                  <c:v>378.79099827256124</c:v>
                </c:pt>
                <c:pt idx="8">
                  <c:v>375.88356428898607</c:v>
                </c:pt>
                <c:pt idx="9">
                  <c:v>347.88354887785579</c:v>
                </c:pt>
                <c:pt idx="10">
                  <c:v>270.64631600101808</c:v>
                </c:pt>
                <c:pt idx="11">
                  <c:v>268.08262028311481</c:v>
                </c:pt>
                <c:pt idx="12">
                  <c:v>268.75149854666284</c:v>
                </c:pt>
                <c:pt idx="13">
                  <c:v>280.74839774743242</c:v>
                </c:pt>
                <c:pt idx="14">
                  <c:v>210.58972571445224</c:v>
                </c:pt>
                <c:pt idx="15">
                  <c:v>382.30432996356689</c:v>
                </c:pt>
                <c:pt idx="16">
                  <c:v>306.0969621352275</c:v>
                </c:pt>
                <c:pt idx="17">
                  <c:v>395.14050526532782</c:v>
                </c:pt>
                <c:pt idx="18">
                  <c:v>391.89741815009853</c:v>
                </c:pt>
                <c:pt idx="19">
                  <c:v>413.7833007518696</c:v>
                </c:pt>
                <c:pt idx="20">
                  <c:v>444.46588262132082</c:v>
                </c:pt>
                <c:pt idx="21">
                  <c:v>443.83445372469959</c:v>
                </c:pt>
                <c:pt idx="22">
                  <c:v>412.07935667331071</c:v>
                </c:pt>
                <c:pt idx="23">
                  <c:v>389.46941050927484</c:v>
                </c:pt>
                <c:pt idx="24">
                  <c:v>415.01830647622063</c:v>
                </c:pt>
                <c:pt idx="25">
                  <c:v>528.65029084878404</c:v>
                </c:pt>
                <c:pt idx="26">
                  <c:v>595.79440784553833</c:v>
                </c:pt>
                <c:pt idx="27">
                  <c:v>530.36247018209633</c:v>
                </c:pt>
                <c:pt idx="28">
                  <c:v>498.88693802971244</c:v>
                </c:pt>
                <c:pt idx="29">
                  <c:v>472.09163615988467</c:v>
                </c:pt>
                <c:pt idx="30">
                  <c:v>449.63916369185989</c:v>
                </c:pt>
                <c:pt idx="31">
                  <c:v>485.63263680549971</c:v>
                </c:pt>
                <c:pt idx="32">
                  <c:v>377.30487623974159</c:v>
                </c:pt>
                <c:pt idx="33">
                  <c:v>654.51814197693227</c:v>
                </c:pt>
                <c:pt idx="34">
                  <c:v>551.85990584455442</c:v>
                </c:pt>
                <c:pt idx="35">
                  <c:v>528.69187738795517</c:v>
                </c:pt>
                <c:pt idx="36">
                  <c:v>572.29716751439139</c:v>
                </c:pt>
                <c:pt idx="37">
                  <c:v>517.81535632616749</c:v>
                </c:pt>
                <c:pt idx="38">
                  <c:v>373.21301282442101</c:v>
                </c:pt>
                <c:pt idx="39">
                  <c:v>395.70751231383707</c:v>
                </c:pt>
                <c:pt idx="40">
                  <c:v>428.39893194271099</c:v>
                </c:pt>
                <c:pt idx="41">
                  <c:v>486.87183198853728</c:v>
                </c:pt>
              </c:numCache>
            </c:numRef>
          </c:val>
        </c:ser>
        <c:ser>
          <c:idx val="5"/>
          <c:order val="1"/>
          <c:tx>
            <c:strRef>
              <c:f>'6b - Heating - central'!$E$4</c:f>
              <c:strCache>
                <c:ptCount val="1"/>
                <c:pt idx="0">
                  <c:v>Oil</c:v>
                </c:pt>
              </c:strCache>
            </c:strRef>
          </c:tx>
          <c:spPr>
            <a:solidFill>
              <a:srgbClr val="D4DF83"/>
            </a:solidFill>
            <a:ln w="25400">
              <a:noFill/>
            </a:ln>
          </c:spPr>
          <c:cat>
            <c:numRef>
              <c:f>'6b - Heating - 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'6b - Heating - central'!$E$5:$E$46</c:f>
              <c:numCache>
                <c:formatCode>#,##0_ ;\-#,##0\ </c:formatCode>
                <c:ptCount val="42"/>
                <c:pt idx="0">
                  <c:v>491.50803365669952</c:v>
                </c:pt>
                <c:pt idx="1">
                  <c:v>589.24613866974164</c:v>
                </c:pt>
                <c:pt idx="2">
                  <c:v>689.80690980598422</c:v>
                </c:pt>
                <c:pt idx="3">
                  <c:v>727.88907419291536</c:v>
                </c:pt>
                <c:pt idx="4">
                  <c:v>732.64989431609001</c:v>
                </c:pt>
                <c:pt idx="5">
                  <c:v>719.06741807606329</c:v>
                </c:pt>
                <c:pt idx="6">
                  <c:v>687.90722861369284</c:v>
                </c:pt>
                <c:pt idx="7">
                  <c:v>711.54110172746334</c:v>
                </c:pt>
                <c:pt idx="8">
                  <c:v>706.07962352627226</c:v>
                </c:pt>
                <c:pt idx="9">
                  <c:v>653.48290949431464</c:v>
                </c:pt>
                <c:pt idx="10">
                  <c:v>508.39639469804507</c:v>
                </c:pt>
                <c:pt idx="11">
                  <c:v>519.37027591638537</c:v>
                </c:pt>
                <c:pt idx="12">
                  <c:v>536.45383282218654</c:v>
                </c:pt>
                <c:pt idx="13">
                  <c:v>576.85022349667736</c:v>
                </c:pt>
                <c:pt idx="14">
                  <c:v>583.25095602287013</c:v>
                </c:pt>
                <c:pt idx="15">
                  <c:v>557.22165353593869</c:v>
                </c:pt>
                <c:pt idx="16">
                  <c:v>515.70683838000275</c:v>
                </c:pt>
                <c:pt idx="17">
                  <c:v>594.96870364236497</c:v>
                </c:pt>
                <c:pt idx="18">
                  <c:v>633.06506008862061</c:v>
                </c:pt>
                <c:pt idx="19">
                  <c:v>565.57880510377822</c:v>
                </c:pt>
                <c:pt idx="20">
                  <c:v>588.55706651351954</c:v>
                </c:pt>
                <c:pt idx="21">
                  <c:v>653.89350815929038</c:v>
                </c:pt>
                <c:pt idx="22">
                  <c:v>599.082760381036</c:v>
                </c:pt>
                <c:pt idx="23">
                  <c:v>691.52949309175222</c:v>
                </c:pt>
                <c:pt idx="24">
                  <c:v>653.90152267075621</c:v>
                </c:pt>
                <c:pt idx="25">
                  <c:v>751.12395491431403</c:v>
                </c:pt>
                <c:pt idx="26">
                  <c:v>952.40914382541769</c:v>
                </c:pt>
                <c:pt idx="27">
                  <c:v>968.44187055250802</c:v>
                </c:pt>
                <c:pt idx="28">
                  <c:v>809.77227204401743</c:v>
                </c:pt>
                <c:pt idx="29">
                  <c:v>872.2551474971259</c:v>
                </c:pt>
                <c:pt idx="30">
                  <c:v>869.97599986222781</c:v>
                </c:pt>
                <c:pt idx="31">
                  <c:v>986.5688230901643</c:v>
                </c:pt>
                <c:pt idx="32">
                  <c:v>1109.9550856576525</c:v>
                </c:pt>
                <c:pt idx="33">
                  <c:v>978.0442197602066</c:v>
                </c:pt>
                <c:pt idx="34">
                  <c:v>1054.0027030544643</c:v>
                </c:pt>
                <c:pt idx="35">
                  <c:v>1039.968022344307</c:v>
                </c:pt>
                <c:pt idx="36">
                  <c:v>1114.5393415488145</c:v>
                </c:pt>
                <c:pt idx="37">
                  <c:v>1162.5708849555945</c:v>
                </c:pt>
                <c:pt idx="38">
                  <c:v>1065.6216200476056</c:v>
                </c:pt>
                <c:pt idx="39">
                  <c:v>1097.7185563466746</c:v>
                </c:pt>
                <c:pt idx="40">
                  <c:v>1123.8876642833741</c:v>
                </c:pt>
                <c:pt idx="41">
                  <c:v>1073.3387353824196</c:v>
                </c:pt>
              </c:numCache>
            </c:numRef>
          </c:val>
        </c:ser>
        <c:ser>
          <c:idx val="1"/>
          <c:order val="2"/>
          <c:tx>
            <c:strRef>
              <c:f>'6b - Heating - central'!$C$4</c:f>
              <c:strCache>
                <c:ptCount val="1"/>
                <c:pt idx="0">
                  <c:v>Electric</c:v>
                </c:pt>
              </c:strCache>
            </c:strRef>
          </c:tx>
          <c:spPr>
            <a:solidFill>
              <a:srgbClr val="A3C9BE"/>
            </a:solidFill>
            <a:ln w="25400">
              <a:noFill/>
            </a:ln>
          </c:spPr>
          <c:cat>
            <c:numRef>
              <c:f>'6b - Heating - 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'6b - Heating - central'!$C$5:$C$46</c:f>
              <c:numCache>
                <c:formatCode>#,##0_ ;\-#,##0\ </c:formatCode>
                <c:ptCount val="42"/>
                <c:pt idx="0">
                  <c:v>465.22544476018834</c:v>
                </c:pt>
                <c:pt idx="1">
                  <c:v>541.31720898815422</c:v>
                </c:pt>
                <c:pt idx="2">
                  <c:v>599.23684225893908</c:v>
                </c:pt>
                <c:pt idx="3">
                  <c:v>680.55524711389637</c:v>
                </c:pt>
                <c:pt idx="4">
                  <c:v>748.41710868444204</c:v>
                </c:pt>
                <c:pt idx="5">
                  <c:v>854.42128500802812</c:v>
                </c:pt>
                <c:pt idx="6">
                  <c:v>793.79683654905148</c:v>
                </c:pt>
                <c:pt idx="7">
                  <c:v>740.80589084402004</c:v>
                </c:pt>
                <c:pt idx="8">
                  <c:v>758.59474281431744</c:v>
                </c:pt>
                <c:pt idx="9">
                  <c:v>664.83256590558915</c:v>
                </c:pt>
                <c:pt idx="10">
                  <c:v>636.88912288684014</c:v>
                </c:pt>
                <c:pt idx="11">
                  <c:v>617.40888416851976</c:v>
                </c:pt>
                <c:pt idx="12">
                  <c:v>605.50370529876352</c:v>
                </c:pt>
                <c:pt idx="13">
                  <c:v>618.52381378731184</c:v>
                </c:pt>
                <c:pt idx="14">
                  <c:v>748.41936834793069</c:v>
                </c:pt>
                <c:pt idx="15">
                  <c:v>666.15220234747551</c:v>
                </c:pt>
                <c:pt idx="16">
                  <c:v>491.30780516632512</c:v>
                </c:pt>
                <c:pt idx="17">
                  <c:v>425.62277281436735</c:v>
                </c:pt>
                <c:pt idx="18">
                  <c:v>500.19955365026811</c:v>
                </c:pt>
                <c:pt idx="19">
                  <c:v>575.69850539390552</c:v>
                </c:pt>
                <c:pt idx="20">
                  <c:v>479.93448173324663</c:v>
                </c:pt>
                <c:pt idx="21">
                  <c:v>435.9290054395268</c:v>
                </c:pt>
                <c:pt idx="22">
                  <c:v>442.31343990749389</c:v>
                </c:pt>
                <c:pt idx="23">
                  <c:v>395.00164645400889</c:v>
                </c:pt>
                <c:pt idx="24">
                  <c:v>488.77487553167629</c:v>
                </c:pt>
                <c:pt idx="25">
                  <c:v>411.90668495301088</c:v>
                </c:pt>
                <c:pt idx="26">
                  <c:v>406.17448780789869</c:v>
                </c:pt>
                <c:pt idx="27">
                  <c:v>415.80417662276352</c:v>
                </c:pt>
                <c:pt idx="28">
                  <c:v>265.72293751898371</c:v>
                </c:pt>
                <c:pt idx="29">
                  <c:v>482.22235796589081</c:v>
                </c:pt>
                <c:pt idx="30">
                  <c:v>450.64958877880787</c:v>
                </c:pt>
                <c:pt idx="31">
                  <c:v>445.84340815967096</c:v>
                </c:pt>
                <c:pt idx="32">
                  <c:v>896.34862133144975</c:v>
                </c:pt>
                <c:pt idx="33">
                  <c:v>115.7227893609405</c:v>
                </c:pt>
                <c:pt idx="34">
                  <c:v>95.705434121690743</c:v>
                </c:pt>
                <c:pt idx="35">
                  <c:v>44.783311966979731</c:v>
                </c:pt>
                <c:pt idx="36">
                  <c:v>45.082490219952064</c:v>
                </c:pt>
                <c:pt idx="37">
                  <c:v>79.180503515894543</c:v>
                </c:pt>
                <c:pt idx="38">
                  <c:v>99.23601865541103</c:v>
                </c:pt>
                <c:pt idx="39">
                  <c:v>96.279622437755535</c:v>
                </c:pt>
                <c:pt idx="40">
                  <c:v>82.991523951748505</c:v>
                </c:pt>
                <c:pt idx="41">
                  <c:v>103.78144789754815</c:v>
                </c:pt>
              </c:numCache>
            </c:numRef>
          </c:val>
        </c:ser>
        <c:ser>
          <c:idx val="0"/>
          <c:order val="3"/>
          <c:tx>
            <c:strRef>
              <c:f>'6b - Heating - central'!$B$4</c:f>
              <c:strCache>
                <c:ptCount val="1"/>
                <c:pt idx="0">
                  <c:v>Solid fuel</c:v>
                </c:pt>
              </c:strCache>
            </c:strRef>
          </c:tx>
          <c:spPr>
            <a:solidFill>
              <a:srgbClr val="619792"/>
            </a:solidFill>
            <a:ln w="25400">
              <a:noFill/>
            </a:ln>
          </c:spPr>
          <c:cat>
            <c:numRef>
              <c:f>'6b - Heating - 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'6b - Heating - central'!$B$5:$B$46</c:f>
              <c:numCache>
                <c:formatCode>#,##0_ ;\-#,##0\ </c:formatCode>
                <c:ptCount val="42"/>
                <c:pt idx="0">
                  <c:v>1725.0346471564162</c:v>
                </c:pt>
                <c:pt idx="1">
                  <c:v>1638.9068229667364</c:v>
                </c:pt>
                <c:pt idx="2">
                  <c:v>1575.4979191904617</c:v>
                </c:pt>
                <c:pt idx="3">
                  <c:v>1525.2010947683918</c:v>
                </c:pt>
                <c:pt idx="4">
                  <c:v>1555.698484344065</c:v>
                </c:pt>
                <c:pt idx="5">
                  <c:v>1483.6052758245837</c:v>
                </c:pt>
                <c:pt idx="6">
                  <c:v>1495.2999128072165</c:v>
                </c:pt>
                <c:pt idx="7">
                  <c:v>1482.8947947576994</c:v>
                </c:pt>
                <c:pt idx="8">
                  <c:v>1138.3486833454535</c:v>
                </c:pt>
                <c:pt idx="9">
                  <c:v>1116.8679863748866</c:v>
                </c:pt>
                <c:pt idx="10">
                  <c:v>1205.7118792290678</c:v>
                </c:pt>
                <c:pt idx="11">
                  <c:v>1287.5729800524271</c:v>
                </c:pt>
                <c:pt idx="12">
                  <c:v>1384.0561614042451</c:v>
                </c:pt>
                <c:pt idx="13">
                  <c:v>1543.0195141821769</c:v>
                </c:pt>
                <c:pt idx="14">
                  <c:v>1345.0902578722121</c:v>
                </c:pt>
                <c:pt idx="15">
                  <c:v>1603.5833676006055</c:v>
                </c:pt>
                <c:pt idx="16">
                  <c:v>1604.7909572814276</c:v>
                </c:pt>
                <c:pt idx="17">
                  <c:v>1579.4330481891245</c:v>
                </c:pt>
                <c:pt idx="18">
                  <c:v>1597.7356278427094</c:v>
                </c:pt>
                <c:pt idx="19">
                  <c:v>1356.0398388770509</c:v>
                </c:pt>
                <c:pt idx="20">
                  <c:v>1348.9151599754302</c:v>
                </c:pt>
                <c:pt idx="21">
                  <c:v>1331.5033611740989</c:v>
                </c:pt>
                <c:pt idx="22">
                  <c:v>1102.9841476174215</c:v>
                </c:pt>
                <c:pt idx="23">
                  <c:v>1030.1023329094742</c:v>
                </c:pt>
                <c:pt idx="24">
                  <c:v>929.1126012358892</c:v>
                </c:pt>
                <c:pt idx="25">
                  <c:v>819.40795081561544</c:v>
                </c:pt>
                <c:pt idx="26">
                  <c:v>874.83735835547395</c:v>
                </c:pt>
                <c:pt idx="27">
                  <c:v>931.31649763976134</c:v>
                </c:pt>
                <c:pt idx="28">
                  <c:v>767.76074042046275</c:v>
                </c:pt>
                <c:pt idx="29">
                  <c:v>746.63419710265021</c:v>
                </c:pt>
                <c:pt idx="30">
                  <c:v>691.13075947243192</c:v>
                </c:pt>
                <c:pt idx="31">
                  <c:v>694.78114635408679</c:v>
                </c:pt>
                <c:pt idx="32">
                  <c:v>736.64285361092402</c:v>
                </c:pt>
                <c:pt idx="33">
                  <c:v>377.03231372435448</c:v>
                </c:pt>
                <c:pt idx="34">
                  <c:v>338.07633871558289</c:v>
                </c:pt>
                <c:pt idx="35">
                  <c:v>294.82347044928321</c:v>
                </c:pt>
                <c:pt idx="36">
                  <c:v>271.747232714711</c:v>
                </c:pt>
                <c:pt idx="37">
                  <c:v>277.76017900020145</c:v>
                </c:pt>
                <c:pt idx="38">
                  <c:v>241.71184026255736</c:v>
                </c:pt>
                <c:pt idx="39">
                  <c:v>199.06585509409277</c:v>
                </c:pt>
                <c:pt idx="40">
                  <c:v>187.92891656526331</c:v>
                </c:pt>
                <c:pt idx="41">
                  <c:v>186.1260324265736</c:v>
                </c:pt>
              </c:numCache>
            </c:numRef>
          </c:val>
        </c:ser>
        <c:ser>
          <c:idx val="4"/>
          <c:order val="4"/>
          <c:tx>
            <c:strRef>
              <c:f>'6b - Heating - central'!$D$4</c:f>
              <c:strCache>
                <c:ptCount val="1"/>
                <c:pt idx="0">
                  <c:v>Gas</c:v>
                </c:pt>
              </c:strCache>
            </c:strRef>
          </c:tx>
          <c:spPr>
            <a:solidFill>
              <a:srgbClr val="E68934"/>
            </a:solidFill>
            <a:ln w="25400">
              <a:noFill/>
            </a:ln>
          </c:spPr>
          <c:cat>
            <c:numRef>
              <c:f>'6b - Heating - 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'6b - Heating - central'!$D$5:$D$46</c:f>
              <c:numCache>
                <c:formatCode>#,##0_ ;\-#,##0\ </c:formatCode>
                <c:ptCount val="42"/>
                <c:pt idx="0">
                  <c:v>1982.9442390106844</c:v>
                </c:pt>
                <c:pt idx="1">
                  <c:v>2337.9766147218779</c:v>
                </c:pt>
                <c:pt idx="2">
                  <c:v>2722.36772801293</c:v>
                </c:pt>
                <c:pt idx="3">
                  <c:v>3306.0048557634868</c:v>
                </c:pt>
                <c:pt idx="4">
                  <c:v>3989.1052351930584</c:v>
                </c:pt>
                <c:pt idx="5">
                  <c:v>4483.5968421213356</c:v>
                </c:pt>
                <c:pt idx="6">
                  <c:v>5316.7411831544459</c:v>
                </c:pt>
                <c:pt idx="7">
                  <c:v>6050.210762611413</c:v>
                </c:pt>
                <c:pt idx="8">
                  <c:v>6534.3342178577341</c:v>
                </c:pt>
                <c:pt idx="9">
                  <c:v>7554.2237901959825</c:v>
                </c:pt>
                <c:pt idx="10">
                  <c:v>8136.4324526144665</c:v>
                </c:pt>
                <c:pt idx="11">
                  <c:v>8625.5840354368374</c:v>
                </c:pt>
                <c:pt idx="12">
                  <c:v>9213.2589134084137</c:v>
                </c:pt>
                <c:pt idx="13">
                  <c:v>10214.41631492025</c:v>
                </c:pt>
                <c:pt idx="14">
                  <c:v>10542.906219224024</c:v>
                </c:pt>
                <c:pt idx="15">
                  <c:v>10991.511338733346</c:v>
                </c:pt>
                <c:pt idx="16">
                  <c:v>12024.287186485999</c:v>
                </c:pt>
                <c:pt idx="17">
                  <c:v>12504.503532339346</c:v>
                </c:pt>
                <c:pt idx="18">
                  <c:v>12705.961876205474</c:v>
                </c:pt>
                <c:pt idx="19">
                  <c:v>13543.532221620297</c:v>
                </c:pt>
                <c:pt idx="20">
                  <c:v>13970.194475209793</c:v>
                </c:pt>
                <c:pt idx="21">
                  <c:v>14544.895494962864</c:v>
                </c:pt>
                <c:pt idx="22">
                  <c:v>15189.827373025708</c:v>
                </c:pt>
                <c:pt idx="23">
                  <c:v>15582.095761937835</c:v>
                </c:pt>
                <c:pt idx="24">
                  <c:v>16174.705509429998</c:v>
                </c:pt>
                <c:pt idx="25">
                  <c:v>16535.740555840926</c:v>
                </c:pt>
                <c:pt idx="26">
                  <c:v>16252.366441862472</c:v>
                </c:pt>
                <c:pt idx="27">
                  <c:v>16424.264976599159</c:v>
                </c:pt>
                <c:pt idx="28">
                  <c:v>17571.323101551767</c:v>
                </c:pt>
                <c:pt idx="29">
                  <c:v>17470.429754457535</c:v>
                </c:pt>
                <c:pt idx="30">
                  <c:v>17791.564930980381</c:v>
                </c:pt>
                <c:pt idx="31">
                  <c:v>18326.510619615947</c:v>
                </c:pt>
                <c:pt idx="32">
                  <c:v>18309.268108110002</c:v>
                </c:pt>
                <c:pt idx="33">
                  <c:v>20390.853217825075</c:v>
                </c:pt>
                <c:pt idx="34">
                  <c:v>20819.0392407574</c:v>
                </c:pt>
                <c:pt idx="35">
                  <c:v>21324.320381610178</c:v>
                </c:pt>
                <c:pt idx="36">
                  <c:v>21741.030908571876</c:v>
                </c:pt>
                <c:pt idx="37">
                  <c:v>22137.863316332801</c:v>
                </c:pt>
                <c:pt idx="38">
                  <c:v>22227.440592015893</c:v>
                </c:pt>
                <c:pt idx="39">
                  <c:v>22467.531451131454</c:v>
                </c:pt>
                <c:pt idx="40">
                  <c:v>22613.352835117101</c:v>
                </c:pt>
                <c:pt idx="41">
                  <c:v>22977.727233307785</c:v>
                </c:pt>
              </c:numCache>
            </c:numRef>
          </c:val>
        </c:ser>
        <c:axId val="92705536"/>
        <c:axId val="92707072"/>
      </c:areaChart>
      <c:catAx>
        <c:axId val="9270553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707072"/>
        <c:crosses val="autoZero"/>
        <c:lblAlgn val="ctr"/>
        <c:lblOffset val="100"/>
      </c:catAx>
      <c:valAx>
        <c:axId val="92707072"/>
        <c:scaling>
          <c:orientation val="minMax"/>
        </c:scaling>
        <c:axPos val="l"/>
        <c:majorGridlines>
          <c:spPr>
            <a:ln w="3175">
              <a:solidFill>
                <a:srgbClr val="969696"/>
              </a:solidFill>
              <a:prstDash val="solid"/>
            </a:ln>
          </c:spPr>
        </c:majorGridlines>
        <c:numFmt formatCode="#,##0_ ;\-#,##0\ " sourceLinked="1"/>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2705536"/>
        <c:crosses val="autoZero"/>
        <c:crossBetween val="midCat"/>
      </c:valAx>
      <c:spPr>
        <a:noFill/>
        <a:ln w="25400">
          <a:noFill/>
        </a:ln>
      </c:spPr>
    </c:plotArea>
    <c:legend>
      <c:legendPos val="r"/>
      <c:layout>
        <c:manualLayout>
          <c:xMode val="edge"/>
          <c:yMode val="edge"/>
          <c:x val="0.87773948844629912"/>
          <c:y val="1.6593474596163352E-2"/>
          <c:w val="0.10556718645463474"/>
          <c:h val="0.29393039284723582"/>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0748084198192713E-2"/>
          <c:y val="6.2411347517730503E-2"/>
          <c:w val="0.81515955815719665"/>
          <c:h val="0.75230245155525777"/>
        </c:manualLayout>
      </c:layout>
      <c:barChart>
        <c:barDir val="col"/>
        <c:grouping val="clustered"/>
        <c:ser>
          <c:idx val="0"/>
          <c:order val="0"/>
          <c:spPr>
            <a:solidFill>
              <a:srgbClr val="A3C9BE"/>
            </a:solidFill>
          </c:spPr>
          <c:cat>
            <c:strRef>
              <c:f>'6c - Boiler Efficiency'!$C$6:$L$6</c:f>
              <c:strCache>
                <c:ptCount val="10"/>
                <c:pt idx="0">
                  <c:v>Before 1900</c:v>
                </c:pt>
                <c:pt idx="1">
                  <c:v>1900- 1929</c:v>
                </c:pt>
                <c:pt idx="2">
                  <c:v>1930- 1949</c:v>
                </c:pt>
                <c:pt idx="3">
                  <c:v>1950- 1966</c:v>
                </c:pt>
                <c:pt idx="4">
                  <c:v>1967- 1975</c:v>
                </c:pt>
                <c:pt idx="5">
                  <c:v>1976- 1982</c:v>
                </c:pt>
                <c:pt idx="6">
                  <c:v>1983- 1990</c:v>
                </c:pt>
                <c:pt idx="7">
                  <c:v>1991- 1995</c:v>
                </c:pt>
                <c:pt idx="8">
                  <c:v>1996- 2002</c:v>
                </c:pt>
                <c:pt idx="9">
                  <c:v>2003- 2006</c:v>
                </c:pt>
              </c:strCache>
            </c:strRef>
          </c:cat>
          <c:val>
            <c:numRef>
              <c:f>'6c - Boiler Efficiency'!$C$10:$L$10</c:f>
              <c:numCache>
                <c:formatCode>0.0</c:formatCode>
                <c:ptCount val="10"/>
                <c:pt idx="0">
                  <c:v>81.888946287833633</c:v>
                </c:pt>
                <c:pt idx="1">
                  <c:v>82.254437599223593</c:v>
                </c:pt>
                <c:pt idx="2">
                  <c:v>82.063642530966149</c:v>
                </c:pt>
                <c:pt idx="3">
                  <c:v>81.77643270936403</c:v>
                </c:pt>
                <c:pt idx="4">
                  <c:v>82.621883151186864</c:v>
                </c:pt>
                <c:pt idx="5">
                  <c:v>82.463541327705599</c:v>
                </c:pt>
                <c:pt idx="6">
                  <c:v>82.525358225544423</c:v>
                </c:pt>
                <c:pt idx="7">
                  <c:v>84.319292269104992</c:v>
                </c:pt>
                <c:pt idx="8">
                  <c:v>83.481993982848181</c:v>
                </c:pt>
                <c:pt idx="9">
                  <c:v>85.544850505088931</c:v>
                </c:pt>
              </c:numCache>
            </c:numRef>
          </c:val>
        </c:ser>
        <c:axId val="93497600"/>
        <c:axId val="93593600"/>
      </c:barChart>
      <c:catAx>
        <c:axId val="93497600"/>
        <c:scaling>
          <c:orientation val="minMax"/>
        </c:scaling>
        <c:axPos val="b"/>
        <c:tickLblPos val="nextTo"/>
        <c:txPr>
          <a:bodyPr/>
          <a:lstStyle/>
          <a:p>
            <a:pPr>
              <a:defRPr sz="850">
                <a:solidFill>
                  <a:srgbClr val="333333"/>
                </a:solidFill>
              </a:defRPr>
            </a:pPr>
            <a:endParaRPr lang="en-US"/>
          </a:p>
        </c:txPr>
        <c:crossAx val="93593600"/>
        <c:crosses val="autoZero"/>
        <c:auto val="1"/>
        <c:lblAlgn val="ctr"/>
        <c:lblOffset val="100"/>
      </c:catAx>
      <c:valAx>
        <c:axId val="93593600"/>
        <c:scaling>
          <c:orientation val="minMax"/>
          <c:min val="79"/>
        </c:scaling>
        <c:axPos val="l"/>
        <c:majorGridlines/>
        <c:numFmt formatCode="0" sourceLinked="0"/>
        <c:tickLblPos val="nextTo"/>
        <c:txPr>
          <a:bodyPr/>
          <a:lstStyle/>
          <a:p>
            <a:pPr>
              <a:defRPr sz="850">
                <a:solidFill>
                  <a:srgbClr val="333333"/>
                </a:solidFill>
              </a:defRPr>
            </a:pPr>
            <a:endParaRPr lang="en-US"/>
          </a:p>
        </c:txPr>
        <c:crossAx val="93497600"/>
        <c:crosses val="autoZero"/>
        <c:crossBetween val="between"/>
      </c:valAx>
    </c:plotArea>
    <c:plotVisOnly val="1"/>
    <c:dispBlanksAs val="gap"/>
  </c:chart>
  <c:spPr>
    <a:ln w="38100">
      <a:noFill/>
    </a:ln>
  </c:spPr>
  <c:printSettings>
    <c:headerFooter/>
    <c:pageMargins b="0.750000000000002" l="0.70000000000000062" r="0.70000000000000062" t="0.750000000000002" header="0.30000000000000032" footer="0.30000000000000032"/>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6188747731397434E-2"/>
          <c:y val="5.3304700854701348E-2"/>
          <c:w val="0.74968971193416012"/>
          <c:h val="0.8337076923076967"/>
        </c:manualLayout>
      </c:layout>
      <c:areaChart>
        <c:grouping val="stacked"/>
        <c:ser>
          <c:idx val="3"/>
          <c:order val="0"/>
          <c:tx>
            <c:strRef>
              <c:f>'6d - Heating - non-central'!$J$4</c:f>
              <c:strCache>
                <c:ptCount val="1"/>
                <c:pt idx="0">
                  <c:v>Other</c:v>
                </c:pt>
              </c:strCache>
            </c:strRef>
          </c:tx>
          <c:spPr>
            <a:solidFill>
              <a:srgbClr val="A6CF3F"/>
            </a:solidFill>
            <a:ln w="25400">
              <a:noFill/>
            </a:ln>
          </c:spPr>
          <c:cat>
            <c:numRef>
              <c:f>'6d - Heating - non-central'!$A$5:$A$46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'6d - Heating - non-central'!$J$5:$J$46</c:f>
              <c:numCache>
                <c:formatCode>#,##0_ ;\-#,##0\ </c:formatCode>
                <c:ptCount val="42"/>
                <c:pt idx="0">
                  <c:v>265.07633534697538</c:v>
                </c:pt>
                <c:pt idx="1">
                  <c:v>255.31702212217559</c:v>
                </c:pt>
                <c:pt idx="2">
                  <c:v>247.2881326524064</c:v>
                </c:pt>
                <c:pt idx="3">
                  <c:v>233.87866424204157</c:v>
                </c:pt>
                <c:pt idx="4">
                  <c:v>217.00554333676473</c:v>
                </c:pt>
                <c:pt idx="5">
                  <c:v>207.29853040549222</c:v>
                </c:pt>
                <c:pt idx="6">
                  <c:v>202.20272880184149</c:v>
                </c:pt>
                <c:pt idx="7">
                  <c:v>193.46793669854853</c:v>
                </c:pt>
                <c:pt idx="8">
                  <c:v>193.11058717606429</c:v>
                </c:pt>
                <c:pt idx="9">
                  <c:v>197.802312164234</c:v>
                </c:pt>
                <c:pt idx="10">
                  <c:v>213.58508052478993</c:v>
                </c:pt>
                <c:pt idx="11">
                  <c:v>274.85169944411803</c:v>
                </c:pt>
                <c:pt idx="12">
                  <c:v>281.78303394180637</c:v>
                </c:pt>
                <c:pt idx="13">
                  <c:v>228.91935240881054</c:v>
                </c:pt>
                <c:pt idx="14">
                  <c:v>170.44592544416625</c:v>
                </c:pt>
                <c:pt idx="15">
                  <c:v>135.7982906508343</c:v>
                </c:pt>
                <c:pt idx="16">
                  <c:v>177.32636531591763</c:v>
                </c:pt>
                <c:pt idx="17">
                  <c:v>141.16094150723848</c:v>
                </c:pt>
                <c:pt idx="18">
                  <c:v>158.05437989211327</c:v>
                </c:pt>
                <c:pt idx="19">
                  <c:v>144.41180026043975</c:v>
                </c:pt>
                <c:pt idx="20">
                  <c:v>126.21232847662753</c:v>
                </c:pt>
                <c:pt idx="21">
                  <c:v>123.12067423689642</c:v>
                </c:pt>
                <c:pt idx="22">
                  <c:v>119.93121275544473</c:v>
                </c:pt>
                <c:pt idx="23">
                  <c:v>108.85349091114222</c:v>
                </c:pt>
                <c:pt idx="24">
                  <c:v>88.973594661605418</c:v>
                </c:pt>
                <c:pt idx="25">
                  <c:v>87.262261062551801</c:v>
                </c:pt>
                <c:pt idx="26">
                  <c:v>85.784208317169217</c:v>
                </c:pt>
                <c:pt idx="27">
                  <c:v>70.016540464018689</c:v>
                </c:pt>
                <c:pt idx="28">
                  <c:v>75.091583093605919</c:v>
                </c:pt>
                <c:pt idx="29">
                  <c:v>71.283935196905915</c:v>
                </c:pt>
                <c:pt idx="30">
                  <c:v>51.051214362108659</c:v>
                </c:pt>
                <c:pt idx="31">
                  <c:v>66.382100931117407</c:v>
                </c:pt>
                <c:pt idx="32">
                  <c:v>47.398690430993703</c:v>
                </c:pt>
                <c:pt idx="33">
                  <c:v>7.2780631317643509</c:v>
                </c:pt>
                <c:pt idx="34">
                  <c:v>0</c:v>
                </c:pt>
                <c:pt idx="35">
                  <c:v>9.1662318079037224</c:v>
                </c:pt>
                <c:pt idx="36">
                  <c:v>12.73266715679083</c:v>
                </c:pt>
                <c:pt idx="37">
                  <c:v>6.6252833827030475</c:v>
                </c:pt>
                <c:pt idx="38">
                  <c:v>6.969749036476184</c:v>
                </c:pt>
                <c:pt idx="39">
                  <c:v>30.648741580426396</c:v>
                </c:pt>
                <c:pt idx="40">
                  <c:v>32.956453203769698</c:v>
                </c:pt>
                <c:pt idx="41">
                  <c:v>0</c:v>
                </c:pt>
              </c:numCache>
            </c:numRef>
          </c:val>
        </c:ser>
        <c:ser>
          <c:idx val="4"/>
          <c:order val="1"/>
          <c:tx>
            <c:strRef>
              <c:f>'6d - Heating - non-central'!$I$4</c:f>
              <c:strCache>
                <c:ptCount val="1"/>
                <c:pt idx="0">
                  <c:v>Oil</c:v>
                </c:pt>
              </c:strCache>
            </c:strRef>
          </c:tx>
          <c:spPr>
            <a:solidFill>
              <a:srgbClr val="D4DF83"/>
            </a:solidFill>
            <a:ln w="25400">
              <a:noFill/>
            </a:ln>
          </c:spPr>
          <c:cat>
            <c:numRef>
              <c:f>'6d - Heating - non-central'!$A$5:$A$46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'6d - Heating - non-central'!$I$5:$I$46</c:f>
              <c:numCache>
                <c:formatCode>#,##0_ ;\-#,##0\ </c:formatCode>
                <c:ptCount val="42"/>
                <c:pt idx="0">
                  <c:v>495.62592113194978</c:v>
                </c:pt>
                <c:pt idx="1">
                  <c:v>478.31543384913908</c:v>
                </c:pt>
                <c:pt idx="2">
                  <c:v>462.3212914805859</c:v>
                </c:pt>
                <c:pt idx="3">
                  <c:v>437.71786702180253</c:v>
                </c:pt>
                <c:pt idx="4">
                  <c:v>407.2862660655536</c:v>
                </c:pt>
                <c:pt idx="5">
                  <c:v>387.8833326659468</c:v>
                </c:pt>
                <c:pt idx="6">
                  <c:v>378.86406028134525</c:v>
                </c:pt>
                <c:pt idx="7">
                  <c:v>362.35154994921521</c:v>
                </c:pt>
                <c:pt idx="8">
                  <c:v>361.68225995959006</c:v>
                </c:pt>
                <c:pt idx="9">
                  <c:v>320.09944065287334</c:v>
                </c:pt>
                <c:pt idx="10">
                  <c:v>317.17384457931308</c:v>
                </c:pt>
                <c:pt idx="11">
                  <c:v>223.31700579834592</c:v>
                </c:pt>
                <c:pt idx="12">
                  <c:v>189.62091381798245</c:v>
                </c:pt>
                <c:pt idx="13">
                  <c:v>98.248649102493786</c:v>
                </c:pt>
                <c:pt idx="14">
                  <c:v>60.513346311538321</c:v>
                </c:pt>
                <c:pt idx="15">
                  <c:v>34.201050978728638</c:v>
                </c:pt>
                <c:pt idx="16">
                  <c:v>23.439691967046585</c:v>
                </c:pt>
                <c:pt idx="17">
                  <c:v>26.652765179688384</c:v>
                </c:pt>
                <c:pt idx="18">
                  <c:v>24.241469308606323</c:v>
                </c:pt>
                <c:pt idx="19">
                  <c:v>16.879301329142308</c:v>
                </c:pt>
                <c:pt idx="20">
                  <c:v>6.7960484564337911</c:v>
                </c:pt>
                <c:pt idx="21">
                  <c:v>15.943684433554933</c:v>
                </c:pt>
                <c:pt idx="22">
                  <c:v>10.740108604965199</c:v>
                </c:pt>
                <c:pt idx="23">
                  <c:v>6.245692101458979</c:v>
                </c:pt>
                <c:pt idx="24">
                  <c:v>3.5589437864642171</c:v>
                </c:pt>
                <c:pt idx="25">
                  <c:v>7.6996112702251587</c:v>
                </c:pt>
                <c:pt idx="26">
                  <c:v>4.4679275165192296</c:v>
                </c:pt>
                <c:pt idx="27">
                  <c:v>3.6850810770536149</c:v>
                </c:pt>
                <c:pt idx="28">
                  <c:v>1.8772895773401483</c:v>
                </c:pt>
                <c:pt idx="29">
                  <c:v>5.0023814173267311</c:v>
                </c:pt>
                <c:pt idx="30">
                  <c:v>2.5525607181054326</c:v>
                </c:pt>
                <c:pt idx="31">
                  <c:v>0</c:v>
                </c:pt>
                <c:pt idx="32">
                  <c:v>0</c:v>
                </c:pt>
                <c:pt idx="33">
                  <c:v>0</c:v>
                </c:pt>
                <c:pt idx="34">
                  <c:v>0</c:v>
                </c:pt>
                <c:pt idx="35">
                  <c:v>0</c:v>
                </c:pt>
                <c:pt idx="36">
                  <c:v>0</c:v>
                </c:pt>
                <c:pt idx="37">
                  <c:v>0</c:v>
                </c:pt>
                <c:pt idx="38">
                  <c:v>0</c:v>
                </c:pt>
                <c:pt idx="39">
                  <c:v>0</c:v>
                </c:pt>
                <c:pt idx="40">
                  <c:v>0</c:v>
                </c:pt>
                <c:pt idx="41">
                  <c:v>0</c:v>
                </c:pt>
              </c:numCache>
            </c:numRef>
          </c:val>
        </c:ser>
        <c:ser>
          <c:idx val="2"/>
          <c:order val="2"/>
          <c:tx>
            <c:strRef>
              <c:f>'6d - Heating - non-central'!$G$4</c:f>
              <c:strCache>
                <c:ptCount val="1"/>
                <c:pt idx="0">
                  <c:v>All electric</c:v>
                </c:pt>
              </c:strCache>
            </c:strRef>
          </c:tx>
          <c:spPr>
            <a:solidFill>
              <a:srgbClr val="A3C9BE"/>
            </a:solidFill>
            <a:ln w="25400">
              <a:noFill/>
            </a:ln>
          </c:spPr>
          <c:cat>
            <c:numRef>
              <c:f>'6d - Heating - non-central'!$A$5:$A$46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'6d - Heating - non-central'!$G$5:$G$46</c:f>
              <c:numCache>
                <c:formatCode>#,##0_ ;\-#,##0\ </c:formatCode>
                <c:ptCount val="42"/>
                <c:pt idx="0">
                  <c:v>3647.9562398838466</c:v>
                </c:pt>
                <c:pt idx="1">
                  <c:v>3756.4403910322535</c:v>
                </c:pt>
                <c:pt idx="2">
                  <c:v>3821.9198041030254</c:v>
                </c:pt>
                <c:pt idx="3">
                  <c:v>3870.6228660771017</c:v>
                </c:pt>
                <c:pt idx="4">
                  <c:v>3883.3333970735912</c:v>
                </c:pt>
                <c:pt idx="5">
                  <c:v>3930.6211342299766</c:v>
                </c:pt>
                <c:pt idx="6">
                  <c:v>3554.9521784052486</c:v>
                </c:pt>
                <c:pt idx="7">
                  <c:v>3265.9043015688835</c:v>
                </c:pt>
                <c:pt idx="8">
                  <c:v>3320.4729100558652</c:v>
                </c:pt>
                <c:pt idx="9">
                  <c:v>2991.8800353834031</c:v>
                </c:pt>
                <c:pt idx="10">
                  <c:v>2727.8599800413895</c:v>
                </c:pt>
                <c:pt idx="11">
                  <c:v>2536.2907052201117</c:v>
                </c:pt>
                <c:pt idx="12">
                  <c:v>2339.0461880215348</c:v>
                </c:pt>
                <c:pt idx="13">
                  <c:v>2111.7009491374606</c:v>
                </c:pt>
                <c:pt idx="14">
                  <c:v>2398.8023982788072</c:v>
                </c:pt>
                <c:pt idx="15">
                  <c:v>2255.1251387051234</c:v>
                </c:pt>
                <c:pt idx="16">
                  <c:v>1963.547381688245</c:v>
                </c:pt>
                <c:pt idx="17">
                  <c:v>2090.594754466892</c:v>
                </c:pt>
                <c:pt idx="18">
                  <c:v>2250.5290953331346</c:v>
                </c:pt>
                <c:pt idx="19">
                  <c:v>2257.9564644587676</c:v>
                </c:pt>
                <c:pt idx="20">
                  <c:v>2388.861025608634</c:v>
                </c:pt>
                <c:pt idx="21">
                  <c:v>2423.2941830286154</c:v>
                </c:pt>
                <c:pt idx="22">
                  <c:v>2534.2327072350749</c:v>
                </c:pt>
                <c:pt idx="23">
                  <c:v>2598.4423198648606</c:v>
                </c:pt>
                <c:pt idx="24">
                  <c:v>2508.1075386375464</c:v>
                </c:pt>
                <c:pt idx="25">
                  <c:v>2575.0632966012395</c:v>
                </c:pt>
                <c:pt idx="26">
                  <c:v>2692.3876391207605</c:v>
                </c:pt>
                <c:pt idx="27">
                  <c:v>2941.2697949302087</c:v>
                </c:pt>
                <c:pt idx="28">
                  <c:v>2652.9833939712116</c:v>
                </c:pt>
                <c:pt idx="29">
                  <c:v>2732.7631198859845</c:v>
                </c:pt>
                <c:pt idx="30">
                  <c:v>2795.8252092311054</c:v>
                </c:pt>
                <c:pt idx="31">
                  <c:v>2811.7163313372776</c:v>
                </c:pt>
                <c:pt idx="32">
                  <c:v>2647.2057972424027</c:v>
                </c:pt>
                <c:pt idx="33">
                  <c:v>2125.8302899239184</c:v>
                </c:pt>
                <c:pt idx="34">
                  <c:v>2154.1258060581681</c:v>
                </c:pt>
                <c:pt idx="35">
                  <c:v>2153.2014212418148</c:v>
                </c:pt>
                <c:pt idx="36">
                  <c:v>2032.3642236087105</c:v>
                </c:pt>
                <c:pt idx="37">
                  <c:v>2022.7187374081541</c:v>
                </c:pt>
                <c:pt idx="38">
                  <c:v>2451.9262109607585</c:v>
                </c:pt>
                <c:pt idx="39">
                  <c:v>2538.9378788128083</c:v>
                </c:pt>
                <c:pt idx="40">
                  <c:v>2415.3908061131951</c:v>
                </c:pt>
                <c:pt idx="41">
                  <c:v>2432.2136677642238</c:v>
                </c:pt>
              </c:numCache>
            </c:numRef>
          </c:val>
        </c:ser>
        <c:ser>
          <c:idx val="1"/>
          <c:order val="3"/>
          <c:tx>
            <c:strRef>
              <c:f>'6d - Heating - non-central'!$D$4</c:f>
              <c:strCache>
                <c:ptCount val="1"/>
                <c:pt idx="0">
                  <c:v>All solid</c:v>
                </c:pt>
              </c:strCache>
            </c:strRef>
          </c:tx>
          <c:spPr>
            <a:solidFill>
              <a:srgbClr val="619792"/>
            </a:solidFill>
            <a:ln w="25400">
              <a:noFill/>
            </a:ln>
          </c:spPr>
          <c:cat>
            <c:numRef>
              <c:f>'6d - Heating - non-central'!$A$5:$A$46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'6d - Heating - non-central'!$D$5:$D$46</c:f>
              <c:numCache>
                <c:formatCode>#,##0_ ;\-#,##0\ </c:formatCode>
                <c:ptCount val="42"/>
                <c:pt idx="0">
                  <c:v>4056.3361904776662</c:v>
                </c:pt>
                <c:pt idx="1">
                  <c:v>3914.8610058733598</c:v>
                </c:pt>
                <c:pt idx="2">
                  <c:v>3785.6587611700993</c:v>
                </c:pt>
                <c:pt idx="3">
                  <c:v>3584.3514551956919</c:v>
                </c:pt>
                <c:pt idx="4">
                  <c:v>3329.9126477538034</c:v>
                </c:pt>
                <c:pt idx="5">
                  <c:v>3171.453805378871</c:v>
                </c:pt>
                <c:pt idx="6">
                  <c:v>3121.3715977673751</c:v>
                </c:pt>
                <c:pt idx="7">
                  <c:v>2749.1686916500921</c:v>
                </c:pt>
                <c:pt idx="8">
                  <c:v>2798.5031500708101</c:v>
                </c:pt>
                <c:pt idx="9">
                  <c:v>2567.1762449702205</c:v>
                </c:pt>
                <c:pt idx="10">
                  <c:v>2544.8662344528716</c:v>
                </c:pt>
                <c:pt idx="11">
                  <c:v>2358.0701141110594</c:v>
                </c:pt>
                <c:pt idx="12">
                  <c:v>2128.9096637031953</c:v>
                </c:pt>
                <c:pt idx="13">
                  <c:v>1791.072873138462</c:v>
                </c:pt>
                <c:pt idx="14">
                  <c:v>1665.1255793391626</c:v>
                </c:pt>
                <c:pt idx="15">
                  <c:v>1487.7457175746961</c:v>
                </c:pt>
                <c:pt idx="16">
                  <c:v>1331.9859739534731</c:v>
                </c:pt>
                <c:pt idx="17">
                  <c:v>1096.7119301716223</c:v>
                </c:pt>
                <c:pt idx="18">
                  <c:v>996.80921796989219</c:v>
                </c:pt>
                <c:pt idx="19">
                  <c:v>961.18243679838145</c:v>
                </c:pt>
                <c:pt idx="20">
                  <c:v>871.83593055393487</c:v>
                </c:pt>
                <c:pt idx="21">
                  <c:v>755.55349010124223</c:v>
                </c:pt>
                <c:pt idx="22">
                  <c:v>668.57176065908379</c:v>
                </c:pt>
                <c:pt idx="23">
                  <c:v>590.66402445226333</c:v>
                </c:pt>
                <c:pt idx="24">
                  <c:v>582.77704503351549</c:v>
                </c:pt>
                <c:pt idx="25">
                  <c:v>487.64204711425992</c:v>
                </c:pt>
                <c:pt idx="26">
                  <c:v>552.23584104177678</c:v>
                </c:pt>
                <c:pt idx="27">
                  <c:v>509.46245890266226</c:v>
                </c:pt>
                <c:pt idx="28">
                  <c:v>471.19968391237705</c:v>
                </c:pt>
                <c:pt idx="29">
                  <c:v>315.15002929158408</c:v>
                </c:pt>
                <c:pt idx="30">
                  <c:v>290.99192186401928</c:v>
                </c:pt>
                <c:pt idx="31">
                  <c:v>319.09992377414329</c:v>
                </c:pt>
                <c:pt idx="32">
                  <c:v>331.79083301695584</c:v>
                </c:pt>
                <c:pt idx="33">
                  <c:v>99.466862800779495</c:v>
                </c:pt>
                <c:pt idx="34">
                  <c:v>95.764407910726803</c:v>
                </c:pt>
                <c:pt idx="35">
                  <c:v>80.204528319157575</c:v>
                </c:pt>
                <c:pt idx="36">
                  <c:v>80.640225326341906</c:v>
                </c:pt>
                <c:pt idx="37">
                  <c:v>71.93164815506168</c:v>
                </c:pt>
                <c:pt idx="38">
                  <c:v>83.636988437714209</c:v>
                </c:pt>
                <c:pt idx="39">
                  <c:v>60.550130194756704</c:v>
                </c:pt>
                <c:pt idx="40">
                  <c:v>64.920652215910181</c:v>
                </c:pt>
                <c:pt idx="41">
                  <c:v>52.045519090656221</c:v>
                </c:pt>
              </c:numCache>
            </c:numRef>
          </c:val>
        </c:ser>
        <c:ser>
          <c:idx val="0"/>
          <c:order val="4"/>
          <c:tx>
            <c:strRef>
              <c:f>'6d - Heating - non-central'!$H$4</c:f>
              <c:strCache>
                <c:ptCount val="1"/>
                <c:pt idx="0">
                  <c:v>Gas</c:v>
                </c:pt>
              </c:strCache>
            </c:strRef>
          </c:tx>
          <c:spPr>
            <a:solidFill>
              <a:srgbClr val="E68934"/>
            </a:solidFill>
            <a:ln w="25400">
              <a:noFill/>
            </a:ln>
          </c:spPr>
          <c:cat>
            <c:numRef>
              <c:f>'6d - Heating - non-central'!$A$5:$A$46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'6d - Heating - non-central'!$H$5:$H$46</c:f>
              <c:numCache>
                <c:formatCode>#,##0_ ;\-#,##0\ </c:formatCode>
                <c:ptCount val="42"/>
                <c:pt idx="0">
                  <c:v>5753.7157495902311</c:v>
                </c:pt>
                <c:pt idx="1">
                  <c:v>5551.2599788842645</c:v>
                </c:pt>
                <c:pt idx="2">
                  <c:v>5368.3028101455002</c:v>
                </c:pt>
                <c:pt idx="3">
                  <c:v>5083.1060145816191</c:v>
                </c:pt>
                <c:pt idx="4">
                  <c:v>4724.9482834901492</c:v>
                </c:pt>
                <c:pt idx="5">
                  <c:v>4496.4547213727392</c:v>
                </c:pt>
                <c:pt idx="6">
                  <c:v>4414.40483721073</c:v>
                </c:pt>
                <c:pt idx="7">
                  <c:v>4611.1639719201012</c:v>
                </c:pt>
                <c:pt idx="8">
                  <c:v>4573.8402609049035</c:v>
                </c:pt>
                <c:pt idx="9">
                  <c:v>4561.1511659806429</c:v>
                </c:pt>
                <c:pt idx="10">
                  <c:v>4628.3886949721973</c:v>
                </c:pt>
                <c:pt idx="11">
                  <c:v>4693.9516795690788</c:v>
                </c:pt>
                <c:pt idx="12">
                  <c:v>4671.6660890352096</c:v>
                </c:pt>
                <c:pt idx="13">
                  <c:v>4370.0999120789238</c:v>
                </c:pt>
                <c:pt idx="14">
                  <c:v>4323.0062234448405</c:v>
                </c:pt>
                <c:pt idx="15">
                  <c:v>4149.0569099096874</c:v>
                </c:pt>
                <c:pt idx="16">
                  <c:v>4038.7608376263306</c:v>
                </c:pt>
                <c:pt idx="17">
                  <c:v>3837.0110464240283</c:v>
                </c:pt>
                <c:pt idx="18">
                  <c:v>3647.8563015590803</c:v>
                </c:pt>
                <c:pt idx="19">
                  <c:v>3285.837325406369</c:v>
                </c:pt>
                <c:pt idx="20">
                  <c:v>3109.6776008510615</c:v>
                </c:pt>
                <c:pt idx="21">
                  <c:v>2822.032144739223</c:v>
                </c:pt>
                <c:pt idx="22">
                  <c:v>2683.2371331404729</c:v>
                </c:pt>
                <c:pt idx="23">
                  <c:v>2553.5958277679429</c:v>
                </c:pt>
                <c:pt idx="24">
                  <c:v>2291.0700625363393</c:v>
                </c:pt>
                <c:pt idx="25">
                  <c:v>2134.5033465790857</c:v>
                </c:pt>
                <c:pt idx="26">
                  <c:v>2111.542544306988</c:v>
                </c:pt>
                <c:pt idx="27">
                  <c:v>1926.3761330297771</c:v>
                </c:pt>
                <c:pt idx="28">
                  <c:v>1799.3820598805319</c:v>
                </c:pt>
                <c:pt idx="29">
                  <c:v>1927.1674410251233</c:v>
                </c:pt>
                <c:pt idx="30">
                  <c:v>1887.6186510389675</c:v>
                </c:pt>
                <c:pt idx="31">
                  <c:v>1333.4650099320952</c:v>
                </c:pt>
                <c:pt idx="32">
                  <c:v>1162.0851343598797</c:v>
                </c:pt>
                <c:pt idx="33">
                  <c:v>1049.2541014960275</c:v>
                </c:pt>
                <c:pt idx="34">
                  <c:v>876.42616353741096</c:v>
                </c:pt>
                <c:pt idx="35">
                  <c:v>721.84075487241807</c:v>
                </c:pt>
                <c:pt idx="36">
                  <c:v>548.5657433384049</c:v>
                </c:pt>
                <c:pt idx="37">
                  <c:v>379.53409092341747</c:v>
                </c:pt>
                <c:pt idx="38">
                  <c:v>571.51942099104713</c:v>
                </c:pt>
                <c:pt idx="39">
                  <c:v>356.99480876784253</c:v>
                </c:pt>
                <c:pt idx="40">
                  <c:v>294.91417787882409</c:v>
                </c:pt>
                <c:pt idx="41">
                  <c:v>157.03389380801445</c:v>
                </c:pt>
              </c:numCache>
            </c:numRef>
          </c:val>
        </c:ser>
        <c:axId val="93706496"/>
        <c:axId val="93708288"/>
      </c:areaChart>
      <c:catAx>
        <c:axId val="9370649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708288"/>
        <c:crosses val="autoZero"/>
        <c:lblAlgn val="ctr"/>
        <c:lblOffset val="100"/>
      </c:catAx>
      <c:valAx>
        <c:axId val="93708288"/>
        <c:scaling>
          <c:orientation val="minMax"/>
        </c:scaling>
        <c:axPos val="l"/>
        <c:majorGridlines>
          <c:spPr>
            <a:ln w="3175">
              <a:solidFill>
                <a:srgbClr val="969696"/>
              </a:solidFill>
              <a:prstDash val="solid"/>
            </a:ln>
          </c:spPr>
        </c:majorGridlines>
        <c:numFmt formatCode="#,##0_ ;\-#,##0\ " sourceLinked="1"/>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706496"/>
        <c:crosses val="autoZero"/>
        <c:crossBetween val="midCat"/>
      </c:valAx>
      <c:spPr>
        <a:noFill/>
        <a:ln w="25400">
          <a:noFill/>
        </a:ln>
      </c:spPr>
    </c:plotArea>
    <c:legend>
      <c:legendPos val="r"/>
      <c:layout>
        <c:manualLayout>
          <c:xMode val="edge"/>
          <c:yMode val="edge"/>
          <c:x val="0.8612693119242445"/>
          <c:y val="3.1145679960736614E-2"/>
          <c:w val="0.13452689002110041"/>
          <c:h val="0.32541792032093741"/>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708781891896035E-2"/>
          <c:y val="0.11362885441946798"/>
          <c:w val="0.70971465511903564"/>
          <c:h val="0.73642049255732345"/>
        </c:manualLayout>
      </c:layout>
      <c:areaChart>
        <c:grouping val="stacked"/>
        <c:ser>
          <c:idx val="2"/>
          <c:order val="0"/>
          <c:tx>
            <c:strRef>
              <c:f>'6e-Condensing and combi boilers'!$I$4</c:f>
              <c:strCache>
                <c:ptCount val="1"/>
                <c:pt idx="0">
                  <c:v>Just Combi Boilers</c:v>
                </c:pt>
              </c:strCache>
            </c:strRef>
          </c:tx>
          <c:spPr>
            <a:solidFill>
              <a:srgbClr val="D4DF83"/>
            </a:solidFill>
          </c:spPr>
          <c:cat>
            <c:numRef>
              <c:f>'6e-Condensing and combi boilers'!$A$5:$A$41</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'6e-Condensing and combi boilers'!$I$5:$I$41</c:f>
              <c:numCache>
                <c:formatCode>0.00</c:formatCode>
                <c:ptCount val="37"/>
                <c:pt idx="0">
                  <c:v>1.1286938912970546</c:v>
                </c:pt>
                <c:pt idx="1">
                  <c:v>6.6480508041991504</c:v>
                </c:pt>
                <c:pt idx="2">
                  <c:v>11.528175992873752</c:v>
                </c:pt>
                <c:pt idx="3">
                  <c:v>17.726081085526921</c:v>
                </c:pt>
                <c:pt idx="4">
                  <c:v>23.228433092120813</c:v>
                </c:pt>
                <c:pt idx="5">
                  <c:v>29.194405897460111</c:v>
                </c:pt>
                <c:pt idx="6">
                  <c:v>70.623024089951755</c:v>
                </c:pt>
                <c:pt idx="7">
                  <c:v>110.32944512020771</c:v>
                </c:pt>
                <c:pt idx="8">
                  <c:v>150.42795042126679</c:v>
                </c:pt>
                <c:pt idx="9">
                  <c:v>198.08163330196535</c:v>
                </c:pt>
                <c:pt idx="10">
                  <c:v>232.80390840428078</c:v>
                </c:pt>
                <c:pt idx="11">
                  <c:v>426.42789227368763</c:v>
                </c:pt>
                <c:pt idx="12">
                  <c:v>638.98536693533958</c:v>
                </c:pt>
                <c:pt idx="13">
                  <c:v>831.95064619167806</c:v>
                </c:pt>
                <c:pt idx="14">
                  <c:v>995.99764469137313</c:v>
                </c:pt>
                <c:pt idx="15">
                  <c:v>1195.1075477845432</c:v>
                </c:pt>
                <c:pt idx="16">
                  <c:v>1412.8377522794035</c:v>
                </c:pt>
                <c:pt idx="17">
                  <c:v>1662.1147170419197</c:v>
                </c:pt>
                <c:pt idx="18">
                  <c:v>1919.5629147235618</c:v>
                </c:pt>
                <c:pt idx="19">
                  <c:v>2187.1760373064099</c:v>
                </c:pt>
                <c:pt idx="20">
                  <c:v>2483.8123625141484</c:v>
                </c:pt>
                <c:pt idx="21">
                  <c:v>2797.6584721139448</c:v>
                </c:pt>
                <c:pt idx="22">
                  <c:v>3055.6365804483589</c:v>
                </c:pt>
                <c:pt idx="23">
                  <c:v>3379.6641641815122</c:v>
                </c:pt>
                <c:pt idx="24">
                  <c:v>3904.0375743754125</c:v>
                </c:pt>
                <c:pt idx="25">
                  <c:v>4265.965201542771</c:v>
                </c:pt>
                <c:pt idx="26">
                  <c:v>4744.4327996284883</c:v>
                </c:pt>
                <c:pt idx="27">
                  <c:v>5310.9564183771427</c:v>
                </c:pt>
                <c:pt idx="28">
                  <c:v>6638.4090035819027</c:v>
                </c:pt>
                <c:pt idx="29">
                  <c:v>7165.9953714819158</c:v>
                </c:pt>
                <c:pt idx="30">
                  <c:v>7552.7160740513737</c:v>
                </c:pt>
                <c:pt idx="31">
                  <c:v>7625.9285124126318</c:v>
                </c:pt>
                <c:pt idx="32">
                  <c:v>7594.2427113200829</c:v>
                </c:pt>
                <c:pt idx="33">
                  <c:v>7359.3400724695875</c:v>
                </c:pt>
                <c:pt idx="34">
                  <c:v>6673.1329183855541</c:v>
                </c:pt>
                <c:pt idx="35">
                  <c:v>5885.0560833386389</c:v>
                </c:pt>
                <c:pt idx="36">
                  <c:v>5320.728153118509</c:v>
                </c:pt>
              </c:numCache>
            </c:numRef>
          </c:val>
        </c:ser>
        <c:ser>
          <c:idx val="3"/>
          <c:order val="1"/>
          <c:tx>
            <c:strRef>
              <c:f>'6e-Condensing and combi boilers'!$E$4</c:f>
              <c:strCache>
                <c:ptCount val="1"/>
                <c:pt idx="0">
                  <c:v>Condensing Combi boilers </c:v>
                </c:pt>
              </c:strCache>
            </c:strRef>
          </c:tx>
          <c:spPr>
            <a:pattFill prst="dkHorz">
              <a:fgClr>
                <a:srgbClr val="619792"/>
              </a:fgClr>
              <a:bgClr>
                <a:srgbClr val="D4DF83"/>
              </a:bgClr>
            </a:pattFill>
          </c:spPr>
          <c:cat>
            <c:numRef>
              <c:f>'6e-Condensing and combi boilers'!$A$5:$A$41</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'6e-Condensing and combi boilers'!$E$5:$E$41</c:f>
              <c:numCache>
                <c:formatCode>#,##0</c:formatCode>
                <c:ptCount val="37"/>
                <c:pt idx="16">
                  <c:v>1.0727697435682639</c:v>
                </c:pt>
                <c:pt idx="17">
                  <c:v>1.0792952708064414</c:v>
                </c:pt>
                <c:pt idx="18">
                  <c:v>3.235218395601509</c:v>
                </c:pt>
                <c:pt idx="19">
                  <c:v>5.3554751158335208</c:v>
                </c:pt>
                <c:pt idx="20">
                  <c:v>7.4813625376932196</c:v>
                </c:pt>
                <c:pt idx="21">
                  <c:v>11.63047739729909</c:v>
                </c:pt>
                <c:pt idx="22">
                  <c:v>19.288071438046117</c:v>
                </c:pt>
                <c:pt idx="23">
                  <c:v>33.648193728307881</c:v>
                </c:pt>
                <c:pt idx="24">
                  <c:v>58.570662005632151</c:v>
                </c:pt>
                <c:pt idx="25">
                  <c:v>84.851159701468021</c:v>
                </c:pt>
                <c:pt idx="26">
                  <c:v>126.77431772286648</c:v>
                </c:pt>
                <c:pt idx="27">
                  <c:v>208.55547281719871</c:v>
                </c:pt>
                <c:pt idx="28">
                  <c:v>450.86062606264562</c:v>
                </c:pt>
                <c:pt idx="29">
                  <c:v>503.57601447724278</c:v>
                </c:pt>
                <c:pt idx="30">
                  <c:v>877.97003291259171</c:v>
                </c:pt>
                <c:pt idx="31">
                  <c:v>1566.9881623255994</c:v>
                </c:pt>
                <c:pt idx="32">
                  <c:v>2218.9635534746285</c:v>
                </c:pt>
                <c:pt idx="33">
                  <c:v>3355.7739526042919</c:v>
                </c:pt>
                <c:pt idx="34">
                  <c:v>4929.5703703269228</c:v>
                </c:pt>
                <c:pt idx="35">
                  <c:v>6473.2459151403073</c:v>
                </c:pt>
                <c:pt idx="36">
                  <c:v>7750.5488035144372</c:v>
                </c:pt>
              </c:numCache>
            </c:numRef>
          </c:val>
        </c:ser>
        <c:ser>
          <c:idx val="1"/>
          <c:order val="2"/>
          <c:tx>
            <c:strRef>
              <c:f>'6e-Condensing and combi boilers'!$J$4</c:f>
              <c:strCache>
                <c:ptCount val="1"/>
                <c:pt idx="0">
                  <c:v>Just Condensing boilers</c:v>
                </c:pt>
              </c:strCache>
            </c:strRef>
          </c:tx>
          <c:spPr>
            <a:solidFill>
              <a:srgbClr val="619792"/>
            </a:solidFill>
          </c:spPr>
          <c:cat>
            <c:numRef>
              <c:f>'6e-Condensing and combi boilers'!$A$5:$A$41</c:f>
              <c:numCache>
                <c:formatCode>General</c:formatCode>
                <c:ptCount val="37"/>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numCache>
            </c:numRef>
          </c:cat>
          <c:val>
            <c:numRef>
              <c:f>'6e-Condensing and combi boilers'!$J$5:$J$41</c:f>
              <c:numCache>
                <c:formatCode>0.00</c:formatCode>
                <c:ptCount val="37"/>
                <c:pt idx="7">
                  <c:v>1.1492650533354969</c:v>
                </c:pt>
                <c:pt idx="8">
                  <c:v>1.1396056850095966</c:v>
                </c:pt>
                <c:pt idx="9">
                  <c:v>1.1790573410831269</c:v>
                </c:pt>
                <c:pt idx="10">
                  <c:v>2.2823912588654975</c:v>
                </c:pt>
                <c:pt idx="11">
                  <c:v>6.6629358167763693</c:v>
                </c:pt>
                <c:pt idx="12">
                  <c:v>12.484616405486209</c:v>
                </c:pt>
                <c:pt idx="13">
                  <c:v>17.91549170803075</c:v>
                </c:pt>
                <c:pt idx="14">
                  <c:v>22.685412731582254</c:v>
                </c:pt>
                <c:pt idx="15">
                  <c:v>27.136865299376545</c:v>
                </c:pt>
                <c:pt idx="16">
                  <c:v>34.328631794184446</c:v>
                </c:pt>
                <c:pt idx="17">
                  <c:v>43.171810832257655</c:v>
                </c:pt>
                <c:pt idx="18">
                  <c:v>52.841900461491313</c:v>
                </c:pt>
                <c:pt idx="19">
                  <c:v>72.834461575335865</c:v>
                </c:pt>
                <c:pt idx="20">
                  <c:v>90.845116529131943</c:v>
                </c:pt>
                <c:pt idx="21">
                  <c:v>118.41940622704529</c:v>
                </c:pt>
                <c:pt idx="22">
                  <c:v>144.15295495802889</c:v>
                </c:pt>
                <c:pt idx="23">
                  <c:v>179.12714896540371</c:v>
                </c:pt>
                <c:pt idx="24">
                  <c:v>230.2432920221402</c:v>
                </c:pt>
                <c:pt idx="25">
                  <c:v>273.08419214265575</c:v>
                </c:pt>
                <c:pt idx="26">
                  <c:v>343.82731624838033</c:v>
                </c:pt>
                <c:pt idx="27">
                  <c:v>471.8927979412191</c:v>
                </c:pt>
                <c:pt idx="28">
                  <c:v>637.00683628690126</c:v>
                </c:pt>
                <c:pt idx="29">
                  <c:v>747.51451549499575</c:v>
                </c:pt>
                <c:pt idx="30">
                  <c:v>1240.2685334267289</c:v>
                </c:pt>
                <c:pt idx="31">
                  <c:v>2122.7434087942001</c:v>
                </c:pt>
                <c:pt idx="32">
                  <c:v>3062.0972281209488</c:v>
                </c:pt>
                <c:pt idx="33">
                  <c:v>1147.6714730317785</c:v>
                </c:pt>
                <c:pt idx="34">
                  <c:v>1615.5920155266931</c:v>
                </c:pt>
                <c:pt idx="35">
                  <c:v>2163.3129002681399</c:v>
                </c:pt>
                <c:pt idx="36">
                  <c:v>2635.071205503702</c:v>
                </c:pt>
              </c:numCache>
            </c:numRef>
          </c:val>
        </c:ser>
        <c:axId val="93760128"/>
        <c:axId val="93790592"/>
      </c:areaChart>
      <c:lineChart>
        <c:grouping val="stacked"/>
        <c:ser>
          <c:idx val="0"/>
          <c:order val="3"/>
          <c:tx>
            <c:strRef>
              <c:f>'6e-Condensing and combi boilers'!$G$4</c:f>
              <c:strCache>
                <c:ptCount val="1"/>
                <c:pt idx="0">
                  <c:v>All gas and oil boilers </c:v>
                </c:pt>
              </c:strCache>
            </c:strRef>
          </c:tx>
          <c:marker>
            <c:symbol val="none"/>
          </c:marker>
          <c:val>
            <c:numRef>
              <c:f>'6e-Condensing and combi boilers'!$G$5:$G$41</c:f>
              <c:numCache>
                <c:formatCode>#,##0_ ;\-#,##0\ </c:formatCode>
                <c:ptCount val="37"/>
                <c:pt idx="0">
                  <c:v>2474.452272667384</c:v>
                </c:pt>
                <c:pt idx="1">
                  <c:v>2927.2227533916193</c:v>
                </c:pt>
                <c:pt idx="2">
                  <c:v>3412.1746378189141</c:v>
                </c:pt>
                <c:pt idx="3">
                  <c:v>4033.8939299564022</c:v>
                </c:pt>
                <c:pt idx="4">
                  <c:v>4721.7551295091489</c:v>
                </c:pt>
                <c:pt idx="5">
                  <c:v>5202.664260197399</c:v>
                </c:pt>
                <c:pt idx="6">
                  <c:v>6004.6484117681384</c:v>
                </c:pt>
                <c:pt idx="7">
                  <c:v>6761.7518643388767</c:v>
                </c:pt>
                <c:pt idx="8">
                  <c:v>7240.4138413840064</c:v>
                </c:pt>
                <c:pt idx="9">
                  <c:v>8207.7066996902977</c:v>
                </c:pt>
                <c:pt idx="10">
                  <c:v>8644.8288473125122</c:v>
                </c:pt>
                <c:pt idx="11">
                  <c:v>9144.9543113532236</c:v>
                </c:pt>
                <c:pt idx="12">
                  <c:v>9749.7127462305998</c:v>
                </c:pt>
                <c:pt idx="13">
                  <c:v>10791.266538416929</c:v>
                </c:pt>
                <c:pt idx="14">
                  <c:v>11126.157175246894</c:v>
                </c:pt>
                <c:pt idx="15">
                  <c:v>11548.732992269284</c:v>
                </c:pt>
                <c:pt idx="16">
                  <c:v>12539.994024866002</c:v>
                </c:pt>
                <c:pt idx="17">
                  <c:v>13099.472235981711</c:v>
                </c:pt>
                <c:pt idx="18">
                  <c:v>13339.026936294094</c:v>
                </c:pt>
                <c:pt idx="19">
                  <c:v>14109.111026724075</c:v>
                </c:pt>
                <c:pt idx="20">
                  <c:v>14558.751541723313</c:v>
                </c:pt>
                <c:pt idx="21">
                  <c:v>15198.789003122154</c:v>
                </c:pt>
                <c:pt idx="22">
                  <c:v>15788.910133406744</c:v>
                </c:pt>
                <c:pt idx="23">
                  <c:v>16273.625255029587</c:v>
                </c:pt>
                <c:pt idx="24">
                  <c:v>16828.607032100754</c:v>
                </c:pt>
                <c:pt idx="25">
                  <c:v>17286.86451075524</c:v>
                </c:pt>
                <c:pt idx="26">
                  <c:v>17204.77558568789</c:v>
                </c:pt>
                <c:pt idx="27">
                  <c:v>17392.706847151669</c:v>
                </c:pt>
                <c:pt idx="28">
                  <c:v>18381.095373595785</c:v>
                </c:pt>
                <c:pt idx="29">
                  <c:v>18342.684901954661</c:v>
                </c:pt>
                <c:pt idx="30">
                  <c:v>18661.54093084261</c:v>
                </c:pt>
                <c:pt idx="31">
                  <c:v>19313.079442706112</c:v>
                </c:pt>
                <c:pt idx="32">
                  <c:v>19419.223193767655</c:v>
                </c:pt>
                <c:pt idx="33">
                  <c:v>21368.897437585281</c:v>
                </c:pt>
                <c:pt idx="34">
                  <c:v>21873.041943811862</c:v>
                </c:pt>
                <c:pt idx="35">
                  <c:v>22364.288403954484</c:v>
                </c:pt>
                <c:pt idx="36">
                  <c:v>22855.570250120691</c:v>
                </c:pt>
              </c:numCache>
            </c:numRef>
          </c:val>
        </c:ser>
        <c:marker val="1"/>
        <c:axId val="93760128"/>
        <c:axId val="93790592"/>
      </c:lineChart>
      <c:catAx>
        <c:axId val="93760128"/>
        <c:scaling>
          <c:orientation val="minMax"/>
        </c:scaling>
        <c:axPos val="b"/>
        <c:numFmt formatCode="General" sourceLinked="1"/>
        <c:tickLblPos val="nextTo"/>
        <c:txPr>
          <a:bodyPr/>
          <a:lstStyle/>
          <a:p>
            <a:pPr>
              <a:defRPr sz="850"/>
            </a:pPr>
            <a:endParaRPr lang="en-US"/>
          </a:p>
        </c:txPr>
        <c:crossAx val="93790592"/>
        <c:crosses val="autoZero"/>
        <c:auto val="1"/>
        <c:lblAlgn val="ctr"/>
        <c:lblOffset val="100"/>
        <c:tickLblSkip val="3"/>
      </c:catAx>
      <c:valAx>
        <c:axId val="93790592"/>
        <c:scaling>
          <c:orientation val="minMax"/>
          <c:max val="25000"/>
        </c:scaling>
        <c:axPos val="l"/>
        <c:majorGridlines/>
        <c:numFmt formatCode="#,##0" sourceLinked="0"/>
        <c:tickLblPos val="nextTo"/>
        <c:txPr>
          <a:bodyPr/>
          <a:lstStyle/>
          <a:p>
            <a:pPr>
              <a:defRPr sz="850"/>
            </a:pPr>
            <a:endParaRPr lang="en-US"/>
          </a:p>
        </c:txPr>
        <c:crossAx val="93760128"/>
        <c:crosses val="autoZero"/>
        <c:crossBetween val="midCat"/>
      </c:valAx>
    </c:plotArea>
    <c:legend>
      <c:legendPos val="r"/>
      <c:layout>
        <c:manualLayout>
          <c:xMode val="edge"/>
          <c:yMode val="edge"/>
          <c:x val="0.80610189539608101"/>
          <c:y val="6.8814221349698931E-2"/>
          <c:w val="0.17861156527408587"/>
          <c:h val="0.78148904166813304"/>
        </c:manualLayout>
      </c:layout>
      <c:txPr>
        <a:bodyPr/>
        <a:lstStyle/>
        <a:p>
          <a:pPr>
            <a:defRPr sz="850"/>
          </a:pPr>
          <a:endParaRPr lang="en-US"/>
        </a:p>
      </c:txPr>
    </c:legend>
    <c:plotVisOnly val="1"/>
    <c:dispBlanksAs val="zero"/>
  </c:chart>
  <c:spPr>
    <a:ln>
      <a:noFill/>
    </a:ln>
  </c:spPr>
  <c:printSettings>
    <c:headerFooter/>
    <c:pageMargins b="0.75000000000000233" l="0.70000000000000062" r="0.70000000000000062" t="0.75000000000000233"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7571193415637864E-2"/>
          <c:y val="5.5427777777777777E-2"/>
          <c:w val="0.74642160493827592"/>
          <c:h val="0.84226581196581263"/>
        </c:manualLayout>
      </c:layout>
      <c:barChart>
        <c:barDir val="col"/>
        <c:grouping val="stacked"/>
        <c:ser>
          <c:idx val="2"/>
          <c:order val="0"/>
          <c:tx>
            <c:strRef>
              <c:f>'6f - Insulation measures'!$B$4</c:f>
              <c:strCache>
                <c:ptCount val="1"/>
                <c:pt idx="0">
                  <c:v> Households with no insulation</c:v>
                </c:pt>
              </c:strCache>
            </c:strRef>
          </c:tx>
          <c:spPr>
            <a:solidFill>
              <a:srgbClr val="E68934"/>
            </a:solidFill>
            <a:ln w="25400">
              <a:noFill/>
            </a:ln>
          </c:spPr>
          <c:cat>
            <c:numRef>
              <c:f>'6f - Insulation measures'!$A$5:$A$29</c:f>
              <c:numCache>
                <c:formatCode>General</c:formatCode>
                <c:ptCount val="25"/>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numCache>
            </c:numRef>
          </c:cat>
          <c:val>
            <c:numRef>
              <c:f>'6f - Insulation measures'!$B$5:$B$29</c:f>
              <c:numCache>
                <c:formatCode>#,##0.00</c:formatCode>
                <c:ptCount val="25"/>
                <c:pt idx="0">
                  <c:v>4.1941526644263076</c:v>
                </c:pt>
                <c:pt idx="1">
                  <c:v>4.2845440382317799</c:v>
                </c:pt>
                <c:pt idx="2">
                  <c:v>4.0747794117647054</c:v>
                </c:pt>
                <c:pt idx="3">
                  <c:v>3.9010502314814817</c:v>
                </c:pt>
                <c:pt idx="4">
                  <c:v>3.8263348623853219</c:v>
                </c:pt>
                <c:pt idx="5">
                  <c:v>3.7815807037457438</c:v>
                </c:pt>
                <c:pt idx="6">
                  <c:v>3.5496549352389466</c:v>
                </c:pt>
                <c:pt idx="7">
                  <c:v>3.6972254641909812</c:v>
                </c:pt>
                <c:pt idx="8">
                  <c:v>3.6210123467600708</c:v>
                </c:pt>
                <c:pt idx="9">
                  <c:v>3.2514350515463915</c:v>
                </c:pt>
                <c:pt idx="10">
                  <c:v>2.8701854184277265</c:v>
                </c:pt>
                <c:pt idx="11">
                  <c:v>2.8817193333333333</c:v>
                </c:pt>
                <c:pt idx="12">
                  <c:v>3.1561928084314941</c:v>
                </c:pt>
                <c:pt idx="13">
                  <c:v>2.7591517622950819</c:v>
                </c:pt>
                <c:pt idx="14">
                  <c:v>2.6474304878048782</c:v>
                </c:pt>
                <c:pt idx="15">
                  <c:v>2.4810644848484849</c:v>
                </c:pt>
                <c:pt idx="16">
                  <c:v>0.93153191951767966</c:v>
                </c:pt>
                <c:pt idx="17">
                  <c:v>0.83886151089490946</c:v>
                </c:pt>
                <c:pt idx="18">
                  <c:v>0.820383761803547</c:v>
                </c:pt>
                <c:pt idx="19">
                  <c:v>0.7964975790505987</c:v>
                </c:pt>
                <c:pt idx="20">
                  <c:v>0.67200306977378976</c:v>
                </c:pt>
                <c:pt idx="21">
                  <c:v>0.60577343611902656</c:v>
                </c:pt>
                <c:pt idx="22">
                  <c:v>6.7233899334569025E-2</c:v>
                </c:pt>
                <c:pt idx="23">
                  <c:v>4.9609208179015735E-2</c:v>
                </c:pt>
                <c:pt idx="24">
                  <c:v>3.2991009141249888E-2</c:v>
                </c:pt>
              </c:numCache>
            </c:numRef>
          </c:val>
        </c:ser>
        <c:ser>
          <c:idx val="1"/>
          <c:order val="1"/>
          <c:tx>
            <c:strRef>
              <c:f>'6f - Insulation measures'!$C$4</c:f>
              <c:strCache>
                <c:ptCount val="1"/>
                <c:pt idx="0">
                  <c:v>Households with some insulation</c:v>
                </c:pt>
              </c:strCache>
            </c:strRef>
          </c:tx>
          <c:spPr>
            <a:solidFill>
              <a:srgbClr val="619792"/>
            </a:solidFill>
            <a:ln w="25400">
              <a:noFill/>
            </a:ln>
          </c:spPr>
          <c:cat>
            <c:numRef>
              <c:f>'6f - Insulation measures'!$A$5:$A$29</c:f>
              <c:numCache>
                <c:formatCode>General</c:formatCode>
                <c:ptCount val="25"/>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numCache>
            </c:numRef>
          </c:cat>
          <c:val>
            <c:numRef>
              <c:f>'6f - Insulation measures'!$C$5:$C$29</c:f>
              <c:numCache>
                <c:formatCode>#,##0.00</c:formatCode>
                <c:ptCount val="25"/>
                <c:pt idx="0">
                  <c:v>17.733095343254927</c:v>
                </c:pt>
                <c:pt idx="1">
                  <c:v>17.597938160095573</c:v>
                </c:pt>
                <c:pt idx="2">
                  <c:v>17.973285294117645</c:v>
                </c:pt>
                <c:pt idx="3">
                  <c:v>18.324456944444446</c:v>
                </c:pt>
                <c:pt idx="4">
                  <c:v>18.485669724770641</c:v>
                </c:pt>
                <c:pt idx="5">
                  <c:v>18.538916186152097</c:v>
                </c:pt>
                <c:pt idx="6">
                  <c:v>18.895843144260834</c:v>
                </c:pt>
                <c:pt idx="7">
                  <c:v>18.313270026525199</c:v>
                </c:pt>
                <c:pt idx="8">
                  <c:v>18.274496978984235</c:v>
                </c:pt>
                <c:pt idx="9">
                  <c:v>18.783727835051547</c:v>
                </c:pt>
                <c:pt idx="10">
                  <c:v>19.377669737954353</c:v>
                </c:pt>
                <c:pt idx="11">
                  <c:v>18.992772666666667</c:v>
                </c:pt>
                <c:pt idx="12">
                  <c:v>18.588658400495966</c:v>
                </c:pt>
                <c:pt idx="13">
                  <c:v>18.231330983606558</c:v>
                </c:pt>
                <c:pt idx="14">
                  <c:v>17.842459756097561</c:v>
                </c:pt>
                <c:pt idx="15">
                  <c:v>17.75353276767677</c:v>
                </c:pt>
                <c:pt idx="16">
                  <c:v>18.588985212231098</c:v>
                </c:pt>
                <c:pt idx="17">
                  <c:v>18.15870139321359</c:v>
                </c:pt>
                <c:pt idx="18">
                  <c:v>17.68488165055922</c:v>
                </c:pt>
                <c:pt idx="19">
                  <c:v>17.100476681541849</c:v>
                </c:pt>
                <c:pt idx="20">
                  <c:v>16.730094398818114</c:v>
                </c:pt>
                <c:pt idx="21">
                  <c:v>16.451185705143178</c:v>
                </c:pt>
                <c:pt idx="22">
                  <c:v>20.468990637169128</c:v>
                </c:pt>
                <c:pt idx="23">
                  <c:v>20.200931806292704</c:v>
                </c:pt>
                <c:pt idx="24">
                  <c:v>19.850042767249711</c:v>
                </c:pt>
              </c:numCache>
            </c:numRef>
          </c:val>
        </c:ser>
        <c:ser>
          <c:idx val="0"/>
          <c:order val="2"/>
          <c:tx>
            <c:strRef>
              <c:f>'6f - Insulation measures'!$D$4</c:f>
              <c:strCache>
                <c:ptCount val="1"/>
                <c:pt idx="0">
                  <c:v>Households with 'full insulation'</c:v>
                </c:pt>
              </c:strCache>
            </c:strRef>
          </c:tx>
          <c:spPr>
            <a:solidFill>
              <a:srgbClr val="A3C9BE"/>
            </a:solidFill>
            <a:ln w="3175">
              <a:solidFill>
                <a:srgbClr val="A3C9BE"/>
              </a:solidFill>
              <a:prstDash val="solid"/>
            </a:ln>
          </c:spPr>
          <c:cat>
            <c:numRef>
              <c:f>'6f - Insulation measures'!$A$5:$A$29</c:f>
              <c:numCache>
                <c:formatCode>General</c:formatCode>
                <c:ptCount val="25"/>
                <c:pt idx="0">
                  <c:v>1987</c:v>
                </c:pt>
                <c:pt idx="1">
                  <c:v>1988</c:v>
                </c:pt>
                <c:pt idx="2">
                  <c:v>1989</c:v>
                </c:pt>
                <c:pt idx="3">
                  <c:v>1990</c:v>
                </c:pt>
                <c:pt idx="4">
                  <c:v>1991</c:v>
                </c:pt>
                <c:pt idx="5">
                  <c:v>1992</c:v>
                </c:pt>
                <c:pt idx="6">
                  <c:v>1993</c:v>
                </c:pt>
                <c:pt idx="7">
                  <c:v>1994</c:v>
                </c:pt>
                <c:pt idx="8">
                  <c:v>1995</c:v>
                </c:pt>
                <c:pt idx="9">
                  <c:v>1996</c:v>
                </c:pt>
                <c:pt idx="10">
                  <c:v>1997</c:v>
                </c:pt>
                <c:pt idx="11">
                  <c:v>1998</c:v>
                </c:pt>
                <c:pt idx="12">
                  <c:v>1999</c:v>
                </c:pt>
                <c:pt idx="13">
                  <c:v>2000</c:v>
                </c:pt>
                <c:pt idx="14">
                  <c:v>2001</c:v>
                </c:pt>
                <c:pt idx="15">
                  <c:v>2002</c:v>
                </c:pt>
                <c:pt idx="16">
                  <c:v>2003</c:v>
                </c:pt>
                <c:pt idx="17">
                  <c:v>2004</c:v>
                </c:pt>
                <c:pt idx="18">
                  <c:v>2005</c:v>
                </c:pt>
                <c:pt idx="19">
                  <c:v>2006</c:v>
                </c:pt>
                <c:pt idx="20">
                  <c:v>2007</c:v>
                </c:pt>
                <c:pt idx="21">
                  <c:v>2008</c:v>
                </c:pt>
                <c:pt idx="22">
                  <c:v>2009</c:v>
                </c:pt>
                <c:pt idx="23">
                  <c:v>2010</c:v>
                </c:pt>
                <c:pt idx="24">
                  <c:v>2011</c:v>
                </c:pt>
              </c:numCache>
            </c:numRef>
          </c:cat>
          <c:val>
            <c:numRef>
              <c:f>'6f - Insulation measures'!$D$5:$D$29</c:f>
              <c:numCache>
                <c:formatCode>#,##0.00</c:formatCode>
                <c:ptCount val="25"/>
                <c:pt idx="0">
                  <c:v>0.76475199231877122</c:v>
                </c:pt>
                <c:pt idx="1">
                  <c:v>1.0235178016726403</c:v>
                </c:pt>
                <c:pt idx="2">
                  <c:v>1.0729352941176469</c:v>
                </c:pt>
                <c:pt idx="3">
                  <c:v>1.109492824074074</c:v>
                </c:pt>
                <c:pt idx="4">
                  <c:v>1.2379954128440371</c:v>
                </c:pt>
                <c:pt idx="5">
                  <c:v>1.4425031101021564</c:v>
                </c:pt>
                <c:pt idx="6">
                  <c:v>1.5005019205002235</c:v>
                </c:pt>
                <c:pt idx="7">
                  <c:v>2.1255045092838194</c:v>
                </c:pt>
                <c:pt idx="8">
                  <c:v>2.4434906742556919</c:v>
                </c:pt>
                <c:pt idx="9">
                  <c:v>2.4928371134020622</c:v>
                </c:pt>
                <c:pt idx="10">
                  <c:v>2.4731448436179209</c:v>
                </c:pt>
                <c:pt idx="11">
                  <c:v>3.0395079999999997</c:v>
                </c:pt>
                <c:pt idx="12">
                  <c:v>3.3501487910725354</c:v>
                </c:pt>
                <c:pt idx="13">
                  <c:v>4.2905172540983605</c:v>
                </c:pt>
                <c:pt idx="14">
                  <c:v>4.9801097560975611</c:v>
                </c:pt>
                <c:pt idx="15">
                  <c:v>5.3834027474747472</c:v>
                </c:pt>
                <c:pt idx="16">
                  <c:v>6.2774828682512203</c:v>
                </c:pt>
                <c:pt idx="17">
                  <c:v>6.9874370958914973</c:v>
                </c:pt>
                <c:pt idx="18">
                  <c:v>7.6917345876372325</c:v>
                </c:pt>
                <c:pt idx="19">
                  <c:v>8.5220257394075531</c:v>
                </c:pt>
                <c:pt idx="20">
                  <c:v>9.2539025314080945</c:v>
                </c:pt>
                <c:pt idx="21">
                  <c:v>9.854040858737795</c:v>
                </c:pt>
                <c:pt idx="22">
                  <c:v>6.5727754634963063</c:v>
                </c:pt>
                <c:pt idx="23">
                  <c:v>7.0214589855282767</c:v>
                </c:pt>
                <c:pt idx="24">
                  <c:v>7.5351349201019593</c:v>
                </c:pt>
              </c:numCache>
            </c:numRef>
          </c:val>
        </c:ser>
        <c:overlap val="100"/>
        <c:axId val="93898240"/>
        <c:axId val="93899776"/>
      </c:barChart>
      <c:catAx>
        <c:axId val="9389824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899776"/>
        <c:crossesAt val="0"/>
        <c:lblAlgn val="ctr"/>
        <c:lblOffset val="100"/>
        <c:tickLblSkip val="3"/>
        <c:tickMarkSkip val="1"/>
      </c:catAx>
      <c:valAx>
        <c:axId val="9389977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898240"/>
        <c:crosses val="autoZero"/>
        <c:crossBetween val="between"/>
      </c:valAx>
      <c:spPr>
        <a:noFill/>
        <a:ln w="25400">
          <a:noFill/>
        </a:ln>
      </c:spPr>
    </c:plotArea>
    <c:legend>
      <c:legendPos val="r"/>
      <c:layout>
        <c:manualLayout>
          <c:xMode val="edge"/>
          <c:yMode val="edge"/>
          <c:x val="0.80943749678349064"/>
          <c:y val="2.935962273008557E-2"/>
          <c:w val="0.18148813751222467"/>
          <c:h val="0.34461600836481027"/>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4.7967695473251033E-2"/>
          <c:y val="4.7691025641025633E-2"/>
          <c:w val="0.79017654320987663"/>
          <c:h val="0.84701367521367565"/>
        </c:manualLayout>
      </c:layout>
      <c:areaChart>
        <c:grouping val="stacked"/>
        <c:ser>
          <c:idx val="1"/>
          <c:order val="0"/>
          <c:tx>
            <c:strRef>
              <c:f>'6g - Loft insulation (pre EHS)'!$B$4</c:f>
              <c:strCache>
                <c:ptCount val="1"/>
                <c:pt idx="0">
                  <c:v>25mm or less</c:v>
                </c:pt>
              </c:strCache>
            </c:strRef>
          </c:tx>
          <c:spPr>
            <a:solidFill>
              <a:srgbClr val="604A7B"/>
            </a:solidFill>
            <a:ln w="3175">
              <a:solidFill>
                <a:srgbClr val="604A7B"/>
              </a:solidFill>
              <a:prstDash val="solid"/>
            </a:ln>
          </c:spP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EHS)'!$B$5:$B$31</c:f>
              <c:numCache>
                <c:formatCode>#,##0.00</c:formatCode>
                <c:ptCount val="27"/>
                <c:pt idx="0">
                  <c:v>1.3767108307045208</c:v>
                </c:pt>
                <c:pt idx="1">
                  <c:v>1.9980658651327579</c:v>
                </c:pt>
                <c:pt idx="2">
                  <c:v>1.6915405022105507</c:v>
                </c:pt>
                <c:pt idx="3">
                  <c:v>1.3212172162094131</c:v>
                </c:pt>
                <c:pt idx="4">
                  <c:v>1.1755528968630071</c:v>
                </c:pt>
                <c:pt idx="5">
                  <c:v>1.4996472998266279</c:v>
                </c:pt>
                <c:pt idx="6">
                  <c:v>1.1790494941413325</c:v>
                </c:pt>
                <c:pt idx="7">
                  <c:v>1.0266143536216594</c:v>
                </c:pt>
                <c:pt idx="8">
                  <c:v>0.92778521938829528</c:v>
                </c:pt>
                <c:pt idx="9">
                  <c:v>1.1270074785221442</c:v>
                </c:pt>
                <c:pt idx="10">
                  <c:v>1.0573425267208783</c:v>
                </c:pt>
                <c:pt idx="11">
                  <c:v>1.1566893593076142</c:v>
                </c:pt>
                <c:pt idx="12">
                  <c:v>0.76437278587711033</c:v>
                </c:pt>
                <c:pt idx="13">
                  <c:v>0.75611260388007051</c:v>
                </c:pt>
                <c:pt idx="14">
                  <c:v>0.79118367736785067</c:v>
                </c:pt>
                <c:pt idx="15">
                  <c:v>0.79654374059179456</c:v>
                </c:pt>
                <c:pt idx="16">
                  <c:v>0.71265761339651545</c:v>
                </c:pt>
                <c:pt idx="17">
                  <c:v>0.56057302035371437</c:v>
                </c:pt>
                <c:pt idx="18">
                  <c:v>0.50145680467478604</c:v>
                </c:pt>
                <c:pt idx="19">
                  <c:v>0.50123422622175551</c:v>
                </c:pt>
                <c:pt idx="20">
                  <c:v>0.5560328824850832</c:v>
                </c:pt>
                <c:pt idx="21">
                  <c:v>0.36684260312286388</c:v>
                </c:pt>
                <c:pt idx="22">
                  <c:v>0.48353368793674356</c:v>
                </c:pt>
                <c:pt idx="23">
                  <c:v>0.41383545179640374</c:v>
                </c:pt>
                <c:pt idx="24">
                  <c:v>0.31967217090567995</c:v>
                </c:pt>
                <c:pt idx="25">
                  <c:v>0.19408605062039308</c:v>
                </c:pt>
                <c:pt idx="26">
                  <c:v>0.19546098704024761</c:v>
                </c:pt>
              </c:numCache>
            </c:numRef>
          </c:val>
        </c:ser>
        <c:ser>
          <c:idx val="6"/>
          <c:order val="1"/>
          <c:tx>
            <c:strRef>
              <c:f>'6g - Loft insulation (pre EHS)'!$C$4</c:f>
              <c:strCache>
                <c:ptCount val="1"/>
                <c:pt idx="0">
                  <c:v>50mm</c:v>
                </c:pt>
              </c:strCache>
            </c:strRef>
          </c:tx>
          <c:spPr>
            <a:solidFill>
              <a:srgbClr val="8064A2"/>
            </a:solidFill>
            <a:ln w="3175">
              <a:solidFill>
                <a:srgbClr val="8064A2"/>
              </a:solidFill>
              <a:prstDash val="solid"/>
            </a:ln>
          </c:spP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EHS)'!$C$5:$C$31</c:f>
              <c:numCache>
                <c:formatCode>#,##0.00</c:formatCode>
                <c:ptCount val="27"/>
                <c:pt idx="0">
                  <c:v>2.588814931650893</c:v>
                </c:pt>
                <c:pt idx="1">
                  <c:v>2.8187767903818917</c:v>
                </c:pt>
                <c:pt idx="2">
                  <c:v>2.8335722970914174</c:v>
                </c:pt>
                <c:pt idx="3">
                  <c:v>2.8684460105713554</c:v>
                </c:pt>
                <c:pt idx="4">
                  <c:v>3.4847130702983935</c:v>
                </c:pt>
                <c:pt idx="5">
                  <c:v>3.480556770371257</c:v>
                </c:pt>
                <c:pt idx="6">
                  <c:v>3.6029508787118485</c:v>
                </c:pt>
                <c:pt idx="7">
                  <c:v>3.1520184666285158</c:v>
                </c:pt>
                <c:pt idx="8">
                  <c:v>3.0006645748419984</c:v>
                </c:pt>
                <c:pt idx="9">
                  <c:v>2.5706143733501259</c:v>
                </c:pt>
                <c:pt idx="10">
                  <c:v>2.5164969920205453</c:v>
                </c:pt>
                <c:pt idx="11">
                  <c:v>2.2185500390151769</c:v>
                </c:pt>
                <c:pt idx="12">
                  <c:v>2.1633192053125763</c:v>
                </c:pt>
                <c:pt idx="13">
                  <c:v>2.1252597352145797</c:v>
                </c:pt>
                <c:pt idx="14">
                  <c:v>2.4050247312032336</c:v>
                </c:pt>
                <c:pt idx="15">
                  <c:v>2.1633151729164344</c:v>
                </c:pt>
                <c:pt idx="16">
                  <c:v>2.0079018954131884</c:v>
                </c:pt>
                <c:pt idx="17">
                  <c:v>2.3100773026860364</c:v>
                </c:pt>
                <c:pt idx="18">
                  <c:v>1.8093690333178969</c:v>
                </c:pt>
                <c:pt idx="19">
                  <c:v>1.7997408037471985</c:v>
                </c:pt>
                <c:pt idx="20">
                  <c:v>1.79261566361021</c:v>
                </c:pt>
                <c:pt idx="21">
                  <c:v>1.6561237286331616</c:v>
                </c:pt>
                <c:pt idx="22">
                  <c:v>1.8333538943943044</c:v>
                </c:pt>
                <c:pt idx="23">
                  <c:v>1.4654019459764962</c:v>
                </c:pt>
                <c:pt idx="24">
                  <c:v>1.7778445651033499</c:v>
                </c:pt>
                <c:pt idx="25">
                  <c:v>1.2658249565187178</c:v>
                </c:pt>
                <c:pt idx="26">
                  <c:v>1.2557842984575049</c:v>
                </c:pt>
              </c:numCache>
            </c:numRef>
          </c:val>
        </c:ser>
        <c:ser>
          <c:idx val="7"/>
          <c:order val="2"/>
          <c:tx>
            <c:strRef>
              <c:f>'6g - Loft insulation (pre EHS)'!$D$4</c:f>
              <c:strCache>
                <c:ptCount val="1"/>
                <c:pt idx="0">
                  <c:v>75mm</c:v>
                </c:pt>
              </c:strCache>
            </c:strRef>
          </c:tx>
          <c:spPr>
            <a:solidFill>
              <a:srgbClr val="B3A2C7"/>
            </a:solidFill>
            <a:ln w="3175">
              <a:solidFill>
                <a:srgbClr val="B3A2C7"/>
              </a:solidFill>
              <a:prstDash val="solid"/>
            </a:ln>
          </c:spP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EHS)'!$D$5:$D$31</c:f>
              <c:numCache>
                <c:formatCode>#,##0.00</c:formatCode>
                <c:ptCount val="27"/>
                <c:pt idx="0">
                  <c:v>2.0201735015772861</c:v>
                </c:pt>
                <c:pt idx="1">
                  <c:v>2.3804913748042194</c:v>
                </c:pt>
                <c:pt idx="2">
                  <c:v>2.9733690328112976</c:v>
                </c:pt>
                <c:pt idx="3">
                  <c:v>3.6098484772212425</c:v>
                </c:pt>
                <c:pt idx="4">
                  <c:v>4.1752025120056668</c:v>
                </c:pt>
                <c:pt idx="5">
                  <c:v>4.2379001417020392</c:v>
                </c:pt>
                <c:pt idx="6">
                  <c:v>4.1703617057185651</c:v>
                </c:pt>
                <c:pt idx="7">
                  <c:v>4.0116598666181114</c:v>
                </c:pt>
                <c:pt idx="8">
                  <c:v>4.2831249691178108</c:v>
                </c:pt>
                <c:pt idx="9">
                  <c:v>3.3756197151516587</c:v>
                </c:pt>
                <c:pt idx="10">
                  <c:v>3.7948905310218963</c:v>
                </c:pt>
                <c:pt idx="11">
                  <c:v>3.6983185044020384</c:v>
                </c:pt>
                <c:pt idx="12">
                  <c:v>3.7397687390300987</c:v>
                </c:pt>
                <c:pt idx="13">
                  <c:v>3.8840194746619638</c:v>
                </c:pt>
                <c:pt idx="14">
                  <c:v>3.9678566864977545</c:v>
                </c:pt>
                <c:pt idx="15">
                  <c:v>4.0248756140209343</c:v>
                </c:pt>
                <c:pt idx="16">
                  <c:v>3.6365212879911146</c:v>
                </c:pt>
                <c:pt idx="17">
                  <c:v>3.7873647440404508</c:v>
                </c:pt>
                <c:pt idx="18">
                  <c:v>3.1802347136301372</c:v>
                </c:pt>
                <c:pt idx="19">
                  <c:v>3.2136701881637921</c:v>
                </c:pt>
                <c:pt idx="20">
                  <c:v>2.9175624992170959</c:v>
                </c:pt>
                <c:pt idx="21">
                  <c:v>3.5735161716997585</c:v>
                </c:pt>
                <c:pt idx="22">
                  <c:v>3.2078332467998587</c:v>
                </c:pt>
                <c:pt idx="23">
                  <c:v>3.7765137767779504</c:v>
                </c:pt>
                <c:pt idx="24">
                  <c:v>3.8095152061085518</c:v>
                </c:pt>
                <c:pt idx="25">
                  <c:v>3.4093027683153667</c:v>
                </c:pt>
                <c:pt idx="26">
                  <c:v>3.3816852489006282</c:v>
                </c:pt>
              </c:numCache>
            </c:numRef>
          </c:val>
        </c:ser>
        <c:ser>
          <c:idx val="8"/>
          <c:order val="3"/>
          <c:tx>
            <c:strRef>
              <c:f>'6g - Loft insulation (pre EHS)'!$E$4</c:f>
              <c:strCache>
                <c:ptCount val="1"/>
                <c:pt idx="0">
                  <c:v>100mm or more</c:v>
                </c:pt>
              </c:strCache>
            </c:strRef>
          </c:tx>
          <c:spPr>
            <a:solidFill>
              <a:srgbClr val="CCC1DA"/>
            </a:solidFill>
            <a:ln w="3175">
              <a:solidFill>
                <a:srgbClr val="CCC1DA"/>
              </a:solidFill>
              <a:prstDash val="solid"/>
            </a:ln>
          </c:spP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EHS)'!$E$5:$E$31</c:f>
              <c:numCache>
                <c:formatCode>#,##0.00</c:formatCode>
                <c:ptCount val="27"/>
                <c:pt idx="0">
                  <c:v>0.44678969505783372</c:v>
                </c:pt>
                <c:pt idx="1">
                  <c:v>0.65957658128593832</c:v>
                </c:pt>
                <c:pt idx="2">
                  <c:v>1.0495508774046391</c:v>
                </c:pt>
                <c:pt idx="3">
                  <c:v>1.5609584696702741</c:v>
                </c:pt>
                <c:pt idx="4">
                  <c:v>2.0585619804170134</c:v>
                </c:pt>
                <c:pt idx="5">
                  <c:v>2.7865939081305684</c:v>
                </c:pt>
                <c:pt idx="6">
                  <c:v>3.53175484338401</c:v>
                </c:pt>
                <c:pt idx="7">
                  <c:v>5.0770550352768957</c:v>
                </c:pt>
                <c:pt idx="8">
                  <c:v>6.2310235486587677</c:v>
                </c:pt>
                <c:pt idx="9">
                  <c:v>6.6129297876850659</c:v>
                </c:pt>
                <c:pt idx="10">
                  <c:v>7.2478597918168548</c:v>
                </c:pt>
                <c:pt idx="11">
                  <c:v>7.8597538161531713</c:v>
                </c:pt>
                <c:pt idx="12">
                  <c:v>8.2882860425078206</c:v>
                </c:pt>
                <c:pt idx="13">
                  <c:v>8.0332836910052894</c:v>
                </c:pt>
                <c:pt idx="14">
                  <c:v>8.2233178647684557</c:v>
                </c:pt>
                <c:pt idx="15">
                  <c:v>7.7014020155825058</c:v>
                </c:pt>
                <c:pt idx="16">
                  <c:v>8.1868182888648775</c:v>
                </c:pt>
                <c:pt idx="17">
                  <c:v>7.9523900065917505</c:v>
                </c:pt>
                <c:pt idx="18">
                  <c:v>9.1011153835456309</c:v>
                </c:pt>
                <c:pt idx="19">
                  <c:v>9.0521405034078235</c:v>
                </c:pt>
                <c:pt idx="20">
                  <c:v>9.5792228635074927</c:v>
                </c:pt>
                <c:pt idx="21">
                  <c:v>10.276924902020463</c:v>
                </c:pt>
                <c:pt idx="22">
                  <c:v>10.377211896983907</c:v>
                </c:pt>
                <c:pt idx="23">
                  <c:v>9.9628232228626548</c:v>
                </c:pt>
                <c:pt idx="24">
                  <c:v>9.8153162907318752</c:v>
                </c:pt>
                <c:pt idx="25">
                  <c:v>11.092764277765543</c:v>
                </c:pt>
                <c:pt idx="26">
                  <c:v>11.058257885078095</c:v>
                </c:pt>
              </c:numCache>
            </c:numRef>
          </c:val>
        </c:ser>
        <c:ser>
          <c:idx val="9"/>
          <c:order val="4"/>
          <c:tx>
            <c:strRef>
              <c:f>'6g - Loft insulation (pre EHS)'!$F$4</c:f>
              <c:strCache>
                <c:ptCount val="1"/>
                <c:pt idx="0">
                  <c:v>Not stated</c:v>
                </c:pt>
              </c:strCache>
            </c:strRef>
          </c:tx>
          <c:spPr>
            <a:solidFill>
              <a:srgbClr val="E6E0EC"/>
            </a:solidFill>
            <a:ln w="3175">
              <a:solidFill>
                <a:srgbClr val="E6E0EC"/>
              </a:solidFill>
              <a:prstDash val="solid"/>
            </a:ln>
          </c:spP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EHS)'!$F$5:$F$31</c:f>
              <c:numCache>
                <c:formatCode>#,##0.00</c:formatCode>
                <c:ptCount val="27"/>
                <c:pt idx="0">
                  <c:v>1.2334815983175602</c:v>
                </c:pt>
                <c:pt idx="1">
                  <c:v>0.83467590172503903</c:v>
                </c:pt>
                <c:pt idx="2">
                  <c:v>0.92373381525674692</c:v>
                </c:pt>
                <c:pt idx="3">
                  <c:v>1.4247178454568332</c:v>
                </c:pt>
                <c:pt idx="4">
                  <c:v>0.95506950815585578</c:v>
                </c:pt>
                <c:pt idx="5">
                  <c:v>1.1387006717881272</c:v>
                </c:pt>
                <c:pt idx="6">
                  <c:v>1.2966308252130667</c:v>
                </c:pt>
                <c:pt idx="7">
                  <c:v>1.4327356666493258</c:v>
                </c:pt>
                <c:pt idx="8">
                  <c:v>1.3308763705302973</c:v>
                </c:pt>
                <c:pt idx="9">
                  <c:v>2.1383967401680959</c:v>
                </c:pt>
                <c:pt idx="10">
                  <c:v>1.8228541603818236</c:v>
                </c:pt>
                <c:pt idx="11">
                  <c:v>1.6771444380427849</c:v>
                </c:pt>
                <c:pt idx="12">
                  <c:v>1.8593451221045525</c:v>
                </c:pt>
                <c:pt idx="13">
                  <c:v>2.0118978746619631</c:v>
                </c:pt>
                <c:pt idx="14">
                  <c:v>1.9047014455151963</c:v>
                </c:pt>
                <c:pt idx="15">
                  <c:v>2.2986610452732568</c:v>
                </c:pt>
                <c:pt idx="16">
                  <c:v>2.646233254651785</c:v>
                </c:pt>
                <c:pt idx="17">
                  <c:v>2.8792579701852969</c:v>
                </c:pt>
                <c:pt idx="18">
                  <c:v>2.6679238655641213</c:v>
                </c:pt>
                <c:pt idx="19">
                  <c:v>2.9379379272571549</c:v>
                </c:pt>
                <c:pt idx="20">
                  <c:v>3.0399326702659368</c:v>
                </c:pt>
                <c:pt idx="21">
                  <c:v>2.3791449057183405</c:v>
                </c:pt>
                <c:pt idx="22">
                  <c:v>2.4777080993831806</c:v>
                </c:pt>
                <c:pt idx="23">
                  <c:v>2.5116628574412498</c:v>
                </c:pt>
                <c:pt idx="24">
                  <c:v>2.4840970357089214</c:v>
                </c:pt>
                <c:pt idx="25">
                  <c:v>2.5615093054405729</c:v>
                </c:pt>
                <c:pt idx="26">
                  <c:v>2.5777731247834814</c:v>
                </c:pt>
              </c:numCache>
            </c:numRef>
          </c:val>
        </c:ser>
        <c:axId val="93302784"/>
        <c:axId val="93304320"/>
      </c:areaChart>
      <c:lineChart>
        <c:grouping val="standard"/>
        <c:ser>
          <c:idx val="0"/>
          <c:order val="5"/>
          <c:tx>
            <c:strRef>
              <c:f>'6g - Loft insulation (pre EHS)'!$G$4</c:f>
              <c:strCache>
                <c:ptCount val="1"/>
                <c:pt idx="0">
                  <c:v>Potential</c:v>
                </c:pt>
              </c:strCache>
            </c:strRef>
          </c:tx>
          <c:spPr>
            <a:ln w="25400">
              <a:solidFill>
                <a:srgbClr val="DF9285"/>
              </a:solidFill>
              <a:prstDash val="solid"/>
            </a:ln>
          </c:spPr>
          <c:marker>
            <c:symbol val="none"/>
          </c:marke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EHS)'!$G$5:$G$31</c:f>
              <c:numCache>
                <c:formatCode>#,##0.00</c:formatCode>
                <c:ptCount val="27"/>
                <c:pt idx="0">
                  <c:v>15.158783385909567</c:v>
                </c:pt>
                <c:pt idx="1">
                  <c:v>15.453857814950338</c:v>
                </c:pt>
                <c:pt idx="2">
                  <c:v>15.451840735068911</c:v>
                </c:pt>
                <c:pt idx="3">
                  <c:v>16.15243493581676</c:v>
                </c:pt>
                <c:pt idx="4">
                  <c:v>16.677148416063854</c:v>
                </c:pt>
                <c:pt idx="5">
                  <c:v>16.821616810877629</c:v>
                </c:pt>
                <c:pt idx="6">
                  <c:v>17.218653271257047</c:v>
                </c:pt>
                <c:pt idx="7">
                  <c:v>17.516001458434612</c:v>
                </c:pt>
                <c:pt idx="8">
                  <c:v>17.925170743521434</c:v>
                </c:pt>
                <c:pt idx="9">
                  <c:v>18.146657329147548</c:v>
                </c:pt>
                <c:pt idx="10">
                  <c:v>18.512750048178841</c:v>
                </c:pt>
                <c:pt idx="11">
                  <c:v>18.51364570331253</c:v>
                </c:pt>
                <c:pt idx="12">
                  <c:v>18.806454958183991</c:v>
                </c:pt>
                <c:pt idx="13">
                  <c:v>18.572634920634918</c:v>
                </c:pt>
                <c:pt idx="14">
                  <c:v>19.032905555555555</c:v>
                </c:pt>
                <c:pt idx="15">
                  <c:v>18.935109421198817</c:v>
                </c:pt>
                <c:pt idx="16">
                  <c:v>18.960846042314959</c:v>
                </c:pt>
                <c:pt idx="17">
                  <c:v>19.346762915508904</c:v>
                </c:pt>
                <c:pt idx="18">
                  <c:v>18.989148912955368</c:v>
                </c:pt>
                <c:pt idx="19">
                  <c:v>19.142017539142564</c:v>
                </c:pt>
                <c:pt idx="20">
                  <c:v>19.435388745704469</c:v>
                </c:pt>
                <c:pt idx="21">
                  <c:v>19.680465815792008</c:v>
                </c:pt>
                <c:pt idx="22">
                  <c:v>19.657627867672268</c:v>
                </c:pt>
                <c:pt idx="23">
                  <c:v>19.589272501572847</c:v>
                </c:pt>
                <c:pt idx="24">
                  <c:v>19.936498313094432</c:v>
                </c:pt>
                <c:pt idx="25">
                  <c:v>19.80530841825242</c:v>
                </c:pt>
                <c:pt idx="26">
                  <c:v>19.963292316148301</c:v>
                </c:pt>
              </c:numCache>
            </c:numRef>
          </c:val>
        </c:ser>
        <c:ser>
          <c:idx val="2"/>
          <c:order val="6"/>
          <c:tx>
            <c:strRef>
              <c:f>'6g - Loft insulation (pre EHS)'!$I$4</c:f>
              <c:strCache>
                <c:ptCount val="1"/>
                <c:pt idx="0">
                  <c:v>Total dwellings</c:v>
                </c:pt>
              </c:strCache>
            </c:strRef>
          </c:tx>
          <c:spPr>
            <a:ln w="25400">
              <a:solidFill>
                <a:srgbClr val="333333"/>
              </a:solidFill>
              <a:prstDash val="solid"/>
            </a:ln>
          </c:spPr>
          <c:marker>
            <c:symbol val="none"/>
          </c:marker>
          <c:cat>
            <c:numRef>
              <c:f>'6g - Loft insulation (pre EHS)'!$A$5:$A$31</c:f>
              <c:numCache>
                <c:formatCode>General</c:formatCode>
                <c:ptCount val="27"/>
                <c:pt idx="0">
                  <c:v>1976</c:v>
                </c:pt>
                <c:pt idx="1">
                  <c:v>1977</c:v>
                </c:pt>
                <c:pt idx="2">
                  <c:v>1978</c:v>
                </c:pt>
                <c:pt idx="3">
                  <c:v>1979</c:v>
                </c:pt>
                <c:pt idx="4">
                  <c:v>1980</c:v>
                </c:pt>
                <c:pt idx="5">
                  <c:v>1981</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numCache>
            </c:numRef>
          </c:cat>
          <c:val>
            <c:numRef>
              <c:f>'6g - Loft insulation (pre EHS)'!$I$5:$I$31</c:f>
              <c:numCache>
                <c:formatCode>#,##0.00</c:formatCode>
                <c:ptCount val="27"/>
                <c:pt idx="0">
                  <c:v>20.329999999999998</c:v>
                </c:pt>
                <c:pt idx="1">
                  <c:v>20.55</c:v>
                </c:pt>
                <c:pt idx="2">
                  <c:v>20.76</c:v>
                </c:pt>
                <c:pt idx="3">
                  <c:v>20.98</c:v>
                </c:pt>
                <c:pt idx="4">
                  <c:v>21.19</c:v>
                </c:pt>
                <c:pt idx="5">
                  <c:v>21.4</c:v>
                </c:pt>
                <c:pt idx="6">
                  <c:v>21.62</c:v>
                </c:pt>
                <c:pt idx="7">
                  <c:v>21.83</c:v>
                </c:pt>
                <c:pt idx="8">
                  <c:v>22.05</c:v>
                </c:pt>
                <c:pt idx="9">
                  <c:v>22.26</c:v>
                </c:pt>
                <c:pt idx="10">
                  <c:v>22.48</c:v>
                </c:pt>
                <c:pt idx="11">
                  <c:v>22.69</c:v>
                </c:pt>
                <c:pt idx="12">
                  <c:v>22.91</c:v>
                </c:pt>
                <c:pt idx="13">
                  <c:v>23.12</c:v>
                </c:pt>
                <c:pt idx="14">
                  <c:v>23.34</c:v>
                </c:pt>
                <c:pt idx="15">
                  <c:v>23.55</c:v>
                </c:pt>
                <c:pt idx="16">
                  <c:v>23.76</c:v>
                </c:pt>
                <c:pt idx="17">
                  <c:v>23.95</c:v>
                </c:pt>
                <c:pt idx="18">
                  <c:v>24.14</c:v>
                </c:pt>
                <c:pt idx="19">
                  <c:v>24.34</c:v>
                </c:pt>
                <c:pt idx="20">
                  <c:v>24.53</c:v>
                </c:pt>
                <c:pt idx="21">
                  <c:v>24.72</c:v>
                </c:pt>
                <c:pt idx="22">
                  <c:v>24.91</c:v>
                </c:pt>
                <c:pt idx="23">
                  <c:v>25.1</c:v>
                </c:pt>
                <c:pt idx="24">
                  <c:v>25.28</c:v>
                </c:pt>
                <c:pt idx="25">
                  <c:v>25.47</c:v>
                </c:pt>
                <c:pt idx="26">
                  <c:v>25.64</c:v>
                </c:pt>
              </c:numCache>
            </c:numRef>
          </c:val>
        </c:ser>
        <c:marker val="1"/>
        <c:axId val="93302784"/>
        <c:axId val="93304320"/>
      </c:lineChart>
      <c:catAx>
        <c:axId val="93302784"/>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304320"/>
        <c:crossesAt val="0"/>
        <c:lblAlgn val="ctr"/>
        <c:lblOffset val="100"/>
        <c:tickLblSkip val="3"/>
        <c:tickMarkSkip val="1"/>
      </c:catAx>
      <c:valAx>
        <c:axId val="93304320"/>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302784"/>
        <c:crosses val="autoZero"/>
        <c:crossBetween val="midCat"/>
      </c:valAx>
      <c:spPr>
        <a:noFill/>
        <a:ln w="25400">
          <a:noFill/>
        </a:ln>
      </c:spPr>
    </c:plotArea>
    <c:legend>
      <c:legendPos val="r"/>
      <c:layout>
        <c:manualLayout>
          <c:xMode val="edge"/>
          <c:yMode val="edge"/>
          <c:x val="0.83674952395656466"/>
          <c:y val="1.4471048261824418E-2"/>
          <c:w val="0.16123205187586906"/>
          <c:h val="0.91401446247790452"/>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6470370370370365E-2"/>
          <c:y val="4.6196581196581571E-2"/>
          <c:w val="0.7720495884773666"/>
          <c:h val="0.84589829059829813"/>
        </c:manualLayout>
      </c:layout>
      <c:areaChart>
        <c:grouping val="stacked"/>
        <c:ser>
          <c:idx val="8"/>
          <c:order val="0"/>
          <c:tx>
            <c:strRef>
              <c:f>'6h -Loft insulation (post EHS)'!$C$4</c:f>
              <c:strCache>
                <c:ptCount val="1"/>
                <c:pt idx="0">
                  <c:v>Uninsulated loft</c:v>
                </c:pt>
              </c:strCache>
            </c:strRef>
          </c:tx>
          <c:spPr>
            <a:solidFill>
              <a:srgbClr val="F79646"/>
            </a:solidFill>
            <a:ln w="3175">
              <a:noFill/>
              <a:prstDash val="solid"/>
            </a:ln>
          </c:spP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EHS)'!$C$5:$C$13</c:f>
              <c:numCache>
                <c:formatCode>#,##0.00</c:formatCode>
                <c:ptCount val="9"/>
                <c:pt idx="0">
                  <c:v>0.92</c:v>
                </c:pt>
                <c:pt idx="1">
                  <c:v>0.99</c:v>
                </c:pt>
                <c:pt idx="2">
                  <c:v>1.03</c:v>
                </c:pt>
                <c:pt idx="3">
                  <c:v>0.98</c:v>
                </c:pt>
                <c:pt idx="4">
                  <c:v>0.88</c:v>
                </c:pt>
                <c:pt idx="5">
                  <c:v>0.8</c:v>
                </c:pt>
                <c:pt idx="6">
                  <c:v>0.8</c:v>
                </c:pt>
                <c:pt idx="7">
                  <c:v>0.78</c:v>
                </c:pt>
                <c:pt idx="8">
                  <c:v>0.69</c:v>
                </c:pt>
              </c:numCache>
            </c:numRef>
          </c:val>
        </c:ser>
        <c:ser>
          <c:idx val="7"/>
          <c:order val="1"/>
          <c:tx>
            <c:strRef>
              <c:f>'6h -Loft insulation (post EHS)'!$D$4</c:f>
              <c:strCache>
                <c:ptCount val="1"/>
                <c:pt idx="0">
                  <c:v>&lt; 100mm</c:v>
                </c:pt>
              </c:strCache>
            </c:strRef>
          </c:tx>
          <c:spPr>
            <a:solidFill>
              <a:srgbClr val="FAC090"/>
            </a:solidFill>
            <a:ln w="3175">
              <a:noFill/>
              <a:prstDash val="solid"/>
            </a:ln>
          </c:spP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EHS)'!$D$5:$D$13</c:f>
              <c:numCache>
                <c:formatCode>#,##0.00</c:formatCode>
                <c:ptCount val="9"/>
                <c:pt idx="0">
                  <c:v>5.93</c:v>
                </c:pt>
                <c:pt idx="1">
                  <c:v>6.09</c:v>
                </c:pt>
                <c:pt idx="2">
                  <c:v>5.7</c:v>
                </c:pt>
                <c:pt idx="3">
                  <c:v>5.31</c:v>
                </c:pt>
                <c:pt idx="4">
                  <c:v>5.04</c:v>
                </c:pt>
                <c:pt idx="5">
                  <c:v>4.8099999999999996</c:v>
                </c:pt>
                <c:pt idx="6">
                  <c:v>4.75</c:v>
                </c:pt>
                <c:pt idx="7">
                  <c:v>4.59</c:v>
                </c:pt>
                <c:pt idx="8">
                  <c:v>4.07</c:v>
                </c:pt>
              </c:numCache>
            </c:numRef>
          </c:val>
        </c:ser>
        <c:ser>
          <c:idx val="6"/>
          <c:order val="2"/>
          <c:tx>
            <c:strRef>
              <c:f>'6h -Loft insulation (post EHS)'!$E$4</c:f>
              <c:strCache>
                <c:ptCount val="1"/>
                <c:pt idx="0">
                  <c:v>100-149mm</c:v>
                </c:pt>
              </c:strCache>
            </c:strRef>
          </c:tx>
          <c:spPr>
            <a:solidFill>
              <a:srgbClr val="FCD5B5"/>
            </a:solidFill>
            <a:ln w="3175">
              <a:noFill/>
              <a:prstDash val="solid"/>
            </a:ln>
          </c:spP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EHS)'!$E$5:$E$13</c:f>
              <c:numCache>
                <c:formatCode>#,##0.00</c:formatCode>
                <c:ptCount val="9"/>
                <c:pt idx="0">
                  <c:v>8.31</c:v>
                </c:pt>
                <c:pt idx="1">
                  <c:v>8.11</c:v>
                </c:pt>
                <c:pt idx="2">
                  <c:v>7.87</c:v>
                </c:pt>
                <c:pt idx="3">
                  <c:v>7.9</c:v>
                </c:pt>
                <c:pt idx="4">
                  <c:v>7.76</c:v>
                </c:pt>
                <c:pt idx="5">
                  <c:v>7.39</c:v>
                </c:pt>
                <c:pt idx="6">
                  <c:v>6.95</c:v>
                </c:pt>
                <c:pt idx="7">
                  <c:v>6.22</c:v>
                </c:pt>
                <c:pt idx="8">
                  <c:v>5.84</c:v>
                </c:pt>
              </c:numCache>
            </c:numRef>
          </c:val>
        </c:ser>
        <c:ser>
          <c:idx val="5"/>
          <c:order val="3"/>
          <c:tx>
            <c:strRef>
              <c:f>'6h -Loft insulation (post EHS)'!$F$4</c:f>
              <c:strCache>
                <c:ptCount val="1"/>
                <c:pt idx="0">
                  <c:v>≥ 150 mm</c:v>
                </c:pt>
              </c:strCache>
            </c:strRef>
          </c:tx>
          <c:spPr>
            <a:solidFill>
              <a:srgbClr val="FDEADA"/>
            </a:solidFill>
            <a:ln w="3175">
              <a:noFill/>
              <a:prstDash val="solid"/>
            </a:ln>
          </c:spP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EHS)'!$F$5:$F$13</c:f>
              <c:numCache>
                <c:formatCode>#,##0.00</c:formatCode>
                <c:ptCount val="9"/>
                <c:pt idx="0">
                  <c:v>5.53</c:v>
                </c:pt>
                <c:pt idx="1">
                  <c:v>6.2</c:v>
                </c:pt>
                <c:pt idx="2">
                  <c:v>6.74</c:v>
                </c:pt>
                <c:pt idx="3">
                  <c:v>7.5</c:v>
                </c:pt>
                <c:pt idx="4">
                  <c:v>8.34</c:v>
                </c:pt>
                <c:pt idx="5">
                  <c:v>8.69</c:v>
                </c:pt>
                <c:pt idx="6">
                  <c:v>9.39</c:v>
                </c:pt>
                <c:pt idx="7">
                  <c:v>10.33</c:v>
                </c:pt>
                <c:pt idx="8">
                  <c:v>11.41</c:v>
                </c:pt>
              </c:numCache>
            </c:numRef>
          </c:val>
        </c:ser>
        <c:ser>
          <c:idx val="0"/>
          <c:order val="5"/>
          <c:tx>
            <c:strRef>
              <c:f>'6h -Loft insulation (post EHS)'!$B$4</c:f>
              <c:strCache>
                <c:ptCount val="1"/>
                <c:pt idx="0">
                  <c:v>No loft</c:v>
                </c:pt>
              </c:strCache>
            </c:strRef>
          </c:tx>
          <c:spPr>
            <a:solidFill>
              <a:srgbClr val="E68934"/>
            </a:solidFill>
            <a:ln>
              <a:noFill/>
            </a:ln>
          </c:spP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EHS)'!$B$5:$B$13</c:f>
              <c:numCache>
                <c:formatCode>0.00</c:formatCode>
                <c:ptCount val="9"/>
                <c:pt idx="0">
                  <c:v>2.76</c:v>
                </c:pt>
                <c:pt idx="1">
                  <c:v>2.75</c:v>
                </c:pt>
                <c:pt idx="2">
                  <c:v>2.96</c:v>
                </c:pt>
                <c:pt idx="3">
                  <c:v>2.95</c:v>
                </c:pt>
                <c:pt idx="4">
                  <c:v>2.86</c:v>
                </c:pt>
                <c:pt idx="5">
                  <c:v>3.35</c:v>
                </c:pt>
                <c:pt idx="6">
                  <c:v>3.4</c:v>
                </c:pt>
                <c:pt idx="7">
                  <c:v>3.4</c:v>
                </c:pt>
                <c:pt idx="8">
                  <c:v>3.44</c:v>
                </c:pt>
              </c:numCache>
            </c:numRef>
          </c:val>
        </c:ser>
        <c:axId val="94049792"/>
        <c:axId val="94051328"/>
      </c:areaChart>
      <c:lineChart>
        <c:grouping val="standard"/>
        <c:ser>
          <c:idx val="2"/>
          <c:order val="4"/>
          <c:tx>
            <c:strRef>
              <c:f>'6h -Loft insulation (post EHS)'!$J$4</c:f>
              <c:strCache>
                <c:ptCount val="1"/>
                <c:pt idx="0">
                  <c:v>Total dwellings</c:v>
                </c:pt>
              </c:strCache>
            </c:strRef>
          </c:tx>
          <c:spPr>
            <a:ln w="25400">
              <a:solidFill>
                <a:srgbClr val="333333"/>
              </a:solidFill>
              <a:prstDash val="solid"/>
            </a:ln>
          </c:spPr>
          <c:marker>
            <c:symbol val="none"/>
          </c:marker>
          <c:cat>
            <c:numRef>
              <c:f>'6h -Loft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'6h -Loft insulation (post EHS)'!$J$5:$J$13</c:f>
              <c:numCache>
                <c:formatCode>#,##0.00</c:formatCode>
                <c:ptCount val="9"/>
                <c:pt idx="0">
                  <c:v>25.84</c:v>
                </c:pt>
                <c:pt idx="1">
                  <c:v>26.04</c:v>
                </c:pt>
                <c:pt idx="2">
                  <c:v>26.28</c:v>
                </c:pt>
                <c:pt idx="3">
                  <c:v>26.52</c:v>
                </c:pt>
                <c:pt idx="4">
                  <c:v>26.77</c:v>
                </c:pt>
                <c:pt idx="5">
                  <c:v>27.05</c:v>
                </c:pt>
                <c:pt idx="6">
                  <c:v>27.27</c:v>
                </c:pt>
                <c:pt idx="7">
                  <c:v>27.45</c:v>
                </c:pt>
                <c:pt idx="8">
                  <c:v>27.61</c:v>
                </c:pt>
              </c:numCache>
            </c:numRef>
          </c:val>
        </c:ser>
        <c:marker val="1"/>
        <c:axId val="94049792"/>
        <c:axId val="94051328"/>
      </c:lineChart>
      <c:dateAx>
        <c:axId val="9404979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051328"/>
        <c:crosses val="autoZero"/>
        <c:lblOffset val="100"/>
        <c:baseTimeUnit val="days"/>
        <c:majorUnit val="1"/>
        <c:majorTimeUnit val="days"/>
        <c:minorUnit val="1"/>
        <c:minorTimeUnit val="days"/>
      </c:dateAx>
      <c:valAx>
        <c:axId val="94051328"/>
        <c:scaling>
          <c:orientation val="minMax"/>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049792"/>
        <c:crossesAt val="1970"/>
        <c:crossBetween val="midCat"/>
      </c:valAx>
      <c:spPr>
        <a:noFill/>
        <a:ln w="25400">
          <a:noFill/>
        </a:ln>
      </c:spPr>
    </c:plotArea>
    <c:legend>
      <c:legendPos val="r"/>
      <c:layout>
        <c:manualLayout>
          <c:xMode val="edge"/>
          <c:yMode val="edge"/>
          <c:x val="0.82229653646235401"/>
          <c:y val="2.2700211254081046E-2"/>
          <c:w val="0.1750903195924052"/>
          <c:h val="0.72445639417024033"/>
        </c:manualLayout>
      </c:layout>
      <c:spPr>
        <a:noFill/>
        <a:ln w="25400">
          <a:noFill/>
        </a:ln>
      </c:spPr>
      <c:txPr>
        <a:bodyPr/>
        <a:lstStyle/>
        <a:p>
          <a:pPr>
            <a:defRPr sz="735" b="0" i="0" u="none" strike="noStrike" baseline="0">
              <a:solidFill>
                <a:srgbClr val="000000"/>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11" r="0.75000000000000611"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1696707818930566E-2"/>
          <c:y val="5.1042307692307685E-2"/>
          <c:w val="0.74310740569193567"/>
          <c:h val="0.85519059829060062"/>
        </c:manualLayout>
      </c:layout>
      <c:lineChart>
        <c:grouping val="standard"/>
        <c:ser>
          <c:idx val="2"/>
          <c:order val="0"/>
          <c:tx>
            <c:strRef>
              <c:f>'6i - Cavity wall insulation'!$D$4</c:f>
              <c:strCache>
                <c:ptCount val="1"/>
                <c:pt idx="0">
                  <c:v>Households with potential for cavity wall insulation</c:v>
                </c:pt>
              </c:strCache>
            </c:strRef>
          </c:tx>
          <c:spPr>
            <a:ln w="25400">
              <a:solidFill>
                <a:srgbClr val="DF9285"/>
              </a:solidFill>
              <a:prstDash val="solid"/>
            </a:ln>
          </c:spPr>
          <c:marker>
            <c:symbol val="none"/>
          </c:marker>
          <c:cat>
            <c:numRef>
              <c:f>'6i - Cavity wall insulation'!$A$5:$A$42</c:f>
              <c:numCache>
                <c:formatCode>General</c:formatCode>
                <c:ptCount val="38"/>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numCache>
            </c:numRef>
          </c:cat>
          <c:val>
            <c:numRef>
              <c:f>'6i - Cavity wall insulation'!$D$5:$D$42</c:f>
              <c:numCache>
                <c:formatCode>#,##0.00</c:formatCode>
                <c:ptCount val="38"/>
                <c:pt idx="0">
                  <c:v>12.638800450211862</c:v>
                </c:pt>
                <c:pt idx="1">
                  <c:v>12.770876200527702</c:v>
                </c:pt>
                <c:pt idx="2">
                  <c:v>13.19</c:v>
                </c:pt>
                <c:pt idx="3">
                  <c:v>13.34</c:v>
                </c:pt>
                <c:pt idx="4">
                  <c:v>13.6</c:v>
                </c:pt>
                <c:pt idx="5">
                  <c:v>13.81</c:v>
                </c:pt>
                <c:pt idx="6">
                  <c:v>13.98</c:v>
                </c:pt>
                <c:pt idx="7">
                  <c:v>14.15</c:v>
                </c:pt>
                <c:pt idx="8">
                  <c:v>14.29</c:v>
                </c:pt>
                <c:pt idx="9">
                  <c:v>14.45</c:v>
                </c:pt>
                <c:pt idx="10">
                  <c:v>14.62</c:v>
                </c:pt>
                <c:pt idx="11">
                  <c:v>14.79</c:v>
                </c:pt>
                <c:pt idx="12">
                  <c:v>14.97</c:v>
                </c:pt>
                <c:pt idx="13">
                  <c:v>15.24</c:v>
                </c:pt>
                <c:pt idx="14">
                  <c:v>15.46</c:v>
                </c:pt>
                <c:pt idx="15">
                  <c:v>15.87</c:v>
                </c:pt>
                <c:pt idx="16">
                  <c:v>15.83</c:v>
                </c:pt>
                <c:pt idx="17">
                  <c:v>16.23</c:v>
                </c:pt>
                <c:pt idx="18">
                  <c:v>16.61</c:v>
                </c:pt>
                <c:pt idx="19">
                  <c:v>16.010000000000002</c:v>
                </c:pt>
                <c:pt idx="20">
                  <c:v>16.149999999999999</c:v>
                </c:pt>
                <c:pt idx="21">
                  <c:v>16.2</c:v>
                </c:pt>
                <c:pt idx="22">
                  <c:v>16.84</c:v>
                </c:pt>
                <c:pt idx="23">
                  <c:v>16.88</c:v>
                </c:pt>
                <c:pt idx="24">
                  <c:v>16.54</c:v>
                </c:pt>
                <c:pt idx="25">
                  <c:v>16.91</c:v>
                </c:pt>
                <c:pt idx="26">
                  <c:v>16.79</c:v>
                </c:pt>
                <c:pt idx="27">
                  <c:v>17.59</c:v>
                </c:pt>
                <c:pt idx="28">
                  <c:v>17.75</c:v>
                </c:pt>
                <c:pt idx="29">
                  <c:v>17.64</c:v>
                </c:pt>
                <c:pt idx="30">
                  <c:v>18.07</c:v>
                </c:pt>
                <c:pt idx="31">
                  <c:v>18.100000000000001</c:v>
                </c:pt>
                <c:pt idx="32">
                  <c:v>18.190000000000001</c:v>
                </c:pt>
                <c:pt idx="33">
                  <c:v>18.649999999999999</c:v>
                </c:pt>
                <c:pt idx="34">
                  <c:v>18.84</c:v>
                </c:pt>
                <c:pt idx="35">
                  <c:v>19.059999999999999</c:v>
                </c:pt>
                <c:pt idx="36">
                  <c:v>19.239999999999998</c:v>
                </c:pt>
                <c:pt idx="37">
                  <c:v>19.399999999999999</c:v>
                </c:pt>
              </c:numCache>
            </c:numRef>
          </c:val>
        </c:ser>
        <c:ser>
          <c:idx val="0"/>
          <c:order val="1"/>
          <c:tx>
            <c:strRef>
              <c:f>'6i - Cavity wall insulation'!$B$4</c:f>
              <c:strCache>
                <c:ptCount val="1"/>
                <c:pt idx="0">
                  <c:v>Households with cavity insulation</c:v>
                </c:pt>
              </c:strCache>
            </c:strRef>
          </c:tx>
          <c:spPr>
            <a:ln w="25400">
              <a:solidFill>
                <a:srgbClr val="E68934"/>
              </a:solidFill>
              <a:prstDash val="solid"/>
            </a:ln>
          </c:spPr>
          <c:marker>
            <c:symbol val="none"/>
          </c:marker>
          <c:cat>
            <c:numRef>
              <c:f>'6i - Cavity wall insulation'!$A$5:$A$42</c:f>
              <c:numCache>
                <c:formatCode>General</c:formatCode>
                <c:ptCount val="38"/>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numCache>
            </c:numRef>
          </c:cat>
          <c:val>
            <c:numRef>
              <c:f>'6i - Cavity wall insulation'!$B$5:$B$42</c:f>
              <c:numCache>
                <c:formatCode>#,##0.00</c:formatCode>
                <c:ptCount val="38"/>
                <c:pt idx="0">
                  <c:v>0.30089969809322031</c:v>
                </c:pt>
                <c:pt idx="1">
                  <c:v>0.38073397361477568</c:v>
                </c:pt>
                <c:pt idx="2">
                  <c:v>0.5</c:v>
                </c:pt>
                <c:pt idx="3">
                  <c:v>0.65</c:v>
                </c:pt>
                <c:pt idx="4">
                  <c:v>0.69</c:v>
                </c:pt>
                <c:pt idx="5">
                  <c:v>1.06</c:v>
                </c:pt>
                <c:pt idx="6">
                  <c:v>1.1399999999999999</c:v>
                </c:pt>
                <c:pt idx="7">
                  <c:v>1.31</c:v>
                </c:pt>
                <c:pt idx="8">
                  <c:v>1.5</c:v>
                </c:pt>
                <c:pt idx="9">
                  <c:v>1.81</c:v>
                </c:pt>
                <c:pt idx="10">
                  <c:v>2.2000000000000002</c:v>
                </c:pt>
                <c:pt idx="11">
                  <c:v>2.27</c:v>
                </c:pt>
                <c:pt idx="12">
                  <c:v>2.5499999999999998</c:v>
                </c:pt>
                <c:pt idx="13">
                  <c:v>2.72</c:v>
                </c:pt>
                <c:pt idx="14">
                  <c:v>2.95</c:v>
                </c:pt>
                <c:pt idx="15">
                  <c:v>3.22</c:v>
                </c:pt>
                <c:pt idx="16">
                  <c:v>3.45</c:v>
                </c:pt>
                <c:pt idx="17">
                  <c:v>3.55</c:v>
                </c:pt>
                <c:pt idx="18">
                  <c:v>3.83</c:v>
                </c:pt>
                <c:pt idx="19">
                  <c:v>3.71</c:v>
                </c:pt>
                <c:pt idx="20">
                  <c:v>3.71</c:v>
                </c:pt>
                <c:pt idx="21">
                  <c:v>4</c:v>
                </c:pt>
                <c:pt idx="22">
                  <c:v>4.04</c:v>
                </c:pt>
                <c:pt idx="23">
                  <c:v>4.21</c:v>
                </c:pt>
                <c:pt idx="24">
                  <c:v>4.43</c:v>
                </c:pt>
                <c:pt idx="25">
                  <c:v>4.87</c:v>
                </c:pt>
                <c:pt idx="26">
                  <c:v>5.68</c:v>
                </c:pt>
                <c:pt idx="27">
                  <c:v>5.68</c:v>
                </c:pt>
                <c:pt idx="28">
                  <c:v>5.96</c:v>
                </c:pt>
                <c:pt idx="29">
                  <c:v>6.41</c:v>
                </c:pt>
                <c:pt idx="30">
                  <c:v>7</c:v>
                </c:pt>
                <c:pt idx="31">
                  <c:v>7.18</c:v>
                </c:pt>
                <c:pt idx="32">
                  <c:v>7.98</c:v>
                </c:pt>
                <c:pt idx="33">
                  <c:v>8.73</c:v>
                </c:pt>
                <c:pt idx="34">
                  <c:v>10.31</c:v>
                </c:pt>
                <c:pt idx="35">
                  <c:v>11.06</c:v>
                </c:pt>
                <c:pt idx="36">
                  <c:v>11.82</c:v>
                </c:pt>
                <c:pt idx="37">
                  <c:v>12.43</c:v>
                </c:pt>
              </c:numCache>
            </c:numRef>
          </c:val>
        </c:ser>
        <c:ser>
          <c:idx val="1"/>
          <c:order val="2"/>
          <c:tx>
            <c:strRef>
              <c:f>'6i - Cavity wall insulation'!$C$4</c:f>
              <c:strCache>
                <c:ptCount val="1"/>
                <c:pt idx="0">
                  <c:v>Not known if cavity insulated</c:v>
                </c:pt>
              </c:strCache>
            </c:strRef>
          </c:tx>
          <c:spPr>
            <a:ln w="25400">
              <a:solidFill>
                <a:srgbClr val="619792"/>
              </a:solidFill>
              <a:prstDash val="solid"/>
            </a:ln>
          </c:spPr>
          <c:marker>
            <c:symbol val="none"/>
          </c:marker>
          <c:cat>
            <c:numRef>
              <c:f>'6i - Cavity wall insulation'!$A$5:$A$42</c:f>
              <c:numCache>
                <c:formatCode>General</c:formatCode>
                <c:ptCount val="38"/>
                <c:pt idx="0">
                  <c:v>1974</c:v>
                </c:pt>
                <c:pt idx="1">
                  <c:v>1975</c:v>
                </c:pt>
                <c:pt idx="2">
                  <c:v>1976</c:v>
                </c:pt>
                <c:pt idx="3">
                  <c:v>1977</c:v>
                </c:pt>
                <c:pt idx="4">
                  <c:v>1978</c:v>
                </c:pt>
                <c:pt idx="5">
                  <c:v>1979</c:v>
                </c:pt>
                <c:pt idx="6">
                  <c:v>1980</c:v>
                </c:pt>
                <c:pt idx="7">
                  <c:v>1981</c:v>
                </c:pt>
                <c:pt idx="8">
                  <c:v>1982</c:v>
                </c:pt>
                <c:pt idx="9">
                  <c:v>1983</c:v>
                </c:pt>
                <c:pt idx="10">
                  <c:v>1984</c:v>
                </c:pt>
                <c:pt idx="11">
                  <c:v>1985</c:v>
                </c:pt>
                <c:pt idx="12">
                  <c:v>1986</c:v>
                </c:pt>
                <c:pt idx="13">
                  <c:v>1987</c:v>
                </c:pt>
                <c:pt idx="14">
                  <c:v>1988</c:v>
                </c:pt>
                <c:pt idx="15">
                  <c:v>1989</c:v>
                </c:pt>
                <c:pt idx="16">
                  <c:v>1990</c:v>
                </c:pt>
                <c:pt idx="17">
                  <c:v>1991</c:v>
                </c:pt>
                <c:pt idx="18">
                  <c:v>1992</c:v>
                </c:pt>
                <c:pt idx="19">
                  <c:v>1993</c:v>
                </c:pt>
                <c:pt idx="20">
                  <c:v>1994</c:v>
                </c:pt>
                <c:pt idx="21">
                  <c:v>1995</c:v>
                </c:pt>
                <c:pt idx="22">
                  <c:v>1996</c:v>
                </c:pt>
                <c:pt idx="23">
                  <c:v>1997</c:v>
                </c:pt>
                <c:pt idx="24">
                  <c:v>1998</c:v>
                </c:pt>
                <c:pt idx="25">
                  <c:v>1999</c:v>
                </c:pt>
                <c:pt idx="26">
                  <c:v>2000</c:v>
                </c:pt>
                <c:pt idx="27">
                  <c:v>2001</c:v>
                </c:pt>
                <c:pt idx="28">
                  <c:v>2002</c:v>
                </c:pt>
                <c:pt idx="29">
                  <c:v>2003</c:v>
                </c:pt>
                <c:pt idx="30">
                  <c:v>2004</c:v>
                </c:pt>
                <c:pt idx="31">
                  <c:v>2005</c:v>
                </c:pt>
                <c:pt idx="32">
                  <c:v>2006</c:v>
                </c:pt>
                <c:pt idx="33">
                  <c:v>2007</c:v>
                </c:pt>
                <c:pt idx="34">
                  <c:v>2008</c:v>
                </c:pt>
                <c:pt idx="35">
                  <c:v>2009</c:v>
                </c:pt>
                <c:pt idx="36">
                  <c:v>2010</c:v>
                </c:pt>
                <c:pt idx="37">
                  <c:v>2011</c:v>
                </c:pt>
              </c:numCache>
            </c:numRef>
          </c:cat>
          <c:val>
            <c:numRef>
              <c:f>'6i - Cavity wall insulation'!$C$5:$C$42</c:f>
              <c:numCache>
                <c:formatCode>#,##0.00</c:formatCode>
                <c:ptCount val="38"/>
                <c:pt idx="11">
                  <c:v>2.4545462448683892</c:v>
                </c:pt>
                <c:pt idx="12">
                  <c:v>2.6117439776450184</c:v>
                </c:pt>
                <c:pt idx="13">
                  <c:v>2.9227859817570812</c:v>
                </c:pt>
                <c:pt idx="14">
                  <c:v>3.0605322341696537</c:v>
                </c:pt>
                <c:pt idx="15">
                  <c:v>3.0832668067226892</c:v>
                </c:pt>
                <c:pt idx="16">
                  <c:v>3.4459196296296297</c:v>
                </c:pt>
                <c:pt idx="17">
                  <c:v>3.738175</c:v>
                </c:pt>
                <c:pt idx="18">
                  <c:v>4.1772770942111235</c:v>
                </c:pt>
                <c:pt idx="19">
                  <c:v>3.7408911121036175</c:v>
                </c:pt>
                <c:pt idx="20">
                  <c:v>4.6050998673740047</c:v>
                </c:pt>
                <c:pt idx="21">
                  <c:v>4.8442704028021017</c:v>
                </c:pt>
                <c:pt idx="22">
                  <c:v>5.4383048109965637</c:v>
                </c:pt>
                <c:pt idx="23">
                  <c:v>5.1478540997464082</c:v>
                </c:pt>
                <c:pt idx="24">
                  <c:v>4.9340834999999998</c:v>
                </c:pt>
                <c:pt idx="25">
                  <c:v>1.7835645381277123</c:v>
                </c:pt>
                <c:pt idx="26">
                  <c:v>1.8119545081967212</c:v>
                </c:pt>
                <c:pt idx="27">
                  <c:v>2.0863176829268291</c:v>
                </c:pt>
                <c:pt idx="28">
                  <c:v>1.7459194343434343</c:v>
                </c:pt>
              </c:numCache>
            </c:numRef>
          </c:val>
        </c:ser>
        <c:marker val="1"/>
        <c:axId val="93196672"/>
        <c:axId val="93198208"/>
      </c:lineChart>
      <c:catAx>
        <c:axId val="9319667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198208"/>
        <c:crossesAt val="0"/>
        <c:lblAlgn val="ctr"/>
        <c:lblOffset val="100"/>
        <c:tickLblSkip val="3"/>
        <c:tickMarkSkip val="1"/>
      </c:catAx>
      <c:valAx>
        <c:axId val="9319820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196672"/>
        <c:crosses val="autoZero"/>
        <c:crossBetween val="midCat"/>
      </c:valAx>
      <c:spPr>
        <a:noFill/>
        <a:ln w="25400">
          <a:noFill/>
        </a:ln>
      </c:spPr>
    </c:plotArea>
    <c:legend>
      <c:legendPos val="r"/>
      <c:layout>
        <c:manualLayout>
          <c:xMode val="edge"/>
          <c:yMode val="edge"/>
          <c:x val="0.81364047141166185"/>
          <c:y val="3.5738215649873326E-3"/>
          <c:w val="0.18436560135865368"/>
          <c:h val="0.87592685060709186"/>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5.8900525450035893E-2"/>
          <c:y val="5.0925925925925923E-2"/>
          <c:w val="0.94109947454996612"/>
          <c:h val="0.86156826782194162"/>
        </c:manualLayout>
      </c:layout>
      <c:barChart>
        <c:barDir val="col"/>
        <c:grouping val="clustered"/>
        <c:ser>
          <c:idx val="0"/>
          <c:order val="0"/>
          <c:tx>
            <c:strRef>
              <c:f>'6j -Solid wall insulation'!$B$4</c:f>
              <c:strCache>
                <c:ptCount val="1"/>
                <c:pt idx="0">
                  <c:v>Solid Wall Insulation</c:v>
                </c:pt>
              </c:strCache>
            </c:strRef>
          </c:tx>
          <c:spPr>
            <a:solidFill>
              <a:srgbClr val="619792"/>
            </a:solidFill>
          </c:spPr>
          <c:cat>
            <c:numRef>
              <c:f>'6j -Solid wall insulation'!$A$5:$A$10</c:f>
              <c:numCache>
                <c:formatCode>General</c:formatCode>
                <c:ptCount val="6"/>
                <c:pt idx="0">
                  <c:v>2008</c:v>
                </c:pt>
                <c:pt idx="1">
                  <c:v>2009</c:v>
                </c:pt>
                <c:pt idx="2">
                  <c:v>2010</c:v>
                </c:pt>
                <c:pt idx="3">
                  <c:v>2011</c:v>
                </c:pt>
                <c:pt idx="4">
                  <c:v>2012</c:v>
                </c:pt>
                <c:pt idx="5">
                  <c:v>2013</c:v>
                </c:pt>
              </c:numCache>
            </c:numRef>
          </c:cat>
          <c:val>
            <c:numRef>
              <c:f>'6j -Solid wall insulation'!$B$5:$B$10</c:f>
              <c:numCache>
                <c:formatCode>General</c:formatCode>
                <c:ptCount val="6"/>
                <c:pt idx="0">
                  <c:v>67</c:v>
                </c:pt>
                <c:pt idx="1">
                  <c:v>76</c:v>
                </c:pt>
                <c:pt idx="2">
                  <c:v>97</c:v>
                </c:pt>
                <c:pt idx="3">
                  <c:v>105</c:v>
                </c:pt>
                <c:pt idx="4">
                  <c:v>136</c:v>
                </c:pt>
                <c:pt idx="5">
                  <c:v>211</c:v>
                </c:pt>
              </c:numCache>
            </c:numRef>
          </c:val>
        </c:ser>
        <c:axId val="93242880"/>
        <c:axId val="93244416"/>
      </c:barChart>
      <c:catAx>
        <c:axId val="93242880"/>
        <c:scaling>
          <c:orientation val="minMax"/>
        </c:scaling>
        <c:axPos val="b"/>
        <c:numFmt formatCode="General" sourceLinked="1"/>
        <c:tickLblPos val="nextTo"/>
        <c:txPr>
          <a:bodyPr rot="0" vert="horz"/>
          <a:lstStyle/>
          <a:p>
            <a:pPr>
              <a:defRPr sz="850"/>
            </a:pPr>
            <a:endParaRPr lang="en-US"/>
          </a:p>
        </c:txPr>
        <c:crossAx val="93244416"/>
        <c:crosses val="autoZero"/>
        <c:auto val="1"/>
        <c:lblAlgn val="ctr"/>
        <c:lblOffset val="100"/>
      </c:catAx>
      <c:valAx>
        <c:axId val="93244416"/>
        <c:scaling>
          <c:orientation val="minMax"/>
        </c:scaling>
        <c:axPos val="l"/>
        <c:majorGridlines/>
        <c:numFmt formatCode="#,##0" sourceLinked="0"/>
        <c:tickLblPos val="nextTo"/>
        <c:txPr>
          <a:bodyPr/>
          <a:lstStyle/>
          <a:p>
            <a:pPr>
              <a:defRPr sz="850"/>
            </a:pPr>
            <a:endParaRPr lang="en-US"/>
          </a:p>
        </c:txPr>
        <c:crossAx val="93242880"/>
        <c:crosses val="autoZero"/>
        <c:crossBetween val="between"/>
      </c:valAx>
    </c:plotArea>
    <c:plotVisOnly val="1"/>
    <c:dispBlanksAs val="gap"/>
  </c:chart>
  <c:spPr>
    <a:ln>
      <a:noFill/>
    </a:ln>
  </c:spPr>
  <c:printSettings>
    <c:headerFooter/>
    <c:pageMargins b="0.75000000000000189" l="0.70000000000000062" r="0.70000000000000062" t="0.75000000000000189"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5124279835390981E-2"/>
          <c:y val="4.0446874999999986E-2"/>
          <c:w val="0.77157654320988034"/>
          <c:h val="0.87558576388888965"/>
        </c:manualLayout>
      </c:layout>
      <c:areaChart>
        <c:grouping val="stacked"/>
        <c:ser>
          <c:idx val="1"/>
          <c:order val="0"/>
          <c:tx>
            <c:strRef>
              <c:f>'3b - Fuel input for elect gen'!$H$4</c:f>
              <c:strCache>
                <c:ptCount val="1"/>
                <c:pt idx="0">
                  <c:v>Other fuels</c:v>
                </c:pt>
              </c:strCache>
            </c:strRef>
          </c:tx>
          <c:spPr>
            <a:solidFill>
              <a:srgbClr val="A6CF3F"/>
            </a:solidFill>
            <a:ln w="12700">
              <a:solidFill>
                <a:srgbClr val="A6CF3F"/>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gen'!$H$5:$H$47</c:f>
              <c:numCache>
                <c:formatCode>#,##0.0</c:formatCode>
                <c:ptCount val="43"/>
                <c:pt idx="0">
                  <c:v>4.5357000000000198</c:v>
                </c:pt>
                <c:pt idx="1">
                  <c:v>4.6519999999998447</c:v>
                </c:pt>
                <c:pt idx="2">
                  <c:v>3.3727000000000231</c:v>
                </c:pt>
                <c:pt idx="3">
                  <c:v>5.1172000000001105</c:v>
                </c:pt>
                <c:pt idx="4">
                  <c:v>5.3498000000000729</c:v>
                </c:pt>
                <c:pt idx="5">
                  <c:v>5.1171999999999542</c:v>
                </c:pt>
                <c:pt idx="6">
                  <c:v>4.535700000000034</c:v>
                </c:pt>
                <c:pt idx="7">
                  <c:v>3.9542000000000996</c:v>
                </c:pt>
                <c:pt idx="8">
                  <c:v>5.3498000000001298</c:v>
                </c:pt>
                <c:pt idx="9">
                  <c:v>5.5823999999999643</c:v>
                </c:pt>
                <c:pt idx="10">
                  <c:v>5.2335000000000775</c:v>
                </c:pt>
                <c:pt idx="11">
                  <c:v>5.6987000000001728</c:v>
                </c:pt>
                <c:pt idx="12">
                  <c:v>5.8149999999999977</c:v>
                </c:pt>
                <c:pt idx="13">
                  <c:v>4.535699999999963</c:v>
                </c:pt>
                <c:pt idx="14">
                  <c:v>4.5356999999999346</c:v>
                </c:pt>
                <c:pt idx="15">
                  <c:v>3.9541999999999007</c:v>
                </c:pt>
                <c:pt idx="16">
                  <c:v>4.7683000000000675</c:v>
                </c:pt>
                <c:pt idx="17">
                  <c:v>12.560400000000044</c:v>
                </c:pt>
                <c:pt idx="18">
                  <c:v>13.839699999999937</c:v>
                </c:pt>
                <c:pt idx="19">
                  <c:v>15.002699999999891</c:v>
                </c:pt>
                <c:pt idx="20">
                  <c:v>9.0744000000000078</c:v>
                </c:pt>
                <c:pt idx="21">
                  <c:v>10.147900000000185</c:v>
                </c:pt>
                <c:pt idx="22">
                  <c:v>11.86109999999999</c:v>
                </c:pt>
                <c:pt idx="23">
                  <c:v>10.448700000000102</c:v>
                </c:pt>
                <c:pt idx="24">
                  <c:v>10.489000000000022</c:v>
                </c:pt>
                <c:pt idx="25">
                  <c:v>18.597700000000074</c:v>
                </c:pt>
                <c:pt idx="26">
                  <c:v>23.09924999999993</c:v>
                </c:pt>
                <c:pt idx="27">
                  <c:v>24.79227000000003</c:v>
                </c:pt>
                <c:pt idx="28">
                  <c:v>26.671309999999949</c:v>
                </c:pt>
                <c:pt idx="29">
                  <c:v>29.018859999999947</c:v>
                </c:pt>
                <c:pt idx="30">
                  <c:v>30.12809</c:v>
                </c:pt>
                <c:pt idx="31">
                  <c:v>29.306829999999884</c:v>
                </c:pt>
                <c:pt idx="32">
                  <c:v>31.369020000000098</c:v>
                </c:pt>
                <c:pt idx="33">
                  <c:v>39.629970000000206</c:v>
                </c:pt>
                <c:pt idx="34">
                  <c:v>40.955939999999906</c:v>
                </c:pt>
                <c:pt idx="35">
                  <c:v>51.75077999999997</c:v>
                </c:pt>
                <c:pt idx="36">
                  <c:v>49.114728432664769</c:v>
                </c:pt>
                <c:pt idx="37">
                  <c:v>45.635710000000074</c:v>
                </c:pt>
                <c:pt idx="38">
                  <c:v>54.009720000000002</c:v>
                </c:pt>
                <c:pt idx="39">
                  <c:v>57.498719999999999</c:v>
                </c:pt>
                <c:pt idx="40">
                  <c:v>0</c:v>
                </c:pt>
                <c:pt idx="41">
                  <c:v>0</c:v>
                </c:pt>
                <c:pt idx="42">
                  <c:v>74.397109999999984</c:v>
                </c:pt>
              </c:numCache>
            </c:numRef>
          </c:val>
        </c:ser>
        <c:ser>
          <c:idx val="7"/>
          <c:order val="1"/>
          <c:tx>
            <c:strRef>
              <c:f>'3b - Fuel input for elect gen'!$G$4</c:f>
              <c:strCache>
                <c:ptCount val="1"/>
                <c:pt idx="0">
                  <c:v>Renewables</c:v>
                </c:pt>
              </c:strCache>
            </c:strRef>
          </c:tx>
          <c:spPr>
            <a:solidFill>
              <a:srgbClr val="9F79A1"/>
            </a:solidFill>
            <a:ln w="3175">
              <a:solidFill>
                <a:srgbClr val="9F79A1"/>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gen'!$G$5:$G$47</c:f>
              <c:numCache>
                <c:formatCode>#,##0.0</c:formatCode>
                <c:ptCount val="43"/>
                <c:pt idx="20">
                  <c:v>5.8120000000000003</c:v>
                </c:pt>
                <c:pt idx="21">
                  <c:v>5.32</c:v>
                </c:pt>
                <c:pt idx="22">
                  <c:v>6.3979999999999997</c:v>
                </c:pt>
                <c:pt idx="23">
                  <c:v>5.7169999999999996</c:v>
                </c:pt>
                <c:pt idx="24">
                  <c:v>6.9560000000000004</c:v>
                </c:pt>
                <c:pt idx="25">
                  <c:v>6.8719999999999999</c:v>
                </c:pt>
                <c:pt idx="26">
                  <c:v>5.6849999999999996</c:v>
                </c:pt>
                <c:pt idx="27">
                  <c:v>6.9459999999999997</c:v>
                </c:pt>
                <c:pt idx="28">
                  <c:v>8.6489999999999991</c:v>
                </c:pt>
                <c:pt idx="29">
                  <c:v>9.6159999999999997</c:v>
                </c:pt>
                <c:pt idx="30">
                  <c:v>9.9139999999999997</c:v>
                </c:pt>
                <c:pt idx="31">
                  <c:v>9.5489999999999995</c:v>
                </c:pt>
                <c:pt idx="32">
                  <c:v>11.127000000000001</c:v>
                </c:pt>
                <c:pt idx="33">
                  <c:v>10.6</c:v>
                </c:pt>
                <c:pt idx="34">
                  <c:v>14.147</c:v>
                </c:pt>
                <c:pt idx="35">
                  <c:v>16.936</c:v>
                </c:pt>
                <c:pt idx="36">
                  <c:v>18.106000000000002</c:v>
                </c:pt>
                <c:pt idx="37">
                  <c:v>19.690000000000001</c:v>
                </c:pt>
                <c:pt idx="38">
                  <c:v>21.917999999999999</c:v>
                </c:pt>
                <c:pt idx="39">
                  <c:v>25.259</c:v>
                </c:pt>
                <c:pt idx="40">
                  <c:v>25.844999999999999</c:v>
                </c:pt>
                <c:pt idx="41" formatCode="#,##0.0\r;\-#,##0.0\r;&quot;-r &quot;">
                  <c:v>34.65</c:v>
                </c:pt>
                <c:pt idx="42">
                  <c:v>41.25</c:v>
                </c:pt>
              </c:numCache>
            </c:numRef>
          </c:val>
        </c:ser>
        <c:ser>
          <c:idx val="0"/>
          <c:order val="2"/>
          <c:tx>
            <c:strRef>
              <c:f>'3b - Fuel input for elect gen'!$E$4</c:f>
              <c:strCache>
                <c:ptCount val="1"/>
                <c:pt idx="0">
                  <c:v>Natural gas</c:v>
                </c:pt>
              </c:strCache>
            </c:strRef>
          </c:tx>
          <c:spPr>
            <a:solidFill>
              <a:srgbClr val="E68934"/>
            </a:solidFill>
            <a:ln w="3175">
              <a:solidFill>
                <a:srgbClr val="E68934"/>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gen'!$E$5:$E$47</c:f>
              <c:numCache>
                <c:formatCode>#,##0.0</c:formatCode>
                <c:ptCount val="43"/>
                <c:pt idx="0">
                  <c:v>1.2792999999999999</c:v>
                </c:pt>
                <c:pt idx="1">
                  <c:v>7.4432</c:v>
                </c:pt>
                <c:pt idx="2">
                  <c:v>18.724300000000003</c:v>
                </c:pt>
                <c:pt idx="3">
                  <c:v>7.4432</c:v>
                </c:pt>
                <c:pt idx="4">
                  <c:v>28.6098</c:v>
                </c:pt>
                <c:pt idx="5">
                  <c:v>24.888200000000001</c:v>
                </c:pt>
                <c:pt idx="6">
                  <c:v>18.724300000000003</c:v>
                </c:pt>
                <c:pt idx="7">
                  <c:v>14.8864</c:v>
                </c:pt>
                <c:pt idx="8">
                  <c:v>10.001799999999999</c:v>
                </c:pt>
                <c:pt idx="9">
                  <c:v>6.2802000000000007</c:v>
                </c:pt>
                <c:pt idx="10">
                  <c:v>4.8845999999999998</c:v>
                </c:pt>
                <c:pt idx="11">
                  <c:v>2.4422999999999999</c:v>
                </c:pt>
                <c:pt idx="12">
                  <c:v>2.4422999999999999</c:v>
                </c:pt>
                <c:pt idx="13">
                  <c:v>2.4422999999999999</c:v>
                </c:pt>
                <c:pt idx="14">
                  <c:v>4.8845999999999998</c:v>
                </c:pt>
                <c:pt idx="15">
                  <c:v>6.2802000000000007</c:v>
                </c:pt>
                <c:pt idx="16">
                  <c:v>2.0933999999999999</c:v>
                </c:pt>
                <c:pt idx="17">
                  <c:v>10.583300000000001</c:v>
                </c:pt>
                <c:pt idx="18">
                  <c:v>11.2811</c:v>
                </c:pt>
                <c:pt idx="19">
                  <c:v>6.2802000000000007</c:v>
                </c:pt>
                <c:pt idx="20">
                  <c:v>6.5128000000000013</c:v>
                </c:pt>
                <c:pt idx="21">
                  <c:v>6.6291000000000002</c:v>
                </c:pt>
                <c:pt idx="22">
                  <c:v>17.910200000000003</c:v>
                </c:pt>
                <c:pt idx="23">
                  <c:v>81.875200000000007</c:v>
                </c:pt>
                <c:pt idx="24">
                  <c:v>117.46300000000001</c:v>
                </c:pt>
                <c:pt idx="25">
                  <c:v>154.33010000000002</c:v>
                </c:pt>
                <c:pt idx="26">
                  <c:v>201.96658000000002</c:v>
                </c:pt>
                <c:pt idx="27">
                  <c:v>252.77805000000001</c:v>
                </c:pt>
                <c:pt idx="28">
                  <c:v>267.73423000000003</c:v>
                </c:pt>
                <c:pt idx="29">
                  <c:v>315.49864000000002</c:v>
                </c:pt>
                <c:pt idx="30">
                  <c:v>324.57004000000006</c:v>
                </c:pt>
                <c:pt idx="31">
                  <c:v>312.50973000000005</c:v>
                </c:pt>
                <c:pt idx="32">
                  <c:v>329.44301000000002</c:v>
                </c:pt>
                <c:pt idx="33">
                  <c:v>323.91875999999996</c:v>
                </c:pt>
                <c:pt idx="34">
                  <c:v>340.22402</c:v>
                </c:pt>
                <c:pt idx="35">
                  <c:v>331.65271000000001</c:v>
                </c:pt>
                <c:pt idx="36">
                  <c:v>311.41651000000002</c:v>
                </c:pt>
                <c:pt idx="37">
                  <c:v>355.87800000000004</c:v>
                </c:pt>
                <c:pt idx="38">
                  <c:v>376.81200000000001</c:v>
                </c:pt>
                <c:pt idx="39">
                  <c:v>359.29722000000004</c:v>
                </c:pt>
                <c:pt idx="40">
                  <c:v>373.59048999999999</c:v>
                </c:pt>
                <c:pt idx="41">
                  <c:v>307.3</c:v>
                </c:pt>
                <c:pt idx="42">
                  <c:v>214.14319</c:v>
                </c:pt>
              </c:numCache>
            </c:numRef>
          </c:val>
        </c:ser>
        <c:ser>
          <c:idx val="6"/>
          <c:order val="3"/>
          <c:tx>
            <c:strRef>
              <c:f>'3b - Fuel input for elect gen'!$F$4</c:f>
              <c:strCache>
                <c:ptCount val="1"/>
                <c:pt idx="0">
                  <c:v>Nuclear</c:v>
                </c:pt>
              </c:strCache>
            </c:strRef>
          </c:tx>
          <c:spPr>
            <a:solidFill>
              <a:srgbClr val="A3C9BE"/>
            </a:solidFill>
            <a:ln w="3175">
              <a:solidFill>
                <a:srgbClr val="A3C9BE"/>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gen'!$F$5:$F$47</c:f>
              <c:numCache>
                <c:formatCode>#,##0.0</c:formatCode>
                <c:ptCount val="43"/>
                <c:pt idx="0">
                  <c:v>81.41</c:v>
                </c:pt>
                <c:pt idx="1">
                  <c:v>85.713100000000011</c:v>
                </c:pt>
                <c:pt idx="2">
                  <c:v>91.528100000000009</c:v>
                </c:pt>
                <c:pt idx="3">
                  <c:v>86.759799999999998</c:v>
                </c:pt>
                <c:pt idx="4">
                  <c:v>104.3211</c:v>
                </c:pt>
                <c:pt idx="5">
                  <c:v>94.435599999999994</c:v>
                </c:pt>
                <c:pt idx="6">
                  <c:v>111.1828</c:v>
                </c:pt>
                <c:pt idx="7">
                  <c:v>123.74320000000002</c:v>
                </c:pt>
                <c:pt idx="8">
                  <c:v>115.8348</c:v>
                </c:pt>
                <c:pt idx="9">
                  <c:v>118.97490000000001</c:v>
                </c:pt>
                <c:pt idx="10">
                  <c:v>115.2533</c:v>
                </c:pt>
                <c:pt idx="11">
                  <c:v>118.3934</c:v>
                </c:pt>
                <c:pt idx="12">
                  <c:v>138.16440000000003</c:v>
                </c:pt>
                <c:pt idx="13">
                  <c:v>156.65610000000001</c:v>
                </c:pt>
                <c:pt idx="14">
                  <c:v>168.63499999999999</c:v>
                </c:pt>
                <c:pt idx="15">
                  <c:v>191.89500000000001</c:v>
                </c:pt>
                <c:pt idx="16">
                  <c:v>179.56719999999999</c:v>
                </c:pt>
                <c:pt idx="17">
                  <c:v>167.93719999999999</c:v>
                </c:pt>
                <c:pt idx="18">
                  <c:v>192.70910000000001</c:v>
                </c:pt>
                <c:pt idx="19">
                  <c:v>206.31620000000001</c:v>
                </c:pt>
                <c:pt idx="20">
                  <c:v>189.10380000000004</c:v>
                </c:pt>
                <c:pt idx="21">
                  <c:v>202.71090000000001</c:v>
                </c:pt>
                <c:pt idx="22">
                  <c:v>214.5735</c:v>
                </c:pt>
                <c:pt idx="23">
                  <c:v>250.97540000000001</c:v>
                </c:pt>
                <c:pt idx="24">
                  <c:v>246.55600000000001</c:v>
                </c:pt>
                <c:pt idx="25">
                  <c:v>247.13750000000002</c:v>
                </c:pt>
                <c:pt idx="26">
                  <c:v>257.95339999999999</c:v>
                </c:pt>
                <c:pt idx="27">
                  <c:v>255.66229000000001</c:v>
                </c:pt>
                <c:pt idx="28">
                  <c:v>272.64209000000005</c:v>
                </c:pt>
                <c:pt idx="29">
                  <c:v>258.37208000000004</c:v>
                </c:pt>
                <c:pt idx="30">
                  <c:v>228.35505000000003</c:v>
                </c:pt>
                <c:pt idx="31">
                  <c:v>241.53184000000002</c:v>
                </c:pt>
                <c:pt idx="32">
                  <c:v>233.76300000000003</c:v>
                </c:pt>
                <c:pt idx="33">
                  <c:v>233.07683000000003</c:v>
                </c:pt>
                <c:pt idx="34">
                  <c:v>211.24732000000003</c:v>
                </c:pt>
                <c:pt idx="35">
                  <c:v>213.66636000000003</c:v>
                </c:pt>
                <c:pt idx="36">
                  <c:v>199.23353000000003</c:v>
                </c:pt>
                <c:pt idx="37">
                  <c:v>163.25031000000001</c:v>
                </c:pt>
                <c:pt idx="38">
                  <c:v>138.51329999999999</c:v>
                </c:pt>
                <c:pt idx="39">
                  <c:v>177.1249</c:v>
                </c:pt>
                <c:pt idx="40">
                  <c:v>161.95938000000001</c:v>
                </c:pt>
                <c:pt idx="41">
                  <c:v>181.73038</c:v>
                </c:pt>
                <c:pt idx="42">
                  <c:v>176.84577999999999</c:v>
                </c:pt>
              </c:numCache>
            </c:numRef>
          </c:val>
        </c:ser>
        <c:ser>
          <c:idx val="5"/>
          <c:order val="4"/>
          <c:tx>
            <c:strRef>
              <c:f>'3b - Fuel input for elect gen'!$D$4</c:f>
              <c:strCache>
                <c:ptCount val="1"/>
                <c:pt idx="0">
                  <c:v>Oil</c:v>
                </c:pt>
              </c:strCache>
            </c:strRef>
          </c:tx>
          <c:spPr>
            <a:solidFill>
              <a:srgbClr val="D4DF83"/>
            </a:solidFill>
            <a:ln w="3175">
              <a:solidFill>
                <a:srgbClr val="D4DF83"/>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gen'!$D$5:$D$47</c:f>
              <c:numCache>
                <c:formatCode>#,##0.0</c:formatCode>
                <c:ptCount val="43"/>
                <c:pt idx="0">
                  <c:v>154.33010000000002</c:v>
                </c:pt>
                <c:pt idx="1">
                  <c:v>181.77690000000001</c:v>
                </c:pt>
                <c:pt idx="2">
                  <c:v>234.11189999999999</c:v>
                </c:pt>
                <c:pt idx="3">
                  <c:v>210.38670000000002</c:v>
                </c:pt>
                <c:pt idx="4">
                  <c:v>214.10829999999999</c:v>
                </c:pt>
                <c:pt idx="5">
                  <c:v>159.33099999999999</c:v>
                </c:pt>
                <c:pt idx="6">
                  <c:v>126.9996</c:v>
                </c:pt>
                <c:pt idx="7">
                  <c:v>132.00049999999999</c:v>
                </c:pt>
                <c:pt idx="8">
                  <c:v>143.16530000000003</c:v>
                </c:pt>
                <c:pt idx="9">
                  <c:v>133.1635</c:v>
                </c:pt>
                <c:pt idx="10">
                  <c:v>89.202100000000002</c:v>
                </c:pt>
                <c:pt idx="11">
                  <c:v>63.4998</c:v>
                </c:pt>
                <c:pt idx="12">
                  <c:v>77.223199999999991</c:v>
                </c:pt>
                <c:pt idx="13">
                  <c:v>59.778199999999998</c:v>
                </c:pt>
                <c:pt idx="14">
                  <c:v>265.16399999999999</c:v>
                </c:pt>
                <c:pt idx="15">
                  <c:v>132.00049999999999</c:v>
                </c:pt>
                <c:pt idx="16">
                  <c:v>75.711300000000008</c:v>
                </c:pt>
                <c:pt idx="17">
                  <c:v>73.269000000000005</c:v>
                </c:pt>
                <c:pt idx="18">
                  <c:v>81.526300000000006</c:v>
                </c:pt>
                <c:pt idx="19">
                  <c:v>82.689300000000003</c:v>
                </c:pt>
                <c:pt idx="20">
                  <c:v>97.692000000000007</c:v>
                </c:pt>
                <c:pt idx="21">
                  <c:v>87.922799999999995</c:v>
                </c:pt>
                <c:pt idx="22">
                  <c:v>93.854100000000003</c:v>
                </c:pt>
                <c:pt idx="23">
                  <c:v>67.221400000000003</c:v>
                </c:pt>
                <c:pt idx="24">
                  <c:v>47.799300000000009</c:v>
                </c:pt>
                <c:pt idx="25">
                  <c:v>48.264500000000005</c:v>
                </c:pt>
                <c:pt idx="26">
                  <c:v>45.019729999999996</c:v>
                </c:pt>
                <c:pt idx="27">
                  <c:v>23.422820000000005</c:v>
                </c:pt>
                <c:pt idx="28">
                  <c:v>19.701219999999999</c:v>
                </c:pt>
                <c:pt idx="29">
                  <c:v>17.92183</c:v>
                </c:pt>
                <c:pt idx="30">
                  <c:v>18.014870000000002</c:v>
                </c:pt>
                <c:pt idx="31">
                  <c:v>16.549490000000002</c:v>
                </c:pt>
                <c:pt idx="32">
                  <c:v>14.979439999999999</c:v>
                </c:pt>
                <c:pt idx="33">
                  <c:v>13.874590000000001</c:v>
                </c:pt>
                <c:pt idx="34">
                  <c:v>12.793000000000001</c:v>
                </c:pt>
                <c:pt idx="35">
                  <c:v>15.177150000000001</c:v>
                </c:pt>
                <c:pt idx="36">
                  <c:v>16.665789999999998</c:v>
                </c:pt>
                <c:pt idx="37">
                  <c:v>13.514060000000001</c:v>
                </c:pt>
                <c:pt idx="38">
                  <c:v>18.39866</c:v>
                </c:pt>
                <c:pt idx="39">
                  <c:v>17.59619</c:v>
                </c:pt>
                <c:pt idx="40">
                  <c:v>13.700139999999999</c:v>
                </c:pt>
                <c:pt idx="41">
                  <c:v>0</c:v>
                </c:pt>
                <c:pt idx="42">
                  <c:v>9.0714000000000006</c:v>
                </c:pt>
              </c:numCache>
            </c:numRef>
          </c:val>
        </c:ser>
        <c:ser>
          <c:idx val="4"/>
          <c:order val="5"/>
          <c:tx>
            <c:strRef>
              <c:f>'3b - Fuel input for elect gen'!$C$4</c:f>
              <c:strCache>
                <c:ptCount val="1"/>
                <c:pt idx="0">
                  <c:v>Coal</c:v>
                </c:pt>
              </c:strCache>
            </c:strRef>
          </c:tx>
          <c:spPr>
            <a:solidFill>
              <a:srgbClr val="619792"/>
            </a:solidFill>
            <a:ln w="3175">
              <a:solidFill>
                <a:srgbClr val="619792"/>
              </a:solidFill>
              <a:prstDash val="solid"/>
            </a:ln>
          </c:spPr>
          <c:cat>
            <c:numRef>
              <c:f>'3b - Fuel input for elect gen'!$A$5:$A$47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'3b - Fuel input for elect gen'!$C$5:$C$47</c:f>
              <c:numCache>
                <c:formatCode>#,##0.0</c:formatCode>
                <c:ptCount val="43"/>
                <c:pt idx="0">
                  <c:v>500.90409999999997</c:v>
                </c:pt>
                <c:pt idx="1">
                  <c:v>493.34460000000001</c:v>
                </c:pt>
                <c:pt idx="2">
                  <c:v>447.40609999999998</c:v>
                </c:pt>
                <c:pt idx="3">
                  <c:v>515.20899999999995</c:v>
                </c:pt>
                <c:pt idx="4">
                  <c:v>450.19729999999998</c:v>
                </c:pt>
                <c:pt idx="5">
                  <c:v>486.71550000000002</c:v>
                </c:pt>
                <c:pt idx="6">
                  <c:v>517.41870000000006</c:v>
                </c:pt>
                <c:pt idx="7">
                  <c:v>531.60730000000001</c:v>
                </c:pt>
                <c:pt idx="8">
                  <c:v>535.56150000000002</c:v>
                </c:pt>
                <c:pt idx="9">
                  <c:v>582.66300000000001</c:v>
                </c:pt>
                <c:pt idx="10">
                  <c:v>593.24629999999991</c:v>
                </c:pt>
                <c:pt idx="11">
                  <c:v>577.31319999999994</c:v>
                </c:pt>
                <c:pt idx="12">
                  <c:v>543.70249999999999</c:v>
                </c:pt>
                <c:pt idx="13">
                  <c:v>548.47079999999994</c:v>
                </c:pt>
                <c:pt idx="14">
                  <c:v>361.34409999999997</c:v>
                </c:pt>
                <c:pt idx="15">
                  <c:v>497.88030000000003</c:v>
                </c:pt>
                <c:pt idx="16">
                  <c:v>557.19329999999991</c:v>
                </c:pt>
                <c:pt idx="17">
                  <c:v>599.87540000000001</c:v>
                </c:pt>
                <c:pt idx="18">
                  <c:v>579.52290000000005</c:v>
                </c:pt>
                <c:pt idx="19">
                  <c:v>565.10170000000005</c:v>
                </c:pt>
                <c:pt idx="20">
                  <c:v>579.63920000000007</c:v>
                </c:pt>
                <c:pt idx="21">
                  <c:v>581.26739999999995</c:v>
                </c:pt>
                <c:pt idx="22">
                  <c:v>545.91219999999998</c:v>
                </c:pt>
                <c:pt idx="23">
                  <c:v>460.66430000000003</c:v>
                </c:pt>
                <c:pt idx="24">
                  <c:v>431.47300000000007</c:v>
                </c:pt>
                <c:pt idx="25">
                  <c:v>422.05270000000002</c:v>
                </c:pt>
                <c:pt idx="26">
                  <c:v>391.52395000000001</c:v>
                </c:pt>
                <c:pt idx="27">
                  <c:v>329.07085000000006</c:v>
                </c:pt>
                <c:pt idx="28">
                  <c:v>348.20220000000006</c:v>
                </c:pt>
                <c:pt idx="29">
                  <c:v>296.70456000000001</c:v>
                </c:pt>
                <c:pt idx="30">
                  <c:v>333.43210000000005</c:v>
                </c:pt>
                <c:pt idx="31">
                  <c:v>367.57778000000002</c:v>
                </c:pt>
                <c:pt idx="32">
                  <c:v>344.55038000000002</c:v>
                </c:pt>
                <c:pt idx="33">
                  <c:v>378.46346000000005</c:v>
                </c:pt>
                <c:pt idx="34">
                  <c:v>364.15856000000002</c:v>
                </c:pt>
                <c:pt idx="35">
                  <c:v>378.84725000000003</c:v>
                </c:pt>
                <c:pt idx="36">
                  <c:v>418.01709</c:v>
                </c:pt>
                <c:pt idx="37">
                  <c:v>382.85960000000006</c:v>
                </c:pt>
                <c:pt idx="38">
                  <c:v>348.44643000000002</c:v>
                </c:pt>
                <c:pt idx="39">
                  <c:v>286.81905999999998</c:v>
                </c:pt>
                <c:pt idx="40">
                  <c:v>297.28606000000002</c:v>
                </c:pt>
                <c:pt idx="41">
                  <c:v>302.68238000000002</c:v>
                </c:pt>
                <c:pt idx="42">
                  <c:v>399.25790000000001</c:v>
                </c:pt>
              </c:numCache>
            </c:numRef>
          </c:val>
        </c:ser>
        <c:axId val="87429888"/>
        <c:axId val="87431424"/>
      </c:areaChart>
      <c:catAx>
        <c:axId val="87429888"/>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431424"/>
        <c:crossesAt val="0"/>
        <c:lblAlgn val="ctr"/>
        <c:lblOffset val="100"/>
        <c:tickLblSkip val="3"/>
        <c:tickMarkSkip val="1"/>
      </c:catAx>
      <c:valAx>
        <c:axId val="8743142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429888"/>
        <c:crosses val="autoZero"/>
        <c:crossBetween val="midCat"/>
      </c:valAx>
      <c:spPr>
        <a:noFill/>
        <a:ln w="25400">
          <a:noFill/>
        </a:ln>
      </c:spPr>
    </c:plotArea>
    <c:legend>
      <c:legendPos val="r"/>
      <c:layout>
        <c:manualLayout>
          <c:xMode val="edge"/>
          <c:yMode val="edge"/>
          <c:x val="0.84680706088209567"/>
          <c:y val="3.6230288287134892E-2"/>
          <c:w val="0.14606474190726246"/>
          <c:h val="0.44478543840556473"/>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5124279835390981E-2"/>
          <c:y val="4.1108974358974364E-2"/>
          <c:w val="0.74833374485596216"/>
          <c:h val="0.84471752136752132"/>
        </c:manualLayout>
      </c:layout>
      <c:barChart>
        <c:barDir val="col"/>
        <c:grouping val="clustered"/>
        <c:ser>
          <c:idx val="1"/>
          <c:order val="0"/>
          <c:tx>
            <c:strRef>
              <c:f>'6k - Insulation EEC and CERT'!$B$4</c:f>
              <c:strCache>
                <c:ptCount val="1"/>
                <c:pt idx="0">
                  <c:v>Cavity wall insulation </c:v>
                </c:pt>
              </c:strCache>
            </c:strRef>
          </c:tx>
          <c:spPr>
            <a:solidFill>
              <a:srgbClr val="D4DF83"/>
            </a:solidFill>
            <a:ln w="12700">
              <a:solidFill>
                <a:srgbClr val="D4DF83"/>
              </a:solidFill>
              <a:prstDash val="solid"/>
            </a:ln>
          </c:spPr>
          <c:dLbls>
            <c:numFmt formatCode="0" sourceLinked="0"/>
            <c:spPr>
              <a:noFill/>
              <a:ln w="25400">
                <a:noFill/>
              </a:ln>
            </c:spPr>
            <c:txPr>
              <a:bodyPr/>
              <a:lstStyle/>
              <a:p>
                <a:pPr>
                  <a:defRPr sz="850" b="0" i="0" u="none" strike="noStrike" baseline="0">
                    <a:solidFill>
                      <a:srgbClr val="000000"/>
                    </a:solidFill>
                    <a:latin typeface="Calibri"/>
                    <a:ea typeface="Calibri"/>
                    <a:cs typeface="Calibri"/>
                  </a:defRPr>
                </a:pPr>
                <a:endParaRPr lang="en-US"/>
              </a:p>
            </c:txPr>
            <c:showVal val="1"/>
          </c:dLbls>
          <c:cat>
            <c:strRef>
              <c:f>'6k - Insulation EEC and CERT'!$A$5:$A$7</c:f>
              <c:strCache>
                <c:ptCount val="3"/>
                <c:pt idx="0">
                  <c:v>EEC 1 (2002-2005)</c:v>
                </c:pt>
                <c:pt idx="1">
                  <c:v>EEC 2 (2005-2008)</c:v>
                </c:pt>
                <c:pt idx="2">
                  <c:v>CERT (2008-2012)</c:v>
                </c:pt>
              </c:strCache>
            </c:strRef>
          </c:cat>
          <c:val>
            <c:numRef>
              <c:f>'6k - Insulation EEC and CERT'!$B$5:$B$7</c:f>
              <c:numCache>
                <c:formatCode>#,##0</c:formatCode>
                <c:ptCount val="3"/>
                <c:pt idx="0">
                  <c:v>791.524</c:v>
                </c:pt>
                <c:pt idx="1">
                  <c:v>1336.375</c:v>
                </c:pt>
                <c:pt idx="2">
                  <c:v>2568.89</c:v>
                </c:pt>
              </c:numCache>
            </c:numRef>
          </c:val>
        </c:ser>
        <c:ser>
          <c:idx val="0"/>
          <c:order val="1"/>
          <c:tx>
            <c:strRef>
              <c:f>'6k - Insulation EEC and CERT'!$C$4</c:f>
              <c:strCache>
                <c:ptCount val="1"/>
                <c:pt idx="0">
                  <c:v>Loft insulation</c:v>
                </c:pt>
              </c:strCache>
            </c:strRef>
          </c:tx>
          <c:spPr>
            <a:solidFill>
              <a:srgbClr val="619792"/>
            </a:solidFill>
            <a:ln w="12700">
              <a:solidFill>
                <a:srgbClr val="619792"/>
              </a:solidFill>
              <a:prstDash val="solid"/>
            </a:ln>
          </c:spPr>
          <c:dLbls>
            <c:numFmt formatCode="0" sourceLinked="0"/>
            <c:spPr>
              <a:noFill/>
              <a:ln w="25400">
                <a:noFill/>
              </a:ln>
            </c:spPr>
            <c:txPr>
              <a:bodyPr/>
              <a:lstStyle/>
              <a:p>
                <a:pPr>
                  <a:defRPr sz="850" b="0" i="0" u="none" strike="noStrike" baseline="0">
                    <a:solidFill>
                      <a:srgbClr val="000000"/>
                    </a:solidFill>
                    <a:latin typeface="Calibri"/>
                    <a:ea typeface="Calibri"/>
                    <a:cs typeface="Calibri"/>
                  </a:defRPr>
                </a:pPr>
                <a:endParaRPr lang="en-US"/>
              </a:p>
            </c:txPr>
            <c:showVal val="1"/>
          </c:dLbls>
          <c:cat>
            <c:strRef>
              <c:f>'6k - Insulation EEC and CERT'!$A$5:$A$7</c:f>
              <c:strCache>
                <c:ptCount val="3"/>
                <c:pt idx="0">
                  <c:v>EEC 1 (2002-2005)</c:v>
                </c:pt>
                <c:pt idx="1">
                  <c:v>EEC 2 (2005-2008)</c:v>
                </c:pt>
                <c:pt idx="2">
                  <c:v>CERT (2008-2012)</c:v>
                </c:pt>
              </c:strCache>
            </c:strRef>
          </c:cat>
          <c:val>
            <c:numRef>
              <c:f>'6k - Insulation EEC and CERT'!$C$5:$C$7</c:f>
              <c:numCache>
                <c:formatCode>#,##0</c:formatCode>
                <c:ptCount val="3"/>
                <c:pt idx="0">
                  <c:v>438.52492138364778</c:v>
                </c:pt>
                <c:pt idx="1">
                  <c:v>802</c:v>
                </c:pt>
                <c:pt idx="2">
                  <c:v>3072</c:v>
                </c:pt>
              </c:numCache>
            </c:numRef>
          </c:val>
        </c:ser>
        <c:ser>
          <c:idx val="2"/>
          <c:order val="2"/>
          <c:tx>
            <c:strRef>
              <c:f>'6k - Insulation EEC and CERT'!$D$4</c:f>
              <c:strCache>
                <c:ptCount val="1"/>
                <c:pt idx="0">
                  <c:v>Solid wall insulation</c:v>
                </c:pt>
              </c:strCache>
            </c:strRef>
          </c:tx>
          <c:spPr>
            <a:solidFill>
              <a:srgbClr val="6F568D"/>
            </a:solidFill>
            <a:ln w="12700">
              <a:solidFill>
                <a:srgbClr val="6F568D"/>
              </a:solidFill>
              <a:prstDash val="solid"/>
            </a:ln>
          </c:spPr>
          <c:dLbls>
            <c:numFmt formatCode="0" sourceLinked="0"/>
            <c:spPr>
              <a:noFill/>
              <a:ln w="25400">
                <a:noFill/>
              </a:ln>
            </c:spPr>
            <c:txPr>
              <a:bodyPr/>
              <a:lstStyle/>
              <a:p>
                <a:pPr>
                  <a:defRPr sz="850" b="0" i="0" u="none" strike="noStrike" baseline="0">
                    <a:solidFill>
                      <a:srgbClr val="000000"/>
                    </a:solidFill>
                    <a:latin typeface="Calibri"/>
                    <a:ea typeface="Calibri"/>
                    <a:cs typeface="Calibri"/>
                  </a:defRPr>
                </a:pPr>
                <a:endParaRPr lang="en-US"/>
              </a:p>
            </c:txPr>
            <c:showVal val="1"/>
          </c:dLbls>
          <c:cat>
            <c:strRef>
              <c:f>'6k - Insulation EEC and CERT'!$A$5:$A$7</c:f>
              <c:strCache>
                <c:ptCount val="3"/>
                <c:pt idx="0">
                  <c:v>EEC 1 (2002-2005)</c:v>
                </c:pt>
                <c:pt idx="1">
                  <c:v>EEC 2 (2005-2008)</c:v>
                </c:pt>
                <c:pt idx="2">
                  <c:v>CERT (2008-2012)</c:v>
                </c:pt>
              </c:strCache>
            </c:strRef>
          </c:cat>
          <c:val>
            <c:numRef>
              <c:f>'6k - Insulation EEC and CERT'!$D$5:$D$7</c:f>
              <c:numCache>
                <c:formatCode>#,##0</c:formatCode>
                <c:ptCount val="3"/>
                <c:pt idx="0">
                  <c:v>23.73</c:v>
                </c:pt>
                <c:pt idx="1">
                  <c:v>35.277999999999999</c:v>
                </c:pt>
                <c:pt idx="2">
                  <c:v>58</c:v>
                </c:pt>
              </c:numCache>
            </c:numRef>
          </c:val>
        </c:ser>
        <c:axId val="94413952"/>
        <c:axId val="94415488"/>
      </c:barChart>
      <c:catAx>
        <c:axId val="9441395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415488"/>
        <c:crossesAt val="0"/>
        <c:lblAlgn val="ctr"/>
        <c:lblOffset val="100"/>
        <c:tickLblSkip val="1"/>
        <c:tickMarkSkip val="1"/>
      </c:catAx>
      <c:valAx>
        <c:axId val="9441548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413952"/>
        <c:crosses val="autoZero"/>
        <c:crossBetween val="between"/>
      </c:valAx>
      <c:spPr>
        <a:noFill/>
        <a:ln w="25400">
          <a:noFill/>
        </a:ln>
      </c:spPr>
    </c:plotArea>
    <c:legend>
      <c:legendPos val="r"/>
      <c:layout>
        <c:manualLayout>
          <c:xMode val="edge"/>
          <c:yMode val="edge"/>
          <c:x val="0.81037723225773262"/>
          <c:y val="2.5589484241299067E-2"/>
          <c:w val="0.18659461684936524"/>
          <c:h val="0.3254904722275595"/>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1218518518518497E-2"/>
          <c:y val="5.4228632478632494E-2"/>
          <c:w val="0.73962345679012931"/>
          <c:h val="0.85163461538461971"/>
        </c:manualLayout>
      </c:layout>
      <c:areaChart>
        <c:grouping val="stacked"/>
        <c:ser>
          <c:idx val="5"/>
          <c:order val="1"/>
          <c:tx>
            <c:strRef>
              <c:f>'6l - Double glazing (to 2007)'!$B$4</c:f>
              <c:strCache>
                <c:ptCount val="1"/>
                <c:pt idx="0">
                  <c:v>Less than 20% of rooms</c:v>
                </c:pt>
              </c:strCache>
            </c:strRef>
          </c:tx>
          <c:spPr>
            <a:solidFill>
              <a:srgbClr val="A6CF3F"/>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2007)'!$B$14:$B$38</c:f>
              <c:numCache>
                <c:formatCode>#,##0.00</c:formatCode>
                <c:ptCount val="25"/>
                <c:pt idx="0">
                  <c:v>1.1255871657754011</c:v>
                </c:pt>
                <c:pt idx="1">
                  <c:v>0.82831678372487283</c:v>
                </c:pt>
                <c:pt idx="2">
                  <c:v>0.80098913305964747</c:v>
                </c:pt>
                <c:pt idx="3">
                  <c:v>0.81553285796878017</c:v>
                </c:pt>
                <c:pt idx="4">
                  <c:v>1.4922024003840615</c:v>
                </c:pt>
                <c:pt idx="5">
                  <c:v>1.2484158183990441</c:v>
                </c:pt>
                <c:pt idx="6">
                  <c:v>1.1964915966386553</c:v>
                </c:pt>
                <c:pt idx="7">
                  <c:v>1.0950321296296297</c:v>
                </c:pt>
                <c:pt idx="8">
                  <c:v>1.1357000000000002</c:v>
                </c:pt>
                <c:pt idx="9">
                  <c:v>1.0708611123723042</c:v>
                </c:pt>
                <c:pt idx="10">
                  <c:v>0.94229249665029036</c:v>
                </c:pt>
                <c:pt idx="11">
                  <c:v>0.98515561450044209</c:v>
                </c:pt>
                <c:pt idx="12">
                  <c:v>0.86118134851138362</c:v>
                </c:pt>
                <c:pt idx="13">
                  <c:v>0.68597474226804123</c:v>
                </c:pt>
                <c:pt idx="14">
                  <c:v>0.59081766694843618</c:v>
                </c:pt>
                <c:pt idx="15">
                  <c:v>0.55889999999999995</c:v>
                </c:pt>
                <c:pt idx="16">
                  <c:v>0.61297887993387068</c:v>
                </c:pt>
                <c:pt idx="17">
                  <c:v>0.48189245901639344</c:v>
                </c:pt>
                <c:pt idx="18">
                  <c:v>0.40946528455284548</c:v>
                </c:pt>
                <c:pt idx="19">
                  <c:v>0.41281381818181817</c:v>
                </c:pt>
                <c:pt idx="20">
                  <c:v>0.939498769483183</c:v>
                </c:pt>
                <c:pt idx="21">
                  <c:v>0.84827809096120765</c:v>
                </c:pt>
                <c:pt idx="22">
                  <c:v>0.77271567142992326</c:v>
                </c:pt>
                <c:pt idx="23">
                  <c:v>0.58733169973139809</c:v>
                </c:pt>
                <c:pt idx="24">
                  <c:v>0.54802937461995416</c:v>
                </c:pt>
              </c:numCache>
            </c:numRef>
          </c:val>
        </c:ser>
        <c:ser>
          <c:idx val="4"/>
          <c:order val="2"/>
          <c:tx>
            <c:strRef>
              <c:f>'6l - Double glazing (to 2007)'!$C$4</c:f>
              <c:strCache>
                <c:ptCount val="1"/>
                <c:pt idx="0">
                  <c:v>20% - 39% of rooms</c:v>
                </c:pt>
              </c:strCache>
            </c:strRef>
          </c:tx>
          <c:spPr>
            <a:solidFill>
              <a:srgbClr val="D4DF83"/>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2007)'!$C$14:$C$38</c:f>
              <c:numCache>
                <c:formatCode>#,##0.00</c:formatCode>
                <c:ptCount val="25"/>
                <c:pt idx="0">
                  <c:v>1.1016385026737969</c:v>
                </c:pt>
                <c:pt idx="1">
                  <c:v>1.0401650762896586</c:v>
                </c:pt>
                <c:pt idx="2">
                  <c:v>1.1802453513644047</c:v>
                </c:pt>
                <c:pt idx="3">
                  <c:v>1.229415783387936</c:v>
                </c:pt>
                <c:pt idx="4">
                  <c:v>1.3740996639462315</c:v>
                </c:pt>
                <c:pt idx="5">
                  <c:v>1.4035627718040622</c:v>
                </c:pt>
                <c:pt idx="6">
                  <c:v>1.2967105508870216</c:v>
                </c:pt>
                <c:pt idx="7">
                  <c:v>1.4228247222222221</c:v>
                </c:pt>
                <c:pt idx="8">
                  <c:v>1.438075</c:v>
                </c:pt>
                <c:pt idx="9">
                  <c:v>1.2331746651532349</c:v>
                </c:pt>
                <c:pt idx="10">
                  <c:v>1.3442564984368022</c:v>
                </c:pt>
                <c:pt idx="11">
                  <c:v>1.0595449160035366</c:v>
                </c:pt>
                <c:pt idx="12">
                  <c:v>1.0005343257443082</c:v>
                </c:pt>
                <c:pt idx="13">
                  <c:v>0.89483573883161516</c:v>
                </c:pt>
                <c:pt idx="14">
                  <c:v>0.95138300929839381</c:v>
                </c:pt>
                <c:pt idx="15">
                  <c:v>0.78537599999999996</c:v>
                </c:pt>
                <c:pt idx="16">
                  <c:v>0.8946965902045878</c:v>
                </c:pt>
                <c:pt idx="17">
                  <c:v>0.58196286885245896</c:v>
                </c:pt>
                <c:pt idx="18">
                  <c:v>0.56994455284552847</c:v>
                </c:pt>
                <c:pt idx="19">
                  <c:v>0.57579232323232332</c:v>
                </c:pt>
                <c:pt idx="20">
                  <c:v>1.0641381556724412</c:v>
                </c:pt>
                <c:pt idx="21">
                  <c:v>1.034828874450602</c:v>
                </c:pt>
                <c:pt idx="22">
                  <c:v>0.95238968013627334</c:v>
                </c:pt>
                <c:pt idx="23">
                  <c:v>0.76577654210451906</c:v>
                </c:pt>
                <c:pt idx="24">
                  <c:v>0.72002993591842457</c:v>
                </c:pt>
              </c:numCache>
            </c:numRef>
          </c:val>
        </c:ser>
        <c:ser>
          <c:idx val="3"/>
          <c:order val="3"/>
          <c:tx>
            <c:strRef>
              <c:f>'6l - Double glazing (to 2007)'!$D$4</c:f>
              <c:strCache>
                <c:ptCount val="1"/>
                <c:pt idx="0">
                  <c:v>40% - 59% of rooms</c:v>
                </c:pt>
              </c:strCache>
            </c:strRef>
          </c:tx>
          <c:spPr>
            <a:solidFill>
              <a:srgbClr val="A3C9BE"/>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2007)'!$D$14:$D$38</c:f>
              <c:numCache>
                <c:formatCode>#,##0.00</c:formatCode>
                <c:ptCount val="25"/>
                <c:pt idx="0">
                  <c:v>0.83520962566844925</c:v>
                </c:pt>
                <c:pt idx="1">
                  <c:v>0.9498032453378541</c:v>
                </c:pt>
                <c:pt idx="2">
                  <c:v>1.0285428640425018</c:v>
                </c:pt>
                <c:pt idx="3">
                  <c:v>1.1641731547504337</c:v>
                </c:pt>
                <c:pt idx="4">
                  <c:v>1.2529159865578492</c:v>
                </c:pt>
                <c:pt idx="5">
                  <c:v>1.1915286021505376</c:v>
                </c:pt>
                <c:pt idx="6">
                  <c:v>1.3100049019607842</c:v>
                </c:pt>
                <c:pt idx="7">
                  <c:v>1.2691719444444445</c:v>
                </c:pt>
                <c:pt idx="8">
                  <c:v>1.2884249999999999</c:v>
                </c:pt>
                <c:pt idx="9">
                  <c:v>1.3679255391600456</c:v>
                </c:pt>
                <c:pt idx="10">
                  <c:v>1.3674855739169272</c:v>
                </c:pt>
                <c:pt idx="11">
                  <c:v>1.3249337754199824</c:v>
                </c:pt>
                <c:pt idx="12">
                  <c:v>1.2601920315236428</c:v>
                </c:pt>
                <c:pt idx="13">
                  <c:v>1.1848654639175258</c:v>
                </c:pt>
                <c:pt idx="14">
                  <c:v>1.2325847844463229</c:v>
                </c:pt>
                <c:pt idx="15">
                  <c:v>1.0235159999999999</c:v>
                </c:pt>
                <c:pt idx="16">
                  <c:v>0.99864071089067985</c:v>
                </c:pt>
                <c:pt idx="17">
                  <c:v>0.94921155737704921</c:v>
                </c:pt>
                <c:pt idx="18">
                  <c:v>0.93077975609756092</c:v>
                </c:pt>
                <c:pt idx="19">
                  <c:v>0.93981018181818188</c:v>
                </c:pt>
                <c:pt idx="20">
                  <c:v>1.2028876610529364</c:v>
                </c:pt>
                <c:pt idx="21">
                  <c:v>1.2073003535257023</c:v>
                </c:pt>
                <c:pt idx="22">
                  <c:v>1.2448003217564114</c:v>
                </c:pt>
                <c:pt idx="23">
                  <c:v>0.79177512841053665</c:v>
                </c:pt>
                <c:pt idx="24">
                  <c:v>0.74138172973478655</c:v>
                </c:pt>
              </c:numCache>
            </c:numRef>
          </c:val>
        </c:ser>
        <c:ser>
          <c:idx val="2"/>
          <c:order val="4"/>
          <c:tx>
            <c:strRef>
              <c:f>'6l - Double glazing (to 2007)'!$E$4</c:f>
              <c:strCache>
                <c:ptCount val="1"/>
                <c:pt idx="0">
                  <c:v>60% - 79% of rooms</c:v>
                </c:pt>
              </c:strCache>
            </c:strRef>
          </c:tx>
          <c:spPr>
            <a:solidFill>
              <a:srgbClr val="619792"/>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2007)'!$E$14:$E$38</c:f>
              <c:numCache>
                <c:formatCode>#,##0.00</c:formatCode>
                <c:ptCount val="25"/>
                <c:pt idx="0">
                  <c:v>0.63164598930481286</c:v>
                </c:pt>
                <c:pt idx="1">
                  <c:v>0.84638914991523373</c:v>
                </c:pt>
                <c:pt idx="2">
                  <c:v>0.96685051919826126</c:v>
                </c:pt>
                <c:pt idx="3">
                  <c:v>1.2334934476777799</c:v>
                </c:pt>
                <c:pt idx="4">
                  <c:v>1.3812885261641863</c:v>
                </c:pt>
                <c:pt idx="5">
                  <c:v>1.4221804062126644</c:v>
                </c:pt>
                <c:pt idx="6">
                  <c:v>1.587140989729225</c:v>
                </c:pt>
                <c:pt idx="7">
                  <c:v>1.7567634259259259</c:v>
                </c:pt>
                <c:pt idx="8">
                  <c:v>2.0100250000000002</c:v>
                </c:pt>
                <c:pt idx="9">
                  <c:v>2.0406590692395006</c:v>
                </c:pt>
                <c:pt idx="10">
                  <c:v>2.375425457793658</c:v>
                </c:pt>
                <c:pt idx="11">
                  <c:v>2.2377106100795756</c:v>
                </c:pt>
                <c:pt idx="12">
                  <c:v>2.2757644483362522</c:v>
                </c:pt>
                <c:pt idx="13">
                  <c:v>2.3994268041237117</c:v>
                </c:pt>
                <c:pt idx="14">
                  <c:v>2.6023411665257816</c:v>
                </c:pt>
                <c:pt idx="15">
                  <c:v>2.6632800000000003</c:v>
                </c:pt>
                <c:pt idx="16">
                  <c:v>2.449972638974995</c:v>
                </c:pt>
                <c:pt idx="17">
                  <c:v>2.6406929508196724</c:v>
                </c:pt>
                <c:pt idx="18">
                  <c:v>2.5054217886178862</c:v>
                </c:pt>
                <c:pt idx="19">
                  <c:v>2.5286066262626266</c:v>
                </c:pt>
                <c:pt idx="20">
                  <c:v>1.7320171307243162</c:v>
                </c:pt>
                <c:pt idx="21">
                  <c:v>1.6273329352188037</c:v>
                </c:pt>
                <c:pt idx="22">
                  <c:v>1.5360366234503642</c:v>
                </c:pt>
                <c:pt idx="23">
                  <c:v>1.13566552000377</c:v>
                </c:pt>
                <c:pt idx="24">
                  <c:v>1.0984311707750596</c:v>
                </c:pt>
              </c:numCache>
            </c:numRef>
          </c:val>
        </c:ser>
        <c:ser>
          <c:idx val="1"/>
          <c:order val="5"/>
          <c:tx>
            <c:strRef>
              <c:f>'6l - Double glazing (to 2007)'!$F$4</c:f>
              <c:strCache>
                <c:ptCount val="1"/>
                <c:pt idx="0">
                  <c:v>80% or more of rooms</c:v>
                </c:pt>
              </c:strCache>
            </c:strRef>
          </c:tx>
          <c:spPr>
            <a:solidFill>
              <a:srgbClr val="E68934"/>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2007)'!$F$14:$F$38</c:f>
              <c:numCache>
                <c:formatCode>#,##0.00</c:formatCode>
                <c:ptCount val="25"/>
                <c:pt idx="0">
                  <c:v>1.8839614973262033</c:v>
                </c:pt>
                <c:pt idx="1">
                  <c:v>1.953823589246791</c:v>
                </c:pt>
                <c:pt idx="2">
                  <c:v>1.9134740400869354</c:v>
                </c:pt>
                <c:pt idx="3">
                  <c:v>2.3497540470225475</c:v>
                </c:pt>
                <c:pt idx="4">
                  <c:v>2.9731080172827653</c:v>
                </c:pt>
                <c:pt idx="5">
                  <c:v>3.4256447311827958</c:v>
                </c:pt>
                <c:pt idx="6">
                  <c:v>3.8400221755368817</c:v>
                </c:pt>
                <c:pt idx="7">
                  <c:v>4.4671984259259263</c:v>
                </c:pt>
                <c:pt idx="8">
                  <c:v>4.9138500000000001</c:v>
                </c:pt>
                <c:pt idx="9">
                  <c:v>5.3349096027241769</c:v>
                </c:pt>
                <c:pt idx="10">
                  <c:v>5.9102847699866015</c:v>
                </c:pt>
                <c:pt idx="11">
                  <c:v>7.3002041556145008</c:v>
                </c:pt>
                <c:pt idx="12">
                  <c:v>8.0193126970227659</c:v>
                </c:pt>
                <c:pt idx="13">
                  <c:v>8.6791147766323036</c:v>
                </c:pt>
                <c:pt idx="14">
                  <c:v>8.3909825866441246</c:v>
                </c:pt>
                <c:pt idx="15">
                  <c:v>9.3214799999999993</c:v>
                </c:pt>
                <c:pt idx="16">
                  <c:v>9.9951500723289932</c:v>
                </c:pt>
                <c:pt idx="17">
                  <c:v>9.4386799180327863</c:v>
                </c:pt>
                <c:pt idx="18">
                  <c:v>9.9584680487804871</c:v>
                </c:pt>
                <c:pt idx="19">
                  <c:v>10.056847272727273</c:v>
                </c:pt>
                <c:pt idx="20">
                  <c:v>15.267148964918208</c:v>
                </c:pt>
                <c:pt idx="21">
                  <c:v>16.267462975348749</c:v>
                </c:pt>
                <c:pt idx="22">
                  <c:v>17.084297246143656</c:v>
                </c:pt>
                <c:pt idx="23">
                  <c:v>18.528719758729558</c:v>
                </c:pt>
                <c:pt idx="24">
                  <c:v>19.432504794424435</c:v>
                </c:pt>
              </c:numCache>
            </c:numRef>
          </c:val>
        </c:ser>
        <c:ser>
          <c:idx val="0"/>
          <c:order val="6"/>
          <c:tx>
            <c:strRef>
              <c:f>'6l - Double glazing (to 2007)'!$G$4</c:f>
              <c:strCache>
                <c:ptCount val="1"/>
                <c:pt idx="0">
                  <c:v>Not stated</c:v>
                </c:pt>
              </c:strCache>
            </c:strRef>
          </c:tx>
          <c:spPr>
            <a:solidFill>
              <a:srgbClr val="8064A2"/>
            </a:solidFill>
            <a:ln w="25400">
              <a:noFill/>
            </a:ln>
          </c:spP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2007)'!$G$14:$G$38</c:f>
              <c:numCache>
                <c:formatCode>#,##0.00</c:formatCode>
                <c:ptCount val="25"/>
                <c:pt idx="0">
                  <c:v>9.6792513368983965E-2</c:v>
                </c:pt>
                <c:pt idx="1">
                  <c:v>0.1285146040203439</c:v>
                </c:pt>
                <c:pt idx="2">
                  <c:v>0.68974064235691868</c:v>
                </c:pt>
                <c:pt idx="3">
                  <c:v>0.3761645307380998</c:v>
                </c:pt>
                <c:pt idx="4">
                  <c:v>8.9347287566010569E-2</c:v>
                </c:pt>
                <c:pt idx="5">
                  <c:v>0.69816129032258056</c:v>
                </c:pt>
                <c:pt idx="6">
                  <c:v>0.76800443510737626</c:v>
                </c:pt>
                <c:pt idx="7">
                  <c:v>0.67095046296296301</c:v>
                </c:pt>
                <c:pt idx="8">
                  <c:v>0.66010000000000002</c:v>
                </c:pt>
                <c:pt idx="9">
                  <c:v>0.66762933030646987</c:v>
                </c:pt>
                <c:pt idx="10">
                  <c:v>0.61001572130415371</c:v>
                </c:pt>
                <c:pt idx="11">
                  <c:v>0.6212511936339522</c:v>
                </c:pt>
                <c:pt idx="12">
                  <c:v>0.61856681260945712</c:v>
                </c:pt>
                <c:pt idx="13">
                  <c:v>0.58005945017182126</c:v>
                </c:pt>
                <c:pt idx="14">
                  <c:v>1.9360791208791208</c:v>
                </c:pt>
                <c:pt idx="15">
                  <c:v>1.52118</c:v>
                </c:pt>
                <c:pt idx="16">
                  <c:v>1.4173315147757801</c:v>
                </c:pt>
                <c:pt idx="17">
                  <c:v>3.0302874590163933</c:v>
                </c:pt>
                <c:pt idx="18">
                  <c:v>3.5499959349593495</c:v>
                </c:pt>
                <c:pt idx="19">
                  <c:v>4.2842852525252528</c:v>
                </c:pt>
              </c:numCache>
            </c:numRef>
          </c:val>
        </c:ser>
        <c:axId val="94514560"/>
        <c:axId val="94524544"/>
      </c:areaChart>
      <c:lineChart>
        <c:grouping val="standard"/>
        <c:ser>
          <c:idx val="6"/>
          <c:order val="0"/>
          <c:tx>
            <c:strRef>
              <c:f>'6l - Double glazing (to 2007)'!$I$4</c:f>
              <c:strCache>
                <c:ptCount val="1"/>
                <c:pt idx="0">
                  <c:v>Potential for Double Glazing</c:v>
                </c:pt>
              </c:strCache>
            </c:strRef>
          </c:tx>
          <c:spPr>
            <a:ln w="25400">
              <a:solidFill>
                <a:srgbClr val="DF9285"/>
              </a:solidFill>
              <a:prstDash val="solid"/>
            </a:ln>
          </c:spPr>
          <c:marker>
            <c:symbol val="none"/>
          </c:marker>
          <c:cat>
            <c:numRef>
              <c:f>'6l - Double glazing (to 2007)'!$A$14:$A$38</c:f>
              <c:numCache>
                <c:formatCode>General</c:formatCode>
                <c:ptCount val="25"/>
                <c:pt idx="0">
                  <c:v>1983</c:v>
                </c:pt>
                <c:pt idx="1">
                  <c:v>1984</c:v>
                </c:pt>
                <c:pt idx="2">
                  <c:v>1985</c:v>
                </c:pt>
                <c:pt idx="3">
                  <c:v>1986</c:v>
                </c:pt>
                <c:pt idx="4">
                  <c:v>1987</c:v>
                </c:pt>
                <c:pt idx="5">
                  <c:v>1988</c:v>
                </c:pt>
                <c:pt idx="6">
                  <c:v>1989</c:v>
                </c:pt>
                <c:pt idx="7">
                  <c:v>1990</c:v>
                </c:pt>
                <c:pt idx="8">
                  <c:v>1991</c:v>
                </c:pt>
                <c:pt idx="9">
                  <c:v>1992</c:v>
                </c:pt>
                <c:pt idx="10">
                  <c:v>1993</c:v>
                </c:pt>
                <c:pt idx="11">
                  <c:v>1994</c:v>
                </c:pt>
                <c:pt idx="12">
                  <c:v>1995</c:v>
                </c:pt>
                <c:pt idx="13">
                  <c:v>1996</c:v>
                </c:pt>
                <c:pt idx="14">
                  <c:v>1997</c:v>
                </c:pt>
                <c:pt idx="15">
                  <c:v>1998</c:v>
                </c:pt>
                <c:pt idx="16">
                  <c:v>1999</c:v>
                </c:pt>
                <c:pt idx="17">
                  <c:v>2000</c:v>
                </c:pt>
                <c:pt idx="18">
                  <c:v>2001</c:v>
                </c:pt>
                <c:pt idx="19">
                  <c:v>2002</c:v>
                </c:pt>
                <c:pt idx="20">
                  <c:v>2003</c:v>
                </c:pt>
                <c:pt idx="21">
                  <c:v>2004</c:v>
                </c:pt>
                <c:pt idx="22">
                  <c:v>2005</c:v>
                </c:pt>
                <c:pt idx="23">
                  <c:v>2006</c:v>
                </c:pt>
                <c:pt idx="24">
                  <c:v>2007</c:v>
                </c:pt>
              </c:numCache>
            </c:numRef>
          </c:cat>
          <c:val>
            <c:numRef>
              <c:f>'6l - Double glazing (to 2007)'!$I$14:$I$38</c:f>
              <c:numCache>
                <c:formatCode>#,##0.00</c:formatCode>
                <c:ptCount val="25"/>
                <c:pt idx="0">
                  <c:v>21.154199999999996</c:v>
                </c:pt>
                <c:pt idx="1">
                  <c:v>21.367799999999995</c:v>
                </c:pt>
                <c:pt idx="2">
                  <c:v>21.581399999999995</c:v>
                </c:pt>
                <c:pt idx="3">
                  <c:v>21.794999999999991</c:v>
                </c:pt>
                <c:pt idx="4">
                  <c:v>22.008599999999991</c:v>
                </c:pt>
                <c:pt idx="5">
                  <c:v>22.22219999999999</c:v>
                </c:pt>
                <c:pt idx="6">
                  <c:v>22.43579999999999</c:v>
                </c:pt>
                <c:pt idx="7">
                  <c:v>22.649399999999986</c:v>
                </c:pt>
                <c:pt idx="8">
                  <c:v>22.863</c:v>
                </c:pt>
                <c:pt idx="9">
                  <c:v>23.032400000000003</c:v>
                </c:pt>
                <c:pt idx="10">
                  <c:v>23.201800000000002</c:v>
                </c:pt>
                <c:pt idx="11">
                  <c:v>23.371200000000005</c:v>
                </c:pt>
                <c:pt idx="12">
                  <c:v>23.540600000000005</c:v>
                </c:pt>
                <c:pt idx="13">
                  <c:v>23.710000000000008</c:v>
                </c:pt>
                <c:pt idx="14">
                  <c:v>23.879400000000008</c:v>
                </c:pt>
                <c:pt idx="15">
                  <c:v>24.048800000000011</c:v>
                </c:pt>
                <c:pt idx="16">
                  <c:v>24.21820000000001</c:v>
                </c:pt>
                <c:pt idx="17">
                  <c:v>24.387600000000013</c:v>
                </c:pt>
                <c:pt idx="18">
                  <c:v>24.556999999999999</c:v>
                </c:pt>
                <c:pt idx="19">
                  <c:v>24.761400000000002</c:v>
                </c:pt>
                <c:pt idx="20">
                  <c:v>24.965800000000002</c:v>
                </c:pt>
                <c:pt idx="21">
                  <c:v>25.170200000000005</c:v>
                </c:pt>
                <c:pt idx="22">
                  <c:v>25.374600000000004</c:v>
                </c:pt>
                <c:pt idx="23">
                  <c:v>25.579000000000001</c:v>
                </c:pt>
                <c:pt idx="24">
                  <c:v>25.813500000000001</c:v>
                </c:pt>
              </c:numCache>
            </c:numRef>
          </c:val>
        </c:ser>
        <c:marker val="1"/>
        <c:axId val="94514560"/>
        <c:axId val="94524544"/>
      </c:lineChart>
      <c:catAx>
        <c:axId val="9451456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524544"/>
        <c:crossesAt val="0"/>
        <c:lblAlgn val="ctr"/>
        <c:lblOffset val="100"/>
        <c:tickLblSkip val="3"/>
        <c:tickMarkSkip val="1"/>
      </c:catAx>
      <c:valAx>
        <c:axId val="9452454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514560"/>
        <c:crosses val="autoZero"/>
        <c:crossBetween val="midCat"/>
      </c:valAx>
      <c:spPr>
        <a:noFill/>
        <a:ln w="25400">
          <a:noFill/>
        </a:ln>
      </c:spPr>
    </c:plotArea>
    <c:legend>
      <c:legendPos val="r"/>
      <c:layout>
        <c:manualLayout>
          <c:xMode val="edge"/>
          <c:yMode val="edge"/>
          <c:x val="0.79305810303123858"/>
          <c:y val="3.5689313539365053E-2"/>
          <c:w val="0.20434007513766694"/>
          <c:h val="0.57067006940338205"/>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4.8605349794238667E-2"/>
          <c:y val="4.3373931623932001E-2"/>
          <c:w val="0.75027818930041168"/>
          <c:h val="0.85163461538461827"/>
        </c:manualLayout>
      </c:layout>
      <c:areaChart>
        <c:grouping val="stacked"/>
        <c:ser>
          <c:idx val="8"/>
          <c:order val="0"/>
          <c:tx>
            <c:strRef>
              <c:f>'6m - Double Glazing (post 2007)'!$C$4</c:f>
              <c:strCache>
                <c:ptCount val="1"/>
                <c:pt idx="0">
                  <c:v>&gt;50% of Dwelling</c:v>
                </c:pt>
              </c:strCache>
            </c:strRef>
          </c:tx>
          <c:spPr>
            <a:solidFill>
              <a:srgbClr val="88AD3F"/>
            </a:solidFill>
            <a:ln w="25400">
              <a:noFill/>
            </a:ln>
          </c:spPr>
          <c:cat>
            <c:numRef>
              <c:f>'6m - Double Glazing (post 2007)'!$A$5:$A$8</c:f>
              <c:numCache>
                <c:formatCode>General</c:formatCode>
                <c:ptCount val="4"/>
                <c:pt idx="0">
                  <c:v>2008</c:v>
                </c:pt>
                <c:pt idx="1">
                  <c:v>2009</c:v>
                </c:pt>
                <c:pt idx="2">
                  <c:v>2010</c:v>
                </c:pt>
                <c:pt idx="3">
                  <c:v>2011</c:v>
                </c:pt>
              </c:numCache>
            </c:numRef>
          </c:cat>
          <c:val>
            <c:numRef>
              <c:f>'6m - Double Glazing (post 2007)'!$C$5:$C$8</c:f>
              <c:numCache>
                <c:formatCode>#,##0.00</c:formatCode>
                <c:ptCount val="4"/>
                <c:pt idx="0">
                  <c:v>1.6888973098102746</c:v>
                </c:pt>
                <c:pt idx="1">
                  <c:v>1.5349994554213362</c:v>
                </c:pt>
                <c:pt idx="2">
                  <c:v>1.4236514497264445</c:v>
                </c:pt>
                <c:pt idx="3">
                  <c:v>1.3474904985341449</c:v>
                </c:pt>
              </c:numCache>
            </c:numRef>
          </c:val>
        </c:ser>
        <c:ser>
          <c:idx val="9"/>
          <c:order val="1"/>
          <c:tx>
            <c:strRef>
              <c:f>'6m - Double Glazing (post 2007)'!$D$4</c:f>
              <c:strCache>
                <c:ptCount val="1"/>
                <c:pt idx="0">
                  <c:v>50-80% of Dwelling</c:v>
                </c:pt>
              </c:strCache>
            </c:strRef>
          </c:tx>
          <c:spPr>
            <a:solidFill>
              <a:srgbClr val="95B3D7"/>
            </a:solidFill>
            <a:ln w="25400">
              <a:noFill/>
            </a:ln>
          </c:spPr>
          <c:cat>
            <c:numRef>
              <c:f>'6m - Double Glazing (post 2007)'!$A$5:$A$8</c:f>
              <c:numCache>
                <c:formatCode>General</c:formatCode>
                <c:ptCount val="4"/>
                <c:pt idx="0">
                  <c:v>2008</c:v>
                </c:pt>
                <c:pt idx="1">
                  <c:v>2009</c:v>
                </c:pt>
                <c:pt idx="2">
                  <c:v>2010</c:v>
                </c:pt>
                <c:pt idx="3">
                  <c:v>2011</c:v>
                </c:pt>
              </c:numCache>
            </c:numRef>
          </c:cat>
          <c:val>
            <c:numRef>
              <c:f>'6m - Double Glazing (post 2007)'!$D$5:$D$8</c:f>
              <c:numCache>
                <c:formatCode>#,##0.00</c:formatCode>
                <c:ptCount val="4"/>
                <c:pt idx="0">
                  <c:v>1.4656667003756125</c:v>
                </c:pt>
                <c:pt idx="1">
                  <c:v>1.3774022146616893</c:v>
                </c:pt>
                <c:pt idx="2">
                  <c:v>1.2903296719456887</c:v>
                </c:pt>
                <c:pt idx="3">
                  <c:v>1.1539562943767159</c:v>
                </c:pt>
              </c:numCache>
            </c:numRef>
          </c:val>
        </c:ser>
        <c:ser>
          <c:idx val="10"/>
          <c:order val="2"/>
          <c:tx>
            <c:strRef>
              <c:f>'6m - Double Glazing (post 2007)'!$E$4</c:f>
              <c:strCache>
                <c:ptCount val="1"/>
                <c:pt idx="0">
                  <c:v>80-99% of Dwelling</c:v>
                </c:pt>
              </c:strCache>
            </c:strRef>
          </c:tx>
          <c:spPr>
            <a:solidFill>
              <a:srgbClr val="B9CDE5"/>
            </a:solidFill>
            <a:ln w="25400">
              <a:noFill/>
            </a:ln>
          </c:spPr>
          <c:cat>
            <c:numRef>
              <c:f>'6m - Double Glazing (post 2007)'!$A$5:$A$8</c:f>
              <c:numCache>
                <c:formatCode>General</c:formatCode>
                <c:ptCount val="4"/>
                <c:pt idx="0">
                  <c:v>2008</c:v>
                </c:pt>
                <c:pt idx="1">
                  <c:v>2009</c:v>
                </c:pt>
                <c:pt idx="2">
                  <c:v>2010</c:v>
                </c:pt>
                <c:pt idx="3">
                  <c:v>2011</c:v>
                </c:pt>
              </c:numCache>
            </c:numRef>
          </c:cat>
          <c:val>
            <c:numRef>
              <c:f>'6m - Double Glazing (post 2007)'!$E$5:$E$8</c:f>
              <c:numCache>
                <c:formatCode>#,##0.00</c:formatCode>
                <c:ptCount val="4"/>
                <c:pt idx="0">
                  <c:v>2.0989684023371495</c:v>
                </c:pt>
                <c:pt idx="1">
                  <c:v>2.0508809302010711</c:v>
                </c:pt>
                <c:pt idx="2">
                  <c:v>2.0891407451383746</c:v>
                </c:pt>
                <c:pt idx="3">
                  <c:v>2.043739642107143</c:v>
                </c:pt>
              </c:numCache>
            </c:numRef>
          </c:val>
        </c:ser>
        <c:ser>
          <c:idx val="11"/>
          <c:order val="3"/>
          <c:tx>
            <c:strRef>
              <c:f>'6m - Double Glazing (post 2007)'!$F$4</c:f>
              <c:strCache>
                <c:ptCount val="1"/>
                <c:pt idx="0">
                  <c:v>Whole Dwelling</c:v>
                </c:pt>
              </c:strCache>
            </c:strRef>
          </c:tx>
          <c:spPr>
            <a:solidFill>
              <a:srgbClr val="DCE6F2"/>
            </a:solidFill>
            <a:ln w="25400">
              <a:noFill/>
            </a:ln>
          </c:spPr>
          <c:cat>
            <c:numRef>
              <c:f>'6m - Double Glazing (post 2007)'!$A$5:$A$8</c:f>
              <c:numCache>
                <c:formatCode>General</c:formatCode>
                <c:ptCount val="4"/>
                <c:pt idx="0">
                  <c:v>2008</c:v>
                </c:pt>
                <c:pt idx="1">
                  <c:v>2009</c:v>
                </c:pt>
                <c:pt idx="2">
                  <c:v>2010</c:v>
                </c:pt>
                <c:pt idx="3">
                  <c:v>2011</c:v>
                </c:pt>
              </c:numCache>
            </c:numRef>
          </c:cat>
          <c:val>
            <c:numRef>
              <c:f>'6m - Double Glazing (post 2007)'!$F$5:$F$8</c:f>
              <c:numCache>
                <c:formatCode>#,##0.00</c:formatCode>
                <c:ptCount val="4"/>
                <c:pt idx="0">
                  <c:v>19.054568599383849</c:v>
                </c:pt>
                <c:pt idx="1">
                  <c:v>19.760670893333774</c:v>
                </c:pt>
                <c:pt idx="2">
                  <c:v>20.235533989955673</c:v>
                </c:pt>
                <c:pt idx="3">
                  <c:v>20.628443002392569</c:v>
                </c:pt>
              </c:numCache>
            </c:numRef>
          </c:val>
        </c:ser>
        <c:axId val="94650752"/>
        <c:axId val="94652288"/>
      </c:areaChart>
      <c:lineChart>
        <c:grouping val="standard"/>
        <c:ser>
          <c:idx val="6"/>
          <c:order val="4"/>
          <c:tx>
            <c:strRef>
              <c:f>'6m - Double Glazing (post 2007)'!$H$4</c:f>
              <c:strCache>
                <c:ptCount val="1"/>
                <c:pt idx="0">
                  <c:v>Potential for Double Glazing</c:v>
                </c:pt>
              </c:strCache>
            </c:strRef>
          </c:tx>
          <c:spPr>
            <a:ln w="25400">
              <a:solidFill>
                <a:srgbClr val="DF9285"/>
              </a:solidFill>
              <a:prstDash val="solid"/>
            </a:ln>
          </c:spPr>
          <c:marker>
            <c:symbol val="none"/>
          </c:marker>
          <c:val>
            <c:numRef>
              <c:f>'6m - Double Glazing (post 2007)'!$H$5:$H$8</c:f>
              <c:numCache>
                <c:formatCode>#,##0.00</c:formatCode>
                <c:ptCount val="4"/>
                <c:pt idx="0">
                  <c:v>26.911000000000001</c:v>
                </c:pt>
                <c:pt idx="1">
                  <c:v>27.109000000000002</c:v>
                </c:pt>
                <c:pt idx="2">
                  <c:v>27.271999999999998</c:v>
                </c:pt>
                <c:pt idx="3">
                  <c:v>27.417999999999999</c:v>
                </c:pt>
              </c:numCache>
            </c:numRef>
          </c:val>
        </c:ser>
        <c:marker val="1"/>
        <c:axId val="94650752"/>
        <c:axId val="94652288"/>
      </c:lineChart>
      <c:catAx>
        <c:axId val="9465075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652288"/>
        <c:crossesAt val="0"/>
        <c:lblAlgn val="ctr"/>
        <c:lblOffset val="100"/>
        <c:tickLblSkip val="1"/>
        <c:tickMarkSkip val="1"/>
      </c:catAx>
      <c:valAx>
        <c:axId val="9465228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650752"/>
        <c:crosses val="autoZero"/>
        <c:crossBetween val="midCat"/>
      </c:valAx>
      <c:spPr>
        <a:noFill/>
        <a:ln w="25400">
          <a:noFill/>
        </a:ln>
      </c:spPr>
    </c:plotArea>
    <c:legend>
      <c:legendPos val="r"/>
      <c:layout>
        <c:manualLayout>
          <c:xMode val="edge"/>
          <c:yMode val="edge"/>
          <c:x val="0.80351069958847765"/>
          <c:y val="1.8935042735042734E-2"/>
          <c:w val="0.19388744855967074"/>
          <c:h val="0.56571452991452986"/>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522" r="0.75000000000000522"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8321604938272084E-2"/>
          <c:y val="0.1157239512855212"/>
          <c:w val="0.78649238683127209"/>
          <c:h val="0.78739731281898295"/>
        </c:manualLayout>
      </c:layout>
      <c:lineChart>
        <c:grouping val="stacked"/>
        <c:ser>
          <c:idx val="5"/>
          <c:order val="0"/>
          <c:tx>
            <c:strRef>
              <c:f>'6n - Heat loss-building Element'!$G$6</c:f>
              <c:strCache>
                <c:ptCount val="1"/>
                <c:pt idx="0">
                  <c:v>Doors</c:v>
                </c:pt>
              </c:strCache>
            </c:strRef>
          </c:tx>
          <c:spPr>
            <a:ln w="25400">
              <a:solidFill>
                <a:schemeClr val="accent4">
                  <a:lumMod val="40000"/>
                  <a:lumOff val="60000"/>
                </a:schemeClr>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Element'!$G$7:$G$48</c:f>
              <c:numCache>
                <c:formatCode>0.0</c:formatCode>
                <c:ptCount val="42"/>
                <c:pt idx="0">
                  <c:v>17.53263667691628</c:v>
                </c:pt>
                <c:pt idx="1">
                  <c:v>17.608989880170409</c:v>
                </c:pt>
                <c:pt idx="2">
                  <c:v>17.628264725055836</c:v>
                </c:pt>
                <c:pt idx="3">
                  <c:v>17.598433010282346</c:v>
                </c:pt>
                <c:pt idx="4">
                  <c:v>17.516327907430135</c:v>
                </c:pt>
                <c:pt idx="5">
                  <c:v>17.417667999061788</c:v>
                </c:pt>
                <c:pt idx="6">
                  <c:v>17.270865811744443</c:v>
                </c:pt>
                <c:pt idx="7">
                  <c:v>17.071907912306845</c:v>
                </c:pt>
                <c:pt idx="8">
                  <c:v>16.983389206185464</c:v>
                </c:pt>
                <c:pt idx="9">
                  <c:v>16.837541803294318</c:v>
                </c:pt>
                <c:pt idx="10">
                  <c:v>16.536322198565966</c:v>
                </c:pt>
                <c:pt idx="11">
                  <c:v>16.327611936212644</c:v>
                </c:pt>
                <c:pt idx="12">
                  <c:v>16.069471904683198</c:v>
                </c:pt>
                <c:pt idx="13">
                  <c:v>15.893466525071027</c:v>
                </c:pt>
                <c:pt idx="14">
                  <c:v>15.789215301914368</c:v>
                </c:pt>
                <c:pt idx="15">
                  <c:v>15.688509498643471</c:v>
                </c:pt>
                <c:pt idx="16">
                  <c:v>15.487508243309041</c:v>
                </c:pt>
                <c:pt idx="17">
                  <c:v>15.357020304564941</c:v>
                </c:pt>
                <c:pt idx="18">
                  <c:v>15.263281987764321</c:v>
                </c:pt>
                <c:pt idx="19">
                  <c:v>15.212937688086495</c:v>
                </c:pt>
                <c:pt idx="20">
                  <c:v>14.971960685940212</c:v>
                </c:pt>
                <c:pt idx="21">
                  <c:v>14.857924635872438</c:v>
                </c:pt>
                <c:pt idx="22">
                  <c:v>14.54900424427246</c:v>
                </c:pt>
                <c:pt idx="23">
                  <c:v>14.249752272603727</c:v>
                </c:pt>
                <c:pt idx="24">
                  <c:v>14.237981973337892</c:v>
                </c:pt>
                <c:pt idx="25">
                  <c:v>13.989363403545219</c:v>
                </c:pt>
                <c:pt idx="26">
                  <c:v>13.859868669633887</c:v>
                </c:pt>
                <c:pt idx="27">
                  <c:v>13.670463144669871</c:v>
                </c:pt>
                <c:pt idx="28">
                  <c:v>13.492003560294174</c:v>
                </c:pt>
                <c:pt idx="29">
                  <c:v>13.469575243605822</c:v>
                </c:pt>
                <c:pt idx="30">
                  <c:v>13.347076281279627</c:v>
                </c:pt>
                <c:pt idx="31">
                  <c:v>13.338022945060782</c:v>
                </c:pt>
                <c:pt idx="32">
                  <c:v>13.190898585112802</c:v>
                </c:pt>
                <c:pt idx="33">
                  <c:v>12.87448262616233</c:v>
                </c:pt>
                <c:pt idx="34">
                  <c:v>12.850903606663051</c:v>
                </c:pt>
                <c:pt idx="35">
                  <c:v>12.71119585289031</c:v>
                </c:pt>
                <c:pt idx="36">
                  <c:v>12.553699165093303</c:v>
                </c:pt>
                <c:pt idx="37">
                  <c:v>12.512783496564511</c:v>
                </c:pt>
                <c:pt idx="38">
                  <c:v>12.244552890289826</c:v>
                </c:pt>
                <c:pt idx="39">
                  <c:v>13.276055094760849</c:v>
                </c:pt>
                <c:pt idx="40">
                  <c:v>13.345240864655119</c:v>
                </c:pt>
                <c:pt idx="41">
                  <c:v>13.394136572345611</c:v>
                </c:pt>
              </c:numCache>
            </c:numRef>
          </c:val>
        </c:ser>
        <c:ser>
          <c:idx val="4"/>
          <c:order val="1"/>
          <c:tx>
            <c:strRef>
              <c:f>'6n - Heat loss-building Element'!$F$6</c:f>
              <c:strCache>
                <c:ptCount val="1"/>
                <c:pt idx="0">
                  <c:v>Floors</c:v>
                </c:pt>
              </c:strCache>
            </c:strRef>
          </c:tx>
          <c:spPr>
            <a:ln w="25400">
              <a:solidFill>
                <a:schemeClr val="accent2">
                  <a:lumMod val="60000"/>
                  <a:lumOff val="40000"/>
                </a:schemeClr>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Element'!$F$7:$F$48</c:f>
              <c:numCache>
                <c:formatCode>0.0</c:formatCode>
                <c:ptCount val="42"/>
                <c:pt idx="0">
                  <c:v>20.99655487751491</c:v>
                </c:pt>
                <c:pt idx="1">
                  <c:v>21.087993162111889</c:v>
                </c:pt>
                <c:pt idx="2">
                  <c:v>21.119912607469878</c:v>
                </c:pt>
                <c:pt idx="3">
                  <c:v>21.110628000737876</c:v>
                </c:pt>
                <c:pt idx="4">
                  <c:v>21.05599532306654</c:v>
                </c:pt>
                <c:pt idx="5">
                  <c:v>20.998393123616914</c:v>
                </c:pt>
                <c:pt idx="6">
                  <c:v>20.89906592086982</c:v>
                </c:pt>
                <c:pt idx="7">
                  <c:v>20.929427456647577</c:v>
                </c:pt>
                <c:pt idx="8">
                  <c:v>20.717274647834703</c:v>
                </c:pt>
                <c:pt idx="9">
                  <c:v>21.374915904812028</c:v>
                </c:pt>
                <c:pt idx="10">
                  <c:v>21.606483424610005</c:v>
                </c:pt>
                <c:pt idx="11">
                  <c:v>21.468654500674294</c:v>
                </c:pt>
                <c:pt idx="12">
                  <c:v>21.584809173172367</c:v>
                </c:pt>
                <c:pt idx="13">
                  <c:v>21.700319721883751</c:v>
                </c:pt>
                <c:pt idx="14">
                  <c:v>22.050526417617093</c:v>
                </c:pt>
                <c:pt idx="15">
                  <c:v>22.194922515804677</c:v>
                </c:pt>
                <c:pt idx="16">
                  <c:v>22.371584747945093</c:v>
                </c:pt>
                <c:pt idx="17">
                  <c:v>22.226520790759306</c:v>
                </c:pt>
                <c:pt idx="18">
                  <c:v>22.485987117863719</c:v>
                </c:pt>
                <c:pt idx="19">
                  <c:v>22.199645845667337</c:v>
                </c:pt>
                <c:pt idx="20">
                  <c:v>22.457732840964773</c:v>
                </c:pt>
                <c:pt idx="21">
                  <c:v>22.168306644615686</c:v>
                </c:pt>
                <c:pt idx="22">
                  <c:v>21.793873943098358</c:v>
                </c:pt>
                <c:pt idx="23">
                  <c:v>21.864522587779888</c:v>
                </c:pt>
                <c:pt idx="24">
                  <c:v>21.532290641762287</c:v>
                </c:pt>
                <c:pt idx="25">
                  <c:v>21.400605452562004</c:v>
                </c:pt>
                <c:pt idx="26">
                  <c:v>21.617510359930545</c:v>
                </c:pt>
                <c:pt idx="27">
                  <c:v>21.686079540202392</c:v>
                </c:pt>
                <c:pt idx="28">
                  <c:v>21.472707933069163</c:v>
                </c:pt>
                <c:pt idx="29">
                  <c:v>21.445889553535736</c:v>
                </c:pt>
                <c:pt idx="30">
                  <c:v>21.707713676017331</c:v>
                </c:pt>
                <c:pt idx="31">
                  <c:v>21.612028854677298</c:v>
                </c:pt>
                <c:pt idx="32">
                  <c:v>21.593056179844645</c:v>
                </c:pt>
                <c:pt idx="33">
                  <c:v>24.590144172878695</c:v>
                </c:pt>
                <c:pt idx="34">
                  <c:v>24.859152412701089</c:v>
                </c:pt>
                <c:pt idx="35">
                  <c:v>24.593088526032489</c:v>
                </c:pt>
                <c:pt idx="36">
                  <c:v>24.560338148741984</c:v>
                </c:pt>
                <c:pt idx="37">
                  <c:v>24.818146332148086</c:v>
                </c:pt>
                <c:pt idx="38">
                  <c:v>24.115285698594221</c:v>
                </c:pt>
                <c:pt idx="39">
                  <c:v>24.977569399531195</c:v>
                </c:pt>
                <c:pt idx="40">
                  <c:v>25.05568972730471</c:v>
                </c:pt>
                <c:pt idx="41">
                  <c:v>25.72377106272355</c:v>
                </c:pt>
              </c:numCache>
            </c:numRef>
          </c:val>
        </c:ser>
        <c:ser>
          <c:idx val="3"/>
          <c:order val="2"/>
          <c:tx>
            <c:strRef>
              <c:f>'6n - Heat loss-building Element'!$E$6</c:f>
              <c:strCache>
                <c:ptCount val="1"/>
                <c:pt idx="0">
                  <c:v>Roofs</c:v>
                </c:pt>
              </c:strCache>
            </c:strRef>
          </c:tx>
          <c:spPr>
            <a:ln w="25400">
              <a:solidFill>
                <a:srgbClr val="D4DF83"/>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Element'!$E$7:$E$48</c:f>
              <c:numCache>
                <c:formatCode>0.0</c:formatCode>
                <c:ptCount val="42"/>
                <c:pt idx="0">
                  <c:v>65.354155869561893</c:v>
                </c:pt>
                <c:pt idx="1">
                  <c:v>62.829895860071062</c:v>
                </c:pt>
                <c:pt idx="2">
                  <c:v>59.932001415082929</c:v>
                </c:pt>
                <c:pt idx="3">
                  <c:v>56.815293417758404</c:v>
                </c:pt>
                <c:pt idx="4">
                  <c:v>53.564472161550647</c:v>
                </c:pt>
                <c:pt idx="5">
                  <c:v>50.371175723442647</c:v>
                </c:pt>
                <c:pt idx="6">
                  <c:v>47.209258115922239</c:v>
                </c:pt>
                <c:pt idx="7">
                  <c:v>44.687323835153784</c:v>
                </c:pt>
                <c:pt idx="8">
                  <c:v>40.79855703476796</c:v>
                </c:pt>
                <c:pt idx="9">
                  <c:v>38.716030185220042</c:v>
                </c:pt>
                <c:pt idx="10">
                  <c:v>36.362160520818556</c:v>
                </c:pt>
                <c:pt idx="11">
                  <c:v>34.026105277138086</c:v>
                </c:pt>
                <c:pt idx="12">
                  <c:v>31.871167365819844</c:v>
                </c:pt>
                <c:pt idx="13">
                  <c:v>29.707499348260185</c:v>
                </c:pt>
                <c:pt idx="14">
                  <c:v>28.295100309789262</c:v>
                </c:pt>
                <c:pt idx="15">
                  <c:v>27.249388213756152</c:v>
                </c:pt>
                <c:pt idx="16">
                  <c:v>26.271700159413289</c:v>
                </c:pt>
                <c:pt idx="17">
                  <c:v>24.925672413050034</c:v>
                </c:pt>
                <c:pt idx="18">
                  <c:v>23.873123503679324</c:v>
                </c:pt>
                <c:pt idx="19">
                  <c:v>23.118861230786479</c:v>
                </c:pt>
                <c:pt idx="20">
                  <c:v>23.099525364055733</c:v>
                </c:pt>
                <c:pt idx="21">
                  <c:v>22.506973808044904</c:v>
                </c:pt>
                <c:pt idx="22">
                  <c:v>21.871482266901467</c:v>
                </c:pt>
                <c:pt idx="23">
                  <c:v>21.717123161576591</c:v>
                </c:pt>
                <c:pt idx="24">
                  <c:v>20.339281002960561</c:v>
                </c:pt>
                <c:pt idx="25">
                  <c:v>20.140498594785345</c:v>
                </c:pt>
                <c:pt idx="26">
                  <c:v>20.199315213162595</c:v>
                </c:pt>
                <c:pt idx="27">
                  <c:v>19.815873042060275</c:v>
                </c:pt>
                <c:pt idx="28">
                  <c:v>19.870257169125399</c:v>
                </c:pt>
                <c:pt idx="29">
                  <c:v>19.679155229829306</c:v>
                </c:pt>
                <c:pt idx="30">
                  <c:v>20.112935976465106</c:v>
                </c:pt>
                <c:pt idx="31">
                  <c:v>19.351680000167867</c:v>
                </c:pt>
                <c:pt idx="32">
                  <c:v>19.382213241093307</c:v>
                </c:pt>
                <c:pt idx="33">
                  <c:v>21.064233502602946</c:v>
                </c:pt>
                <c:pt idx="34">
                  <c:v>21.144969541688024</c:v>
                </c:pt>
                <c:pt idx="35">
                  <c:v>20.637905399904344</c:v>
                </c:pt>
                <c:pt idx="36">
                  <c:v>20.216118763669535</c:v>
                </c:pt>
                <c:pt idx="37">
                  <c:v>20.117890616786763</c:v>
                </c:pt>
                <c:pt idx="38">
                  <c:v>19.385058368794542</c:v>
                </c:pt>
                <c:pt idx="39">
                  <c:v>25.074285015851352</c:v>
                </c:pt>
                <c:pt idx="40">
                  <c:v>24.28785815508607</c:v>
                </c:pt>
                <c:pt idx="41">
                  <c:v>22.965585415963279</c:v>
                </c:pt>
              </c:numCache>
            </c:numRef>
          </c:val>
        </c:ser>
        <c:ser>
          <c:idx val="2"/>
          <c:order val="3"/>
          <c:tx>
            <c:strRef>
              <c:f>'6n - Heat loss-building Element'!$D$6</c:f>
              <c:strCache>
                <c:ptCount val="1"/>
                <c:pt idx="0">
                  <c:v>Windows</c:v>
                </c:pt>
              </c:strCache>
            </c:strRef>
          </c:tx>
          <c:spPr>
            <a:ln w="25400">
              <a:solidFill>
                <a:srgbClr val="A3C9BE"/>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Element'!$D$7:$D$48</c:f>
              <c:numCache>
                <c:formatCode>0.0</c:formatCode>
                <c:ptCount val="42"/>
                <c:pt idx="0">
                  <c:v>70.130546707665118</c:v>
                </c:pt>
                <c:pt idx="1">
                  <c:v>70.435959520681635</c:v>
                </c:pt>
                <c:pt idx="2">
                  <c:v>70.513058900223342</c:v>
                </c:pt>
                <c:pt idx="3">
                  <c:v>70.393732041129383</c:v>
                </c:pt>
                <c:pt idx="4">
                  <c:v>70.06531162972054</c:v>
                </c:pt>
                <c:pt idx="5">
                  <c:v>69.670671996247151</c:v>
                </c:pt>
                <c:pt idx="6">
                  <c:v>69.083463246977772</c:v>
                </c:pt>
                <c:pt idx="7">
                  <c:v>68.287631649227379</c:v>
                </c:pt>
                <c:pt idx="8">
                  <c:v>67.933556824741856</c:v>
                </c:pt>
                <c:pt idx="9">
                  <c:v>67.350167213177272</c:v>
                </c:pt>
                <c:pt idx="10">
                  <c:v>66.145288794263863</c:v>
                </c:pt>
                <c:pt idx="11">
                  <c:v>65.310447744850578</c:v>
                </c:pt>
                <c:pt idx="12">
                  <c:v>64.277887618732791</c:v>
                </c:pt>
                <c:pt idx="13">
                  <c:v>63.165054263162467</c:v>
                </c:pt>
                <c:pt idx="14">
                  <c:v>63.059527350510749</c:v>
                </c:pt>
                <c:pt idx="15">
                  <c:v>62.737386888733809</c:v>
                </c:pt>
                <c:pt idx="16">
                  <c:v>61.990713749757248</c:v>
                </c:pt>
                <c:pt idx="17">
                  <c:v>61.361720559454831</c:v>
                </c:pt>
                <c:pt idx="18">
                  <c:v>60.779349626187695</c:v>
                </c:pt>
                <c:pt idx="19">
                  <c:v>60.660650355560563</c:v>
                </c:pt>
                <c:pt idx="20">
                  <c:v>59.697272026802231</c:v>
                </c:pt>
                <c:pt idx="21">
                  <c:v>59.326395316847886</c:v>
                </c:pt>
                <c:pt idx="22">
                  <c:v>58.42581157591912</c:v>
                </c:pt>
                <c:pt idx="23">
                  <c:v>57.11960202068942</c:v>
                </c:pt>
                <c:pt idx="24">
                  <c:v>56.549724979991957</c:v>
                </c:pt>
                <c:pt idx="25">
                  <c:v>55.639585882693737</c:v>
                </c:pt>
                <c:pt idx="26">
                  <c:v>55.255118015765838</c:v>
                </c:pt>
                <c:pt idx="27">
                  <c:v>54.188351649291363</c:v>
                </c:pt>
                <c:pt idx="28">
                  <c:v>53.777634618835926</c:v>
                </c:pt>
                <c:pt idx="29">
                  <c:v>54.051062720381594</c:v>
                </c:pt>
                <c:pt idx="30">
                  <c:v>53.47163579605143</c:v>
                </c:pt>
                <c:pt idx="31">
                  <c:v>53.340595736502479</c:v>
                </c:pt>
                <c:pt idx="32">
                  <c:v>52.780359073343583</c:v>
                </c:pt>
                <c:pt idx="33">
                  <c:v>51.072327293427072</c:v>
                </c:pt>
                <c:pt idx="34">
                  <c:v>50.815063243208868</c:v>
                </c:pt>
                <c:pt idx="35">
                  <c:v>50.328391518294808</c:v>
                </c:pt>
                <c:pt idx="36">
                  <c:v>49.686410637362663</c:v>
                </c:pt>
                <c:pt idx="37">
                  <c:v>49.482774532895938</c:v>
                </c:pt>
                <c:pt idx="38">
                  <c:v>48.380886221208286</c:v>
                </c:pt>
                <c:pt idx="39">
                  <c:v>53.758021744262059</c:v>
                </c:pt>
                <c:pt idx="40">
                  <c:v>53.538236100759889</c:v>
                </c:pt>
                <c:pt idx="41">
                  <c:v>58.550219145438852</c:v>
                </c:pt>
              </c:numCache>
            </c:numRef>
          </c:val>
        </c:ser>
        <c:ser>
          <c:idx val="1"/>
          <c:order val="4"/>
          <c:tx>
            <c:strRef>
              <c:f>'6n - Heat loss-building Element'!$C$6</c:f>
              <c:strCache>
                <c:ptCount val="1"/>
                <c:pt idx="0">
                  <c:v>Ventilation</c:v>
                </c:pt>
              </c:strCache>
            </c:strRef>
          </c:tx>
          <c:spPr>
            <a:ln w="25400">
              <a:solidFill>
                <a:srgbClr val="619792"/>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Element'!$C$7:$C$48</c:f>
              <c:numCache>
                <c:formatCode>0.0</c:formatCode>
                <c:ptCount val="42"/>
                <c:pt idx="0">
                  <c:v>72.087908986184587</c:v>
                </c:pt>
                <c:pt idx="1">
                  <c:v>72.257750189479523</c:v>
                </c:pt>
                <c:pt idx="2">
                  <c:v>72.166290765154201</c:v>
                </c:pt>
                <c:pt idx="3">
                  <c:v>71.878523876984147</c:v>
                </c:pt>
                <c:pt idx="4">
                  <c:v>71.383483176556055</c:v>
                </c:pt>
                <c:pt idx="5">
                  <c:v>70.828333592252733</c:v>
                </c:pt>
                <c:pt idx="6">
                  <c:v>70.085775566389117</c:v>
                </c:pt>
                <c:pt idx="7">
                  <c:v>69.141136674857151</c:v>
                </c:pt>
                <c:pt idx="8">
                  <c:v>68.65321099463462</c:v>
                </c:pt>
                <c:pt idx="9">
                  <c:v>67.942872350819911</c:v>
                </c:pt>
                <c:pt idx="10">
                  <c:v>66.616647254327503</c:v>
                </c:pt>
                <c:pt idx="11">
                  <c:v>65.674705673386711</c:v>
                </c:pt>
                <c:pt idx="12">
                  <c:v>64.545298010173113</c:v>
                </c:pt>
                <c:pt idx="13">
                  <c:v>63.756996879273153</c:v>
                </c:pt>
                <c:pt idx="14">
                  <c:v>63.266995692018966</c:v>
                </c:pt>
                <c:pt idx="15">
                  <c:v>62.801403784925434</c:v>
                </c:pt>
                <c:pt idx="16">
                  <c:v>61.944942131839809</c:v>
                </c:pt>
                <c:pt idx="17">
                  <c:v>61.381192752220855</c:v>
                </c:pt>
                <c:pt idx="18">
                  <c:v>60.974644173142323</c:v>
                </c:pt>
                <c:pt idx="19">
                  <c:v>60.751567334924836</c:v>
                </c:pt>
                <c:pt idx="20">
                  <c:v>59.777396437054648</c:v>
                </c:pt>
                <c:pt idx="21">
                  <c:v>59.320069941870223</c:v>
                </c:pt>
                <c:pt idx="22">
                  <c:v>58.094259778913099</c:v>
                </c:pt>
                <c:pt idx="23">
                  <c:v>56.916022479066562</c:v>
                </c:pt>
                <c:pt idx="24">
                  <c:v>56.894841056155947</c:v>
                </c:pt>
                <c:pt idx="25">
                  <c:v>55.935590902608048</c:v>
                </c:pt>
                <c:pt idx="26">
                  <c:v>55.460275927702845</c:v>
                </c:pt>
                <c:pt idx="27">
                  <c:v>54.752418853428473</c:v>
                </c:pt>
                <c:pt idx="28">
                  <c:v>54.094799644709731</c:v>
                </c:pt>
                <c:pt idx="29">
                  <c:v>54.069283070936386</c:v>
                </c:pt>
                <c:pt idx="30">
                  <c:v>53.648250502258776</c:v>
                </c:pt>
                <c:pt idx="31">
                  <c:v>53.688922590129231</c:v>
                </c:pt>
                <c:pt idx="32">
                  <c:v>53.178757470860106</c:v>
                </c:pt>
                <c:pt idx="33">
                  <c:v>51.988381405061233</c:v>
                </c:pt>
                <c:pt idx="34">
                  <c:v>51.982853556596112</c:v>
                </c:pt>
                <c:pt idx="35">
                  <c:v>51.510400786082322</c:v>
                </c:pt>
                <c:pt idx="36">
                  <c:v>50.967013372101654</c:v>
                </c:pt>
                <c:pt idx="37">
                  <c:v>50.898138150278363</c:v>
                </c:pt>
                <c:pt idx="38">
                  <c:v>49.904256892296154</c:v>
                </c:pt>
                <c:pt idx="39">
                  <c:v>78.014289959452256</c:v>
                </c:pt>
                <c:pt idx="40">
                  <c:v>70.72518873284146</c:v>
                </c:pt>
                <c:pt idx="41">
                  <c:v>73.018723572404852</c:v>
                </c:pt>
              </c:numCache>
            </c:numRef>
          </c:val>
        </c:ser>
        <c:ser>
          <c:idx val="0"/>
          <c:order val="5"/>
          <c:tx>
            <c:strRef>
              <c:f>'6n - Heat loss-building Element'!$B$6</c:f>
              <c:strCache>
                <c:ptCount val="1"/>
                <c:pt idx="0">
                  <c:v>Walls</c:v>
                </c:pt>
              </c:strCache>
            </c:strRef>
          </c:tx>
          <c:spPr>
            <a:ln w="25400">
              <a:solidFill>
                <a:srgbClr val="CF6829"/>
              </a:solidFill>
            </a:ln>
          </c:spPr>
          <c:marker>
            <c:symbol val="none"/>
          </c:marker>
          <c:cat>
            <c:strRef>
              <c:f>'6n - Heat loss-building Element'!$A$7:$A$48</c:f>
              <c:strCach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strCache>
            </c:strRef>
          </c:cat>
          <c:val>
            <c:numRef>
              <c:f>'6n - Heat loss-building Element'!$B$7:$B$48</c:f>
              <c:numCache>
                <c:formatCode>0.0</c:formatCode>
                <c:ptCount val="42"/>
                <c:pt idx="0">
                  <c:v>129.89819688215718</c:v>
                </c:pt>
                <c:pt idx="1">
                  <c:v>129.7794113874854</c:v>
                </c:pt>
                <c:pt idx="2">
                  <c:v>129.64047158701382</c:v>
                </c:pt>
                <c:pt idx="3">
                  <c:v>129.20338965310782</c:v>
                </c:pt>
                <c:pt idx="4">
                  <c:v>128.4144098016761</c:v>
                </c:pt>
                <c:pt idx="5">
                  <c:v>127.71375756537871</c:v>
                </c:pt>
                <c:pt idx="6">
                  <c:v>126.65157133809659</c:v>
                </c:pt>
                <c:pt idx="7">
                  <c:v>124.88257247180722</c:v>
                </c:pt>
                <c:pt idx="8">
                  <c:v>123.91401129183535</c:v>
                </c:pt>
                <c:pt idx="9">
                  <c:v>121.77847254267644</c:v>
                </c:pt>
                <c:pt idx="10">
                  <c:v>119.73309780741411</c:v>
                </c:pt>
                <c:pt idx="11">
                  <c:v>118.19247486773767</c:v>
                </c:pt>
                <c:pt idx="12">
                  <c:v>116.35136592741871</c:v>
                </c:pt>
                <c:pt idx="13">
                  <c:v>114.77666326234946</c:v>
                </c:pt>
                <c:pt idx="14">
                  <c:v>113.6386349281496</c:v>
                </c:pt>
                <c:pt idx="15">
                  <c:v>113.62838909813645</c:v>
                </c:pt>
                <c:pt idx="16">
                  <c:v>112.33355096773548</c:v>
                </c:pt>
                <c:pt idx="17">
                  <c:v>111.64787317994997</c:v>
                </c:pt>
                <c:pt idx="18">
                  <c:v>111.32361359136254</c:v>
                </c:pt>
                <c:pt idx="19">
                  <c:v>110.65633754497429</c:v>
                </c:pt>
                <c:pt idx="20">
                  <c:v>110.19611264518237</c:v>
                </c:pt>
                <c:pt idx="21">
                  <c:v>109.62032965274886</c:v>
                </c:pt>
                <c:pt idx="22">
                  <c:v>107.06556819089555</c:v>
                </c:pt>
                <c:pt idx="23">
                  <c:v>108.7329774782839</c:v>
                </c:pt>
                <c:pt idx="24">
                  <c:v>109.94588034579135</c:v>
                </c:pt>
                <c:pt idx="25">
                  <c:v>108.89435576380566</c:v>
                </c:pt>
                <c:pt idx="26">
                  <c:v>107.55791181380428</c:v>
                </c:pt>
                <c:pt idx="27">
                  <c:v>107.28681377034762</c:v>
                </c:pt>
                <c:pt idx="28">
                  <c:v>108.09259707396565</c:v>
                </c:pt>
                <c:pt idx="29">
                  <c:v>107.48503418171109</c:v>
                </c:pt>
                <c:pt idx="30">
                  <c:v>106.56238776792775</c:v>
                </c:pt>
                <c:pt idx="31">
                  <c:v>106.16874987346236</c:v>
                </c:pt>
                <c:pt idx="32">
                  <c:v>105.67471544974556</c:v>
                </c:pt>
                <c:pt idx="33">
                  <c:v>105.51043099986774</c:v>
                </c:pt>
                <c:pt idx="34">
                  <c:v>104.44705763914286</c:v>
                </c:pt>
                <c:pt idx="35">
                  <c:v>104.6190179167957</c:v>
                </c:pt>
                <c:pt idx="36">
                  <c:v>102.81641991303087</c:v>
                </c:pt>
                <c:pt idx="37">
                  <c:v>101.07026687132628</c:v>
                </c:pt>
                <c:pt idx="38">
                  <c:v>99.633824064559192</c:v>
                </c:pt>
                <c:pt idx="39">
                  <c:v>99.594438513271214</c:v>
                </c:pt>
                <c:pt idx="40">
                  <c:v>99.604759237781394</c:v>
                </c:pt>
                <c:pt idx="41">
                  <c:v>96.721385338744284</c:v>
                </c:pt>
              </c:numCache>
            </c:numRef>
          </c:val>
        </c:ser>
        <c:marker val="1"/>
        <c:axId val="94625792"/>
        <c:axId val="94627328"/>
      </c:lineChart>
      <c:catAx>
        <c:axId val="9462579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627328"/>
        <c:crossesAt val="0"/>
        <c:lblAlgn val="ctr"/>
        <c:lblOffset val="100"/>
        <c:tickLblSkip val="3"/>
        <c:tickMarkSkip val="1"/>
      </c:catAx>
      <c:valAx>
        <c:axId val="9462732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625792"/>
        <c:crosses val="autoZero"/>
        <c:crossBetween val="midCat"/>
      </c:valAx>
      <c:spPr>
        <a:noFill/>
        <a:ln w="25400">
          <a:noFill/>
        </a:ln>
      </c:spPr>
    </c:plotArea>
    <c:legend>
      <c:legendPos val="r"/>
      <c:layout>
        <c:manualLayout>
          <c:xMode val="edge"/>
          <c:yMode val="edge"/>
          <c:x val="0.83963340310743362"/>
          <c:y val="8.2373925180868002E-2"/>
          <c:w val="0.15833344476617156"/>
          <c:h val="0.42387520910359838"/>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no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698677371210951E-2"/>
          <c:y val="9.0000213387960645E-2"/>
          <c:w val="0.74507148371159704"/>
          <c:h val="0.72818257473913317"/>
        </c:manualLayout>
      </c:layout>
      <c:lineChart>
        <c:grouping val="standard"/>
        <c:ser>
          <c:idx val="2"/>
          <c:order val="0"/>
          <c:tx>
            <c:strRef>
              <c:f>'6o - Internal temperatures'!$B$4</c:f>
              <c:strCache>
                <c:ptCount val="1"/>
                <c:pt idx="0">
                  <c:v>Centrally heated homes</c:v>
                </c:pt>
              </c:strCache>
            </c:strRef>
          </c:tx>
          <c:spPr>
            <a:ln w="25400">
              <a:solidFill>
                <a:srgbClr val="E68934"/>
              </a:solidFill>
              <a:prstDash val="solid"/>
            </a:ln>
          </c:spPr>
          <c:marker>
            <c:symbol val="none"/>
          </c:marker>
          <c:cat>
            <c:numRef>
              <c:f>'6o - Internal temperatures'!$A$5:$A$46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'6o - Internal temperatures'!$B$5:$B$46</c:f>
              <c:numCache>
                <c:formatCode>0.0</c:formatCode>
                <c:ptCount val="42"/>
                <c:pt idx="0">
                  <c:v>13.700009980984275</c:v>
                </c:pt>
                <c:pt idx="1">
                  <c:v>14.421898947926211</c:v>
                </c:pt>
                <c:pt idx="2">
                  <c:v>14.168722061429193</c:v>
                </c:pt>
                <c:pt idx="3">
                  <c:v>14.043704663763354</c:v>
                </c:pt>
                <c:pt idx="4">
                  <c:v>14.697920277101153</c:v>
                </c:pt>
                <c:pt idx="5">
                  <c:v>14.236356924457532</c:v>
                </c:pt>
                <c:pt idx="6">
                  <c:v>13.578809584295028</c:v>
                </c:pt>
                <c:pt idx="7">
                  <c:v>14.605935724955614</c:v>
                </c:pt>
                <c:pt idx="8">
                  <c:v>14.70434585967922</c:v>
                </c:pt>
                <c:pt idx="9">
                  <c:v>13.854341823998684</c:v>
                </c:pt>
                <c:pt idx="10">
                  <c:v>14.42162801120568</c:v>
                </c:pt>
                <c:pt idx="11">
                  <c:v>13.842464452759447</c:v>
                </c:pt>
                <c:pt idx="12">
                  <c:v>14.542972216087337</c:v>
                </c:pt>
                <c:pt idx="13">
                  <c:v>14.940738106222852</c:v>
                </c:pt>
                <c:pt idx="14">
                  <c:v>14.400304918278911</c:v>
                </c:pt>
                <c:pt idx="15">
                  <c:v>14.06367160906132</c:v>
                </c:pt>
                <c:pt idx="16">
                  <c:v>14.790159234481532</c:v>
                </c:pt>
                <c:pt idx="17">
                  <c:v>14.473994639088408</c:v>
                </c:pt>
                <c:pt idx="18">
                  <c:v>15.536217693798662</c:v>
                </c:pt>
                <c:pt idx="19">
                  <c:v>15.8008357974707</c:v>
                </c:pt>
                <c:pt idx="20">
                  <c:v>16.653212234079604</c:v>
                </c:pt>
                <c:pt idx="21">
                  <c:v>15.876370728766307</c:v>
                </c:pt>
                <c:pt idx="22">
                  <c:v>15.986141282954758</c:v>
                </c:pt>
                <c:pt idx="23">
                  <c:v>16.304009291247251</c:v>
                </c:pt>
                <c:pt idx="24">
                  <c:v>17.031046578314864</c:v>
                </c:pt>
                <c:pt idx="25">
                  <c:v>16.591899926715254</c:v>
                </c:pt>
                <c:pt idx="26">
                  <c:v>16.636876726648264</c:v>
                </c:pt>
                <c:pt idx="27">
                  <c:v>17.602740998313244</c:v>
                </c:pt>
                <c:pt idx="28">
                  <c:v>18.081309641257928</c:v>
                </c:pt>
                <c:pt idx="29">
                  <c:v>17.782740119454967</c:v>
                </c:pt>
                <c:pt idx="30">
                  <c:v>17.966052952805473</c:v>
                </c:pt>
                <c:pt idx="31">
                  <c:v>17.790660356369454</c:v>
                </c:pt>
                <c:pt idx="32">
                  <c:v>18.642112414267803</c:v>
                </c:pt>
                <c:pt idx="33">
                  <c:v>17.866314833849621</c:v>
                </c:pt>
                <c:pt idx="34">
                  <c:v>18.35538758297216</c:v>
                </c:pt>
                <c:pt idx="35">
                  <c:v>18.750457386951947</c:v>
                </c:pt>
                <c:pt idx="36">
                  <c:v>18.092563590875503</c:v>
                </c:pt>
                <c:pt idx="37">
                  <c:v>17.727230609802344</c:v>
                </c:pt>
                <c:pt idx="38">
                  <c:v>17.347642615676452</c:v>
                </c:pt>
                <c:pt idx="39">
                  <c:v>17.23</c:v>
                </c:pt>
                <c:pt idx="40">
                  <c:v>16.944164879531563</c:v>
                </c:pt>
                <c:pt idx="41">
                  <c:v>17.675177211324943</c:v>
                </c:pt>
              </c:numCache>
            </c:numRef>
          </c:val>
        </c:ser>
        <c:ser>
          <c:idx val="0"/>
          <c:order val="1"/>
          <c:tx>
            <c:strRef>
              <c:f>'6o - Internal temperatures'!$D$4</c:f>
              <c:strCache>
                <c:ptCount val="1"/>
                <c:pt idx="0">
                  <c:v>Average internal temperature</c:v>
                </c:pt>
              </c:strCache>
            </c:strRef>
          </c:tx>
          <c:spPr>
            <a:ln>
              <a:solidFill>
                <a:srgbClr val="A3C9BE"/>
              </a:solidFill>
            </a:ln>
          </c:spPr>
          <c:marker>
            <c:symbol val="none"/>
          </c:marker>
          <c:cat>
            <c:numRef>
              <c:f>'6o - Internal temperatures'!$A$5:$A$46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'6o - Internal temperatures'!$D$5:$D$46</c:f>
              <c:numCache>
                <c:formatCode>0.0</c:formatCode>
                <c:ptCount val="42"/>
                <c:pt idx="0">
                  <c:v>11.982187512190933</c:v>
                </c:pt>
                <c:pt idx="1">
                  <c:v>12.782322490280446</c:v>
                </c:pt>
                <c:pt idx="2">
                  <c:v>12.600383900676116</c:v>
                </c:pt>
                <c:pt idx="3">
                  <c:v>12.574317820717233</c:v>
                </c:pt>
                <c:pt idx="4">
                  <c:v>13.346357777101153</c:v>
                </c:pt>
                <c:pt idx="5">
                  <c:v>12.962754603782425</c:v>
                </c:pt>
                <c:pt idx="6">
                  <c:v>12.365350067996395</c:v>
                </c:pt>
                <c:pt idx="7">
                  <c:v>13.449636718160006</c:v>
                </c:pt>
                <c:pt idx="8">
                  <c:v>13.557204461006428</c:v>
                </c:pt>
                <c:pt idx="9">
                  <c:v>12.765492088282601</c:v>
                </c:pt>
                <c:pt idx="10">
                  <c:v>13.360515514323664</c:v>
                </c:pt>
                <c:pt idx="11">
                  <c:v>12.810820447815072</c:v>
                </c:pt>
                <c:pt idx="12">
                  <c:v>13.564780596386283</c:v>
                </c:pt>
                <c:pt idx="13">
                  <c:v>14.078074032328832</c:v>
                </c:pt>
                <c:pt idx="14">
                  <c:v>13.588970454728415</c:v>
                </c:pt>
                <c:pt idx="15">
                  <c:v>13.321580326762358</c:v>
                </c:pt>
                <c:pt idx="16">
                  <c:v>14.0942158927972</c:v>
                </c:pt>
                <c:pt idx="17">
                  <c:v>13.833572171493593</c:v>
                </c:pt>
                <c:pt idx="18">
                  <c:v>14.924270262496393</c:v>
                </c:pt>
                <c:pt idx="19">
                  <c:v>15.249248495883398</c:v>
                </c:pt>
                <c:pt idx="20">
                  <c:v>16.137471493338865</c:v>
                </c:pt>
                <c:pt idx="21">
                  <c:v>15.420522104913097</c:v>
                </c:pt>
                <c:pt idx="22">
                  <c:v>15.558218467971784</c:v>
                </c:pt>
                <c:pt idx="23">
                  <c:v>15.910418402457612</c:v>
                </c:pt>
                <c:pt idx="24">
                  <c:v>16.674172130923175</c:v>
                </c:pt>
                <c:pt idx="25">
                  <c:v>16.265827247205621</c:v>
                </c:pt>
                <c:pt idx="26">
                  <c:v>16.311919681974725</c:v>
                </c:pt>
                <c:pt idx="27">
                  <c:v>17.296422316994562</c:v>
                </c:pt>
                <c:pt idx="28">
                  <c:v>17.809122141257927</c:v>
                </c:pt>
                <c:pt idx="29">
                  <c:v>17.512952973350401</c:v>
                </c:pt>
                <c:pt idx="30">
                  <c:v>17.693511969198916</c:v>
                </c:pt>
                <c:pt idx="31">
                  <c:v>17.545843283198721</c:v>
                </c:pt>
                <c:pt idx="32">
                  <c:v>18.397263929419317</c:v>
                </c:pt>
                <c:pt idx="33">
                  <c:v>17.650724946209174</c:v>
                </c:pt>
                <c:pt idx="34">
                  <c:v>18.144268512612403</c:v>
                </c:pt>
                <c:pt idx="35">
                  <c:v>18.539696388141007</c:v>
                </c:pt>
                <c:pt idx="36">
                  <c:v>17.869944028648128</c:v>
                </c:pt>
                <c:pt idx="37">
                  <c:v>17.510102480775124</c:v>
                </c:pt>
                <c:pt idx="38">
                  <c:v>17.271849650758433</c:v>
                </c:pt>
                <c:pt idx="39">
                  <c:v>17.190000000000001</c:v>
                </c:pt>
                <c:pt idx="40">
                  <c:v>16.882425609957139</c:v>
                </c:pt>
                <c:pt idx="41">
                  <c:v>17.641650907745742</c:v>
                </c:pt>
              </c:numCache>
            </c:numRef>
          </c:val>
        </c:ser>
        <c:ser>
          <c:idx val="1"/>
          <c:order val="2"/>
          <c:tx>
            <c:strRef>
              <c:f>'6o - Internal temperatures'!$C$4</c:f>
              <c:strCache>
                <c:ptCount val="1"/>
                <c:pt idx="0">
                  <c:v>Non centrally heated homes</c:v>
                </c:pt>
              </c:strCache>
            </c:strRef>
          </c:tx>
          <c:spPr>
            <a:ln w="25400">
              <a:solidFill>
                <a:srgbClr val="619792"/>
              </a:solidFill>
              <a:prstDash val="solid"/>
            </a:ln>
          </c:spPr>
          <c:marker>
            <c:symbol val="none"/>
          </c:marker>
          <c:cat>
            <c:numRef>
              <c:f>'6o - Internal temperatures'!$A$5:$A$46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'6o - Internal temperatures'!$C$5:$C$46</c:f>
              <c:numCache>
                <c:formatCode>0.0</c:formatCode>
                <c:ptCount val="42"/>
                <c:pt idx="0">
                  <c:v>11.200009980984275</c:v>
                </c:pt>
                <c:pt idx="1">
                  <c:v>11.921898947926211</c:v>
                </c:pt>
                <c:pt idx="2">
                  <c:v>11.668722061429193</c:v>
                </c:pt>
                <c:pt idx="3">
                  <c:v>11.543704663763354</c:v>
                </c:pt>
                <c:pt idx="4">
                  <c:v>12.197920277101153</c:v>
                </c:pt>
                <c:pt idx="5">
                  <c:v>11.736356924457532</c:v>
                </c:pt>
                <c:pt idx="6">
                  <c:v>11.078809584295028</c:v>
                </c:pt>
                <c:pt idx="7">
                  <c:v>12.105935724955614</c:v>
                </c:pt>
                <c:pt idx="8">
                  <c:v>12.20434585967922</c:v>
                </c:pt>
                <c:pt idx="9">
                  <c:v>11.354341823998684</c:v>
                </c:pt>
                <c:pt idx="10">
                  <c:v>11.92162801120568</c:v>
                </c:pt>
                <c:pt idx="11">
                  <c:v>11.342464452759447</c:v>
                </c:pt>
                <c:pt idx="12">
                  <c:v>12.042972216087337</c:v>
                </c:pt>
                <c:pt idx="13">
                  <c:v>12.440738106222852</c:v>
                </c:pt>
                <c:pt idx="14">
                  <c:v>11.900304918278911</c:v>
                </c:pt>
                <c:pt idx="15">
                  <c:v>11.56367160906132</c:v>
                </c:pt>
                <c:pt idx="16">
                  <c:v>12.290159234481532</c:v>
                </c:pt>
                <c:pt idx="17">
                  <c:v>11.973994639088408</c:v>
                </c:pt>
                <c:pt idx="18">
                  <c:v>13.036217693798662</c:v>
                </c:pt>
                <c:pt idx="19">
                  <c:v>13.3008357974707</c:v>
                </c:pt>
                <c:pt idx="20">
                  <c:v>14.153212234079604</c:v>
                </c:pt>
                <c:pt idx="21">
                  <c:v>13.376370728766307</c:v>
                </c:pt>
                <c:pt idx="22">
                  <c:v>13.486141282954758</c:v>
                </c:pt>
                <c:pt idx="23">
                  <c:v>13.804009291247251</c:v>
                </c:pt>
                <c:pt idx="24">
                  <c:v>14.531046578314864</c:v>
                </c:pt>
                <c:pt idx="25">
                  <c:v>14.091899926715254</c:v>
                </c:pt>
                <c:pt idx="26">
                  <c:v>14.136876726648264</c:v>
                </c:pt>
                <c:pt idx="27">
                  <c:v>15.102740998313244</c:v>
                </c:pt>
                <c:pt idx="28">
                  <c:v>15.581309641257928</c:v>
                </c:pt>
                <c:pt idx="29">
                  <c:v>15.282740119454967</c:v>
                </c:pt>
                <c:pt idx="30">
                  <c:v>15.466052952805473</c:v>
                </c:pt>
                <c:pt idx="31">
                  <c:v>15.290660356369454</c:v>
                </c:pt>
                <c:pt idx="32">
                  <c:v>16.142112414267803</c:v>
                </c:pt>
                <c:pt idx="33">
                  <c:v>15.366314833849621</c:v>
                </c:pt>
                <c:pt idx="34">
                  <c:v>15.85538758297216</c:v>
                </c:pt>
                <c:pt idx="35">
                  <c:v>16.250457386951947</c:v>
                </c:pt>
                <c:pt idx="36">
                  <c:v>15.592563590875503</c:v>
                </c:pt>
                <c:pt idx="37">
                  <c:v>15.227230609802344</c:v>
                </c:pt>
                <c:pt idx="38">
                  <c:v>14.847642615676452</c:v>
                </c:pt>
                <c:pt idx="39">
                  <c:v>15.74</c:v>
                </c:pt>
                <c:pt idx="40">
                  <c:v>14.915652507482202</c:v>
                </c:pt>
                <c:pt idx="41">
                  <c:v>16.520513289323333</c:v>
                </c:pt>
              </c:numCache>
            </c:numRef>
          </c:val>
        </c:ser>
        <c:ser>
          <c:idx val="3"/>
          <c:order val="3"/>
          <c:tx>
            <c:strRef>
              <c:f>'6o - Internal temperatures'!$E$4</c:f>
              <c:strCache>
                <c:ptCount val="1"/>
                <c:pt idx="0">
                  <c:v>External temperature</c:v>
                </c:pt>
              </c:strCache>
            </c:strRef>
          </c:tx>
          <c:spPr>
            <a:ln>
              <a:solidFill>
                <a:srgbClr val="D4DF83"/>
              </a:solidFill>
            </a:ln>
          </c:spPr>
          <c:marker>
            <c:symbol val="none"/>
          </c:marker>
          <c:cat>
            <c:numRef>
              <c:f>'6o - Internal temperatures'!$A$5:$A$46</c:f>
              <c:numCache>
                <c:formatCode>General</c:formatCode>
                <c:ptCount val="42"/>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numCache>
            </c:numRef>
          </c:cat>
          <c:val>
            <c:numRef>
              <c:f>'6o - Internal temperatures'!$E$5:$E$46</c:f>
              <c:numCache>
                <c:formatCode>0.0</c:formatCode>
                <c:ptCount val="42"/>
                <c:pt idx="0">
                  <c:v>5.7802197802197801</c:v>
                </c:pt>
                <c:pt idx="1">
                  <c:v>6.7296703296703297</c:v>
                </c:pt>
                <c:pt idx="2">
                  <c:v>6.3857923497267759</c:v>
                </c:pt>
                <c:pt idx="3">
                  <c:v>6.1225274725274721</c:v>
                </c:pt>
                <c:pt idx="4">
                  <c:v>6.731868131868131</c:v>
                </c:pt>
                <c:pt idx="5">
                  <c:v>6.394505494505494</c:v>
                </c:pt>
                <c:pt idx="6">
                  <c:v>5.8087431693989071</c:v>
                </c:pt>
                <c:pt idx="7">
                  <c:v>6.5917582417582423</c:v>
                </c:pt>
                <c:pt idx="8">
                  <c:v>6.4681318681318682</c:v>
                </c:pt>
                <c:pt idx="9">
                  <c:v>5.1164835164835161</c:v>
                </c:pt>
                <c:pt idx="10">
                  <c:v>5.776502732240437</c:v>
                </c:pt>
                <c:pt idx="11">
                  <c:v>5.1494505494505489</c:v>
                </c:pt>
                <c:pt idx="12">
                  <c:v>5.7906593406593396</c:v>
                </c:pt>
                <c:pt idx="13">
                  <c:v>6.2307692307692308</c:v>
                </c:pt>
                <c:pt idx="14">
                  <c:v>5.7978142076502737</c:v>
                </c:pt>
                <c:pt idx="15">
                  <c:v>4.8252747252747259</c:v>
                </c:pt>
                <c:pt idx="16">
                  <c:v>5.2994505494505493</c:v>
                </c:pt>
                <c:pt idx="17">
                  <c:v>4.8945054945054949</c:v>
                </c:pt>
                <c:pt idx="18">
                  <c:v>6.1896174863387969</c:v>
                </c:pt>
                <c:pt idx="19">
                  <c:v>6.9038461538461542</c:v>
                </c:pt>
                <c:pt idx="20">
                  <c:v>7.6120879120879117</c:v>
                </c:pt>
                <c:pt idx="21">
                  <c:v>6.0879120879120876</c:v>
                </c:pt>
                <c:pt idx="22">
                  <c:v>6.1114754098360651</c:v>
                </c:pt>
                <c:pt idx="23">
                  <c:v>6.151648351648352</c:v>
                </c:pt>
                <c:pt idx="24">
                  <c:v>7.2109890109890111</c:v>
                </c:pt>
                <c:pt idx="25">
                  <c:v>6.8796703296703292</c:v>
                </c:pt>
                <c:pt idx="26">
                  <c:v>5.6880765027322395</c:v>
                </c:pt>
                <c:pt idx="27">
                  <c:v>7.2782378523202071</c:v>
                </c:pt>
                <c:pt idx="28">
                  <c:v>7.4951900907429794</c:v>
                </c:pt>
                <c:pt idx="29">
                  <c:v>7.1565875584975878</c:v>
                </c:pt>
                <c:pt idx="30">
                  <c:v>7.172316835875967</c:v>
                </c:pt>
                <c:pt idx="31">
                  <c:v>6.6454560887421215</c:v>
                </c:pt>
                <c:pt idx="32">
                  <c:v>7.6662222213450102</c:v>
                </c:pt>
                <c:pt idx="33">
                  <c:v>6.6136136256902311</c:v>
                </c:pt>
                <c:pt idx="34">
                  <c:v>7.0138288532331909</c:v>
                </c:pt>
                <c:pt idx="35">
                  <c:v>7.1040878600128687</c:v>
                </c:pt>
                <c:pt idx="36">
                  <c:v>6.8515415001948323</c:v>
                </c:pt>
                <c:pt idx="37">
                  <c:v>7.2882618277201123</c:v>
                </c:pt>
                <c:pt idx="38">
                  <c:v>6.3883890448180107</c:v>
                </c:pt>
                <c:pt idx="39">
                  <c:v>6.28186813186813</c:v>
                </c:pt>
                <c:pt idx="40">
                  <c:v>4.3281135531135568</c:v>
                </c:pt>
                <c:pt idx="41">
                  <c:v>6.7069444444444448</c:v>
                </c:pt>
              </c:numCache>
            </c:numRef>
          </c:val>
        </c:ser>
        <c:marker val="1"/>
        <c:axId val="94730880"/>
        <c:axId val="94757248"/>
      </c:lineChart>
      <c:catAx>
        <c:axId val="9473088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757248"/>
        <c:crossesAt val="0"/>
        <c:lblAlgn val="ctr"/>
        <c:lblOffset val="100"/>
        <c:tickLblSkip val="3"/>
        <c:tickMarkSkip val="1"/>
      </c:catAx>
      <c:valAx>
        <c:axId val="94757248"/>
        <c:scaling>
          <c:orientation val="minMax"/>
          <c:max val="25"/>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730880"/>
        <c:crosses val="autoZero"/>
        <c:crossBetween val="midCat"/>
        <c:majorUnit val="5"/>
        <c:minorUnit val="0.4"/>
      </c:valAx>
      <c:spPr>
        <a:noFill/>
        <a:ln w="25400">
          <a:noFill/>
        </a:ln>
      </c:spPr>
    </c:plotArea>
    <c:legend>
      <c:legendPos val="r"/>
      <c:layout>
        <c:manualLayout>
          <c:xMode val="edge"/>
          <c:yMode val="edge"/>
          <c:x val="0.81560434357470302"/>
          <c:y val="5.92744809337859E-2"/>
          <c:w val="0.17553229375739934"/>
          <c:h val="0.87159336790218289"/>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8100">
      <a:solidFill>
        <a:srgbClr val="CF6829"/>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4.7058847736625505E-2"/>
          <c:y val="5.1062393162393173E-2"/>
          <c:w val="0.76022139917695453"/>
          <c:h val="0.84685128205128579"/>
        </c:manualLayout>
      </c:layout>
      <c:areaChart>
        <c:grouping val="stacked"/>
        <c:ser>
          <c:idx val="4"/>
          <c:order val="0"/>
          <c:tx>
            <c:strRef>
              <c:f>'6p - Tank insulation (pre EHS)'!$B$4</c:f>
              <c:strCache>
                <c:ptCount val="1"/>
                <c:pt idx="0">
                  <c:v>25mm or less</c:v>
                </c:pt>
              </c:strCache>
            </c:strRef>
          </c:tx>
          <c:spPr>
            <a:solidFill>
              <a:srgbClr val="4F6228"/>
            </a:solidFill>
            <a:ln w="3175">
              <a:solidFill>
                <a:srgbClr val="4F6228"/>
              </a:solidFill>
              <a:prstDash val="solid"/>
            </a:ln>
          </c:spP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EHS)'!$B$5:$B$29</c:f>
              <c:numCache>
                <c:formatCode>#,##0.00</c:formatCode>
                <c:ptCount val="25"/>
                <c:pt idx="0">
                  <c:v>3.3189154617862862</c:v>
                </c:pt>
                <c:pt idx="1">
                  <c:v>4.120705134061156</c:v>
                </c:pt>
                <c:pt idx="2">
                  <c:v>3.2963479141777348</c:v>
                </c:pt>
                <c:pt idx="3">
                  <c:v>3.614828021551749</c:v>
                </c:pt>
                <c:pt idx="4">
                  <c:v>3.9163740323472389</c:v>
                </c:pt>
                <c:pt idx="5">
                  <c:v>3.7092900085207852</c:v>
                </c:pt>
                <c:pt idx="6">
                  <c:v>3.5979434450920453</c:v>
                </c:pt>
                <c:pt idx="7">
                  <c:v>2.9493441369099394</c:v>
                </c:pt>
                <c:pt idx="8">
                  <c:v>3.2426588993867198</c:v>
                </c:pt>
                <c:pt idx="9">
                  <c:v>2.2553922355555964</c:v>
                </c:pt>
                <c:pt idx="10">
                  <c:v>1.9521021579043092</c:v>
                </c:pt>
                <c:pt idx="11">
                  <c:v>1.7367849702392659</c:v>
                </c:pt>
                <c:pt idx="12">
                  <c:v>1.8004426293771549</c:v>
                </c:pt>
                <c:pt idx="13">
                  <c:v>1.5773648471329225</c:v>
                </c:pt>
                <c:pt idx="14">
                  <c:v>1.5966838574830211</c:v>
                </c:pt>
                <c:pt idx="15">
                  <c:v>1.2529099440549099</c:v>
                </c:pt>
                <c:pt idx="16">
                  <c:v>1.004935998431526</c:v>
                </c:pt>
                <c:pt idx="17">
                  <c:v>1.2324477289733058</c:v>
                </c:pt>
                <c:pt idx="18">
                  <c:v>1.2032152860813865</c:v>
                </c:pt>
                <c:pt idx="19">
                  <c:v>1.2182089694678846</c:v>
                </c:pt>
                <c:pt idx="20">
                  <c:v>1.0422134276970156</c:v>
                </c:pt>
                <c:pt idx="21">
                  <c:v>0.99654447394097245</c:v>
                </c:pt>
                <c:pt idx="22">
                  <c:v>0.82989061033166767</c:v>
                </c:pt>
                <c:pt idx="23">
                  <c:v>0.78179039159268082</c:v>
                </c:pt>
                <c:pt idx="24">
                  <c:v>0.7865409561591179</c:v>
                </c:pt>
              </c:numCache>
            </c:numRef>
          </c:val>
        </c:ser>
        <c:ser>
          <c:idx val="3"/>
          <c:order val="1"/>
          <c:tx>
            <c:strRef>
              <c:f>'6p - Tank insulation (pre EHS)'!$C$4</c:f>
              <c:strCache>
                <c:ptCount val="1"/>
                <c:pt idx="0">
                  <c:v>50mm</c:v>
                </c:pt>
              </c:strCache>
            </c:strRef>
          </c:tx>
          <c:spPr>
            <a:solidFill>
              <a:srgbClr val="77933C"/>
            </a:solidFill>
            <a:ln w="3175">
              <a:solidFill>
                <a:srgbClr val="77933C"/>
              </a:solidFill>
              <a:prstDash val="solid"/>
            </a:ln>
          </c:spP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EHS)'!$C$5:$C$29</c:f>
              <c:numCache>
                <c:formatCode>#,##0.00</c:formatCode>
                <c:ptCount val="25"/>
                <c:pt idx="0">
                  <c:v>5.1950973253575885</c:v>
                </c:pt>
                <c:pt idx="1">
                  <c:v>6.0977211307132393</c:v>
                </c:pt>
                <c:pt idx="2">
                  <c:v>6.7888820345780143</c:v>
                </c:pt>
                <c:pt idx="3">
                  <c:v>6.396354118367876</c:v>
                </c:pt>
                <c:pt idx="4">
                  <c:v>6.6523847990566329</c:v>
                </c:pt>
                <c:pt idx="5">
                  <c:v>6.9618586265544034</c:v>
                </c:pt>
                <c:pt idx="6">
                  <c:v>6.8226736423831671</c:v>
                </c:pt>
                <c:pt idx="7">
                  <c:v>7.0679300419756332</c:v>
                </c:pt>
                <c:pt idx="8">
                  <c:v>7.212682453028096</c:v>
                </c:pt>
                <c:pt idx="9">
                  <c:v>5.6861297206260808</c:v>
                </c:pt>
                <c:pt idx="10">
                  <c:v>5.936266966254065</c:v>
                </c:pt>
                <c:pt idx="11">
                  <c:v>5.1924390463403309</c:v>
                </c:pt>
                <c:pt idx="12">
                  <c:v>5.0710004889549989</c:v>
                </c:pt>
                <c:pt idx="13">
                  <c:v>4.9770400866028082</c:v>
                </c:pt>
                <c:pt idx="14">
                  <c:v>4.4372223559208237</c:v>
                </c:pt>
                <c:pt idx="15">
                  <c:v>4.427921333065937</c:v>
                </c:pt>
                <c:pt idx="16">
                  <c:v>3.9107375062929317</c:v>
                </c:pt>
                <c:pt idx="17">
                  <c:v>3.662100779194859</c:v>
                </c:pt>
                <c:pt idx="18">
                  <c:v>3.3587626709335736</c:v>
                </c:pt>
                <c:pt idx="19">
                  <c:v>3.5805809011004435</c:v>
                </c:pt>
                <c:pt idx="20">
                  <c:v>3.2424417750573817</c:v>
                </c:pt>
                <c:pt idx="21">
                  <c:v>2.7641526519615267</c:v>
                </c:pt>
                <c:pt idx="22">
                  <c:v>2.9418816417218463</c:v>
                </c:pt>
                <c:pt idx="23">
                  <c:v>2.1365574830881267</c:v>
                </c:pt>
                <c:pt idx="24">
                  <c:v>2.1516287260270608</c:v>
                </c:pt>
              </c:numCache>
            </c:numRef>
          </c:val>
        </c:ser>
        <c:ser>
          <c:idx val="2"/>
          <c:order val="2"/>
          <c:tx>
            <c:strRef>
              <c:f>'6p - Tank insulation (pre EHS)'!$D$4</c:f>
              <c:strCache>
                <c:ptCount val="1"/>
                <c:pt idx="0">
                  <c:v>75mm</c:v>
                </c:pt>
              </c:strCache>
            </c:strRef>
          </c:tx>
          <c:spPr>
            <a:solidFill>
              <a:srgbClr val="C3D69B"/>
            </a:solidFill>
            <a:ln w="3175">
              <a:solidFill>
                <a:srgbClr val="C3D69B"/>
              </a:solidFill>
              <a:prstDash val="solid"/>
            </a:ln>
          </c:spP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EHS)'!$D$5:$D$29</c:f>
              <c:numCache>
                <c:formatCode>#,##0.00</c:formatCode>
                <c:ptCount val="25"/>
                <c:pt idx="0">
                  <c:v>2.5891728507878504</c:v>
                </c:pt>
                <c:pt idx="1">
                  <c:v>2.8502155328192016</c:v>
                </c:pt>
                <c:pt idx="2">
                  <c:v>3.8765135400657948</c:v>
                </c:pt>
                <c:pt idx="3">
                  <c:v>3.8817368347709764</c:v>
                </c:pt>
                <c:pt idx="4">
                  <c:v>3.718249114757938</c:v>
                </c:pt>
                <c:pt idx="5">
                  <c:v>3.8255654083925186</c:v>
                </c:pt>
                <c:pt idx="6">
                  <c:v>3.9292226201063474</c:v>
                </c:pt>
                <c:pt idx="7">
                  <c:v>4.8742897408575638</c:v>
                </c:pt>
                <c:pt idx="8">
                  <c:v>4.314785990918149</c:v>
                </c:pt>
                <c:pt idx="9">
                  <c:v>8.0114073493960749</c:v>
                </c:pt>
                <c:pt idx="10">
                  <c:v>8.297766845968999</c:v>
                </c:pt>
                <c:pt idx="11">
                  <c:v>9.4532531450523187</c:v>
                </c:pt>
                <c:pt idx="12">
                  <c:v>9.7198573367899161</c:v>
                </c:pt>
                <c:pt idx="13">
                  <c:v>10.174742323842016</c:v>
                </c:pt>
                <c:pt idx="14">
                  <c:v>10.188865196102075</c:v>
                </c:pt>
                <c:pt idx="15">
                  <c:v>10.554880277454254</c:v>
                </c:pt>
                <c:pt idx="16">
                  <c:v>11.170569569342168</c:v>
                </c:pt>
                <c:pt idx="17">
                  <c:v>11.664200415590081</c:v>
                </c:pt>
                <c:pt idx="18">
                  <c:v>11.432081237287319</c:v>
                </c:pt>
                <c:pt idx="19">
                  <c:v>12.028926035736587</c:v>
                </c:pt>
                <c:pt idx="20">
                  <c:v>12.419961755763277</c:v>
                </c:pt>
                <c:pt idx="21">
                  <c:v>12.495057126292215</c:v>
                </c:pt>
                <c:pt idx="22">
                  <c:v>12.384908780641405</c:v>
                </c:pt>
                <c:pt idx="23">
                  <c:v>12.541935404737806</c:v>
                </c:pt>
                <c:pt idx="24">
                  <c:v>12.63009091218794</c:v>
                </c:pt>
              </c:numCache>
            </c:numRef>
          </c:val>
        </c:ser>
        <c:ser>
          <c:idx val="1"/>
          <c:order val="3"/>
          <c:tx>
            <c:strRef>
              <c:f>'6p - Tank insulation (pre EHS)'!$E$4</c:f>
              <c:strCache>
                <c:ptCount val="1"/>
                <c:pt idx="0">
                  <c:v>&gt;75mm</c:v>
                </c:pt>
              </c:strCache>
            </c:strRef>
          </c:tx>
          <c:spPr>
            <a:solidFill>
              <a:srgbClr val="D7E4BD"/>
            </a:solidFill>
            <a:ln w="3175">
              <a:solidFill>
                <a:srgbClr val="D7E4BD"/>
              </a:solidFill>
              <a:prstDash val="solid"/>
            </a:ln>
          </c:spP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EHS)'!$E$5:$E$29</c:f>
              <c:numCache>
                <c:formatCode>#,##0.00</c:formatCode>
                <c:ptCount val="25"/>
                <c:pt idx="0">
                  <c:v>0.77580957639862391</c:v>
                </c:pt>
                <c:pt idx="1">
                  <c:v>0.83755873877254217</c:v>
                </c:pt>
                <c:pt idx="2">
                  <c:v>0.95155555638421563</c:v>
                </c:pt>
                <c:pt idx="3">
                  <c:v>1.220004457273715</c:v>
                </c:pt>
                <c:pt idx="4">
                  <c:v>1.1939909054720304</c:v>
                </c:pt>
                <c:pt idx="5">
                  <c:v>1.507390093832649</c:v>
                </c:pt>
                <c:pt idx="6">
                  <c:v>1.7675211679560572</c:v>
                </c:pt>
                <c:pt idx="7">
                  <c:v>1.8409785110818622</c:v>
                </c:pt>
                <c:pt idx="8">
                  <c:v>1.8709668852215113</c:v>
                </c:pt>
                <c:pt idx="9">
                  <c:v>1.8593750073406698</c:v>
                </c:pt>
                <c:pt idx="10">
                  <c:v>1.8636125461587831</c:v>
                </c:pt>
                <c:pt idx="11">
                  <c:v>1.5165252258339226</c:v>
                </c:pt>
                <c:pt idx="12">
                  <c:v>1.7825015246295515</c:v>
                </c:pt>
                <c:pt idx="13">
                  <c:v>1.7790226020207323</c:v>
                </c:pt>
                <c:pt idx="14">
                  <c:v>1.9031713261687466</c:v>
                </c:pt>
                <c:pt idx="15">
                  <c:v>1.5708280247011221</c:v>
                </c:pt>
                <c:pt idx="16">
                  <c:v>1.817812947576035</c:v>
                </c:pt>
                <c:pt idx="17">
                  <c:v>1.4770715002413461</c:v>
                </c:pt>
                <c:pt idx="18">
                  <c:v>1.8923760414284279</c:v>
                </c:pt>
                <c:pt idx="19">
                  <c:v>1.885637364063945</c:v>
                </c:pt>
                <c:pt idx="20">
                  <c:v>1.2758303506204045</c:v>
                </c:pt>
                <c:pt idx="21">
                  <c:v>1.0660006039429191</c:v>
                </c:pt>
                <c:pt idx="22">
                  <c:v>1.166278309179698</c:v>
                </c:pt>
                <c:pt idx="23">
                  <c:v>1.3204691904449279</c:v>
                </c:pt>
                <c:pt idx="24">
                  <c:v>1.3297489592574563</c:v>
                </c:pt>
              </c:numCache>
            </c:numRef>
          </c:val>
        </c:ser>
        <c:ser>
          <c:idx val="0"/>
          <c:order val="4"/>
          <c:tx>
            <c:strRef>
              <c:f>'6p - Tank insulation (pre EHS)'!$F$4</c:f>
              <c:strCache>
                <c:ptCount val="1"/>
                <c:pt idx="0">
                  <c:v>Not stated</c:v>
                </c:pt>
              </c:strCache>
            </c:strRef>
          </c:tx>
          <c:spPr>
            <a:solidFill>
              <a:srgbClr val="EBF1DE"/>
            </a:solidFill>
            <a:ln w="3175">
              <a:solidFill>
                <a:srgbClr val="EBF1DE"/>
              </a:solidFill>
              <a:prstDash val="solid"/>
            </a:ln>
          </c:spP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EHS)'!$F$5:$F$29</c:f>
              <c:numCache>
                <c:formatCode>#,##0.00</c:formatCode>
                <c:ptCount val="25"/>
                <c:pt idx="0">
                  <c:v>2.1955096919135149</c:v>
                </c:pt>
                <c:pt idx="1">
                  <c:v>1.1656637265520238</c:v>
                </c:pt>
                <c:pt idx="2">
                  <c:v>0.74382898508975603</c:v>
                </c:pt>
                <c:pt idx="3">
                  <c:v>0.70194916232458371</c:v>
                </c:pt>
                <c:pt idx="4">
                  <c:v>0.76734095066332419</c:v>
                </c:pt>
                <c:pt idx="5">
                  <c:v>0.87049420985054293</c:v>
                </c:pt>
                <c:pt idx="6">
                  <c:v>1.2632639426969445</c:v>
                </c:pt>
                <c:pt idx="7">
                  <c:v>1.4977630189930546</c:v>
                </c:pt>
                <c:pt idx="8">
                  <c:v>1.8026450607611753</c:v>
                </c:pt>
                <c:pt idx="9">
                  <c:v>1.0535752461867691</c:v>
                </c:pt>
                <c:pt idx="10">
                  <c:v>0.98937782770901084</c:v>
                </c:pt>
                <c:pt idx="11">
                  <c:v>1.3468514514355476</c:v>
                </c:pt>
                <c:pt idx="12">
                  <c:v>1.0521930254918075</c:v>
                </c:pt>
                <c:pt idx="13">
                  <c:v>1.1423753444429865</c:v>
                </c:pt>
                <c:pt idx="14">
                  <c:v>1.1522243668116261</c:v>
                </c:pt>
                <c:pt idx="15">
                  <c:v>1.4009242635688837</c:v>
                </c:pt>
                <c:pt idx="16">
                  <c:v>1.4015119812836361</c:v>
                </c:pt>
                <c:pt idx="17">
                  <c:v>1.1775110345783641</c:v>
                </c:pt>
                <c:pt idx="18">
                  <c:v>1.1335824014400808</c:v>
                </c:pt>
                <c:pt idx="19">
                  <c:v>0.89260940310719283</c:v>
                </c:pt>
                <c:pt idx="20">
                  <c:v>0.96467677655433892</c:v>
                </c:pt>
                <c:pt idx="21">
                  <c:v>1.0347956759710302</c:v>
                </c:pt>
                <c:pt idx="22">
                  <c:v>1.0937635956555718</c:v>
                </c:pt>
                <c:pt idx="23">
                  <c:v>1.3134078578757038</c:v>
                </c:pt>
                <c:pt idx="24">
                  <c:v>1.3368167213795534</c:v>
                </c:pt>
              </c:numCache>
            </c:numRef>
          </c:val>
        </c:ser>
        <c:axId val="94958720"/>
        <c:axId val="94960256"/>
      </c:areaChart>
      <c:lineChart>
        <c:grouping val="standard"/>
        <c:ser>
          <c:idx val="13"/>
          <c:order val="5"/>
          <c:tx>
            <c:strRef>
              <c:f>'6p - Tank insulation (pre EHS)'!$H$4</c:f>
              <c:strCache>
                <c:ptCount val="1"/>
                <c:pt idx="0">
                  <c:v>Potential</c:v>
                </c:pt>
              </c:strCache>
            </c:strRef>
          </c:tx>
          <c:spPr>
            <a:ln w="25400">
              <a:solidFill>
                <a:srgbClr val="DF9285"/>
              </a:solidFill>
              <a:prstDash val="solid"/>
            </a:ln>
          </c:spPr>
          <c:marker>
            <c:symbol val="none"/>
          </c:marke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EHS)'!$H$5:$H$29</c:f>
              <c:numCache>
                <c:formatCode>#,##0.00</c:formatCode>
                <c:ptCount val="25"/>
                <c:pt idx="0">
                  <c:v>17.349447355602695</c:v>
                </c:pt>
                <c:pt idx="1">
                  <c:v>17.909500690774575</c:v>
                </c:pt>
                <c:pt idx="2">
                  <c:v>18.208597835286053</c:v>
                </c:pt>
                <c:pt idx="3">
                  <c:v>18.12668121272316</c:v>
                </c:pt>
                <c:pt idx="4">
                  <c:v>18.253699417896808</c:v>
                </c:pt>
                <c:pt idx="5">
                  <c:v>18.699388856849634</c:v>
                </c:pt>
                <c:pt idx="6">
                  <c:v>19.040165748765073</c:v>
                </c:pt>
                <c:pt idx="7">
                  <c:v>19.671390681126717</c:v>
                </c:pt>
                <c:pt idx="8">
                  <c:v>19.821737933431045</c:v>
                </c:pt>
                <c:pt idx="9">
                  <c:v>20.10158037548706</c:v>
                </c:pt>
                <c:pt idx="10">
                  <c:v>20.349412281769279</c:v>
                </c:pt>
                <c:pt idx="11">
                  <c:v>20.479940732196397</c:v>
                </c:pt>
                <c:pt idx="12">
                  <c:v>20.653377641800027</c:v>
                </c:pt>
                <c:pt idx="13">
                  <c:v>20.757023356514892</c:v>
                </c:pt>
                <c:pt idx="14">
                  <c:v>20.488318654101064</c:v>
                </c:pt>
                <c:pt idx="15">
                  <c:v>20.521872694303713</c:v>
                </c:pt>
                <c:pt idx="16">
                  <c:v>20.468303868880131</c:v>
                </c:pt>
                <c:pt idx="17">
                  <c:v>20.344198129990801</c:v>
                </c:pt>
                <c:pt idx="18">
                  <c:v>20.089087219016719</c:v>
                </c:pt>
                <c:pt idx="19">
                  <c:v>20.506686707520586</c:v>
                </c:pt>
                <c:pt idx="20">
                  <c:v>20.045741744120281</c:v>
                </c:pt>
                <c:pt idx="21">
                  <c:v>19.421544525471841</c:v>
                </c:pt>
                <c:pt idx="22">
                  <c:v>19.6051585202867</c:v>
                </c:pt>
                <c:pt idx="23">
                  <c:v>19.09182574359107</c:v>
                </c:pt>
                <c:pt idx="24">
                  <c:v>19.264700184231025</c:v>
                </c:pt>
              </c:numCache>
            </c:numRef>
          </c:val>
        </c:ser>
        <c:ser>
          <c:idx val="5"/>
          <c:order val="6"/>
          <c:tx>
            <c:strRef>
              <c:f>'6p - Tank insulation (pre EHS)'!$I$4</c:f>
              <c:strCache>
                <c:ptCount val="1"/>
                <c:pt idx="0">
                  <c:v>Total dwellings</c:v>
                </c:pt>
              </c:strCache>
            </c:strRef>
          </c:tx>
          <c:spPr>
            <a:ln w="25400">
              <a:solidFill>
                <a:srgbClr val="333333"/>
              </a:solidFill>
              <a:prstDash val="solid"/>
            </a:ln>
          </c:spPr>
          <c:marker>
            <c:symbol val="none"/>
          </c:marker>
          <c:cat>
            <c:numRef>
              <c:f>'6p - Tank insulation (pre EHS)'!$A$5:$A$29</c:f>
              <c:numCache>
                <c:formatCode>General</c:formatCode>
                <c:ptCount val="25"/>
                <c:pt idx="0">
                  <c:v>1978</c:v>
                </c:pt>
                <c:pt idx="1">
                  <c:v>1979</c:v>
                </c:pt>
                <c:pt idx="2">
                  <c:v>1980</c:v>
                </c:pt>
                <c:pt idx="3">
                  <c:v>1981</c:v>
                </c:pt>
                <c:pt idx="4">
                  <c:v>1982</c:v>
                </c:pt>
                <c:pt idx="5">
                  <c:v>1983</c:v>
                </c:pt>
                <c:pt idx="6">
                  <c:v>1984</c:v>
                </c:pt>
                <c:pt idx="7">
                  <c:v>1985</c:v>
                </c:pt>
                <c:pt idx="8">
                  <c:v>1986</c:v>
                </c:pt>
                <c:pt idx="9">
                  <c:v>1987</c:v>
                </c:pt>
                <c:pt idx="10">
                  <c:v>1988</c:v>
                </c:pt>
                <c:pt idx="11">
                  <c:v>1989</c:v>
                </c:pt>
                <c:pt idx="12">
                  <c:v>1990</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numCache>
            </c:numRef>
          </c:cat>
          <c:val>
            <c:numRef>
              <c:f>'6p - Tank insulation (pre EHS)'!$I$5:$I$29</c:f>
              <c:numCache>
                <c:formatCode>#,##0.00</c:formatCode>
                <c:ptCount val="25"/>
                <c:pt idx="0">
                  <c:v>20.760999999999999</c:v>
                </c:pt>
                <c:pt idx="1">
                  <c:v>20.975000000000001</c:v>
                </c:pt>
                <c:pt idx="2">
                  <c:v>21.19</c:v>
                </c:pt>
                <c:pt idx="3">
                  <c:v>21.405000000000001</c:v>
                </c:pt>
                <c:pt idx="4">
                  <c:v>21.619</c:v>
                </c:pt>
                <c:pt idx="5">
                  <c:v>21.834</c:v>
                </c:pt>
                <c:pt idx="6">
                  <c:v>22.047999999999998</c:v>
                </c:pt>
                <c:pt idx="7">
                  <c:v>22.263000000000002</c:v>
                </c:pt>
                <c:pt idx="8">
                  <c:v>22.477</c:v>
                </c:pt>
                <c:pt idx="9">
                  <c:v>22.692</c:v>
                </c:pt>
                <c:pt idx="10">
                  <c:v>22.905999999999999</c:v>
                </c:pt>
                <c:pt idx="11">
                  <c:v>23.120999999999999</c:v>
                </c:pt>
                <c:pt idx="12">
                  <c:v>23.335000000000001</c:v>
                </c:pt>
                <c:pt idx="13">
                  <c:v>23.55</c:v>
                </c:pt>
                <c:pt idx="14">
                  <c:v>23.763000000000002</c:v>
                </c:pt>
                <c:pt idx="15">
                  <c:v>23.946000000000002</c:v>
                </c:pt>
                <c:pt idx="16">
                  <c:v>24.135999999999999</c:v>
                </c:pt>
                <c:pt idx="17">
                  <c:v>24.338999999999999</c:v>
                </c:pt>
                <c:pt idx="18">
                  <c:v>24.527999999999999</c:v>
                </c:pt>
                <c:pt idx="19">
                  <c:v>24.721</c:v>
                </c:pt>
                <c:pt idx="20">
                  <c:v>24.914000000000001</c:v>
                </c:pt>
                <c:pt idx="21">
                  <c:v>25.094999999999999</c:v>
                </c:pt>
                <c:pt idx="22">
                  <c:v>25.280999999999999</c:v>
                </c:pt>
                <c:pt idx="23">
                  <c:v>25.47</c:v>
                </c:pt>
                <c:pt idx="24">
                  <c:v>25.617999999999999</c:v>
                </c:pt>
              </c:numCache>
            </c:numRef>
          </c:val>
        </c:ser>
        <c:marker val="1"/>
        <c:axId val="94958720"/>
        <c:axId val="94960256"/>
      </c:lineChart>
      <c:catAx>
        <c:axId val="9495872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960256"/>
        <c:crossesAt val="0"/>
        <c:lblAlgn val="ctr"/>
        <c:lblOffset val="100"/>
        <c:tickLblSkip val="3"/>
        <c:tickMarkSkip val="1"/>
      </c:catAx>
      <c:valAx>
        <c:axId val="9496025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958720"/>
        <c:crosses val="autoZero"/>
        <c:crossBetween val="midCat"/>
      </c:valAx>
      <c:spPr>
        <a:noFill/>
        <a:ln w="25400">
          <a:noFill/>
        </a:ln>
      </c:spPr>
    </c:plotArea>
    <c:legend>
      <c:legendPos val="r"/>
      <c:layout>
        <c:manualLayout>
          <c:xMode val="edge"/>
          <c:yMode val="edge"/>
          <c:x val="0.80886336266790149"/>
          <c:y val="3.154258156754796E-2"/>
          <c:w val="0.1872729144151099"/>
          <c:h val="0.68403986087104951"/>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1764814814814833E-2"/>
          <c:y val="4.3381623931624397E-2"/>
          <c:w val="0.7749481481481526"/>
          <c:h val="0.75835477882337954"/>
        </c:manualLayout>
      </c:layout>
      <c:areaChart>
        <c:grouping val="stacked"/>
        <c:ser>
          <c:idx val="9"/>
          <c:order val="0"/>
          <c:tx>
            <c:strRef>
              <c:f>'6q- Tank insulation (post EHS)'!$B$4</c:f>
              <c:strCache>
                <c:ptCount val="1"/>
                <c:pt idx="0">
                  <c:v>12.5mm</c:v>
                </c:pt>
              </c:strCache>
            </c:strRef>
          </c:tx>
          <c:spPr>
            <a:solidFill>
              <a:schemeClr val="tx2">
                <a:lumMod val="60000"/>
                <a:lumOff val="40000"/>
              </a:schemeClr>
            </a:solidFill>
            <a:ln>
              <a:noFill/>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EHS)'!$B$5:$B$13</c:f>
              <c:numCache>
                <c:formatCode>#,##0.00</c:formatCode>
                <c:ptCount val="9"/>
                <c:pt idx="0">
                  <c:v>2.750929252825796</c:v>
                </c:pt>
                <c:pt idx="1">
                  <c:v>2.8680684745084606</c:v>
                </c:pt>
                <c:pt idx="2">
                  <c:v>2.5065432162932555</c:v>
                </c:pt>
                <c:pt idx="3">
                  <c:v>1.9216113697268384</c:v>
                </c:pt>
                <c:pt idx="4">
                  <c:v>1.8030421643705414</c:v>
                </c:pt>
                <c:pt idx="5">
                  <c:v>1.3217171481055541</c:v>
                </c:pt>
                <c:pt idx="6">
                  <c:v>1.7207998269179785</c:v>
                </c:pt>
                <c:pt idx="7">
                  <c:v>1.4871818295406971</c:v>
                </c:pt>
                <c:pt idx="8">
                  <c:v>2.5077977145258026</c:v>
                </c:pt>
              </c:numCache>
            </c:numRef>
          </c:val>
        </c:ser>
        <c:ser>
          <c:idx val="8"/>
          <c:order val="1"/>
          <c:tx>
            <c:strRef>
              <c:f>'6q- Tank insulation (post EHS)'!$C$4</c:f>
              <c:strCache>
                <c:ptCount val="1"/>
                <c:pt idx="0">
                  <c:v>25mm</c:v>
                </c:pt>
              </c:strCache>
            </c:strRef>
          </c:tx>
          <c:spPr>
            <a:solidFill>
              <a:schemeClr val="tx2">
                <a:lumMod val="40000"/>
                <a:lumOff val="60000"/>
              </a:schemeClr>
            </a:solidFill>
            <a:ln>
              <a:noFill/>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EHS)'!$C$5:$C$13</c:f>
              <c:numCache>
                <c:formatCode>#,##0.00</c:formatCode>
                <c:ptCount val="9"/>
                <c:pt idx="0">
                  <c:v>0.67444585637357368</c:v>
                </c:pt>
                <c:pt idx="1">
                  <c:v>0.67544163895649734</c:v>
                </c:pt>
                <c:pt idx="2">
                  <c:v>1.3407402179853107</c:v>
                </c:pt>
                <c:pt idx="3">
                  <c:v>2.2764782869099696</c:v>
                </c:pt>
                <c:pt idx="4">
                  <c:v>2.3811058017940332</c:v>
                </c:pt>
                <c:pt idx="5">
                  <c:v>1.7586683879358835</c:v>
                </c:pt>
                <c:pt idx="6">
                  <c:v>10.751788382407309</c:v>
                </c:pt>
                <c:pt idx="7">
                  <c:v>10.54124338844079</c:v>
                </c:pt>
                <c:pt idx="8">
                  <c:v>6.675782830025657</c:v>
                </c:pt>
              </c:numCache>
            </c:numRef>
          </c:val>
        </c:ser>
        <c:ser>
          <c:idx val="2"/>
          <c:order val="2"/>
          <c:tx>
            <c:strRef>
              <c:f>'6q- Tank insulation (post EHS)'!$D$4</c:f>
              <c:strCache>
                <c:ptCount val="1"/>
                <c:pt idx="0">
                  <c:v>38mm</c:v>
                </c:pt>
              </c:strCache>
            </c:strRef>
          </c:tx>
          <c:spPr>
            <a:solidFill>
              <a:srgbClr val="93CDDD"/>
            </a:solidFill>
            <a:ln w="3175">
              <a:noFill/>
              <a:prstDash val="solid"/>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EHS)'!$D$5:$D$13</c:f>
              <c:numCache>
                <c:formatCode>#,##0.00</c:formatCode>
                <c:ptCount val="9"/>
                <c:pt idx="0">
                  <c:v>6.068747330520937</c:v>
                </c:pt>
                <c:pt idx="1">
                  <c:v>6.4960087928429804</c:v>
                </c:pt>
                <c:pt idx="2">
                  <c:v>5.3549484802002958</c:v>
                </c:pt>
                <c:pt idx="3">
                  <c:v>3.3859633916208667</c:v>
                </c:pt>
                <c:pt idx="4">
                  <c:v>3.2173616345927805</c:v>
                </c:pt>
                <c:pt idx="5">
                  <c:v>2.5879101055144367</c:v>
                </c:pt>
                <c:pt idx="6">
                  <c:v>1.6645993752159034</c:v>
                </c:pt>
                <c:pt idx="7">
                  <c:v>1.5661334873569059</c:v>
                </c:pt>
                <c:pt idx="8">
                  <c:v>3.0634757233628704</c:v>
                </c:pt>
              </c:numCache>
            </c:numRef>
          </c:val>
        </c:ser>
        <c:ser>
          <c:idx val="3"/>
          <c:order val="3"/>
          <c:tx>
            <c:strRef>
              <c:f>'6q- Tank insulation (post EHS)'!$E$4</c:f>
              <c:strCache>
                <c:ptCount val="1"/>
                <c:pt idx="0">
                  <c:v>50mm</c:v>
                </c:pt>
              </c:strCache>
            </c:strRef>
          </c:tx>
          <c:spPr>
            <a:solidFill>
              <a:srgbClr val="B7DEE8"/>
            </a:solidFill>
            <a:ln w="3175">
              <a:noFill/>
              <a:prstDash val="solid"/>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EHS)'!$E$5:$E$13</c:f>
              <c:numCache>
                <c:formatCode>#,##0.00</c:formatCode>
                <c:ptCount val="9"/>
                <c:pt idx="0">
                  <c:v>0.74910309000592057</c:v>
                </c:pt>
                <c:pt idx="1">
                  <c:v>0.70998126822131813</c:v>
                </c:pt>
                <c:pt idx="2">
                  <c:v>0.59291698883015731</c:v>
                </c:pt>
                <c:pt idx="3">
                  <c:v>0.58910713524472413</c:v>
                </c:pt>
                <c:pt idx="4">
                  <c:v>0.56228522548389204</c:v>
                </c:pt>
                <c:pt idx="5">
                  <c:v>0.45505695418793957</c:v>
                </c:pt>
                <c:pt idx="6">
                  <c:v>0.68815045291922139</c:v>
                </c:pt>
                <c:pt idx="7">
                  <c:v>0.72084390420133393</c:v>
                </c:pt>
                <c:pt idx="8">
                  <c:v>1.2972692537709658</c:v>
                </c:pt>
              </c:numCache>
            </c:numRef>
          </c:val>
        </c:ser>
        <c:ser>
          <c:idx val="4"/>
          <c:order val="4"/>
          <c:tx>
            <c:strRef>
              <c:f>'6q- Tank insulation (post EHS)'!$F$4</c:f>
              <c:strCache>
                <c:ptCount val="1"/>
                <c:pt idx="0">
                  <c:v>80mm</c:v>
                </c:pt>
              </c:strCache>
            </c:strRef>
          </c:tx>
          <c:spPr>
            <a:solidFill>
              <a:srgbClr val="B7DEE8"/>
            </a:solidFill>
            <a:ln w="3175">
              <a:noFill/>
              <a:prstDash val="solid"/>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EHS)'!$F$5:$F$13</c:f>
              <c:numCache>
                <c:formatCode>#,##0.00</c:formatCode>
                <c:ptCount val="9"/>
                <c:pt idx="0">
                  <c:v>0.29862893452938721</c:v>
                </c:pt>
                <c:pt idx="1">
                  <c:v>0.26480382436362682</c:v>
                </c:pt>
                <c:pt idx="2">
                  <c:v>3.0073177001025102</c:v>
                </c:pt>
                <c:pt idx="3">
                  <c:v>5.8209395506323931</c:v>
                </c:pt>
                <c:pt idx="4">
                  <c:v>6.1980470900915758</c:v>
                </c:pt>
                <c:pt idx="5">
                  <c:v>5.5415556410526019</c:v>
                </c:pt>
                <c:pt idx="6">
                  <c:v>6.4840167074833588E-2</c:v>
                </c:pt>
                <c:pt idx="7">
                  <c:v>5.8083363453952187E-2</c:v>
                </c:pt>
                <c:pt idx="8">
                  <c:v>0.12720601279591351</c:v>
                </c:pt>
              </c:numCache>
            </c:numRef>
          </c:val>
        </c:ser>
        <c:ser>
          <c:idx val="11"/>
          <c:order val="5"/>
          <c:tx>
            <c:strRef>
              <c:f>'6q- Tank insulation (post EHS)'!$G$4</c:f>
              <c:strCache>
                <c:ptCount val="1"/>
                <c:pt idx="0">
                  <c:v>100mm</c:v>
                </c:pt>
              </c:strCache>
            </c:strRef>
          </c:tx>
          <c:spPr>
            <a:solidFill>
              <a:srgbClr val="B0C8D0"/>
            </a:solidFill>
            <a:ln w="12700">
              <a:solidFill>
                <a:srgbClr val="B0C8D0"/>
              </a:solidFill>
              <a:prstDash val="solid"/>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EHS)'!$G$5:$G$13</c:f>
              <c:numCache>
                <c:formatCode>#,##0.00</c:formatCode>
                <c:ptCount val="9"/>
                <c:pt idx="0">
                  <c:v>6.0409090400139602</c:v>
                </c:pt>
                <c:pt idx="1">
                  <c:v>5.876853957132858</c:v>
                </c:pt>
                <c:pt idx="2">
                  <c:v>4.2679340006783395</c:v>
                </c:pt>
                <c:pt idx="3">
                  <c:v>3.2933894132252668</c:v>
                </c:pt>
                <c:pt idx="4">
                  <c:v>3.4095713800388046</c:v>
                </c:pt>
                <c:pt idx="5">
                  <c:v>2.4599630573873239</c:v>
                </c:pt>
                <c:pt idx="6">
                  <c:v>2.7082614251903878E-2</c:v>
                </c:pt>
                <c:pt idx="7">
                  <c:v>2.9309447379705221E-2</c:v>
                </c:pt>
                <c:pt idx="8">
                  <c:v>7.9457969231093953E-2</c:v>
                </c:pt>
              </c:numCache>
            </c:numRef>
          </c:val>
        </c:ser>
        <c:ser>
          <c:idx val="12"/>
          <c:order val="6"/>
          <c:tx>
            <c:strRef>
              <c:f>'6q- Tank insulation (post EHS)'!$H$4</c:f>
              <c:strCache>
                <c:ptCount val="1"/>
                <c:pt idx="0">
                  <c:v>125mm or more</c:v>
                </c:pt>
              </c:strCache>
            </c:strRef>
          </c:tx>
          <c:spPr>
            <a:solidFill>
              <a:srgbClr val="DCE6F2"/>
            </a:solidFill>
            <a:ln w="12700">
              <a:noFill/>
              <a:prstDash val="solid"/>
            </a:ln>
          </c:spPr>
          <c:cat>
            <c:numRef>
              <c:f>'6q- Tank insulation (post EHS)'!$A$5:$A$13</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'6q- Tank insulation (post EHS)'!$H$5:$H$13</c:f>
              <c:numCache>
                <c:formatCode>#,##0.00</c:formatCode>
                <c:ptCount val="9"/>
                <c:pt idx="0">
                  <c:v>1.5931094431038073</c:v>
                </c:pt>
                <c:pt idx="1">
                  <c:v>1.3214606307614807</c:v>
                </c:pt>
                <c:pt idx="2">
                  <c:v>1.3353986234913453</c:v>
                </c:pt>
                <c:pt idx="3">
                  <c:v>1.3731806795347263</c:v>
                </c:pt>
                <c:pt idx="4">
                  <c:v>1.1962905052386887</c:v>
                </c:pt>
                <c:pt idx="5">
                  <c:v>0.93304781322885233</c:v>
                </c:pt>
                <c:pt idx="6">
                  <c:v>1.1483748588295423E-2</c:v>
                </c:pt>
                <c:pt idx="7">
                  <c:v>1.9049900830706894E-2</c:v>
                </c:pt>
                <c:pt idx="8">
                  <c:v>3.1976223491637208E-2</c:v>
                </c:pt>
              </c:numCache>
            </c:numRef>
          </c:val>
        </c:ser>
        <c:axId val="95041024"/>
        <c:axId val="95042560"/>
      </c:areaChart>
      <c:lineChart>
        <c:grouping val="standard"/>
        <c:ser>
          <c:idx val="1"/>
          <c:order val="7"/>
          <c:tx>
            <c:strRef>
              <c:f>'6q- Tank insulation (post EHS)'!$J$4</c:f>
              <c:strCache>
                <c:ptCount val="1"/>
                <c:pt idx="0">
                  <c:v>Potential</c:v>
                </c:pt>
              </c:strCache>
            </c:strRef>
          </c:tx>
          <c:spPr>
            <a:ln w="25400">
              <a:solidFill>
                <a:srgbClr val="DF9285"/>
              </a:solidFill>
              <a:prstDash val="solid"/>
            </a:ln>
          </c:spPr>
          <c:marker>
            <c:symbol val="none"/>
          </c:marker>
          <c:cat>
            <c:numRef>
              <c:f>'6q- Tank insulation (post EHS)'!$A$5:$A$10</c:f>
              <c:numCache>
                <c:formatCode>General</c:formatCode>
                <c:ptCount val="6"/>
                <c:pt idx="0">
                  <c:v>2003</c:v>
                </c:pt>
                <c:pt idx="1">
                  <c:v>2004</c:v>
                </c:pt>
                <c:pt idx="2">
                  <c:v>2005</c:v>
                </c:pt>
                <c:pt idx="3">
                  <c:v>2006</c:v>
                </c:pt>
                <c:pt idx="4">
                  <c:v>2007</c:v>
                </c:pt>
                <c:pt idx="5">
                  <c:v>2008</c:v>
                </c:pt>
              </c:numCache>
            </c:numRef>
          </c:cat>
          <c:val>
            <c:numRef>
              <c:f>'6q- Tank insulation (post EHS)'!$J$5:$J$13</c:f>
              <c:numCache>
                <c:formatCode>#,##0.00</c:formatCode>
                <c:ptCount val="9"/>
                <c:pt idx="0">
                  <c:v>19.215620182354883</c:v>
                </c:pt>
                <c:pt idx="1">
                  <c:v>19.26092121332713</c:v>
                </c:pt>
                <c:pt idx="2">
                  <c:v>19.468707966721606</c:v>
                </c:pt>
                <c:pt idx="3">
                  <c:v>19.773326644351336</c:v>
                </c:pt>
                <c:pt idx="4">
                  <c:v>19.881059475048616</c:v>
                </c:pt>
                <c:pt idx="5">
                  <c:v>15.244947859177623</c:v>
                </c:pt>
                <c:pt idx="6">
                  <c:v>15.265539393606172</c:v>
                </c:pt>
                <c:pt idx="7">
                  <c:v>14.647320108440761</c:v>
                </c:pt>
                <c:pt idx="8">
                  <c:v>13.964019329229718</c:v>
                </c:pt>
              </c:numCache>
            </c:numRef>
          </c:val>
        </c:ser>
        <c:ser>
          <c:idx val="5"/>
          <c:order val="8"/>
          <c:tx>
            <c:strRef>
              <c:f>'6q- Tank insulation (post EHS)'!$K$4</c:f>
              <c:strCache>
                <c:ptCount val="1"/>
                <c:pt idx="0">
                  <c:v>Total dwellings</c:v>
                </c:pt>
              </c:strCache>
            </c:strRef>
          </c:tx>
          <c:spPr>
            <a:ln w="25400">
              <a:solidFill>
                <a:srgbClr val="333333"/>
              </a:solidFill>
              <a:prstDash val="solid"/>
            </a:ln>
          </c:spPr>
          <c:marker>
            <c:symbol val="none"/>
          </c:marker>
          <c:cat>
            <c:numRef>
              <c:f>'6q- Tank insulation (post EHS)'!$A$5:$A$10</c:f>
              <c:numCache>
                <c:formatCode>General</c:formatCode>
                <c:ptCount val="6"/>
                <c:pt idx="0">
                  <c:v>2003</c:v>
                </c:pt>
                <c:pt idx="1">
                  <c:v>2004</c:v>
                </c:pt>
                <c:pt idx="2">
                  <c:v>2005</c:v>
                </c:pt>
                <c:pt idx="3">
                  <c:v>2006</c:v>
                </c:pt>
                <c:pt idx="4">
                  <c:v>2007</c:v>
                </c:pt>
                <c:pt idx="5">
                  <c:v>2008</c:v>
                </c:pt>
              </c:numCache>
            </c:numRef>
          </c:cat>
          <c:val>
            <c:numRef>
              <c:f>'6q- Tank insulation (post EHS)'!$K$5:$K$13</c:f>
              <c:numCache>
                <c:formatCode>#,##0.00</c:formatCode>
                <c:ptCount val="9"/>
                <c:pt idx="0">
                  <c:v>25.797999999999998</c:v>
                </c:pt>
                <c:pt idx="1">
                  <c:v>25.984999999999999</c:v>
                </c:pt>
                <c:pt idx="2">
                  <c:v>26.196999999999999</c:v>
                </c:pt>
                <c:pt idx="3">
                  <c:v>26.419</c:v>
                </c:pt>
                <c:pt idx="4">
                  <c:v>26.655999999999999</c:v>
                </c:pt>
                <c:pt idx="5">
                  <c:v>26.911000000000001</c:v>
                </c:pt>
                <c:pt idx="6">
                  <c:v>27.109000000000002</c:v>
                </c:pt>
                <c:pt idx="7">
                  <c:v>27.271999999999998</c:v>
                </c:pt>
                <c:pt idx="8">
                  <c:v>27.417999999999999</c:v>
                </c:pt>
              </c:numCache>
            </c:numRef>
          </c:val>
        </c:ser>
        <c:marker val="1"/>
        <c:axId val="95041024"/>
        <c:axId val="95042560"/>
      </c:lineChart>
      <c:dateAx>
        <c:axId val="95041024"/>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5042560"/>
        <c:crossesAt val="0"/>
        <c:lblOffset val="100"/>
        <c:baseTimeUnit val="days"/>
        <c:majorUnit val="1"/>
        <c:majorTimeUnit val="days"/>
        <c:minorUnit val="1"/>
        <c:minorTimeUnit val="days"/>
      </c:dateAx>
      <c:valAx>
        <c:axId val="95042560"/>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5041024"/>
        <c:crossesAt val="1970"/>
        <c:crossBetween val="midCat"/>
      </c:valAx>
      <c:spPr>
        <a:noFill/>
        <a:ln w="25400">
          <a:noFill/>
        </a:ln>
      </c:spPr>
    </c:plotArea>
    <c:legend>
      <c:legendPos val="r"/>
      <c:layout>
        <c:manualLayout>
          <c:xMode val="edge"/>
          <c:yMode val="edge"/>
          <c:x val="0.83273758427255407"/>
          <c:y val="2.2203444081685009E-2"/>
          <c:w val="0.16341433791364321"/>
          <c:h val="0.85376949832490523"/>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no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0463991769547781E-2"/>
          <c:y val="3.4444871794871795E-2"/>
          <c:w val="0.7869197530864197"/>
          <c:h val="0.81545170940170941"/>
        </c:manualLayout>
      </c:layout>
      <c:barChart>
        <c:barDir val="col"/>
        <c:grouping val="clustered"/>
        <c:ser>
          <c:idx val="1"/>
          <c:order val="0"/>
          <c:tx>
            <c:strRef>
              <c:f>'6r - EEC1 and 2'!$B$5</c:f>
              <c:strCache>
                <c:ptCount val="1"/>
                <c:pt idx="0">
                  <c:v>Priority group (EEC1)</c:v>
                </c:pt>
              </c:strCache>
            </c:strRef>
          </c:tx>
          <c:spPr>
            <a:solidFill>
              <a:srgbClr val="CCC1DA"/>
            </a:solidFill>
            <a:ln w="25400">
              <a:noFill/>
              <a:prstDash val="solid"/>
            </a:ln>
          </c:spPr>
          <c:cat>
            <c:strRef>
              <c:f>'6r - EEC1 and 2'!$A$6:$A$10</c:f>
              <c:strCache>
                <c:ptCount val="5"/>
                <c:pt idx="0">
                  <c:v>Cavity wall insulation</c:v>
                </c:pt>
                <c:pt idx="1">
                  <c:v>Loft insulation</c:v>
                </c:pt>
                <c:pt idx="2">
                  <c:v>Draught stripping</c:v>
                </c:pt>
                <c:pt idx="3">
                  <c:v>Tank insulation</c:v>
                </c:pt>
                <c:pt idx="4">
                  <c:v>Solid wall insulation</c:v>
                </c:pt>
              </c:strCache>
            </c:strRef>
          </c:cat>
          <c:val>
            <c:numRef>
              <c:f>'6r - EEC1 and 2'!$B$6:$B$10</c:f>
              <c:numCache>
                <c:formatCode>#,##0.0</c:formatCode>
                <c:ptCount val="5"/>
                <c:pt idx="0">
                  <c:v>441.21300000000002</c:v>
                </c:pt>
                <c:pt idx="1">
                  <c:v>65.13039832285115</c:v>
                </c:pt>
                <c:pt idx="2">
                  <c:v>15.516</c:v>
                </c:pt>
                <c:pt idx="3">
                  <c:v>98.65</c:v>
                </c:pt>
                <c:pt idx="4">
                  <c:v>17.352</c:v>
                </c:pt>
              </c:numCache>
            </c:numRef>
          </c:val>
        </c:ser>
        <c:ser>
          <c:idx val="0"/>
          <c:order val="1"/>
          <c:tx>
            <c:strRef>
              <c:f>'6r - EEC1 and 2'!$C$5</c:f>
              <c:strCache>
                <c:ptCount val="1"/>
                <c:pt idx="0">
                  <c:v>Non priority group (EEC1)</c:v>
                </c:pt>
              </c:strCache>
            </c:strRef>
          </c:tx>
          <c:spPr>
            <a:solidFill>
              <a:srgbClr val="9F79A1"/>
            </a:solidFill>
            <a:ln w="25400">
              <a:noFill/>
              <a:prstDash val="solid"/>
            </a:ln>
          </c:spPr>
          <c:cat>
            <c:strRef>
              <c:f>'6r - EEC1 and 2'!$A$6:$A$10</c:f>
              <c:strCache>
                <c:ptCount val="5"/>
                <c:pt idx="0">
                  <c:v>Cavity wall insulation</c:v>
                </c:pt>
                <c:pt idx="1">
                  <c:v>Loft insulation</c:v>
                </c:pt>
                <c:pt idx="2">
                  <c:v>Draught stripping</c:v>
                </c:pt>
                <c:pt idx="3">
                  <c:v>Tank insulation</c:v>
                </c:pt>
                <c:pt idx="4">
                  <c:v>Solid wall insulation</c:v>
                </c:pt>
              </c:strCache>
            </c:strRef>
          </c:cat>
          <c:val>
            <c:numRef>
              <c:f>'6r - EEC1 and 2'!$C$6:$C$10</c:f>
              <c:numCache>
                <c:formatCode>#,##0.0</c:formatCode>
                <c:ptCount val="5"/>
                <c:pt idx="0">
                  <c:v>350.31099999999998</c:v>
                </c:pt>
                <c:pt idx="1">
                  <c:v>373.39444444444445</c:v>
                </c:pt>
                <c:pt idx="2">
                  <c:v>7.2270000000000003</c:v>
                </c:pt>
                <c:pt idx="3">
                  <c:v>97.182000000000002</c:v>
                </c:pt>
                <c:pt idx="4">
                  <c:v>6.3780000000000001</c:v>
                </c:pt>
              </c:numCache>
            </c:numRef>
          </c:val>
        </c:ser>
        <c:ser>
          <c:idx val="2"/>
          <c:order val="2"/>
          <c:tx>
            <c:strRef>
              <c:f>'6r - EEC1 and 2'!$D$5</c:f>
              <c:strCache>
                <c:ptCount val="1"/>
                <c:pt idx="0">
                  <c:v>Priority group (EEC2)</c:v>
                </c:pt>
              </c:strCache>
            </c:strRef>
          </c:tx>
          <c:spPr>
            <a:solidFill>
              <a:srgbClr val="B0C8D0"/>
            </a:solidFill>
            <a:ln w="12700">
              <a:solidFill>
                <a:srgbClr val="B7DEE8"/>
              </a:solidFill>
              <a:prstDash val="solid"/>
            </a:ln>
          </c:spPr>
          <c:cat>
            <c:strRef>
              <c:f>'6r - EEC1 and 2'!$A$6:$A$10</c:f>
              <c:strCache>
                <c:ptCount val="5"/>
                <c:pt idx="0">
                  <c:v>Cavity wall insulation</c:v>
                </c:pt>
                <c:pt idx="1">
                  <c:v>Loft insulation</c:v>
                </c:pt>
                <c:pt idx="2">
                  <c:v>Draught stripping</c:v>
                </c:pt>
                <c:pt idx="3">
                  <c:v>Tank insulation</c:v>
                </c:pt>
                <c:pt idx="4">
                  <c:v>Solid wall insulation</c:v>
                </c:pt>
              </c:strCache>
            </c:strRef>
          </c:cat>
          <c:val>
            <c:numRef>
              <c:f>'6r - EEC1 and 2'!$D$6:$D$10</c:f>
              <c:numCache>
                <c:formatCode>#,##0.0</c:formatCode>
                <c:ptCount val="5"/>
                <c:pt idx="0">
                  <c:v>658.81500000000005</c:v>
                </c:pt>
                <c:pt idx="1">
                  <c:v>102.69578092243188</c:v>
                </c:pt>
                <c:pt idx="2">
                  <c:v>15.817000000000002</c:v>
                </c:pt>
                <c:pt idx="3">
                  <c:v>65.742999999999995</c:v>
                </c:pt>
                <c:pt idx="4">
                  <c:v>26.379000000000001</c:v>
                </c:pt>
              </c:numCache>
            </c:numRef>
          </c:val>
        </c:ser>
        <c:ser>
          <c:idx val="3"/>
          <c:order val="3"/>
          <c:tx>
            <c:strRef>
              <c:f>'6r - EEC1 and 2'!$E$5</c:f>
              <c:strCache>
                <c:ptCount val="1"/>
                <c:pt idx="0">
                  <c:v>Non priority group (EEC2)</c:v>
                </c:pt>
              </c:strCache>
            </c:strRef>
          </c:tx>
          <c:spPr>
            <a:solidFill>
              <a:srgbClr val="93CDDD"/>
            </a:solidFill>
            <a:ln w="12700">
              <a:solidFill>
                <a:srgbClr val="93CDDD"/>
              </a:solidFill>
              <a:prstDash val="solid"/>
            </a:ln>
          </c:spPr>
          <c:cat>
            <c:strRef>
              <c:f>'6r - EEC1 and 2'!$A$6:$A$10</c:f>
              <c:strCache>
                <c:ptCount val="5"/>
                <c:pt idx="0">
                  <c:v>Cavity wall insulation</c:v>
                </c:pt>
                <c:pt idx="1">
                  <c:v>Loft insulation</c:v>
                </c:pt>
                <c:pt idx="2">
                  <c:v>Draught stripping</c:v>
                </c:pt>
                <c:pt idx="3">
                  <c:v>Tank insulation</c:v>
                </c:pt>
                <c:pt idx="4">
                  <c:v>Solid wall insulation</c:v>
                </c:pt>
              </c:strCache>
            </c:strRef>
          </c:cat>
          <c:val>
            <c:numRef>
              <c:f>'6r - EEC1 and 2'!$E$6:$E$10</c:f>
              <c:numCache>
                <c:formatCode>#,##0.0</c:formatCode>
                <c:ptCount val="5"/>
                <c:pt idx="0">
                  <c:v>677.56</c:v>
                </c:pt>
                <c:pt idx="1">
                  <c:v>695.84517819706502</c:v>
                </c:pt>
                <c:pt idx="2">
                  <c:v>7.6020000000000003</c:v>
                </c:pt>
                <c:pt idx="3">
                  <c:v>93.216999999999999</c:v>
                </c:pt>
                <c:pt idx="4">
                  <c:v>8.8990000000000009</c:v>
                </c:pt>
              </c:numCache>
            </c:numRef>
          </c:val>
        </c:ser>
        <c:axId val="93959296"/>
        <c:axId val="93960832"/>
      </c:barChart>
      <c:catAx>
        <c:axId val="9395929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960832"/>
        <c:crossesAt val="0"/>
        <c:lblAlgn val="ctr"/>
        <c:lblOffset val="100"/>
        <c:tickLblSkip val="1"/>
        <c:tickMarkSkip val="1"/>
      </c:catAx>
      <c:valAx>
        <c:axId val="93960832"/>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959296"/>
        <c:crosses val="autoZero"/>
        <c:crossBetween val="between"/>
      </c:valAx>
      <c:spPr>
        <a:noFill/>
        <a:ln w="25400">
          <a:noFill/>
        </a:ln>
      </c:spPr>
    </c:plotArea>
    <c:legend>
      <c:legendPos val="r"/>
      <c:layout>
        <c:manualLayout>
          <c:xMode val="edge"/>
          <c:yMode val="edge"/>
          <c:x val="0.83795440275848343"/>
          <c:y val="1.6281928173612521E-2"/>
          <c:w val="0.15818208018115473"/>
          <c:h val="0.49555640910739951"/>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3299588477366253E-2"/>
          <c:y val="4.5535042735042726E-2"/>
          <c:w val="0.80601419753086423"/>
          <c:h val="0.80436153846153868"/>
        </c:manualLayout>
      </c:layout>
      <c:barChart>
        <c:barDir val="col"/>
        <c:grouping val="clustered"/>
        <c:ser>
          <c:idx val="1"/>
          <c:order val="0"/>
          <c:tx>
            <c:strRef>
              <c:f>'6s - CERT savings'!$B$4</c:f>
              <c:strCache>
                <c:ptCount val="1"/>
                <c:pt idx="0">
                  <c:v>Percentage of savings in priority groups</c:v>
                </c:pt>
              </c:strCache>
            </c:strRef>
          </c:tx>
          <c:spPr>
            <a:solidFill>
              <a:srgbClr val="619792"/>
            </a:solidFill>
            <a:ln w="12700">
              <a:solidFill>
                <a:srgbClr val="619792"/>
              </a:solidFill>
              <a:prstDash val="solid"/>
            </a:ln>
          </c:spPr>
          <c:cat>
            <c:strRef>
              <c:f>'6s - CERT savings'!$A$5:$A$11</c:f>
              <c:strCache>
                <c:ptCount val="7"/>
                <c:pt idx="0">
                  <c:v>EEC2 carryover</c:v>
                </c:pt>
                <c:pt idx="1">
                  <c:v>Insulation</c:v>
                </c:pt>
                <c:pt idx="2">
                  <c:v>Lighting</c:v>
                </c:pt>
                <c:pt idx="3">
                  <c:v>Appliances</c:v>
                </c:pt>
                <c:pt idx="4">
                  <c:v>Heating</c:v>
                </c:pt>
                <c:pt idx="5">
                  <c:v>Microgen and CHP</c:v>
                </c:pt>
                <c:pt idx="6">
                  <c:v>Total</c:v>
                </c:pt>
              </c:strCache>
            </c:strRef>
          </c:cat>
          <c:val>
            <c:numRef>
              <c:f>'6s - CERT savings'!$B$5:$B$11</c:f>
              <c:numCache>
                <c:formatCode>#,##0.0</c:formatCode>
                <c:ptCount val="7"/>
                <c:pt idx="0">
                  <c:v>8.4</c:v>
                </c:pt>
                <c:pt idx="1">
                  <c:v>23.5</c:v>
                </c:pt>
                <c:pt idx="2">
                  <c:v>9.4</c:v>
                </c:pt>
                <c:pt idx="3">
                  <c:v>1</c:v>
                </c:pt>
                <c:pt idx="4">
                  <c:v>0.8</c:v>
                </c:pt>
                <c:pt idx="5">
                  <c:v>0.1</c:v>
                </c:pt>
                <c:pt idx="6">
                  <c:v>43.2</c:v>
                </c:pt>
              </c:numCache>
            </c:numRef>
          </c:val>
        </c:ser>
        <c:ser>
          <c:idx val="6"/>
          <c:order val="1"/>
          <c:tx>
            <c:strRef>
              <c:f>'6s - CERT savings'!$C$4</c:f>
              <c:strCache>
                <c:ptCount val="1"/>
                <c:pt idx="0">
                  <c:v>Percentage of savings  outside priority groups</c:v>
                </c:pt>
              </c:strCache>
            </c:strRef>
          </c:tx>
          <c:spPr>
            <a:solidFill>
              <a:srgbClr val="A3C9BE"/>
            </a:solidFill>
            <a:ln w="12700">
              <a:solidFill>
                <a:srgbClr val="A3C9BE"/>
              </a:solidFill>
              <a:prstDash val="solid"/>
            </a:ln>
          </c:spPr>
          <c:cat>
            <c:strRef>
              <c:f>'6s - CERT savings'!$A$5:$A$11</c:f>
              <c:strCache>
                <c:ptCount val="7"/>
                <c:pt idx="0">
                  <c:v>EEC2 carryover</c:v>
                </c:pt>
                <c:pt idx="1">
                  <c:v>Insulation</c:v>
                </c:pt>
                <c:pt idx="2">
                  <c:v>Lighting</c:v>
                </c:pt>
                <c:pt idx="3">
                  <c:v>Appliances</c:v>
                </c:pt>
                <c:pt idx="4">
                  <c:v>Heating</c:v>
                </c:pt>
                <c:pt idx="5">
                  <c:v>Microgen and CHP</c:v>
                </c:pt>
                <c:pt idx="6">
                  <c:v>Total</c:v>
                </c:pt>
              </c:strCache>
            </c:strRef>
          </c:cat>
          <c:val>
            <c:numRef>
              <c:f>'6s - CERT savings'!$C$5:$C$11</c:f>
              <c:numCache>
                <c:formatCode>#,##0.0</c:formatCode>
                <c:ptCount val="7"/>
                <c:pt idx="0">
                  <c:v>16.899999999999999</c:v>
                </c:pt>
                <c:pt idx="1">
                  <c:v>21.4</c:v>
                </c:pt>
                <c:pt idx="2">
                  <c:v>0</c:v>
                </c:pt>
                <c:pt idx="3">
                  <c:v>2.6</c:v>
                </c:pt>
                <c:pt idx="4">
                  <c:v>2.1</c:v>
                </c:pt>
                <c:pt idx="5">
                  <c:v>0.3</c:v>
                </c:pt>
                <c:pt idx="6">
                  <c:v>56.8</c:v>
                </c:pt>
              </c:numCache>
            </c:numRef>
          </c:val>
        </c:ser>
        <c:axId val="93998080"/>
        <c:axId val="94008064"/>
      </c:barChart>
      <c:catAx>
        <c:axId val="9399808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4008064"/>
        <c:crossesAt val="0"/>
        <c:lblAlgn val="ctr"/>
        <c:lblOffset val="100"/>
        <c:tickLblSkip val="1"/>
        <c:tickMarkSkip val="1"/>
      </c:catAx>
      <c:valAx>
        <c:axId val="9400806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3998080"/>
        <c:crosses val="autoZero"/>
        <c:crossBetween val="between"/>
      </c:valAx>
      <c:spPr>
        <a:noFill/>
        <a:ln w="25400">
          <a:noFill/>
        </a:ln>
      </c:spPr>
    </c:plotArea>
    <c:legend>
      <c:legendPos val="r"/>
      <c:layout>
        <c:manualLayout>
          <c:xMode val="edge"/>
          <c:yMode val="edge"/>
          <c:x val="0.85507405691935834"/>
          <c:y val="2.2649424919446041E-2"/>
          <c:w val="0.13586969275899341"/>
          <c:h val="0.65060623519621064"/>
        </c:manualLayout>
      </c:layout>
      <c:spPr>
        <a:solidFill>
          <a:srgbClr val="FFFFFF"/>
        </a:solid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8.6596847299785298E-2"/>
          <c:y val="5.0925925925925923E-2"/>
          <c:w val="0.91094142701710612"/>
          <c:h val="0.75460343772818284"/>
        </c:manualLayout>
      </c:layout>
      <c:barChart>
        <c:barDir val="col"/>
        <c:grouping val="clustered"/>
        <c:ser>
          <c:idx val="0"/>
          <c:order val="0"/>
          <c:tx>
            <c:strRef>
              <c:f>'6u Energy Company Obligation '!$B$4</c:f>
              <c:strCache>
                <c:ptCount val="1"/>
                <c:pt idx="0">
                  <c:v>Total</c:v>
                </c:pt>
              </c:strCache>
            </c:strRef>
          </c:tx>
          <c:spPr>
            <a:solidFill>
              <a:srgbClr val="619792"/>
            </a:solidFill>
          </c:spPr>
          <c:cat>
            <c:strRef>
              <c:f>'6u Energy Company Obligation '!$A$5:$A$11</c:f>
              <c:strCache>
                <c:ptCount val="7"/>
                <c:pt idx="0">
                  <c:v>Soild Wall Insulation</c:v>
                </c:pt>
                <c:pt idx="1">
                  <c:v>Cavity Wall Insulation</c:v>
                </c:pt>
                <c:pt idx="2">
                  <c:v>Hard To Heat Cavity Wall Insulation</c:v>
                </c:pt>
                <c:pt idx="3">
                  <c:v>Loft Insulation</c:v>
                </c:pt>
                <c:pt idx="4">
                  <c:v>Other Insulation</c:v>
                </c:pt>
                <c:pt idx="5">
                  <c:v>Boiler Replacement</c:v>
                </c:pt>
                <c:pt idx="6">
                  <c:v>Boiler Repair</c:v>
                </c:pt>
              </c:strCache>
            </c:strRef>
          </c:cat>
          <c:val>
            <c:numRef>
              <c:f>'6u Energy Company Obligation '!$B$5:$B$11</c:f>
              <c:numCache>
                <c:formatCode>#,##0</c:formatCode>
                <c:ptCount val="7"/>
                <c:pt idx="0">
                  <c:v>901</c:v>
                </c:pt>
                <c:pt idx="1">
                  <c:v>4075</c:v>
                </c:pt>
                <c:pt idx="2">
                  <c:v>636</c:v>
                </c:pt>
                <c:pt idx="3">
                  <c:v>23386</c:v>
                </c:pt>
                <c:pt idx="4">
                  <c:v>83</c:v>
                </c:pt>
                <c:pt idx="5">
                  <c:v>4854</c:v>
                </c:pt>
                <c:pt idx="6">
                  <c:v>97</c:v>
                </c:pt>
              </c:numCache>
            </c:numRef>
          </c:val>
        </c:ser>
        <c:axId val="94331264"/>
        <c:axId val="94332800"/>
      </c:barChart>
      <c:catAx>
        <c:axId val="94331264"/>
        <c:scaling>
          <c:orientation val="minMax"/>
        </c:scaling>
        <c:axPos val="b"/>
        <c:tickLblPos val="nextTo"/>
        <c:txPr>
          <a:bodyPr rot="0" vert="horz"/>
          <a:lstStyle/>
          <a:p>
            <a:pPr>
              <a:defRPr sz="850">
                <a:solidFill>
                  <a:srgbClr val="333333"/>
                </a:solidFill>
              </a:defRPr>
            </a:pPr>
            <a:endParaRPr lang="en-US"/>
          </a:p>
        </c:txPr>
        <c:crossAx val="94332800"/>
        <c:crosses val="autoZero"/>
        <c:auto val="1"/>
        <c:lblAlgn val="ctr"/>
        <c:lblOffset val="100"/>
      </c:catAx>
      <c:valAx>
        <c:axId val="94332800"/>
        <c:scaling>
          <c:orientation val="minMax"/>
        </c:scaling>
        <c:axPos val="l"/>
        <c:majorGridlines/>
        <c:numFmt formatCode="#,##0" sourceLinked="0"/>
        <c:tickLblPos val="nextTo"/>
        <c:txPr>
          <a:bodyPr/>
          <a:lstStyle/>
          <a:p>
            <a:pPr>
              <a:defRPr sz="850">
                <a:solidFill>
                  <a:srgbClr val="333333"/>
                </a:solidFill>
              </a:defRPr>
            </a:pPr>
            <a:endParaRPr lang="en-US"/>
          </a:p>
        </c:txPr>
        <c:crossAx val="94331264"/>
        <c:crosses val="autoZero"/>
        <c:crossBetween val="between"/>
      </c:valAx>
    </c:plotArea>
    <c:plotVisOnly val="1"/>
    <c:dispBlanksAs val="gap"/>
  </c:chart>
  <c:spPr>
    <a:ln>
      <a:noFill/>
    </a:ln>
  </c:spPr>
  <c:printSettings>
    <c:headerFooter/>
    <c:pageMargins b="0.75000000000000189" l="0.70000000000000062" r="0.70000000000000062" t="0.75000000000000189"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1863374485596733E-2"/>
          <c:y val="4.6075694444444433E-2"/>
          <c:w val="0.79637613168723898"/>
          <c:h val="0.86916111111111161"/>
        </c:manualLayout>
      </c:layout>
      <c:lineChart>
        <c:grouping val="standard"/>
        <c:ser>
          <c:idx val="7"/>
          <c:order val="0"/>
          <c:tx>
            <c:strRef>
              <c:f>'3c - Energy prices'!$F$4</c:f>
              <c:strCache>
                <c:ptCount val="1"/>
                <c:pt idx="0">
                  <c:v>Electricity</c:v>
                </c:pt>
              </c:strCache>
            </c:strRef>
          </c:tx>
          <c:spPr>
            <a:ln w="25400">
              <a:solidFill>
                <a:srgbClr val="A3C9BE"/>
              </a:solidFill>
              <a:prstDash val="solid"/>
            </a:ln>
          </c:spPr>
          <c:marker>
            <c:symbol val="square"/>
            <c:size val="5"/>
            <c:spPr>
              <a:noFill/>
              <a:ln w="9525">
                <a:noFill/>
              </a:ln>
            </c:spPr>
          </c:marker>
          <c:cat>
            <c:numRef>
              <c:f>'3c -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'3c - Energy prices'!$F$5:$F$47</c:f>
              <c:numCache>
                <c:formatCode>0.00</c:formatCode>
                <c:ptCount val="43"/>
                <c:pt idx="0">
                  <c:v>10.555417502571144</c:v>
                </c:pt>
                <c:pt idx="1">
                  <c:v>10.406270397141208</c:v>
                </c:pt>
                <c:pt idx="2">
                  <c:v>10.289120660096653</c:v>
                </c:pt>
                <c:pt idx="3">
                  <c:v>9.532805683527803</c:v>
                </c:pt>
                <c:pt idx="4">
                  <c:v>9.7706853661301025</c:v>
                </c:pt>
                <c:pt idx="5">
                  <c:v>11.407808303835884</c:v>
                </c:pt>
                <c:pt idx="6">
                  <c:v>12.552896062087632</c:v>
                </c:pt>
                <c:pt idx="7">
                  <c:v>12.567899083522288</c:v>
                </c:pt>
                <c:pt idx="8">
                  <c:v>12.962195339287542</c:v>
                </c:pt>
                <c:pt idx="9">
                  <c:v>12.27287480917246</c:v>
                </c:pt>
                <c:pt idx="10">
                  <c:v>13.436407509603571</c:v>
                </c:pt>
                <c:pt idx="11">
                  <c:v>14.444039913925847</c:v>
                </c:pt>
                <c:pt idx="12">
                  <c:v>14.563283278144906</c:v>
                </c:pt>
                <c:pt idx="13">
                  <c:v>14.232539734753155</c:v>
                </c:pt>
                <c:pt idx="14">
                  <c:v>14.039368759980769</c:v>
                </c:pt>
                <c:pt idx="15">
                  <c:v>13.453338244249144</c:v>
                </c:pt>
                <c:pt idx="16">
                  <c:v>13.218656451777052</c:v>
                </c:pt>
                <c:pt idx="17">
                  <c:v>12.589650241552993</c:v>
                </c:pt>
                <c:pt idx="18">
                  <c:v>12.586332281408708</c:v>
                </c:pt>
                <c:pt idx="19">
                  <c:v>12.698970617421699</c:v>
                </c:pt>
                <c:pt idx="20">
                  <c:v>13.034737514144387</c:v>
                </c:pt>
                <c:pt idx="21">
                  <c:v>13.371818452187295</c:v>
                </c:pt>
                <c:pt idx="22">
                  <c:v>13.34548623483316</c:v>
                </c:pt>
                <c:pt idx="23">
                  <c:v>13.235286699207011</c:v>
                </c:pt>
                <c:pt idx="24">
                  <c:v>13.274074647599548</c:v>
                </c:pt>
                <c:pt idx="25">
                  <c:v>13.036092256558016</c:v>
                </c:pt>
                <c:pt idx="26">
                  <c:v>12.584237701251585</c:v>
                </c:pt>
                <c:pt idx="27">
                  <c:v>11.936065314203825</c:v>
                </c:pt>
                <c:pt idx="28">
                  <c:v>10.505967002650422</c:v>
                </c:pt>
                <c:pt idx="29">
                  <c:v>10.269092345675656</c:v>
                </c:pt>
                <c:pt idx="30">
                  <c:v>9.6754743575973308</c:v>
                </c:pt>
                <c:pt idx="31">
                  <c:v>9.2991469035250489</c:v>
                </c:pt>
                <c:pt idx="32">
                  <c:v>8.7551836105807972</c:v>
                </c:pt>
                <c:pt idx="33">
                  <c:v>8.4683631861340896</c:v>
                </c:pt>
                <c:pt idx="34">
                  <c:v>9.6962732111036924</c:v>
                </c:pt>
                <c:pt idx="35">
                  <c:v>9.8733864790770127</c:v>
                </c:pt>
                <c:pt idx="36">
                  <c:v>11.316443595526049</c:v>
                </c:pt>
                <c:pt idx="37">
                  <c:v>12.158289026839261</c:v>
                </c:pt>
                <c:pt idx="38">
                  <c:v>13.644949168283404</c:v>
                </c:pt>
                <c:pt idx="39">
                  <c:v>14.145738503440034</c:v>
                </c:pt>
                <c:pt idx="40">
                  <c:v>13.071950483570582</c:v>
                </c:pt>
                <c:pt idx="41">
                  <c:v>13.600354641344826</c:v>
                </c:pt>
                <c:pt idx="42">
                  <c:v>13.786872387011906</c:v>
                </c:pt>
              </c:numCache>
            </c:numRef>
          </c:val>
        </c:ser>
        <c:ser>
          <c:idx val="1"/>
          <c:order val="1"/>
          <c:tx>
            <c:strRef>
              <c:f>'3c - Energy prices'!$G$4</c:f>
              <c:strCache>
                <c:ptCount val="1"/>
                <c:pt idx="0">
                  <c:v>Oil</c:v>
                </c:pt>
              </c:strCache>
            </c:strRef>
          </c:tx>
          <c:spPr>
            <a:ln w="25400">
              <a:solidFill>
                <a:srgbClr val="D4DF83"/>
              </a:solidFill>
              <a:prstDash val="solid"/>
            </a:ln>
          </c:spPr>
          <c:marker>
            <c:symbol val="square"/>
            <c:size val="5"/>
            <c:spPr>
              <a:noFill/>
              <a:ln w="9525">
                <a:noFill/>
              </a:ln>
            </c:spPr>
          </c:marker>
          <c:cat>
            <c:numRef>
              <c:f>'3c -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'3c - Energy prices'!$G$5:$G$47</c:f>
              <c:numCache>
                <c:formatCode>0.00</c:formatCode>
                <c:ptCount val="43"/>
                <c:pt idx="0">
                  <c:v>2.7461523859965808</c:v>
                </c:pt>
                <c:pt idx="1">
                  <c:v>2.6916095449143316</c:v>
                </c:pt>
                <c:pt idx="2">
                  <c:v>2.6775941336757838</c:v>
                </c:pt>
                <c:pt idx="3">
                  <c:v>2.8478519687652328</c:v>
                </c:pt>
                <c:pt idx="4">
                  <c:v>3.9430616990920342</c:v>
                </c:pt>
                <c:pt idx="5">
                  <c:v>3.853276284081939</c:v>
                </c:pt>
                <c:pt idx="6">
                  <c:v>4.1669500613566761</c:v>
                </c:pt>
                <c:pt idx="7">
                  <c:v>4.354933412292068</c:v>
                </c:pt>
                <c:pt idx="8">
                  <c:v>4.2064984534071179</c:v>
                </c:pt>
                <c:pt idx="9">
                  <c:v>4.8759942042710325</c:v>
                </c:pt>
                <c:pt idx="10">
                  <c:v>5.5596112659316255</c:v>
                </c:pt>
                <c:pt idx="11">
                  <c:v>6.0945927279438701</c:v>
                </c:pt>
                <c:pt idx="12">
                  <c:v>6.5636734987654748</c:v>
                </c:pt>
                <c:pt idx="13">
                  <c:v>6.977665758698091</c:v>
                </c:pt>
                <c:pt idx="14">
                  <c:v>6.2950063982974456</c:v>
                </c:pt>
                <c:pt idx="15">
                  <c:v>5.9963029219592086</c:v>
                </c:pt>
                <c:pt idx="16">
                  <c:v>3.8828373017547038</c:v>
                </c:pt>
                <c:pt idx="17">
                  <c:v>3.502475690501706</c:v>
                </c:pt>
                <c:pt idx="18">
                  <c:v>3.0689190165035725</c:v>
                </c:pt>
                <c:pt idx="19">
                  <c:v>3.2067030106801688</c:v>
                </c:pt>
                <c:pt idx="20">
                  <c:v>3.2871782253363748</c:v>
                </c:pt>
                <c:pt idx="21">
                  <c:v>2.5852487684888459</c:v>
                </c:pt>
                <c:pt idx="22">
                  <c:v>2.4368336205436232</c:v>
                </c:pt>
                <c:pt idx="23">
                  <c:v>2.3203040137285535</c:v>
                </c:pt>
                <c:pt idx="24">
                  <c:v>2.227959428757448</c:v>
                </c:pt>
                <c:pt idx="25">
                  <c:v>2.2295251388492767</c:v>
                </c:pt>
                <c:pt idx="26">
                  <c:v>2.4860748440611529</c:v>
                </c:pt>
                <c:pt idx="27">
                  <c:v>2.2242051802449367</c:v>
                </c:pt>
                <c:pt idx="28">
                  <c:v>1.7078581896809342</c:v>
                </c:pt>
                <c:pt idx="29">
                  <c:v>1.8844692284295768</c:v>
                </c:pt>
                <c:pt idx="30">
                  <c:v>2.8242956238933861</c:v>
                </c:pt>
                <c:pt idx="31">
                  <c:v>2.4795508820832355</c:v>
                </c:pt>
                <c:pt idx="32">
                  <c:v>2.5132635766086873</c:v>
                </c:pt>
                <c:pt idx="33">
                  <c:v>2.7818921788181923</c:v>
                </c:pt>
                <c:pt idx="34">
                  <c:v>2.7991276464558275</c:v>
                </c:pt>
                <c:pt idx="35">
                  <c:v>3.7492175054598182</c:v>
                </c:pt>
                <c:pt idx="36">
                  <c:v>4.1491207377568919</c:v>
                </c:pt>
                <c:pt idx="37">
                  <c:v>4.1037063230131965</c:v>
                </c:pt>
                <c:pt idx="38">
                  <c:v>5.5155809743449131</c:v>
                </c:pt>
                <c:pt idx="39">
                  <c:v>4.099956333623572</c:v>
                </c:pt>
                <c:pt idx="40">
                  <c:v>4.7881272156272523</c:v>
                </c:pt>
                <c:pt idx="41">
                  <c:v>5.7070285005403498</c:v>
                </c:pt>
                <c:pt idx="42">
                  <c:v>5.6172547504487591</c:v>
                </c:pt>
              </c:numCache>
            </c:numRef>
          </c:val>
        </c:ser>
        <c:ser>
          <c:idx val="6"/>
          <c:order val="2"/>
          <c:tx>
            <c:strRef>
              <c:f>'3c - Energy prices'!$E$4</c:f>
              <c:strCache>
                <c:ptCount val="1"/>
                <c:pt idx="0">
                  <c:v>Gas</c:v>
                </c:pt>
              </c:strCache>
            </c:strRef>
          </c:tx>
          <c:spPr>
            <a:ln w="25400">
              <a:solidFill>
                <a:srgbClr val="E68934"/>
              </a:solidFill>
              <a:prstDash val="solid"/>
            </a:ln>
          </c:spPr>
          <c:marker>
            <c:symbol val="square"/>
            <c:size val="5"/>
            <c:spPr>
              <a:noFill/>
              <a:ln w="9525">
                <a:noFill/>
              </a:ln>
            </c:spPr>
          </c:marker>
          <c:cat>
            <c:numRef>
              <c:f>'3c -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'3c - Energy prices'!$E$5:$E$47</c:f>
              <c:numCache>
                <c:formatCode>0.00</c:formatCode>
                <c:ptCount val="43"/>
                <c:pt idx="0">
                  <c:v>4.60255351368194</c:v>
                </c:pt>
                <c:pt idx="1">
                  <c:v>4.2385543569986206</c:v>
                </c:pt>
                <c:pt idx="2">
                  <c:v>4.0571542986054618</c:v>
                </c:pt>
                <c:pt idx="3">
                  <c:v>3.6771252542516111</c:v>
                </c:pt>
                <c:pt idx="4">
                  <c:v>3.1953268054132034</c:v>
                </c:pt>
                <c:pt idx="5">
                  <c:v>2.945886637154699</c:v>
                </c:pt>
                <c:pt idx="6">
                  <c:v>3.1686380184547591</c:v>
                </c:pt>
                <c:pt idx="7">
                  <c:v>3.0935506075133654</c:v>
                </c:pt>
                <c:pt idx="8">
                  <c:v>2.937842724870968</c:v>
                </c:pt>
                <c:pt idx="9">
                  <c:v>2.6339951456301511</c:v>
                </c:pt>
                <c:pt idx="10">
                  <c:v>2.5947956950709967</c:v>
                </c:pt>
                <c:pt idx="11">
                  <c:v>2.9329530321021546</c:v>
                </c:pt>
                <c:pt idx="12">
                  <c:v>3.377687676185078</c:v>
                </c:pt>
                <c:pt idx="13">
                  <c:v>3.6395061009076231</c:v>
                </c:pt>
                <c:pt idx="14">
                  <c:v>3.5798996255316338</c:v>
                </c:pt>
                <c:pt idx="15">
                  <c:v>3.454857034267802</c:v>
                </c:pt>
                <c:pt idx="16">
                  <c:v>3.3961554282800037</c:v>
                </c:pt>
                <c:pt idx="17">
                  <c:v>3.2385775525816376</c:v>
                </c:pt>
                <c:pt idx="18">
                  <c:v>3.1008053060094776</c:v>
                </c:pt>
                <c:pt idx="19">
                  <c:v>3.0244992188258766</c:v>
                </c:pt>
                <c:pt idx="20">
                  <c:v>3.1652467562248474</c:v>
                </c:pt>
                <c:pt idx="21">
                  <c:v>3.1923859588738446</c:v>
                </c:pt>
                <c:pt idx="22">
                  <c:v>3.0647564116713726</c:v>
                </c:pt>
                <c:pt idx="23">
                  <c:v>2.9378217590339482</c:v>
                </c:pt>
                <c:pt idx="24">
                  <c:v>3.1229328739357549</c:v>
                </c:pt>
                <c:pt idx="25">
                  <c:v>3.047503330720196</c:v>
                </c:pt>
                <c:pt idx="26">
                  <c:v>2.796387818979897</c:v>
                </c:pt>
                <c:pt idx="27">
                  <c:v>2.7747410482263613</c:v>
                </c:pt>
                <c:pt idx="28">
                  <c:v>2.557873233522646</c:v>
                </c:pt>
                <c:pt idx="29">
                  <c:v>2.3352063019397384</c:v>
                </c:pt>
                <c:pt idx="30">
                  <c:v>2.1465832091042505</c:v>
                </c:pt>
                <c:pt idx="31">
                  <c:v>2.1500410330383266</c:v>
                </c:pt>
                <c:pt idx="32">
                  <c:v>2.2639079103935011</c:v>
                </c:pt>
                <c:pt idx="33">
                  <c:v>2.2025142952283319</c:v>
                </c:pt>
                <c:pt idx="34">
                  <c:v>2.7598175980909212</c:v>
                </c:pt>
                <c:pt idx="35">
                  <c:v>2.7626117835435529</c:v>
                </c:pt>
                <c:pt idx="36">
                  <c:v>3.4254490198938905</c:v>
                </c:pt>
                <c:pt idx="37">
                  <c:v>3.3648003465303549</c:v>
                </c:pt>
                <c:pt idx="38">
                  <c:v>3.8522073207280676</c:v>
                </c:pt>
                <c:pt idx="39">
                  <c:v>4.3735142835657932</c:v>
                </c:pt>
                <c:pt idx="40">
                  <c:v>4.0406497826015473</c:v>
                </c:pt>
                <c:pt idx="41">
                  <c:v>4.4032770954313829</c:v>
                </c:pt>
                <c:pt idx="42">
                  <c:v>4.6259625485486389</c:v>
                </c:pt>
              </c:numCache>
            </c:numRef>
          </c:val>
        </c:ser>
        <c:ser>
          <c:idx val="0"/>
          <c:order val="3"/>
          <c:tx>
            <c:strRef>
              <c:f>'3c - Energy prices'!$D$4</c:f>
              <c:strCache>
                <c:ptCount val="1"/>
                <c:pt idx="0">
                  <c:v>Total solid fuels</c:v>
                </c:pt>
              </c:strCache>
            </c:strRef>
          </c:tx>
          <c:spPr>
            <a:ln w="25400">
              <a:solidFill>
                <a:srgbClr val="619792"/>
              </a:solidFill>
              <a:prstDash val="solid"/>
            </a:ln>
          </c:spPr>
          <c:marker>
            <c:symbol val="square"/>
            <c:size val="5"/>
            <c:spPr>
              <a:noFill/>
              <a:ln w="9525">
                <a:noFill/>
              </a:ln>
            </c:spPr>
          </c:marker>
          <c:cat>
            <c:numRef>
              <c:f>'3c -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'3c - Energy prices'!$D$5:$D$47</c:f>
              <c:numCache>
                <c:formatCode>0.00</c:formatCode>
                <c:ptCount val="43"/>
                <c:pt idx="0">
                  <c:v>2.4342995719012936</c:v>
                </c:pt>
                <c:pt idx="1">
                  <c:v>2.5300438008148145</c:v>
                </c:pt>
                <c:pt idx="2">
                  <c:v>2.5119728529757355</c:v>
                </c:pt>
                <c:pt idx="3">
                  <c:v>2.4197407901683414</c:v>
                </c:pt>
                <c:pt idx="4">
                  <c:v>2.4211745421083473</c:v>
                </c:pt>
                <c:pt idx="5">
                  <c:v>2.4968754658913195</c:v>
                </c:pt>
                <c:pt idx="6">
                  <c:v>2.6365300578029598</c:v>
                </c:pt>
                <c:pt idx="7">
                  <c:v>2.6737553694975476</c:v>
                </c:pt>
                <c:pt idx="8">
                  <c:v>2.8223542940681581</c:v>
                </c:pt>
                <c:pt idx="9">
                  <c:v>3.0655677057109743</c:v>
                </c:pt>
                <c:pt idx="10">
                  <c:v>3.5901001600462936</c:v>
                </c:pt>
                <c:pt idx="11">
                  <c:v>3.6077349355971537</c:v>
                </c:pt>
                <c:pt idx="12">
                  <c:v>3.4931355429148976</c:v>
                </c:pt>
                <c:pt idx="13">
                  <c:v>3.6635731740613195</c:v>
                </c:pt>
                <c:pt idx="14">
                  <c:v>3.6351008580221285</c:v>
                </c:pt>
                <c:pt idx="15">
                  <c:v>3.5761412373531751</c:v>
                </c:pt>
                <c:pt idx="16">
                  <c:v>3.5685823865062436</c:v>
                </c:pt>
                <c:pt idx="17">
                  <c:v>3.4620071462599462</c:v>
                </c:pt>
                <c:pt idx="18">
                  <c:v>2.9414272024145949</c:v>
                </c:pt>
                <c:pt idx="19">
                  <c:v>3.0134694397785808</c:v>
                </c:pt>
                <c:pt idx="20">
                  <c:v>2.8222750637048351</c:v>
                </c:pt>
                <c:pt idx="21">
                  <c:v>2.7577136998460579</c:v>
                </c:pt>
                <c:pt idx="22">
                  <c:v>2.7233348338906365</c:v>
                </c:pt>
                <c:pt idx="23">
                  <c:v>2.6729569880772703</c:v>
                </c:pt>
                <c:pt idx="24">
                  <c:v>2.7795748298181739</c:v>
                </c:pt>
                <c:pt idx="25">
                  <c:v>3.3307885773420378</c:v>
                </c:pt>
                <c:pt idx="26">
                  <c:v>3.171702110703166</c:v>
                </c:pt>
                <c:pt idx="27">
                  <c:v>3.0516261141298551</c:v>
                </c:pt>
                <c:pt idx="28">
                  <c:v>2.9149814247129315</c:v>
                </c:pt>
                <c:pt idx="29">
                  <c:v>2.8696978524022367</c:v>
                </c:pt>
                <c:pt idx="30">
                  <c:v>3.0332762777581488</c:v>
                </c:pt>
                <c:pt idx="31">
                  <c:v>3.5618099088813575</c:v>
                </c:pt>
                <c:pt idx="32">
                  <c:v>3.9254971093699278</c:v>
                </c:pt>
                <c:pt idx="33">
                  <c:v>3.2283796567893353</c:v>
                </c:pt>
                <c:pt idx="34">
                  <c:v>3.2378886442668557</c:v>
                </c:pt>
                <c:pt idx="35">
                  <c:v>3.4049432651825216</c:v>
                </c:pt>
                <c:pt idx="36">
                  <c:v>3.5012458991484809</c:v>
                </c:pt>
                <c:pt idx="37">
                  <c:v>3.4698385509367142</c:v>
                </c:pt>
                <c:pt idx="38">
                  <c:v>3.9327540543120216</c:v>
                </c:pt>
                <c:pt idx="39">
                  <c:v>4.7461807785360559</c:v>
                </c:pt>
                <c:pt idx="40">
                  <c:v>4.5239277238061399</c:v>
                </c:pt>
                <c:pt idx="41">
                  <c:v>4.4707602693077257</c:v>
                </c:pt>
                <c:pt idx="42">
                  <c:v>4.4340277515579674</c:v>
                </c:pt>
              </c:numCache>
            </c:numRef>
          </c:val>
        </c:ser>
        <c:marker val="1"/>
        <c:axId val="87840640"/>
        <c:axId val="87876352"/>
      </c:lineChart>
      <c:catAx>
        <c:axId val="87840640"/>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876352"/>
        <c:crossesAt val="0"/>
        <c:lblAlgn val="ctr"/>
        <c:lblOffset val="100"/>
        <c:tickLblSkip val="3"/>
        <c:tickMarkSkip val="1"/>
      </c:catAx>
      <c:valAx>
        <c:axId val="87876352"/>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7840640"/>
        <c:crosses val="autoZero"/>
        <c:crossBetween val="midCat"/>
      </c:valAx>
      <c:spPr>
        <a:noFill/>
        <a:ln w="25400">
          <a:noFill/>
        </a:ln>
      </c:spPr>
    </c:plotArea>
    <c:legend>
      <c:legendPos val="r"/>
      <c:layout>
        <c:manualLayout>
          <c:xMode val="edge"/>
          <c:yMode val="edge"/>
          <c:x val="0.84762019453451121"/>
          <c:y val="0"/>
          <c:w val="0.14981956667181306"/>
          <c:h val="0.81141753622260626"/>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lang val="en-GB"/>
  <c:chart>
    <c:autoTitleDeleted val="1"/>
    <c:plotArea>
      <c:layout>
        <c:manualLayout>
          <c:layoutTarget val="inner"/>
          <c:xMode val="edge"/>
          <c:yMode val="edge"/>
          <c:x val="7.3943492357572957E-2"/>
          <c:y val="9.4886299212598418E-2"/>
          <c:w val="0.73877206525654893"/>
          <c:h val="0.75250854700854763"/>
        </c:manualLayout>
      </c:layout>
      <c:barChart>
        <c:barDir val="col"/>
        <c:grouping val="clustered"/>
        <c:ser>
          <c:idx val="1"/>
          <c:order val="0"/>
          <c:tx>
            <c:strRef>
              <c:f>'7b - HES Cooking energy'!$B$4</c:f>
              <c:strCache>
                <c:ptCount val="1"/>
                <c:pt idx="0">
                  <c:v>Average energy use (kWh/person/year)</c:v>
                </c:pt>
              </c:strCache>
            </c:strRef>
          </c:tx>
          <c:spPr>
            <a:solidFill>
              <a:srgbClr val="A3C9BE"/>
            </a:solidFill>
          </c:spPr>
          <c:cat>
            <c:strRef>
              <c:f>'7b - HES Cooking energy'!$A$5:$A$10</c:f>
              <c:strCache>
                <c:ptCount val="6"/>
                <c:pt idx="0">
                  <c:v>1</c:v>
                </c:pt>
                <c:pt idx="1">
                  <c:v>2</c:v>
                </c:pt>
                <c:pt idx="2">
                  <c:v>3</c:v>
                </c:pt>
                <c:pt idx="3">
                  <c:v>4</c:v>
                </c:pt>
                <c:pt idx="4">
                  <c:v>5</c:v>
                </c:pt>
                <c:pt idx="5">
                  <c:v>6 or more people</c:v>
                </c:pt>
              </c:strCache>
            </c:strRef>
          </c:cat>
          <c:val>
            <c:numRef>
              <c:f>'7b - HES Cooking energy'!$B$5:$B$10</c:f>
              <c:numCache>
                <c:formatCode>#,##0</c:formatCode>
                <c:ptCount val="6"/>
                <c:pt idx="0">
                  <c:v>470</c:v>
                </c:pt>
                <c:pt idx="1">
                  <c:v>230</c:v>
                </c:pt>
                <c:pt idx="2">
                  <c:v>150</c:v>
                </c:pt>
                <c:pt idx="3">
                  <c:v>110</c:v>
                </c:pt>
                <c:pt idx="4">
                  <c:v>80</c:v>
                </c:pt>
                <c:pt idx="5">
                  <c:v>100</c:v>
                </c:pt>
              </c:numCache>
            </c:numRef>
          </c:val>
        </c:ser>
        <c:axId val="97421184"/>
        <c:axId val="97422720"/>
      </c:barChart>
      <c:catAx>
        <c:axId val="97421184"/>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7422720"/>
        <c:crossesAt val="0"/>
        <c:lblAlgn val="ctr"/>
        <c:lblOffset val="100"/>
        <c:tickLblSkip val="1"/>
        <c:tickMarkSkip val="1"/>
      </c:catAx>
      <c:valAx>
        <c:axId val="97422720"/>
        <c:scaling>
          <c:orientation val="minMax"/>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7421184"/>
        <c:crosses val="autoZero"/>
        <c:crossBetween val="between"/>
      </c:valAx>
      <c:spPr>
        <a:noFill/>
        <a:ln w="25400">
          <a:noFill/>
        </a:ln>
      </c:spPr>
    </c:plotArea>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555" r="0.75000000000000555" t="1" header="0.5" footer="0.5"/>
    <c:pageSetup/>
  </c:printSettings>
  <c:userShapes r:id="rId1"/>
</c:chartSpace>
</file>

<file path=xl/charts/chart51.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5415246673896708E-2"/>
          <c:y val="5.1400554097404488E-2"/>
          <c:w val="0.68538319195835651"/>
          <c:h val="0.5550021244583655"/>
        </c:manualLayout>
      </c:layout>
      <c:barChart>
        <c:barDir val="col"/>
        <c:grouping val="clustered"/>
        <c:ser>
          <c:idx val="0"/>
          <c:order val="0"/>
          <c:spPr>
            <a:solidFill>
              <a:srgbClr val="D4DF83"/>
            </a:solidFill>
          </c:spPr>
          <c:cat>
            <c:strRef>
              <c:f>'7c - HES Lighting energy'!$F$33:$F$38</c:f>
              <c:strCache>
                <c:ptCount val="6"/>
                <c:pt idx="0">
                  <c:v>Single pensioner</c:v>
                </c:pt>
                <c:pt idx="1">
                  <c:v>Single non-pensioner</c:v>
                </c:pt>
                <c:pt idx="2">
                  <c:v>Multiple pensioner</c:v>
                </c:pt>
                <c:pt idx="3">
                  <c:v>Household with children</c:v>
                </c:pt>
                <c:pt idx="4">
                  <c:v>Multiple no dependents</c:v>
                </c:pt>
                <c:pt idx="5">
                  <c:v>All households</c:v>
                </c:pt>
              </c:strCache>
            </c:strRef>
          </c:cat>
          <c:val>
            <c:numRef>
              <c:f>'7c - HES Lighting energy'!$G$33:$G$38</c:f>
              <c:numCache>
                <c:formatCode>General</c:formatCode>
                <c:ptCount val="6"/>
                <c:pt idx="0">
                  <c:v>548</c:v>
                </c:pt>
                <c:pt idx="1">
                  <c:v>581</c:v>
                </c:pt>
                <c:pt idx="2">
                  <c:v>413</c:v>
                </c:pt>
                <c:pt idx="3">
                  <c:v>477</c:v>
                </c:pt>
                <c:pt idx="4">
                  <c:v>548</c:v>
                </c:pt>
                <c:pt idx="5">
                  <c:v>537</c:v>
                </c:pt>
              </c:numCache>
            </c:numRef>
          </c:val>
        </c:ser>
        <c:ser>
          <c:idx val="1"/>
          <c:order val="1"/>
          <c:cat>
            <c:strRef>
              <c:f>'7c - HES Lighting energy'!$F$33:$F$38</c:f>
              <c:strCache>
                <c:ptCount val="6"/>
                <c:pt idx="0">
                  <c:v>Single pensioner</c:v>
                </c:pt>
                <c:pt idx="1">
                  <c:v>Single non-pensioner</c:v>
                </c:pt>
                <c:pt idx="2">
                  <c:v>Multiple pensioner</c:v>
                </c:pt>
                <c:pt idx="3">
                  <c:v>Household with children</c:v>
                </c:pt>
                <c:pt idx="4">
                  <c:v>Multiple no dependents</c:v>
                </c:pt>
                <c:pt idx="5">
                  <c:v>All households</c:v>
                </c:pt>
              </c:strCache>
            </c:strRef>
          </c:cat>
          <c:val>
            <c:numRef>
              <c:f>'7c - HES Lighting energy'!$H$33:$H$38</c:f>
              <c:numCache>
                <c:formatCode>General</c:formatCode>
                <c:ptCount val="6"/>
                <c:pt idx="0">
                  <c:v>0</c:v>
                </c:pt>
                <c:pt idx="1">
                  <c:v>0</c:v>
                </c:pt>
                <c:pt idx="2">
                  <c:v>0</c:v>
                </c:pt>
                <c:pt idx="3">
                  <c:v>0</c:v>
                </c:pt>
                <c:pt idx="4">
                  <c:v>0</c:v>
                </c:pt>
                <c:pt idx="5">
                  <c:v>0</c:v>
                </c:pt>
              </c:numCache>
            </c:numRef>
          </c:val>
        </c:ser>
        <c:ser>
          <c:idx val="2"/>
          <c:order val="2"/>
          <c:cat>
            <c:strRef>
              <c:f>'7c - HES Lighting energy'!$F$33:$F$38</c:f>
              <c:strCache>
                <c:ptCount val="6"/>
                <c:pt idx="0">
                  <c:v>Single pensioner</c:v>
                </c:pt>
                <c:pt idx="1">
                  <c:v>Single non-pensioner</c:v>
                </c:pt>
                <c:pt idx="2">
                  <c:v>Multiple pensioner</c:v>
                </c:pt>
                <c:pt idx="3">
                  <c:v>Household with children</c:v>
                </c:pt>
                <c:pt idx="4">
                  <c:v>Multiple no dependents</c:v>
                </c:pt>
                <c:pt idx="5">
                  <c:v>All households</c:v>
                </c:pt>
              </c:strCache>
            </c:strRef>
          </c:cat>
          <c:val>
            <c:numRef>
              <c:f>'7c - HES Lighting energy'!$I$33:$I$38</c:f>
              <c:numCache>
                <c:formatCode>General</c:formatCode>
                <c:ptCount val="6"/>
                <c:pt idx="0">
                  <c:v>0</c:v>
                </c:pt>
                <c:pt idx="1">
                  <c:v>0</c:v>
                </c:pt>
                <c:pt idx="2">
                  <c:v>0</c:v>
                </c:pt>
                <c:pt idx="3">
                  <c:v>0</c:v>
                </c:pt>
                <c:pt idx="4">
                  <c:v>0</c:v>
                </c:pt>
                <c:pt idx="5">
                  <c:v>0</c:v>
                </c:pt>
              </c:numCache>
            </c:numRef>
          </c:val>
        </c:ser>
        <c:axId val="97503488"/>
        <c:axId val="97513472"/>
      </c:barChart>
      <c:barChart>
        <c:barDir val="col"/>
        <c:grouping val="clustered"/>
        <c:ser>
          <c:idx val="3"/>
          <c:order val="3"/>
          <c:spPr>
            <a:solidFill>
              <a:srgbClr val="A3C9BE"/>
            </a:solidFill>
          </c:spPr>
          <c:cat>
            <c:strRef>
              <c:f>'7c - HES Lighting energy'!$F$33:$F$38</c:f>
              <c:strCache>
                <c:ptCount val="6"/>
                <c:pt idx="0">
                  <c:v>Single pensioner</c:v>
                </c:pt>
                <c:pt idx="1">
                  <c:v>Single non-pensioner</c:v>
                </c:pt>
                <c:pt idx="2">
                  <c:v>Multiple pensioner</c:v>
                </c:pt>
                <c:pt idx="3">
                  <c:v>Household with children</c:v>
                </c:pt>
                <c:pt idx="4">
                  <c:v>Multiple no dependents</c:v>
                </c:pt>
                <c:pt idx="5">
                  <c:v>All households</c:v>
                </c:pt>
              </c:strCache>
            </c:strRef>
          </c:cat>
          <c:val>
            <c:numRef>
              <c:f>'7c - HES Lighting energy'!$J$33:$J$38</c:f>
              <c:numCache>
                <c:formatCode>General</c:formatCode>
                <c:ptCount val="6"/>
                <c:pt idx="0">
                  <c:v>79</c:v>
                </c:pt>
                <c:pt idx="1">
                  <c:v>84</c:v>
                </c:pt>
                <c:pt idx="2">
                  <c:v>60</c:v>
                </c:pt>
                <c:pt idx="3">
                  <c:v>69</c:v>
                </c:pt>
                <c:pt idx="4">
                  <c:v>79</c:v>
                </c:pt>
                <c:pt idx="5">
                  <c:v>78</c:v>
                </c:pt>
              </c:numCache>
            </c:numRef>
          </c:val>
        </c:ser>
        <c:gapWidth val="343"/>
        <c:axId val="97516544"/>
        <c:axId val="97515008"/>
      </c:barChart>
      <c:catAx>
        <c:axId val="97503488"/>
        <c:scaling>
          <c:orientation val="minMax"/>
        </c:scaling>
        <c:axPos val="b"/>
        <c:numFmt formatCode="General" sourceLinked="1"/>
        <c:majorTickMark val="none"/>
        <c:tickLblPos val="nextTo"/>
        <c:txPr>
          <a:bodyPr rot="-5400000" vert="horz"/>
          <a:lstStyle/>
          <a:p>
            <a:pPr>
              <a:defRPr sz="850"/>
            </a:pPr>
            <a:endParaRPr lang="en-US"/>
          </a:p>
        </c:txPr>
        <c:crossAx val="97513472"/>
        <c:crosses val="autoZero"/>
        <c:auto val="1"/>
        <c:lblAlgn val="ctr"/>
        <c:lblOffset val="100"/>
      </c:catAx>
      <c:valAx>
        <c:axId val="97513472"/>
        <c:scaling>
          <c:orientation val="minMax"/>
        </c:scaling>
        <c:axPos val="l"/>
        <c:majorGridlines/>
        <c:numFmt formatCode="General" sourceLinked="1"/>
        <c:tickLblPos val="nextTo"/>
        <c:txPr>
          <a:bodyPr/>
          <a:lstStyle/>
          <a:p>
            <a:pPr>
              <a:defRPr sz="850">
                <a:solidFill>
                  <a:schemeClr val="accent3"/>
                </a:solidFill>
              </a:defRPr>
            </a:pPr>
            <a:endParaRPr lang="en-US"/>
          </a:p>
        </c:txPr>
        <c:crossAx val="97503488"/>
        <c:crosses val="autoZero"/>
        <c:crossBetween val="between"/>
      </c:valAx>
      <c:valAx>
        <c:axId val="97515008"/>
        <c:scaling>
          <c:orientation val="minMax"/>
        </c:scaling>
        <c:axPos val="r"/>
        <c:numFmt formatCode="General" sourceLinked="1"/>
        <c:tickLblPos val="nextTo"/>
        <c:txPr>
          <a:bodyPr/>
          <a:lstStyle/>
          <a:p>
            <a:pPr>
              <a:defRPr sz="850">
                <a:solidFill>
                  <a:srgbClr val="619792"/>
                </a:solidFill>
              </a:defRPr>
            </a:pPr>
            <a:endParaRPr lang="en-US"/>
          </a:p>
        </c:txPr>
        <c:crossAx val="97516544"/>
        <c:crosses val="max"/>
        <c:crossBetween val="between"/>
      </c:valAx>
      <c:catAx>
        <c:axId val="97516544"/>
        <c:scaling>
          <c:orientation val="minMax"/>
        </c:scaling>
        <c:delete val="1"/>
        <c:axPos val="b"/>
        <c:numFmt formatCode="General" sourceLinked="1"/>
        <c:tickLblPos val="none"/>
        <c:crossAx val="97515008"/>
        <c:crosses val="autoZero"/>
        <c:auto val="1"/>
        <c:lblAlgn val="ctr"/>
        <c:lblOffset val="100"/>
      </c:catAx>
    </c:plotArea>
    <c:legend>
      <c:legendPos val="r"/>
      <c:legendEntry>
        <c:idx val="1"/>
        <c:delete val="1"/>
      </c:legendEntry>
      <c:legendEntry>
        <c:idx val="2"/>
        <c:delete val="1"/>
      </c:legendEntry>
      <c:layout>
        <c:manualLayout>
          <c:xMode val="edge"/>
          <c:yMode val="edge"/>
          <c:x val="0.8008085366261477"/>
          <c:y val="2.4388782038782128E-2"/>
          <c:w val="0.10346576039226521"/>
          <c:h val="0.18855584041315071"/>
        </c:manualLayout>
      </c:layout>
    </c:legend>
    <c:plotVisOnly val="1"/>
    <c:dispBlanksAs val="gap"/>
  </c:chart>
  <c:spPr>
    <a:ln>
      <a:noFill/>
    </a:ln>
  </c:spPr>
  <c:printSettings>
    <c:headerFooter/>
    <c:pageMargins b="0.75000000000000144" l="0.70000000000000062" r="0.70000000000000062" t="0.75000000000000144" header="0.30000000000000032" footer="0.30000000000000032"/>
    <c:pageSetup/>
  </c:printSettings>
  <c:userShapes r:id="rId1"/>
</c:chartSpace>
</file>

<file path=xl/charts/chart52.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3595884773662556E-2"/>
          <c:y val="4.9528632478632484E-2"/>
          <c:w val="0.78387921810699979"/>
          <c:h val="0.838031623931624"/>
        </c:manualLayout>
      </c:layout>
      <c:areaChart>
        <c:grouping val="stacked"/>
        <c:ser>
          <c:idx val="2"/>
          <c:order val="0"/>
          <c:tx>
            <c:strRef>
              <c:f>'8a - Energy demand by fuel'!$F$4</c:f>
              <c:strCache>
                <c:ptCount val="1"/>
                <c:pt idx="0">
                  <c:v>Renewables </c:v>
                </c:pt>
              </c:strCache>
            </c:strRef>
          </c:tx>
          <c:spPr>
            <a:solidFill>
              <a:srgbClr val="A8CA48"/>
            </a:solidFill>
            <a:ln w="25400">
              <a:noFill/>
            </a:ln>
          </c:spPr>
          <c:cat>
            <c:numRef>
              <c:f>'8a - Energy demand by fuel'!$A$5:$A$45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cat>
          <c:val>
            <c:numRef>
              <c:f>'8a - Energy demand by fuel'!$F$5:$F$45</c:f>
              <c:numCache>
                <c:formatCode>#,##0.0</c:formatCode>
                <c:ptCount val="41"/>
                <c:pt idx="20">
                  <c:v>24.08340400000003</c:v>
                </c:pt>
                <c:pt idx="21">
                  <c:v>26.265354820000027</c:v>
                </c:pt>
                <c:pt idx="22">
                  <c:v>26.274007540000071</c:v>
                </c:pt>
                <c:pt idx="23">
                  <c:v>27.037051840000061</c:v>
                </c:pt>
                <c:pt idx="24">
                  <c:v>26.191108900000017</c:v>
                </c:pt>
                <c:pt idx="25">
                  <c:v>25.520337019999943</c:v>
                </c:pt>
                <c:pt idx="26">
                  <c:v>28.411528292185835</c:v>
                </c:pt>
                <c:pt idx="27">
                  <c:v>26.448320096924419</c:v>
                </c:pt>
                <c:pt idx="28">
                  <c:v>27.228284991823159</c:v>
                </c:pt>
                <c:pt idx="29">
                  <c:v>27.713504498148097</c:v>
                </c:pt>
                <c:pt idx="30">
                  <c:v>28.17592928428212</c:v>
                </c:pt>
                <c:pt idx="31">
                  <c:v>28.795810345754376</c:v>
                </c:pt>
                <c:pt idx="32">
                  <c:v>28.464033598239666</c:v>
                </c:pt>
                <c:pt idx="33">
                  <c:v>28.697142750597891</c:v>
                </c:pt>
                <c:pt idx="34">
                  <c:v>29.760343795422045</c:v>
                </c:pt>
                <c:pt idx="35">
                  <c:v>29.676598925767394</c:v>
                </c:pt>
                <c:pt idx="36">
                  <c:v>29.463301173184163</c:v>
                </c:pt>
                <c:pt idx="37">
                  <c:v>29.048375716217265</c:v>
                </c:pt>
                <c:pt idx="38">
                  <c:v>29.69431372603708</c:v>
                </c:pt>
                <c:pt idx="39">
                  <c:v>28.772517579786324</c:v>
                </c:pt>
                <c:pt idx="40">
                  <c:v>32.130061440000077</c:v>
                </c:pt>
              </c:numCache>
            </c:numRef>
          </c:val>
        </c:ser>
        <c:ser>
          <c:idx val="7"/>
          <c:order val="1"/>
          <c:tx>
            <c:strRef>
              <c:f>'8a - Energy demand by fuel'!$E$4</c:f>
              <c:strCache>
                <c:ptCount val="1"/>
                <c:pt idx="0">
                  <c:v>Oil</c:v>
                </c:pt>
              </c:strCache>
            </c:strRef>
          </c:tx>
          <c:spPr>
            <a:solidFill>
              <a:srgbClr val="D4DF83"/>
            </a:solidFill>
            <a:ln w="3175">
              <a:solidFill>
                <a:srgbClr val="D4DF83"/>
              </a:solidFill>
              <a:prstDash val="solid"/>
            </a:ln>
          </c:spPr>
          <c:cat>
            <c:numRef>
              <c:f>'8a - Energy demand by fuel'!$A$5:$A$45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cat>
          <c:val>
            <c:numRef>
              <c:f>'8a - Energy demand by fuel'!$E$5:$E$45</c:f>
              <c:numCache>
                <c:formatCode>#,##0.0</c:formatCode>
                <c:ptCount val="41"/>
                <c:pt idx="0">
                  <c:v>39.285409462476515</c:v>
                </c:pt>
                <c:pt idx="1">
                  <c:v>38.778841528934358</c:v>
                </c:pt>
                <c:pt idx="2">
                  <c:v>44.475565989637758</c:v>
                </c:pt>
                <c:pt idx="3">
                  <c:v>48.781301365858333</c:v>
                </c:pt>
                <c:pt idx="4">
                  <c:v>43.373158861307111</c:v>
                </c:pt>
                <c:pt idx="5">
                  <c:v>41.976109948202399</c:v>
                </c:pt>
                <c:pt idx="6">
                  <c:v>41.810167114089388</c:v>
                </c:pt>
                <c:pt idx="7">
                  <c:v>42.140915083312201</c:v>
                </c:pt>
                <c:pt idx="8">
                  <c:v>41.404613443741397</c:v>
                </c:pt>
                <c:pt idx="9">
                  <c:v>40.439638959668471</c:v>
                </c:pt>
                <c:pt idx="10">
                  <c:v>32.275277738257238</c:v>
                </c:pt>
                <c:pt idx="11">
                  <c:v>28.898525894138125</c:v>
                </c:pt>
                <c:pt idx="12">
                  <c:v>26.91192267426937</c:v>
                </c:pt>
                <c:pt idx="13">
                  <c:v>25.593488893982819</c:v>
                </c:pt>
                <c:pt idx="14">
                  <c:v>26.812810028841447</c:v>
                </c:pt>
                <c:pt idx="15">
                  <c:v>27.57089180281524</c:v>
                </c:pt>
                <c:pt idx="16">
                  <c:v>28.483163847705015</c:v>
                </c:pt>
                <c:pt idx="17">
                  <c:v>27.016994983239808</c:v>
                </c:pt>
                <c:pt idx="18">
                  <c:v>26.167257211252977</c:v>
                </c:pt>
                <c:pt idx="19">
                  <c:v>24.82712027118637</c:v>
                </c:pt>
                <c:pt idx="20">
                  <c:v>27.5156496</c:v>
                </c:pt>
                <c:pt idx="21">
                  <c:v>31.343431500000001</c:v>
                </c:pt>
                <c:pt idx="22">
                  <c:v>32.053512779999998</c:v>
                </c:pt>
                <c:pt idx="23">
                  <c:v>33.495865379999998</c:v>
                </c:pt>
                <c:pt idx="24">
                  <c:v>33.329440079999998</c:v>
                </c:pt>
                <c:pt idx="25">
                  <c:v>33.251774939999997</c:v>
                </c:pt>
                <c:pt idx="26">
                  <c:v>39.029748732551475</c:v>
                </c:pt>
                <c:pt idx="27">
                  <c:v>37.598125541965793</c:v>
                </c:pt>
                <c:pt idx="28">
                  <c:v>39.311063506924782</c:v>
                </c:pt>
                <c:pt idx="29">
                  <c:v>35.086314736415446</c:v>
                </c:pt>
                <c:pt idx="30">
                  <c:v>35.941115708807345</c:v>
                </c:pt>
                <c:pt idx="31">
                  <c:v>39.131077382400221</c:v>
                </c:pt>
                <c:pt idx="32">
                  <c:v>34.255377432454317</c:v>
                </c:pt>
                <c:pt idx="33">
                  <c:v>34.041558041914811</c:v>
                </c:pt>
                <c:pt idx="34">
                  <c:v>36.228870443444777</c:v>
                </c:pt>
                <c:pt idx="35">
                  <c:v>34.311134186816396</c:v>
                </c:pt>
                <c:pt idx="36">
                  <c:v>36.052871291417894</c:v>
                </c:pt>
                <c:pt idx="37">
                  <c:v>31.902030533474147</c:v>
                </c:pt>
                <c:pt idx="38">
                  <c:v>33.6428747693327</c:v>
                </c:pt>
                <c:pt idx="39">
                  <c:v>33.420805556547812</c:v>
                </c:pt>
                <c:pt idx="40">
                  <c:v>38.011538520000002</c:v>
                </c:pt>
              </c:numCache>
            </c:numRef>
          </c:val>
        </c:ser>
        <c:ser>
          <c:idx val="8"/>
          <c:order val="2"/>
          <c:tx>
            <c:strRef>
              <c:f>'8a - Energy demand by fuel'!$D$4</c:f>
              <c:strCache>
                <c:ptCount val="1"/>
                <c:pt idx="0">
                  <c:v>Electric</c:v>
                </c:pt>
              </c:strCache>
            </c:strRef>
          </c:tx>
          <c:spPr>
            <a:solidFill>
              <a:srgbClr val="A3C9BE"/>
            </a:solidFill>
            <a:ln w="3175">
              <a:solidFill>
                <a:srgbClr val="A3C9BE"/>
              </a:solidFill>
              <a:prstDash val="solid"/>
            </a:ln>
          </c:spPr>
          <c:cat>
            <c:numRef>
              <c:f>'8a - Energy demand by fuel'!$A$5:$A$45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cat>
          <c:val>
            <c:numRef>
              <c:f>'8a - Energy demand by fuel'!$D$5:$D$45</c:f>
              <c:numCache>
                <c:formatCode>#,##0.0</c:formatCode>
                <c:ptCount val="41"/>
                <c:pt idx="0">
                  <c:v>77.557051497405851</c:v>
                </c:pt>
                <c:pt idx="1">
                  <c:v>81.356477170973861</c:v>
                </c:pt>
                <c:pt idx="2">
                  <c:v>87.331994435916997</c:v>
                </c:pt>
                <c:pt idx="3">
                  <c:v>92.12240927720012</c:v>
                </c:pt>
                <c:pt idx="4">
                  <c:v>93.644738071408824</c:v>
                </c:pt>
                <c:pt idx="5">
                  <c:v>90.199359558081298</c:v>
                </c:pt>
                <c:pt idx="6">
                  <c:v>85.861232649911088</c:v>
                </c:pt>
                <c:pt idx="7">
                  <c:v>86.600056381558616</c:v>
                </c:pt>
                <c:pt idx="8">
                  <c:v>86.43032359657208</c:v>
                </c:pt>
                <c:pt idx="9">
                  <c:v>90.480360630138023</c:v>
                </c:pt>
                <c:pt idx="10">
                  <c:v>86.674045002130327</c:v>
                </c:pt>
                <c:pt idx="11">
                  <c:v>85.028537759456356</c:v>
                </c:pt>
                <c:pt idx="12">
                  <c:v>83.512570979759374</c:v>
                </c:pt>
                <c:pt idx="13">
                  <c:v>83.650008796438286</c:v>
                </c:pt>
                <c:pt idx="14">
                  <c:v>84.438526828207401</c:v>
                </c:pt>
                <c:pt idx="15">
                  <c:v>89.439226240348091</c:v>
                </c:pt>
                <c:pt idx="16">
                  <c:v>92.851306807272394</c:v>
                </c:pt>
                <c:pt idx="17">
                  <c:v>94.227521776031651</c:v>
                </c:pt>
                <c:pt idx="18">
                  <c:v>93.345380680832136</c:v>
                </c:pt>
                <c:pt idx="19">
                  <c:v>93.235210537112025</c:v>
                </c:pt>
                <c:pt idx="20">
                  <c:v>89.492431319999994</c:v>
                </c:pt>
                <c:pt idx="21">
                  <c:v>93.597588720000005</c:v>
                </c:pt>
                <c:pt idx="22">
                  <c:v>94.917896099999993</c:v>
                </c:pt>
                <c:pt idx="23">
                  <c:v>95.84987778</c:v>
                </c:pt>
                <c:pt idx="24">
                  <c:v>96.759669419999994</c:v>
                </c:pt>
                <c:pt idx="25">
                  <c:v>97.525225800000001</c:v>
                </c:pt>
                <c:pt idx="26">
                  <c:v>102.56200695465479</c:v>
                </c:pt>
                <c:pt idx="27">
                  <c:v>99.650069999999985</c:v>
                </c:pt>
                <c:pt idx="28">
                  <c:v>104.37714000000001</c:v>
                </c:pt>
                <c:pt idx="29">
                  <c:v>105.23383200000001</c:v>
                </c:pt>
                <c:pt idx="30">
                  <c:v>106.69726799999999</c:v>
                </c:pt>
                <c:pt idx="31">
                  <c:v>110.03149799999998</c:v>
                </c:pt>
                <c:pt idx="32">
                  <c:v>114.49374427799999</c:v>
                </c:pt>
                <c:pt idx="33">
                  <c:v>117.34272151019999</c:v>
                </c:pt>
                <c:pt idx="34">
                  <c:v>118.48724762986981</c:v>
                </c:pt>
                <c:pt idx="35">
                  <c:v>119.92842565199999</c:v>
                </c:pt>
                <c:pt idx="36">
                  <c:v>118.96753887505557</c:v>
                </c:pt>
                <c:pt idx="37">
                  <c:v>117.41452694946695</c:v>
                </c:pt>
                <c:pt idx="38">
                  <c:v>114.28919999999997</c:v>
                </c:pt>
                <c:pt idx="39">
                  <c:v>113.08791684895786</c:v>
                </c:pt>
                <c:pt idx="40">
                  <c:v>113.35781934000001</c:v>
                </c:pt>
              </c:numCache>
            </c:numRef>
          </c:val>
        </c:ser>
        <c:ser>
          <c:idx val="1"/>
          <c:order val="3"/>
          <c:tx>
            <c:strRef>
              <c:f>'8a - Energy demand by fuel'!$B$4</c:f>
              <c:strCache>
                <c:ptCount val="1"/>
                <c:pt idx="0">
                  <c:v>Solid </c:v>
                </c:pt>
              </c:strCache>
            </c:strRef>
          </c:tx>
          <c:spPr>
            <a:solidFill>
              <a:srgbClr val="619792"/>
            </a:solidFill>
            <a:ln w="3175">
              <a:solidFill>
                <a:srgbClr val="619792"/>
              </a:solidFill>
              <a:prstDash val="solid"/>
            </a:ln>
          </c:spPr>
          <c:cat>
            <c:numRef>
              <c:f>'8a - Energy demand by fuel'!$A$5:$A$45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cat>
          <c:val>
            <c:numRef>
              <c:f>'8a - Energy demand by fuel'!$B$5:$B$45</c:f>
              <c:numCache>
                <c:formatCode>#,##0.0</c:formatCode>
                <c:ptCount val="41"/>
                <c:pt idx="0">
                  <c:v>205.94917858546557</c:v>
                </c:pt>
                <c:pt idx="1">
                  <c:v>176.48064031784784</c:v>
                </c:pt>
                <c:pt idx="2">
                  <c:v>155.15333151966283</c:v>
                </c:pt>
                <c:pt idx="3">
                  <c:v>151.73145967981748</c:v>
                </c:pt>
                <c:pt idx="4">
                  <c:v>143.03870000408966</c:v>
                </c:pt>
                <c:pt idx="5">
                  <c:v>121.28868023548755</c:v>
                </c:pt>
                <c:pt idx="6">
                  <c:v>111.99933927136676</c:v>
                </c:pt>
                <c:pt idx="7">
                  <c:v>113.4431497471777</c:v>
                </c:pt>
                <c:pt idx="8">
                  <c:v>103.40651527646831</c:v>
                </c:pt>
                <c:pt idx="9">
                  <c:v>104.26934695776801</c:v>
                </c:pt>
                <c:pt idx="10">
                  <c:v>90.16240770360919</c:v>
                </c:pt>
                <c:pt idx="11">
                  <c:v>83.689112693431554</c:v>
                </c:pt>
                <c:pt idx="12">
                  <c:v>82.483960153862313</c:v>
                </c:pt>
                <c:pt idx="13">
                  <c:v>76.708079961554347</c:v>
                </c:pt>
                <c:pt idx="14">
                  <c:v>60.217144904738682</c:v>
                </c:pt>
                <c:pt idx="15">
                  <c:v>77.860303656288096</c:v>
                </c:pt>
                <c:pt idx="16">
                  <c:v>76.467998601634349</c:v>
                </c:pt>
                <c:pt idx="17">
                  <c:v>65.998725608735754</c:v>
                </c:pt>
                <c:pt idx="18">
                  <c:v>62.082722697753745</c:v>
                </c:pt>
                <c:pt idx="19">
                  <c:v>49.451167478620661</c:v>
                </c:pt>
                <c:pt idx="20">
                  <c:v>46.255138379999998</c:v>
                </c:pt>
                <c:pt idx="21">
                  <c:v>50.781906540000001</c:v>
                </c:pt>
                <c:pt idx="22">
                  <c:v>44.269129800000002</c:v>
                </c:pt>
                <c:pt idx="23">
                  <c:v>48.77370792</c:v>
                </c:pt>
                <c:pt idx="24">
                  <c:v>40.219447500000001</c:v>
                </c:pt>
                <c:pt idx="25">
                  <c:v>29.124427499999999</c:v>
                </c:pt>
                <c:pt idx="26">
                  <c:v>31.078280902910201</c:v>
                </c:pt>
                <c:pt idx="27">
                  <c:v>27.403732459467765</c:v>
                </c:pt>
                <c:pt idx="28">
                  <c:v>26.003820453928313</c:v>
                </c:pt>
                <c:pt idx="29">
                  <c:v>26.756631612483631</c:v>
                </c:pt>
                <c:pt idx="30">
                  <c:v>21.171681545652071</c:v>
                </c:pt>
                <c:pt idx="31">
                  <c:v>20.383174971589423</c:v>
                </c:pt>
                <c:pt idx="32">
                  <c:v>15.811219603556502</c:v>
                </c:pt>
                <c:pt idx="33">
                  <c:v>12.858557128886071</c:v>
                </c:pt>
                <c:pt idx="34">
                  <c:v>11.088289809290352</c:v>
                </c:pt>
                <c:pt idx="35">
                  <c:v>7.7359738208447935</c:v>
                </c:pt>
                <c:pt idx="36">
                  <c:v>7.1206898077473184</c:v>
                </c:pt>
                <c:pt idx="37">
                  <c:v>7.5459744017101764</c:v>
                </c:pt>
                <c:pt idx="38">
                  <c:v>8.3510124006092976</c:v>
                </c:pt>
                <c:pt idx="39">
                  <c:v>8.1161592848637056</c:v>
                </c:pt>
                <c:pt idx="40">
                  <c:v>8.7206857200000005</c:v>
                </c:pt>
              </c:numCache>
            </c:numRef>
          </c:val>
        </c:ser>
        <c:ser>
          <c:idx val="0"/>
          <c:order val="4"/>
          <c:tx>
            <c:strRef>
              <c:f>'8a - Energy demand by fuel'!$C$4</c:f>
              <c:strCache>
                <c:ptCount val="1"/>
                <c:pt idx="0">
                  <c:v>Gas </c:v>
                </c:pt>
              </c:strCache>
            </c:strRef>
          </c:tx>
          <c:spPr>
            <a:solidFill>
              <a:srgbClr val="E68934"/>
            </a:solidFill>
            <a:ln w="3175">
              <a:solidFill>
                <a:srgbClr val="E68934"/>
              </a:solidFill>
              <a:prstDash val="solid"/>
            </a:ln>
          </c:spPr>
          <c:cat>
            <c:numRef>
              <c:f>'8a - Energy demand by fuel'!$A$5:$A$45</c:f>
              <c:numCache>
                <c:formatCode>General</c:formatCode>
                <c:ptCount val="41"/>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numCache>
            </c:numRef>
          </c:cat>
          <c:val>
            <c:numRef>
              <c:f>'8a - Energy demand by fuel'!$C$5:$C$45</c:f>
              <c:numCache>
                <c:formatCode>#,##0.0</c:formatCode>
                <c:ptCount val="41"/>
                <c:pt idx="0">
                  <c:v>106.16928045465195</c:v>
                </c:pt>
                <c:pt idx="1">
                  <c:v>117.65627098224383</c:v>
                </c:pt>
                <c:pt idx="2">
                  <c:v>134.7545380547825</c:v>
                </c:pt>
                <c:pt idx="3">
                  <c:v>144.37370967712405</c:v>
                </c:pt>
                <c:pt idx="4">
                  <c:v>161.90666306319454</c:v>
                </c:pt>
                <c:pt idx="5">
                  <c:v>177.56691025822869</c:v>
                </c:pt>
                <c:pt idx="6">
                  <c:v>186.38268096463284</c:v>
                </c:pt>
                <c:pt idx="7">
                  <c:v>198.56961878795147</c:v>
                </c:pt>
                <c:pt idx="8">
                  <c:v>218.71161768321826</c:v>
                </c:pt>
                <c:pt idx="9">
                  <c:v>248.22323345242555</c:v>
                </c:pt>
                <c:pt idx="10">
                  <c:v>254.23909955600323</c:v>
                </c:pt>
                <c:pt idx="11">
                  <c:v>263.7924436529741</c:v>
                </c:pt>
                <c:pt idx="12">
                  <c:v>263.19688619210899</c:v>
                </c:pt>
                <c:pt idx="13">
                  <c:v>267.78124234802459</c:v>
                </c:pt>
                <c:pt idx="14">
                  <c:v>269.26199823821253</c:v>
                </c:pt>
                <c:pt idx="15">
                  <c:v>294.31063830054859</c:v>
                </c:pt>
                <c:pt idx="16">
                  <c:v>310.42853074338831</c:v>
                </c:pt>
                <c:pt idx="17">
                  <c:v>318.19655763199279</c:v>
                </c:pt>
                <c:pt idx="18">
                  <c:v>311.13284941016116</c:v>
                </c:pt>
                <c:pt idx="19">
                  <c:v>300.68704171308093</c:v>
                </c:pt>
                <c:pt idx="20">
                  <c:v>286.63984169999998</c:v>
                </c:pt>
                <c:pt idx="21">
                  <c:v>318.66006942000001</c:v>
                </c:pt>
                <c:pt idx="22">
                  <c:v>314.97652277999998</c:v>
                </c:pt>
                <c:pt idx="23">
                  <c:v>324.57371508</c:v>
                </c:pt>
                <c:pt idx="24">
                  <c:v>314.59929210000001</c:v>
                </c:pt>
                <c:pt idx="25">
                  <c:v>311.07107574000003</c:v>
                </c:pt>
                <c:pt idx="26">
                  <c:v>358.55269559999999</c:v>
                </c:pt>
                <c:pt idx="27">
                  <c:v>329.63752799999997</c:v>
                </c:pt>
                <c:pt idx="28">
                  <c:v>339.52382999999998</c:v>
                </c:pt>
                <c:pt idx="29">
                  <c:v>341.594964</c:v>
                </c:pt>
                <c:pt idx="30">
                  <c:v>352.89318600000001</c:v>
                </c:pt>
                <c:pt idx="31">
                  <c:v>361.97240399999993</c:v>
                </c:pt>
                <c:pt idx="32">
                  <c:v>359.0588332673052</c:v>
                </c:pt>
                <c:pt idx="33">
                  <c:v>368.70791425096206</c:v>
                </c:pt>
                <c:pt idx="34">
                  <c:v>378.17581380940703</c:v>
                </c:pt>
                <c:pt idx="35">
                  <c:v>364.31253905906379</c:v>
                </c:pt>
                <c:pt idx="36">
                  <c:v>350.04933037180029</c:v>
                </c:pt>
                <c:pt idx="37">
                  <c:v>336.63598632340552</c:v>
                </c:pt>
                <c:pt idx="38">
                  <c:v>343.01434213365957</c:v>
                </c:pt>
                <c:pt idx="39">
                  <c:v>317.20432072984431</c:v>
                </c:pt>
                <c:pt idx="40">
                  <c:v>371.67207497999999</c:v>
                </c:pt>
              </c:numCache>
            </c:numRef>
          </c:val>
        </c:ser>
        <c:axId val="95230976"/>
        <c:axId val="95232768"/>
      </c:areaChart>
      <c:catAx>
        <c:axId val="952309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5232768"/>
        <c:crossesAt val="0"/>
        <c:lblAlgn val="ctr"/>
        <c:lblOffset val="100"/>
        <c:tickLblSkip val="3"/>
        <c:tickMarkSkip val="1"/>
      </c:catAx>
      <c:valAx>
        <c:axId val="95232768"/>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5230976"/>
        <c:crosses val="autoZero"/>
        <c:crossBetween val="midCat"/>
      </c:valAx>
      <c:spPr>
        <a:noFill/>
        <a:ln w="25400">
          <a:noFill/>
        </a:ln>
      </c:spPr>
    </c:plotArea>
    <c:legend>
      <c:legendPos val="r"/>
      <c:layout>
        <c:manualLayout>
          <c:xMode val="edge"/>
          <c:yMode val="edge"/>
          <c:x val="0.85974267922392333"/>
          <c:y val="8.2269594349487028E-3"/>
          <c:w val="0.13176305902938601"/>
          <c:h val="0.49501312335958192"/>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7297468499205564E-2"/>
          <c:y val="2.8130081300813008E-2"/>
          <c:w val="0.62151675158252251"/>
          <c:h val="0.86160809167146946"/>
        </c:manualLayout>
      </c:layout>
      <c:areaChart>
        <c:grouping val="stacked"/>
        <c:ser>
          <c:idx val="10"/>
          <c:order val="0"/>
          <c:tx>
            <c:strRef>
              <c:f>'9a - Renew elect generation'!$M$4</c:f>
              <c:strCache>
                <c:ptCount val="1"/>
                <c:pt idx="0">
                  <c:v>Sewage sludge digestion </c:v>
                </c:pt>
              </c:strCache>
            </c:strRef>
          </c:tx>
          <c:spPr>
            <a:solidFill>
              <a:srgbClr val="6F568D"/>
            </a:solidFill>
            <a:ln w="12700">
              <a:solidFill>
                <a:srgbClr val="6F568D"/>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generation'!$M$5:$M$27</c:f>
              <c:numCache>
                <c:formatCode>#,##0</c:formatCode>
                <c:ptCount val="23"/>
                <c:pt idx="0">
                  <c:v>316</c:v>
                </c:pt>
                <c:pt idx="1">
                  <c:v>328</c:v>
                </c:pt>
                <c:pt idx="2">
                  <c:v>328</c:v>
                </c:pt>
                <c:pt idx="3">
                  <c:v>377.584</c:v>
                </c:pt>
                <c:pt idx="4">
                  <c:v>360.76600000000002</c:v>
                </c:pt>
                <c:pt idx="5">
                  <c:v>410.4</c:v>
                </c:pt>
                <c:pt idx="6">
                  <c:v>410.4</c:v>
                </c:pt>
                <c:pt idx="7">
                  <c:v>407.7</c:v>
                </c:pt>
                <c:pt idx="8">
                  <c:v>385.59205000000003</c:v>
                </c:pt>
                <c:pt idx="9">
                  <c:v>410.4</c:v>
                </c:pt>
                <c:pt idx="10">
                  <c:v>367.1</c:v>
                </c:pt>
                <c:pt idx="11">
                  <c:v>362.9</c:v>
                </c:pt>
                <c:pt idx="12">
                  <c:v>367.56000399999999</c:v>
                </c:pt>
                <c:pt idx="13">
                  <c:v>394.27249999999998</c:v>
                </c:pt>
                <c:pt idx="14">
                  <c:v>440.00780000000003</c:v>
                </c:pt>
                <c:pt idx="15">
                  <c:v>465.90550000000002</c:v>
                </c:pt>
                <c:pt idx="16">
                  <c:v>444.88884999999999</c:v>
                </c:pt>
                <c:pt idx="17">
                  <c:v>493.55399999999997</c:v>
                </c:pt>
                <c:pt idx="18">
                  <c:v>548.82540000000006</c:v>
                </c:pt>
                <c:pt idx="19">
                  <c:v>603.67319999999995</c:v>
                </c:pt>
                <c:pt idx="20">
                  <c:v>697.01880000000006</c:v>
                </c:pt>
                <c:pt idx="21">
                  <c:v>763.75538000000006</c:v>
                </c:pt>
                <c:pt idx="22">
                  <c:v>719.55355599789721</c:v>
                </c:pt>
              </c:numCache>
            </c:numRef>
          </c:val>
        </c:ser>
        <c:ser>
          <c:idx val="9"/>
          <c:order val="1"/>
          <c:tx>
            <c:strRef>
              <c:f>'9a - Renew elect generation'!$N$4</c:f>
              <c:strCache>
                <c:ptCount val="1"/>
                <c:pt idx="0">
                  <c:v>Energy from waste combustion</c:v>
                </c:pt>
              </c:strCache>
            </c:strRef>
          </c:tx>
          <c:spPr>
            <a:solidFill>
              <a:srgbClr val="DF9285"/>
            </a:solidFill>
            <a:ln w="12700">
              <a:solidFill>
                <a:srgbClr val="DF9285"/>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generation'!$N$5:$N$27</c:f>
              <c:numCache>
                <c:formatCode>#,##0</c:formatCode>
                <c:ptCount val="23"/>
                <c:pt idx="0">
                  <c:v>140.71995000000001</c:v>
                </c:pt>
                <c:pt idx="1">
                  <c:v>150.4692</c:v>
                </c:pt>
                <c:pt idx="2">
                  <c:v>176.84855999999999</c:v>
                </c:pt>
                <c:pt idx="3">
                  <c:v>251.51553000000001</c:v>
                </c:pt>
                <c:pt idx="4">
                  <c:v>448.60410000000002</c:v>
                </c:pt>
                <c:pt idx="5">
                  <c:v>470.76309000000003</c:v>
                </c:pt>
                <c:pt idx="6">
                  <c:v>489.43314000000004</c:v>
                </c:pt>
                <c:pt idx="7">
                  <c:v>585.48797999999999</c:v>
                </c:pt>
                <c:pt idx="8">
                  <c:v>848.9502</c:v>
                </c:pt>
                <c:pt idx="9">
                  <c:v>856.40057999999999</c:v>
                </c:pt>
                <c:pt idx="10">
                  <c:v>839.77620300000001</c:v>
                </c:pt>
                <c:pt idx="11">
                  <c:v>879.7030625000001</c:v>
                </c:pt>
                <c:pt idx="12">
                  <c:v>907.2907567499999</c:v>
                </c:pt>
                <c:pt idx="13">
                  <c:v>964.95762500000001</c:v>
                </c:pt>
                <c:pt idx="14">
                  <c:v>971.07287500000007</c:v>
                </c:pt>
                <c:pt idx="15">
                  <c:v>963.83166875000018</c:v>
                </c:pt>
                <c:pt idx="16">
                  <c:v>1083.0907118749999</c:v>
                </c:pt>
                <c:pt idx="17">
                  <c:v>1189.4942384687499</c:v>
                </c:pt>
                <c:pt idx="18">
                  <c:v>1239.366799998875</c:v>
                </c:pt>
                <c:pt idx="19">
                  <c:v>1509.3084550968899</c:v>
                </c:pt>
                <c:pt idx="20">
                  <c:v>1597.4840941736311</c:v>
                </c:pt>
                <c:pt idx="21">
                  <c:v>1738.8986049999999</c:v>
                </c:pt>
                <c:pt idx="22">
                  <c:v>2278.7923176572344</c:v>
                </c:pt>
              </c:numCache>
            </c:numRef>
          </c:val>
        </c:ser>
        <c:ser>
          <c:idx val="5"/>
          <c:order val="2"/>
          <c:tx>
            <c:strRef>
              <c:f>'9a - Renew elect generation'!$P$4</c:f>
              <c:strCache>
                <c:ptCount val="1"/>
                <c:pt idx="0">
                  <c:v>Animal biomass </c:v>
                </c:pt>
              </c:strCache>
            </c:strRef>
          </c:tx>
          <c:spPr>
            <a:solidFill>
              <a:srgbClr val="9F79A1"/>
            </a:solidFill>
            <a:ln w="12700">
              <a:solidFill>
                <a:srgbClr val="9F79A1"/>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generation'!$P$5:$P$27</c:f>
              <c:numCache>
                <c:formatCode>#,##0</c:formatCode>
                <c:ptCount val="23"/>
                <c:pt idx="0">
                  <c:v>0</c:v>
                </c:pt>
                <c:pt idx="1">
                  <c:v>0</c:v>
                </c:pt>
                <c:pt idx="2">
                  <c:v>0</c:v>
                </c:pt>
                <c:pt idx="3">
                  <c:v>0</c:v>
                </c:pt>
                <c:pt idx="4">
                  <c:v>0</c:v>
                </c:pt>
                <c:pt idx="5">
                  <c:v>0</c:v>
                </c:pt>
                <c:pt idx="6">
                  <c:v>0</c:v>
                </c:pt>
                <c:pt idx="7">
                  <c:v>0</c:v>
                </c:pt>
                <c:pt idx="8">
                  <c:v>0</c:v>
                </c:pt>
                <c:pt idx="9">
                  <c:v>0</c:v>
                </c:pt>
                <c:pt idx="10">
                  <c:v>0</c:v>
                </c:pt>
                <c:pt idx="11">
                  <c:v>0</c:v>
                </c:pt>
                <c:pt idx="12">
                  <c:v>286.49</c:v>
                </c:pt>
                <c:pt idx="13">
                  <c:v>601.69899999999996</c:v>
                </c:pt>
                <c:pt idx="14">
                  <c:v>1021.568</c:v>
                </c:pt>
                <c:pt idx="15">
                  <c:v>2532.6917000000003</c:v>
                </c:pt>
                <c:pt idx="16">
                  <c:v>2527.5057349999997</c:v>
                </c:pt>
                <c:pt idx="17">
                  <c:v>585.14857794623026</c:v>
                </c:pt>
                <c:pt idx="18">
                  <c:v>620.26979771213234</c:v>
                </c:pt>
                <c:pt idx="19">
                  <c:v>636.5762461007397</c:v>
                </c:pt>
                <c:pt idx="20">
                  <c:v>627.49234021483517</c:v>
                </c:pt>
                <c:pt idx="21">
                  <c:v>614.73239999999987</c:v>
                </c:pt>
                <c:pt idx="22">
                  <c:v>642.91697116414173</c:v>
                </c:pt>
              </c:numCache>
            </c:numRef>
          </c:val>
        </c:ser>
        <c:ser>
          <c:idx val="4"/>
          <c:order val="3"/>
          <c:tx>
            <c:strRef>
              <c:f>'9a - Renew elect generation'!$Q$4</c:f>
              <c:strCache>
                <c:ptCount val="1"/>
                <c:pt idx="0">
                  <c:v>Plant biomass</c:v>
                </c:pt>
              </c:strCache>
            </c:strRef>
          </c:tx>
          <c:spPr>
            <a:solidFill>
              <a:srgbClr val="B5A0B6"/>
            </a:solidFill>
            <a:ln w="12700">
              <a:solidFill>
                <a:srgbClr val="B5A0B6"/>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generation'!$Q$5:$Q$27</c:f>
              <c:numCache>
                <c:formatCode>#,##0</c:formatCode>
                <c:ptCount val="23"/>
                <c:pt idx="0">
                  <c:v>0</c:v>
                </c:pt>
                <c:pt idx="1">
                  <c:v>1.04</c:v>
                </c:pt>
                <c:pt idx="2">
                  <c:v>51.8</c:v>
                </c:pt>
                <c:pt idx="3">
                  <c:v>121.422</c:v>
                </c:pt>
                <c:pt idx="4">
                  <c:v>191.703</c:v>
                </c:pt>
                <c:pt idx="5">
                  <c:v>198.298</c:v>
                </c:pt>
                <c:pt idx="6">
                  <c:v>196.95599999999999</c:v>
                </c:pt>
                <c:pt idx="7">
                  <c:v>198.50299999999999</c:v>
                </c:pt>
                <c:pt idx="8">
                  <c:v>234.1</c:v>
                </c:pt>
                <c:pt idx="9">
                  <c:v>458.96</c:v>
                </c:pt>
                <c:pt idx="10">
                  <c:v>455.70087000000001</c:v>
                </c:pt>
                <c:pt idx="11">
                  <c:v>542.10099000000002</c:v>
                </c:pt>
                <c:pt idx="12">
                  <c:v>568.24279200000001</c:v>
                </c:pt>
                <c:pt idx="13">
                  <c:v>525.35299999999995</c:v>
                </c:pt>
                <c:pt idx="14">
                  <c:v>556.39530000000002</c:v>
                </c:pt>
                <c:pt idx="15">
                  <c:v>459.68150000000003</c:v>
                </c:pt>
                <c:pt idx="16">
                  <c:v>422.65530999999999</c:v>
                </c:pt>
                <c:pt idx="17">
                  <c:v>607.14211400000011</c:v>
                </c:pt>
                <c:pt idx="18">
                  <c:v>806.65552458262664</c:v>
                </c:pt>
                <c:pt idx="19">
                  <c:v>1326.5192552003202</c:v>
                </c:pt>
                <c:pt idx="20">
                  <c:v>1594.3397796494826</c:v>
                </c:pt>
                <c:pt idx="21">
                  <c:v>1749.2617</c:v>
                </c:pt>
                <c:pt idx="22">
                  <c:v>4097.5945694991187</c:v>
                </c:pt>
              </c:numCache>
            </c:numRef>
          </c:val>
        </c:ser>
        <c:ser>
          <c:idx val="6"/>
          <c:order val="4"/>
          <c:tx>
            <c:strRef>
              <c:f>'9a - Renew elect generation'!$O$4</c:f>
              <c:strCache>
                <c:ptCount val="1"/>
                <c:pt idx="0">
                  <c:v>Co-firing with fossil fuels </c:v>
                </c:pt>
              </c:strCache>
            </c:strRef>
          </c:tx>
          <c:spPr>
            <a:solidFill>
              <a:srgbClr val="CFD9FB"/>
            </a:solidFill>
            <a:ln w="12700">
              <a:solidFill>
                <a:srgbClr val="CFD9FB"/>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generation'!$O$5:$O$27</c:f>
              <c:numCache>
                <c:formatCode>#,##0</c:formatCode>
                <c:ptCount val="23"/>
                <c:pt idx="0">
                  <c:v>0</c:v>
                </c:pt>
                <c:pt idx="1">
                  <c:v>0</c:v>
                </c:pt>
                <c:pt idx="2">
                  <c:v>0</c:v>
                </c:pt>
                <c:pt idx="3">
                  <c:v>0</c:v>
                </c:pt>
                <c:pt idx="4">
                  <c:v>0</c:v>
                </c:pt>
                <c:pt idx="5">
                  <c:v>0</c:v>
                </c:pt>
                <c:pt idx="6">
                  <c:v>0</c:v>
                </c:pt>
                <c:pt idx="7">
                  <c:v>4.7548050000000001E-2</c:v>
                </c:pt>
                <c:pt idx="8">
                  <c:v>0.22963489999999998</c:v>
                </c:pt>
                <c:pt idx="9">
                  <c:v>0.75614879999999995</c:v>
                </c:pt>
                <c:pt idx="10">
                  <c:v>31.425058150000002</c:v>
                </c:pt>
                <c:pt idx="11">
                  <c:v>234.31389999999999</c:v>
                </c:pt>
                <c:pt idx="12">
                  <c:v>271.91425500000003</c:v>
                </c:pt>
                <c:pt idx="13">
                  <c:v>401.959</c:v>
                </c:pt>
                <c:pt idx="14">
                  <c:v>362.25628</c:v>
                </c:pt>
                <c:pt idx="15">
                  <c:v>381.70819219999998</c:v>
                </c:pt>
                <c:pt idx="16">
                  <c:v>362.76100000000002</c:v>
                </c:pt>
                <c:pt idx="17">
                  <c:v>1757.3580350000002</c:v>
                </c:pt>
                <c:pt idx="18">
                  <c:v>1575.4880000000001</c:v>
                </c:pt>
                <c:pt idx="19">
                  <c:v>1625.0170188999998</c:v>
                </c:pt>
                <c:pt idx="20">
                  <c:v>2332.3428833334565</c:v>
                </c:pt>
                <c:pt idx="21">
                  <c:v>2963.6680000000001</c:v>
                </c:pt>
                <c:pt idx="22">
                  <c:v>1782.9137549810932</c:v>
                </c:pt>
              </c:numCache>
            </c:numRef>
          </c:val>
        </c:ser>
        <c:ser>
          <c:idx val="3"/>
          <c:order val="5"/>
          <c:tx>
            <c:strRef>
              <c:f>'9a - Renew elect generation'!$L$4</c:f>
              <c:strCache>
                <c:ptCount val="1"/>
                <c:pt idx="0">
                  <c:v>Landfill gas </c:v>
                </c:pt>
              </c:strCache>
            </c:strRef>
          </c:tx>
          <c:spPr>
            <a:solidFill>
              <a:srgbClr val="87A44B"/>
            </a:solidFill>
            <a:ln w="12700">
              <a:solidFill>
                <a:srgbClr val="87A44B"/>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generation'!$L$5:$L$27</c:f>
              <c:numCache>
                <c:formatCode>#,##0</c:formatCode>
                <c:ptCount val="23"/>
                <c:pt idx="0">
                  <c:v>139</c:v>
                </c:pt>
                <c:pt idx="1">
                  <c:v>208</c:v>
                </c:pt>
                <c:pt idx="2">
                  <c:v>377</c:v>
                </c:pt>
                <c:pt idx="3">
                  <c:v>446.92599999999999</c:v>
                </c:pt>
                <c:pt idx="4">
                  <c:v>516.95600000000002</c:v>
                </c:pt>
                <c:pt idx="5">
                  <c:v>561.86</c:v>
                </c:pt>
                <c:pt idx="6">
                  <c:v>707.54</c:v>
                </c:pt>
                <c:pt idx="7">
                  <c:v>917.91</c:v>
                </c:pt>
                <c:pt idx="8">
                  <c:v>1185.3699999999999</c:v>
                </c:pt>
                <c:pt idx="9">
                  <c:v>1702.6</c:v>
                </c:pt>
                <c:pt idx="10">
                  <c:v>2187.8200000000002</c:v>
                </c:pt>
                <c:pt idx="11">
                  <c:v>2507.0201889999998</c:v>
                </c:pt>
                <c:pt idx="12">
                  <c:v>2678.6277871919901</c:v>
                </c:pt>
                <c:pt idx="13">
                  <c:v>3276.2083575622087</c:v>
                </c:pt>
                <c:pt idx="14">
                  <c:v>4003.7444999999998</c:v>
                </c:pt>
                <c:pt idx="15">
                  <c:v>4290.48488</c:v>
                </c:pt>
                <c:pt idx="16">
                  <c:v>4424.4705496999995</c:v>
                </c:pt>
                <c:pt idx="17">
                  <c:v>4676.8110999999999</c:v>
                </c:pt>
                <c:pt idx="18">
                  <c:v>4728.592228999999</c:v>
                </c:pt>
                <c:pt idx="19">
                  <c:v>4929.2950529999998</c:v>
                </c:pt>
                <c:pt idx="20">
                  <c:v>5036.9089999999997</c:v>
                </c:pt>
                <c:pt idx="21">
                  <c:v>5092.2089999999998</c:v>
                </c:pt>
                <c:pt idx="22">
                  <c:v>5153.8004340961352</c:v>
                </c:pt>
              </c:numCache>
            </c:numRef>
          </c:val>
        </c:ser>
        <c:ser>
          <c:idx val="8"/>
          <c:order val="6"/>
          <c:tx>
            <c:strRef>
              <c:f>'9a - Renew elect generation'!$K$4</c:f>
              <c:strCache>
                <c:ptCount val="1"/>
                <c:pt idx="0">
                  <c:v>Large scale hydro</c:v>
                </c:pt>
              </c:strCache>
            </c:strRef>
          </c:tx>
          <c:spPr>
            <a:solidFill>
              <a:srgbClr val="A6CF3F"/>
            </a:solidFill>
            <a:ln w="3175">
              <a:solidFill>
                <a:srgbClr val="A6CF3F"/>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generation'!$K$5:$K$27</c:f>
              <c:numCache>
                <c:formatCode>#,##0</c:formatCode>
                <c:ptCount val="23"/>
                <c:pt idx="0">
                  <c:v>5080</c:v>
                </c:pt>
                <c:pt idx="1">
                  <c:v>4482</c:v>
                </c:pt>
                <c:pt idx="2">
                  <c:v>5282</c:v>
                </c:pt>
                <c:pt idx="3">
                  <c:v>4143</c:v>
                </c:pt>
                <c:pt idx="4">
                  <c:v>4935</c:v>
                </c:pt>
                <c:pt idx="5">
                  <c:v>4672</c:v>
                </c:pt>
                <c:pt idx="6">
                  <c:v>3274.6280000000002</c:v>
                </c:pt>
                <c:pt idx="7">
                  <c:v>4005.11</c:v>
                </c:pt>
                <c:pt idx="8">
                  <c:v>4910.87</c:v>
                </c:pt>
                <c:pt idx="9">
                  <c:v>5128.4399999999996</c:v>
                </c:pt>
                <c:pt idx="10">
                  <c:v>4871.04</c:v>
                </c:pt>
                <c:pt idx="11">
                  <c:v>3845.48</c:v>
                </c:pt>
                <c:pt idx="12">
                  <c:v>4584.42</c:v>
                </c:pt>
                <c:pt idx="13">
                  <c:v>2987.4119999999998</c:v>
                </c:pt>
                <c:pt idx="14">
                  <c:v>4561.3004884000002</c:v>
                </c:pt>
                <c:pt idx="15">
                  <c:v>4477.6480000000001</c:v>
                </c:pt>
                <c:pt idx="16">
                  <c:v>4115.4997999999996</c:v>
                </c:pt>
                <c:pt idx="17">
                  <c:v>4553.9933000000001</c:v>
                </c:pt>
                <c:pt idx="18">
                  <c:v>4599.9343830000007</c:v>
                </c:pt>
                <c:pt idx="19">
                  <c:v>4663.6670999999997</c:v>
                </c:pt>
                <c:pt idx="20">
                  <c:v>3091.84256</c:v>
                </c:pt>
                <c:pt idx="21">
                  <c:v>4989.2167479999998</c:v>
                </c:pt>
                <c:pt idx="22">
                  <c:v>4631.3809044056006</c:v>
                </c:pt>
              </c:numCache>
            </c:numRef>
          </c:val>
        </c:ser>
        <c:ser>
          <c:idx val="1"/>
          <c:order val="7"/>
          <c:tx>
            <c:strRef>
              <c:f>'9a - Renew elect generation'!$J$4</c:f>
              <c:strCache>
                <c:ptCount val="1"/>
                <c:pt idx="0">
                  <c:v>Small scale hydro</c:v>
                </c:pt>
              </c:strCache>
            </c:strRef>
          </c:tx>
          <c:spPr>
            <a:solidFill>
              <a:srgbClr val="A3C9BE"/>
            </a:solidFill>
            <a:ln w="3175">
              <a:solidFill>
                <a:srgbClr val="A3C9BE"/>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generation'!$J$5:$J$27</c:f>
              <c:numCache>
                <c:formatCode>#,##0</c:formatCode>
                <c:ptCount val="23"/>
                <c:pt idx="0">
                  <c:v>126.56886000000002</c:v>
                </c:pt>
                <c:pt idx="1">
                  <c:v>141.916</c:v>
                </c:pt>
                <c:pt idx="2">
                  <c:v>149.38</c:v>
                </c:pt>
                <c:pt idx="3">
                  <c:v>158.75200000000001</c:v>
                </c:pt>
                <c:pt idx="4">
                  <c:v>158.75200000000001</c:v>
                </c:pt>
                <c:pt idx="5">
                  <c:v>165.58199999999999</c:v>
                </c:pt>
                <c:pt idx="6">
                  <c:v>117.58199999999999</c:v>
                </c:pt>
                <c:pt idx="7">
                  <c:v>163.55699999999999</c:v>
                </c:pt>
                <c:pt idx="8">
                  <c:v>206.38200000000001</c:v>
                </c:pt>
                <c:pt idx="9">
                  <c:v>207.33335215</c:v>
                </c:pt>
                <c:pt idx="10">
                  <c:v>214.21281829999998</c:v>
                </c:pt>
                <c:pt idx="11">
                  <c:v>210.22937319999997</c:v>
                </c:pt>
                <c:pt idx="12">
                  <c:v>203.50029053028399</c:v>
                </c:pt>
                <c:pt idx="13">
                  <c:v>150.0966</c:v>
                </c:pt>
                <c:pt idx="14">
                  <c:v>282.65436459000034</c:v>
                </c:pt>
                <c:pt idx="15">
                  <c:v>443.83478604000004</c:v>
                </c:pt>
                <c:pt idx="16">
                  <c:v>477.56794000000002</c:v>
                </c:pt>
                <c:pt idx="17">
                  <c:v>523.31009999999992</c:v>
                </c:pt>
                <c:pt idx="18">
                  <c:v>554.71940000000006</c:v>
                </c:pt>
                <c:pt idx="19">
                  <c:v>577.30250000000001</c:v>
                </c:pt>
                <c:pt idx="20">
                  <c:v>483.2638</c:v>
                </c:pt>
                <c:pt idx="21">
                  <c:v>700.93880000000001</c:v>
                </c:pt>
                <c:pt idx="22">
                  <c:v>653.10173459481337</c:v>
                </c:pt>
              </c:numCache>
            </c:numRef>
          </c:val>
        </c:ser>
        <c:ser>
          <c:idx val="0"/>
          <c:order val="8"/>
          <c:tx>
            <c:strRef>
              <c:f>'9a - Renew elect generation'!$I$4</c:f>
              <c:strCache>
                <c:ptCount val="1"/>
                <c:pt idx="0">
                  <c:v>Solar PV</c:v>
                </c:pt>
              </c:strCache>
            </c:strRef>
          </c:tx>
          <c:spPr>
            <a:solidFill>
              <a:srgbClr val="619792"/>
            </a:solidFill>
            <a:ln w="3175">
              <a:solidFill>
                <a:srgbClr val="619792"/>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generation'!$I$5:$I$27</c:f>
              <c:numCache>
                <c:formatCode>#,##0</c:formatCode>
                <c:ptCount val="23"/>
                <c:pt idx="0">
                  <c:v>0</c:v>
                </c:pt>
                <c:pt idx="1">
                  <c:v>0</c:v>
                </c:pt>
                <c:pt idx="2">
                  <c:v>0</c:v>
                </c:pt>
                <c:pt idx="3">
                  <c:v>0</c:v>
                </c:pt>
                <c:pt idx="4">
                  <c:v>0</c:v>
                </c:pt>
                <c:pt idx="5">
                  <c:v>7.3999999999999996E-2</c:v>
                </c:pt>
                <c:pt idx="6">
                  <c:v>0.13966999999999999</c:v>
                </c:pt>
                <c:pt idx="7">
                  <c:v>0.20534000000000002</c:v>
                </c:pt>
                <c:pt idx="8">
                  <c:v>0.27100000000000002</c:v>
                </c:pt>
                <c:pt idx="9">
                  <c:v>0.67</c:v>
                </c:pt>
                <c:pt idx="10">
                  <c:v>1.2675000000000001</c:v>
                </c:pt>
                <c:pt idx="11">
                  <c:v>1.82</c:v>
                </c:pt>
                <c:pt idx="12">
                  <c:v>2.6974999999999998</c:v>
                </c:pt>
                <c:pt idx="13">
                  <c:v>2.9445100000000002</c:v>
                </c:pt>
                <c:pt idx="14">
                  <c:v>4.0051500000000004</c:v>
                </c:pt>
                <c:pt idx="15">
                  <c:v>8.1750000000000007</c:v>
                </c:pt>
                <c:pt idx="16">
                  <c:v>10.695</c:v>
                </c:pt>
                <c:pt idx="17">
                  <c:v>14</c:v>
                </c:pt>
                <c:pt idx="18">
                  <c:v>17</c:v>
                </c:pt>
                <c:pt idx="19">
                  <c:v>20</c:v>
                </c:pt>
                <c:pt idx="20">
                  <c:v>39.738800000000005</c:v>
                </c:pt>
                <c:pt idx="21">
                  <c:v>244.26349999999999</c:v>
                </c:pt>
                <c:pt idx="22">
                  <c:v>1187.9466684309157</c:v>
                </c:pt>
              </c:numCache>
            </c:numRef>
          </c:val>
        </c:ser>
        <c:ser>
          <c:idx val="7"/>
          <c:order val="9"/>
          <c:tx>
            <c:strRef>
              <c:f>'9a - Renew elect generation'!$G$4</c:f>
              <c:strCache>
                <c:ptCount val="1"/>
                <c:pt idx="0">
                  <c:v>Offshore wind</c:v>
                </c:pt>
              </c:strCache>
            </c:strRef>
          </c:tx>
          <c:spPr>
            <a:solidFill>
              <a:srgbClr val="D4DF83"/>
            </a:solidFill>
            <a:ln w="3175">
              <a:solidFill>
                <a:srgbClr val="D4DF83"/>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generation'!$G$5:$G$27</c:f>
              <c:numCache>
                <c:formatCode>#,##0</c:formatCode>
                <c:ptCount val="23"/>
                <c:pt idx="0">
                  <c:v>0</c:v>
                </c:pt>
                <c:pt idx="1">
                  <c:v>0</c:v>
                </c:pt>
                <c:pt idx="2">
                  <c:v>0</c:v>
                </c:pt>
                <c:pt idx="3">
                  <c:v>0</c:v>
                </c:pt>
                <c:pt idx="4">
                  <c:v>0</c:v>
                </c:pt>
                <c:pt idx="5">
                  <c:v>0</c:v>
                </c:pt>
                <c:pt idx="6">
                  <c:v>0</c:v>
                </c:pt>
                <c:pt idx="7">
                  <c:v>0</c:v>
                </c:pt>
                <c:pt idx="8">
                  <c:v>0</c:v>
                </c:pt>
                <c:pt idx="9">
                  <c:v>0</c:v>
                </c:pt>
                <c:pt idx="10">
                  <c:v>0.9</c:v>
                </c:pt>
                <c:pt idx="11">
                  <c:v>4.9418915555555563</c:v>
                </c:pt>
                <c:pt idx="12">
                  <c:v>4.7809590000000002</c:v>
                </c:pt>
                <c:pt idx="13">
                  <c:v>9.8439999999999994</c:v>
                </c:pt>
                <c:pt idx="14">
                  <c:v>198.68090000000001</c:v>
                </c:pt>
                <c:pt idx="15">
                  <c:v>402.70570000000004</c:v>
                </c:pt>
                <c:pt idx="16">
                  <c:v>651.40150000000006</c:v>
                </c:pt>
                <c:pt idx="17">
                  <c:v>782.53519999999992</c:v>
                </c:pt>
                <c:pt idx="18">
                  <c:v>1305.0990160000001</c:v>
                </c:pt>
                <c:pt idx="19">
                  <c:v>1753.8947366999998</c:v>
                </c:pt>
                <c:pt idx="20">
                  <c:v>3043.7049339999999</c:v>
                </c:pt>
                <c:pt idx="21">
                  <c:v>5125.8242720999997</c:v>
                </c:pt>
                <c:pt idx="22">
                  <c:v>7463.2411950221158</c:v>
                </c:pt>
              </c:numCache>
            </c:numRef>
          </c:val>
        </c:ser>
        <c:ser>
          <c:idx val="2"/>
          <c:order val="10"/>
          <c:tx>
            <c:strRef>
              <c:f>'9a - Renew elect generation'!$F$4</c:f>
              <c:strCache>
                <c:ptCount val="1"/>
                <c:pt idx="0">
                  <c:v>Onshore wind</c:v>
                </c:pt>
              </c:strCache>
            </c:strRef>
          </c:tx>
          <c:spPr>
            <a:solidFill>
              <a:srgbClr val="D7E4BD"/>
            </a:solidFill>
            <a:ln w="12700">
              <a:solidFill>
                <a:srgbClr val="D7E4BD"/>
              </a:solidFill>
              <a:prstDash val="solid"/>
            </a:ln>
          </c:spPr>
          <c:cat>
            <c:numRef>
              <c:f>'9a - Renew elect generation'!$A$5:$A$27</c:f>
              <c:numCache>
                <c:formatCode>General</c:formatCod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numCache>
            </c:numRef>
          </c:cat>
          <c:val>
            <c:numRef>
              <c:f>'9a - Renew elect generation'!$F$5:$F$27</c:f>
              <c:numCache>
                <c:formatCode>#,##0</c:formatCode>
                <c:ptCount val="23"/>
                <c:pt idx="0">
                  <c:v>9.2249599999999994</c:v>
                </c:pt>
                <c:pt idx="1">
                  <c:v>8.5781900000000011</c:v>
                </c:pt>
                <c:pt idx="2">
                  <c:v>32.510557000000006</c:v>
                </c:pt>
                <c:pt idx="3">
                  <c:v>217.43040700000003</c:v>
                </c:pt>
                <c:pt idx="4">
                  <c:v>343.50106999999997</c:v>
                </c:pt>
                <c:pt idx="5">
                  <c:v>392.30216796000002</c:v>
                </c:pt>
                <c:pt idx="6">
                  <c:v>487.71684599999998</c:v>
                </c:pt>
                <c:pt idx="7">
                  <c:v>666.98436000000004</c:v>
                </c:pt>
                <c:pt idx="8">
                  <c:v>876.86161000000004</c:v>
                </c:pt>
                <c:pt idx="9">
                  <c:v>850.1691800000001</c:v>
                </c:pt>
                <c:pt idx="10">
                  <c:v>944.9279600000001</c:v>
                </c:pt>
                <c:pt idx="11">
                  <c:v>960.14426600000013</c:v>
                </c:pt>
                <c:pt idx="12">
                  <c:v>1251.2433685892802</c:v>
                </c:pt>
                <c:pt idx="13">
                  <c:v>1275.5057328800001</c:v>
                </c:pt>
                <c:pt idx="14">
                  <c:v>1736.3943000000002</c:v>
                </c:pt>
                <c:pt idx="15">
                  <c:v>2501.1861400000003</c:v>
                </c:pt>
                <c:pt idx="16">
                  <c:v>3573.6511003999999</c:v>
                </c:pt>
                <c:pt idx="17">
                  <c:v>4491.2822999999999</c:v>
                </c:pt>
                <c:pt idx="18">
                  <c:v>5788.1036516600107</c:v>
                </c:pt>
                <c:pt idx="19">
                  <c:v>7553.2497894196595</c:v>
                </c:pt>
                <c:pt idx="20">
                  <c:v>7140.3376820088306</c:v>
                </c:pt>
                <c:pt idx="21">
                  <c:v>10383.796470000001</c:v>
                </c:pt>
                <c:pt idx="22">
                  <c:v>12120.689436164297</c:v>
                </c:pt>
              </c:numCache>
            </c:numRef>
          </c:val>
        </c:ser>
        <c:axId val="97531008"/>
        <c:axId val="97532544"/>
      </c:areaChart>
      <c:catAx>
        <c:axId val="97531008"/>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7532544"/>
        <c:crossesAt val="0"/>
        <c:auto val="1"/>
        <c:lblAlgn val="ctr"/>
        <c:lblOffset val="100"/>
        <c:tickLblSkip val="2"/>
        <c:tickMarkSkip val="1"/>
      </c:catAx>
      <c:valAx>
        <c:axId val="97532544"/>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7531008"/>
        <c:crosses val="autoZero"/>
        <c:crossBetween val="midCat"/>
      </c:valAx>
      <c:spPr>
        <a:noFill/>
        <a:ln w="25400">
          <a:noFill/>
        </a:ln>
      </c:spPr>
    </c:plotArea>
    <c:legend>
      <c:legendPos val="r"/>
      <c:layout>
        <c:manualLayout>
          <c:xMode val="edge"/>
          <c:yMode val="edge"/>
          <c:x val="0.74368380423035363"/>
          <c:y val="2.6229648123252923E-3"/>
          <c:w val="0.2563161957696487"/>
          <c:h val="0.9269163305806285"/>
        </c:manualLayout>
      </c:layout>
      <c:spPr>
        <a:solidFill>
          <a:srgbClr val="FFFFFF"/>
        </a:solidFill>
        <a:ln w="3175">
          <a:solidFill>
            <a:srgbClr val="FFFFFF"/>
          </a:solidFill>
          <a:prstDash val="solid"/>
        </a:ln>
      </c:spPr>
      <c:txPr>
        <a:bodyPr/>
        <a:lstStyle/>
        <a:p>
          <a:pPr>
            <a:defRPr sz="70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44" r="0.75000000000000644" t="1" header="0.5" footer="0.5"/>
    <c:pageSetup paperSize="9" orientation="landscape"/>
  </c:printSettings>
</c:chartSpace>
</file>

<file path=xl/charts/chart54.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6387037037036984E-2"/>
          <c:y val="2.8167948717948706E-2"/>
          <c:w val="0.69604465020576489"/>
          <c:h val="0.86300470085470105"/>
        </c:manualLayout>
      </c:layout>
      <c:areaChart>
        <c:grouping val="stacked"/>
        <c:ser>
          <c:idx val="0"/>
          <c:order val="0"/>
          <c:tx>
            <c:strRef>
              <c:f>[2]new_v2!$D$3</c:f>
              <c:strCache>
                <c:ptCount val="1"/>
                <c:pt idx="0">
                  <c:v>Active solar heating</c:v>
                </c:pt>
              </c:strCache>
            </c:strRef>
          </c:tx>
          <c:spPr>
            <a:solidFill>
              <a:srgbClr val="E68934"/>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[2]new_v2!$D$4:$D$26</c:f>
              <c:numCache>
                <c:formatCode>General</c:formatCode>
                <c:ptCount val="23"/>
                <c:pt idx="0">
                  <c:v>74.618080000000006</c:v>
                </c:pt>
                <c:pt idx="1">
                  <c:v>78.583909999999989</c:v>
                </c:pt>
                <c:pt idx="2">
                  <c:v>82.724190000000007</c:v>
                </c:pt>
                <c:pt idx="3">
                  <c:v>86.201560000000001</c:v>
                </c:pt>
                <c:pt idx="4">
                  <c:v>89.971306343063304</c:v>
                </c:pt>
                <c:pt idx="5">
                  <c:v>94.298282597572978</c:v>
                </c:pt>
                <c:pt idx="6">
                  <c:v>100.69146505739587</c:v>
                </c:pt>
                <c:pt idx="7">
                  <c:v>103.32605134732701</c:v>
                </c:pt>
                <c:pt idx="8">
                  <c:v>106.1011581127911</c:v>
                </c:pt>
                <c:pt idx="9">
                  <c:v>109.02381137756478</c:v>
                </c:pt>
                <c:pt idx="10">
                  <c:v>128.54421323622611</c:v>
                </c:pt>
                <c:pt idx="11">
                  <c:v>153.92073565248589</c:v>
                </c:pt>
                <c:pt idx="12">
                  <c:v>186.91021479362368</c:v>
                </c:pt>
                <c:pt idx="13">
                  <c:v>229.79653767710269</c:v>
                </c:pt>
                <c:pt idx="14">
                  <c:v>285.55139000000003</c:v>
                </c:pt>
                <c:pt idx="15">
                  <c:v>341.45679999999999</c:v>
                </c:pt>
                <c:pt idx="16">
                  <c:v>421.80847</c:v>
                </c:pt>
                <c:pt idx="17">
                  <c:v>522.05907000000002</c:v>
                </c:pt>
                <c:pt idx="18">
                  <c:v>544.09027248617213</c:v>
                </c:pt>
                <c:pt idx="19">
                  <c:v>895.70938729998795</c:v>
                </c:pt>
                <c:pt idx="20">
                  <c:v>1134.3718490631995</c:v>
                </c:pt>
                <c:pt idx="21">
                  <c:v>1423.5427023825966</c:v>
                </c:pt>
                <c:pt idx="22">
                  <c:v>1781.0650757502892</c:v>
                </c:pt>
              </c:numCache>
            </c:numRef>
          </c:val>
        </c:ser>
        <c:ser>
          <c:idx val="1"/>
          <c:order val="1"/>
          <c:tx>
            <c:strRef>
              <c:f>[2]new_v2!$E$3</c:f>
              <c:strCache>
                <c:ptCount val="1"/>
                <c:pt idx="0">
                  <c:v>Landfill gas</c:v>
                </c:pt>
              </c:strCache>
            </c:strRef>
          </c:tx>
          <c:spPr>
            <a:solidFill>
              <a:srgbClr val="619792"/>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[2]new_v2!$E$4:$E$26</c:f>
              <c:numCache>
                <c:formatCode>General</c:formatCode>
                <c:ptCount val="23"/>
                <c:pt idx="0">
                  <c:v>397.33222222222219</c:v>
                </c:pt>
                <c:pt idx="1">
                  <c:v>422.24333333333334</c:v>
                </c:pt>
                <c:pt idx="2">
                  <c:v>366.19333333333333</c:v>
                </c:pt>
                <c:pt idx="3">
                  <c:v>174.91336666666663</c:v>
                </c:pt>
                <c:pt idx="4">
                  <c:v>220.07449</c:v>
                </c:pt>
                <c:pt idx="5">
                  <c:v>175.38039999999998</c:v>
                </c:pt>
                <c:pt idx="6">
                  <c:v>193.17429999999999</c:v>
                </c:pt>
                <c:pt idx="7">
                  <c:v>179.68350000000001</c:v>
                </c:pt>
                <c:pt idx="8">
                  <c:v>157.93539999999999</c:v>
                </c:pt>
                <c:pt idx="9">
                  <c:v>157.93539999999999</c:v>
                </c:pt>
                <c:pt idx="10">
                  <c:v>157.93539999999999</c:v>
                </c:pt>
                <c:pt idx="11">
                  <c:v>157.94047068</c:v>
                </c:pt>
                <c:pt idx="12">
                  <c:v>157.94047068</c:v>
                </c:pt>
                <c:pt idx="13">
                  <c:v>157.94047068</c:v>
                </c:pt>
                <c:pt idx="14">
                  <c:v>157.94047068</c:v>
                </c:pt>
                <c:pt idx="15">
                  <c:v>157.94047068</c:v>
                </c:pt>
                <c:pt idx="16">
                  <c:v>157.94047068</c:v>
                </c:pt>
                <c:pt idx="17">
                  <c:v>157.94047068</c:v>
                </c:pt>
                <c:pt idx="18">
                  <c:v>157.94047068</c:v>
                </c:pt>
                <c:pt idx="19">
                  <c:v>157.94047068</c:v>
                </c:pt>
                <c:pt idx="20">
                  <c:v>157.94047068</c:v>
                </c:pt>
                <c:pt idx="21">
                  <c:v>157.94047068</c:v>
                </c:pt>
                <c:pt idx="22">
                  <c:v>157.94047068</c:v>
                </c:pt>
              </c:numCache>
            </c:numRef>
          </c:val>
        </c:ser>
        <c:ser>
          <c:idx val="2"/>
          <c:order val="2"/>
          <c:tx>
            <c:strRef>
              <c:f>[2]new_v2!$F$3</c:f>
              <c:strCache>
                <c:ptCount val="1"/>
                <c:pt idx="0">
                  <c:v>Sewage sludge digestion</c:v>
                </c:pt>
              </c:strCache>
            </c:strRef>
          </c:tx>
          <c:spPr>
            <a:solidFill>
              <a:srgbClr val="A3C9BE"/>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[2]new_v2!$F$4:$F$26</c:f>
              <c:numCache>
                <c:formatCode>General</c:formatCode>
                <c:ptCount val="23"/>
                <c:pt idx="0">
                  <c:v>402.39800000000002</c:v>
                </c:pt>
                <c:pt idx="1">
                  <c:v>505.69555555555559</c:v>
                </c:pt>
                <c:pt idx="2">
                  <c:v>505.69555555555559</c:v>
                </c:pt>
                <c:pt idx="3">
                  <c:v>395.11761999999993</c:v>
                </c:pt>
                <c:pt idx="4">
                  <c:v>605.50799508</c:v>
                </c:pt>
                <c:pt idx="5">
                  <c:v>680.76418991999992</c:v>
                </c:pt>
                <c:pt idx="6">
                  <c:v>680.80377843999997</c:v>
                </c:pt>
                <c:pt idx="7">
                  <c:v>676.60375513000008</c:v>
                </c:pt>
                <c:pt idx="8">
                  <c:v>628.80348984</c:v>
                </c:pt>
                <c:pt idx="9">
                  <c:v>630.50349927500008</c:v>
                </c:pt>
                <c:pt idx="10">
                  <c:v>561.50311632500006</c:v>
                </c:pt>
                <c:pt idx="11">
                  <c:v>574.10318625500008</c:v>
                </c:pt>
                <c:pt idx="12">
                  <c:v>621.41399882855262</c:v>
                </c:pt>
                <c:pt idx="13">
                  <c:v>608.98437984455006</c:v>
                </c:pt>
                <c:pt idx="14">
                  <c:v>637.20953649330011</c:v>
                </c:pt>
                <c:pt idx="15">
                  <c:v>615.38341535900008</c:v>
                </c:pt>
                <c:pt idx="16">
                  <c:v>513.3708491924001</c:v>
                </c:pt>
                <c:pt idx="17">
                  <c:v>575.40019345335008</c:v>
                </c:pt>
                <c:pt idx="18">
                  <c:v>578.81871242602506</c:v>
                </c:pt>
                <c:pt idx="19">
                  <c:v>592.95589088692998</c:v>
                </c:pt>
                <c:pt idx="20">
                  <c:v>672.40013180002006</c:v>
                </c:pt>
                <c:pt idx="21">
                  <c:v>769.05586823638009</c:v>
                </c:pt>
                <c:pt idx="22">
                  <c:v>838.53929406268287</c:v>
                </c:pt>
              </c:numCache>
            </c:numRef>
          </c:val>
        </c:ser>
        <c:ser>
          <c:idx val="3"/>
          <c:order val="3"/>
          <c:tx>
            <c:strRef>
              <c:f>[2]new_v2!$G$3</c:f>
              <c:strCache>
                <c:ptCount val="1"/>
                <c:pt idx="0">
                  <c:v>Wood combustion - domestic</c:v>
                </c:pt>
              </c:strCache>
            </c:strRef>
          </c:tx>
          <c:spPr>
            <a:solidFill>
              <a:srgbClr val="D4DF83"/>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[2]new_v2!$G$4:$G$26</c:f>
              <c:numCache>
                <c:formatCode>General</c:formatCode>
                <c:ptCount val="23"/>
                <c:pt idx="0">
                  <c:v>2025</c:v>
                </c:pt>
                <c:pt idx="1">
                  <c:v>2025</c:v>
                </c:pt>
                <c:pt idx="2">
                  <c:v>2375</c:v>
                </c:pt>
                <c:pt idx="3">
                  <c:v>2375</c:v>
                </c:pt>
                <c:pt idx="4">
                  <c:v>2375</c:v>
                </c:pt>
                <c:pt idx="5">
                  <c:v>2375</c:v>
                </c:pt>
                <c:pt idx="6">
                  <c:v>2375</c:v>
                </c:pt>
                <c:pt idx="7">
                  <c:v>2375</c:v>
                </c:pt>
                <c:pt idx="8">
                  <c:v>2375</c:v>
                </c:pt>
                <c:pt idx="9">
                  <c:v>2375</c:v>
                </c:pt>
                <c:pt idx="10">
                  <c:v>2375</c:v>
                </c:pt>
                <c:pt idx="11">
                  <c:v>2375</c:v>
                </c:pt>
                <c:pt idx="12">
                  <c:v>2375</c:v>
                </c:pt>
                <c:pt idx="13">
                  <c:v>2393.8888888888891</c:v>
                </c:pt>
                <c:pt idx="14">
                  <c:v>2702.7777777777774</c:v>
                </c:pt>
                <c:pt idx="15">
                  <c:v>3088.8888888888891</c:v>
                </c:pt>
                <c:pt idx="16">
                  <c:v>3475</c:v>
                </c:pt>
                <c:pt idx="17">
                  <c:v>3861.1111111111109</c:v>
                </c:pt>
                <c:pt idx="18">
                  <c:v>3678.7087472222224</c:v>
                </c:pt>
                <c:pt idx="19">
                  <c:v>4009.9243180555563</c:v>
                </c:pt>
                <c:pt idx="20">
                  <c:v>4414.436326388889</c:v>
                </c:pt>
                <c:pt idx="21">
                  <c:v>4947.147455555556</c:v>
                </c:pt>
                <c:pt idx="22">
                  <c:v>5306.266118055556</c:v>
                </c:pt>
              </c:numCache>
            </c:numRef>
          </c:val>
        </c:ser>
        <c:ser>
          <c:idx val="5"/>
          <c:order val="4"/>
          <c:tx>
            <c:strRef>
              <c:f>[2]new_v2!$I$2</c:f>
              <c:strCache>
                <c:ptCount val="1"/>
                <c:pt idx="0">
                  <c:v>Animal biomass</c:v>
                </c:pt>
              </c:strCache>
            </c:strRef>
          </c:tx>
          <c:spPr>
            <a:solidFill>
              <a:srgbClr val="A6CF3F"/>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[2]new_v2!$I$4:$I$26</c:f>
              <c:numCache>
                <c:formatCode>General</c:formatCode>
                <c:ptCount val="23"/>
                <c:pt idx="15">
                  <c:v>144.40277777777777</c:v>
                </c:pt>
                <c:pt idx="16">
                  <c:v>266.39866666666671</c:v>
                </c:pt>
                <c:pt idx="17">
                  <c:v>532.91392123555272</c:v>
                </c:pt>
                <c:pt idx="18">
                  <c:v>470.17177100000009</c:v>
                </c:pt>
                <c:pt idx="19">
                  <c:v>444.89888022391477</c:v>
                </c:pt>
                <c:pt idx="20">
                  <c:v>468.92052108333331</c:v>
                </c:pt>
                <c:pt idx="21">
                  <c:v>415.7827122762979</c:v>
                </c:pt>
                <c:pt idx="22">
                  <c:v>366.41836373094873</c:v>
                </c:pt>
              </c:numCache>
            </c:numRef>
          </c:val>
        </c:ser>
        <c:ser>
          <c:idx val="6"/>
          <c:order val="5"/>
          <c:tx>
            <c:strRef>
              <c:f>[2]new_v2!$J$2</c:f>
              <c:strCache>
                <c:ptCount val="1"/>
                <c:pt idx="0">
                  <c:v>Plant biomass</c:v>
                </c:pt>
              </c:strCache>
            </c:strRef>
          </c:tx>
          <c:spPr>
            <a:solidFill>
              <a:srgbClr val="619792"/>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[2]new_v2!$J$4:$J$26</c:f>
              <c:numCache>
                <c:formatCode>General</c:formatCode>
                <c:ptCount val="23"/>
                <c:pt idx="0">
                  <c:v>833.33333333333337</c:v>
                </c:pt>
                <c:pt idx="1">
                  <c:v>833.33333333333337</c:v>
                </c:pt>
                <c:pt idx="2">
                  <c:v>833.33333333333337</c:v>
                </c:pt>
                <c:pt idx="3">
                  <c:v>833.33333333333337</c:v>
                </c:pt>
                <c:pt idx="4">
                  <c:v>833.33333333333337</c:v>
                </c:pt>
                <c:pt idx="5">
                  <c:v>833.33333333333337</c:v>
                </c:pt>
                <c:pt idx="6">
                  <c:v>833.33333333333337</c:v>
                </c:pt>
                <c:pt idx="7">
                  <c:v>833.33333333333337</c:v>
                </c:pt>
                <c:pt idx="8">
                  <c:v>834.16333793983335</c:v>
                </c:pt>
                <c:pt idx="9">
                  <c:v>835.82334715283332</c:v>
                </c:pt>
                <c:pt idx="10">
                  <c:v>835.82334715283332</c:v>
                </c:pt>
                <c:pt idx="11">
                  <c:v>835.82334715283332</c:v>
                </c:pt>
                <c:pt idx="12">
                  <c:v>835.82334715283332</c:v>
                </c:pt>
                <c:pt idx="13">
                  <c:v>835.82334715283332</c:v>
                </c:pt>
                <c:pt idx="14">
                  <c:v>835.82334715283332</c:v>
                </c:pt>
                <c:pt idx="15">
                  <c:v>1075.0386392675036</c:v>
                </c:pt>
                <c:pt idx="16">
                  <c:v>1197.9854582412886</c:v>
                </c:pt>
                <c:pt idx="17">
                  <c:v>1312.9496607138224</c:v>
                </c:pt>
                <c:pt idx="18">
                  <c:v>2255.6153449719272</c:v>
                </c:pt>
                <c:pt idx="19">
                  <c:v>2644.5545182655892</c:v>
                </c:pt>
                <c:pt idx="20">
                  <c:v>3140.372785025786</c:v>
                </c:pt>
                <c:pt idx="21">
                  <c:v>3354.845854530804</c:v>
                </c:pt>
                <c:pt idx="22">
                  <c:v>3199.2882224307091</c:v>
                </c:pt>
              </c:numCache>
            </c:numRef>
          </c:val>
        </c:ser>
        <c:ser>
          <c:idx val="7"/>
          <c:order val="6"/>
          <c:tx>
            <c:strRef>
              <c:f>[2]new_v2!$K$2</c:f>
              <c:strCache>
                <c:ptCount val="1"/>
                <c:pt idx="0">
                  <c:v>Anaerobic digestion</c:v>
                </c:pt>
              </c:strCache>
            </c:strRef>
          </c:tx>
          <c:spPr>
            <a:solidFill>
              <a:srgbClr val="D99694"/>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[2]new_v2!$K$4:$K$26</c:f>
              <c:numCache>
                <c:formatCode>General</c:formatCode>
                <c:ptCount val="23"/>
                <c:pt idx="0">
                  <c:v>2.4900138195000001</c:v>
                </c:pt>
                <c:pt idx="1">
                  <c:v>2.4900138195000001</c:v>
                </c:pt>
                <c:pt idx="2">
                  <c:v>3.0282168065100001</c:v>
                </c:pt>
                <c:pt idx="3">
                  <c:v>3.1061172388550005</c:v>
                </c:pt>
                <c:pt idx="4">
                  <c:v>3.2368179642400006</c:v>
                </c:pt>
                <c:pt idx="5">
                  <c:v>3.3497185908350002</c:v>
                </c:pt>
                <c:pt idx="6">
                  <c:v>3.4065189060750005</c:v>
                </c:pt>
                <c:pt idx="7">
                  <c:v>3.3988588635620003</c:v>
                </c:pt>
                <c:pt idx="8">
                  <c:v>3.3472107241202789</c:v>
                </c:pt>
                <c:pt idx="9">
                  <c:v>3.3472107241202789</c:v>
                </c:pt>
                <c:pt idx="10">
                  <c:v>3.3472107241202789</c:v>
                </c:pt>
                <c:pt idx="11">
                  <c:v>3.3472107241202789</c:v>
                </c:pt>
                <c:pt idx="12">
                  <c:v>3.3472107241202789</c:v>
                </c:pt>
                <c:pt idx="13">
                  <c:v>3.3472107241202789</c:v>
                </c:pt>
                <c:pt idx="14">
                  <c:v>23.057587968903</c:v>
                </c:pt>
                <c:pt idx="15">
                  <c:v>23.300129315000003</c:v>
                </c:pt>
                <c:pt idx="16">
                  <c:v>23.300129315000003</c:v>
                </c:pt>
                <c:pt idx="17">
                  <c:v>23.300129315000003</c:v>
                </c:pt>
                <c:pt idx="18">
                  <c:v>23.300129315000003</c:v>
                </c:pt>
                <c:pt idx="19">
                  <c:v>23.300129315000003</c:v>
                </c:pt>
                <c:pt idx="20">
                  <c:v>55.560308358</c:v>
                </c:pt>
                <c:pt idx="21">
                  <c:v>113.72123114933001</c:v>
                </c:pt>
                <c:pt idx="22">
                  <c:v>175.06496820287674</c:v>
                </c:pt>
              </c:numCache>
            </c:numRef>
          </c:val>
        </c:ser>
        <c:ser>
          <c:idx val="8"/>
          <c:order val="7"/>
          <c:tx>
            <c:strRef>
              <c:f>[2]new_v2!$L$3</c:f>
              <c:strCache>
                <c:ptCount val="1"/>
                <c:pt idx="0">
                  <c:v>Energy from waste combustion</c:v>
                </c:pt>
              </c:strCache>
            </c:strRef>
          </c:tx>
          <c:spPr>
            <a:solidFill>
              <a:srgbClr val="D99694"/>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[2]new_v2!$L$4:$L$26</c:f>
              <c:numCache>
                <c:formatCode>General</c:formatCode>
                <c:ptCount val="23"/>
                <c:pt idx="0">
                  <c:v>361.26745829999999</c:v>
                </c:pt>
                <c:pt idx="1">
                  <c:v>390.01821390000003</c:v>
                </c:pt>
                <c:pt idx="2">
                  <c:v>358.77631229999997</c:v>
                </c:pt>
                <c:pt idx="3">
                  <c:v>328.09858200000002</c:v>
                </c:pt>
                <c:pt idx="4">
                  <c:v>342.87693929999995</c:v>
                </c:pt>
                <c:pt idx="5">
                  <c:v>355.10553540000001</c:v>
                </c:pt>
                <c:pt idx="6">
                  <c:v>370.42608330000007</c:v>
                </c:pt>
                <c:pt idx="7">
                  <c:v>104.86991970000001</c:v>
                </c:pt>
                <c:pt idx="8">
                  <c:v>176.79809700000001</c:v>
                </c:pt>
                <c:pt idx="9">
                  <c:v>234.50476139999998</c:v>
                </c:pt>
                <c:pt idx="10">
                  <c:v>287.22897574747594</c:v>
                </c:pt>
                <c:pt idx="11">
                  <c:v>304.5422664322528</c:v>
                </c:pt>
                <c:pt idx="12">
                  <c:v>392.33574846587885</c:v>
                </c:pt>
                <c:pt idx="13">
                  <c:v>392.33574846587885</c:v>
                </c:pt>
                <c:pt idx="14">
                  <c:v>392.33574846587885</c:v>
                </c:pt>
                <c:pt idx="15">
                  <c:v>392.33574846587885</c:v>
                </c:pt>
                <c:pt idx="16">
                  <c:v>392.33574846587885</c:v>
                </c:pt>
                <c:pt idx="17">
                  <c:v>392.33574846587885</c:v>
                </c:pt>
                <c:pt idx="18">
                  <c:v>369.86438868048447</c:v>
                </c:pt>
                <c:pt idx="19">
                  <c:v>367.49248210519102</c:v>
                </c:pt>
                <c:pt idx="20">
                  <c:v>300.93779128151203</c:v>
                </c:pt>
                <c:pt idx="21">
                  <c:v>384.34730177452269</c:v>
                </c:pt>
                <c:pt idx="22">
                  <c:v>374.97398728550439</c:v>
                </c:pt>
              </c:numCache>
            </c:numRef>
          </c:val>
        </c:ser>
        <c:ser>
          <c:idx val="10"/>
          <c:order val="8"/>
          <c:tx>
            <c:strRef>
              <c:f>[2]new_v2!$N$3</c:f>
              <c:strCache>
                <c:ptCount val="1"/>
                <c:pt idx="0">
                  <c:v>Deep geo-thermal</c:v>
                </c:pt>
              </c:strCache>
            </c:strRef>
          </c:tx>
          <c:spPr>
            <a:solidFill>
              <a:srgbClr val="4BACC6"/>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[2]new_v2!$N$4:$N$26</c:f>
              <c:numCache>
                <c:formatCode>General</c:formatCode>
                <c:ptCount val="23"/>
                <c:pt idx="0">
                  <c:v>9.6354931464</c:v>
                </c:pt>
                <c:pt idx="1">
                  <c:v>9.6354931464</c:v>
                </c:pt>
                <c:pt idx="2">
                  <c:v>9.6354931464</c:v>
                </c:pt>
                <c:pt idx="3">
                  <c:v>9.6354931464</c:v>
                </c:pt>
                <c:pt idx="4">
                  <c:v>9.6354931464</c:v>
                </c:pt>
                <c:pt idx="5">
                  <c:v>9.6354931464</c:v>
                </c:pt>
                <c:pt idx="6">
                  <c:v>9.636053479800001</c:v>
                </c:pt>
                <c:pt idx="7">
                  <c:v>9.636053479800001</c:v>
                </c:pt>
                <c:pt idx="8">
                  <c:v>9.636053479800001</c:v>
                </c:pt>
                <c:pt idx="9">
                  <c:v>9.636053479800001</c:v>
                </c:pt>
                <c:pt idx="10">
                  <c:v>9.636053479800001</c:v>
                </c:pt>
                <c:pt idx="11">
                  <c:v>9.636053479800001</c:v>
                </c:pt>
                <c:pt idx="12">
                  <c:v>9.636053479800001</c:v>
                </c:pt>
                <c:pt idx="13">
                  <c:v>9.636053479800001</c:v>
                </c:pt>
                <c:pt idx="14">
                  <c:v>9.636053479800001</c:v>
                </c:pt>
                <c:pt idx="15">
                  <c:v>9.636053479800001</c:v>
                </c:pt>
                <c:pt idx="16">
                  <c:v>9.636053479800001</c:v>
                </c:pt>
                <c:pt idx="17">
                  <c:v>9.636053479800001</c:v>
                </c:pt>
                <c:pt idx="18">
                  <c:v>9.636053479800001</c:v>
                </c:pt>
                <c:pt idx="19">
                  <c:v>9.636053479800001</c:v>
                </c:pt>
                <c:pt idx="20">
                  <c:v>9.636053479800001</c:v>
                </c:pt>
                <c:pt idx="21">
                  <c:v>9.636053479800001</c:v>
                </c:pt>
                <c:pt idx="22">
                  <c:v>9.636053479800001</c:v>
                </c:pt>
              </c:numCache>
            </c:numRef>
          </c:val>
        </c:ser>
        <c:ser>
          <c:idx val="11"/>
          <c:order val="9"/>
          <c:tx>
            <c:strRef>
              <c:f>[2]new_v2!$O$2</c:f>
              <c:strCache>
                <c:ptCount val="1"/>
                <c:pt idx="0">
                  <c:v>Heat pumps</c:v>
                </c:pt>
              </c:strCache>
            </c:strRef>
          </c:tx>
          <c:spPr>
            <a:solidFill>
              <a:schemeClr val="accent4">
                <a:lumMod val="40000"/>
                <a:lumOff val="60000"/>
              </a:schemeClr>
            </a:solidFill>
            <a:ln w="25400">
              <a:noFill/>
            </a:ln>
          </c:spPr>
          <c:cat>
            <c:strRef>
              <c:f>[2]new_v2!$A$4:$A$26</c:f>
              <c:strCache>
                <c:ptCount val="2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2012(P)</c:v>
                </c:pt>
              </c:strCache>
            </c:strRef>
          </c:cat>
          <c:val>
            <c:numRef>
              <c:f>[2]new_v2!$O$4:$O$26</c:f>
              <c:numCache>
                <c:formatCode>General</c:formatCode>
                <c:ptCount val="23"/>
                <c:pt idx="18">
                  <c:v>30.915271578805001</c:v>
                </c:pt>
                <c:pt idx="19">
                  <c:v>130.90852653829</c:v>
                </c:pt>
                <c:pt idx="20">
                  <c:v>274.78702505952498</c:v>
                </c:pt>
                <c:pt idx="21">
                  <c:v>454.64262325255504</c:v>
                </c:pt>
                <c:pt idx="22">
                  <c:v>652.32922040708002</c:v>
                </c:pt>
              </c:numCache>
            </c:numRef>
          </c:val>
        </c:ser>
        <c:axId val="98120448"/>
        <c:axId val="98121984"/>
      </c:areaChart>
      <c:catAx>
        <c:axId val="98120448"/>
        <c:scaling>
          <c:orientation val="minMax"/>
        </c:scaling>
        <c:axPos val="b"/>
        <c:numFmt formatCode="General" sourceLinked="1"/>
        <c:tickLblPos val="nextTo"/>
        <c:spPr>
          <a:ln w="3175">
            <a:solidFill>
              <a:srgbClr val="808080"/>
            </a:solidFill>
            <a:prstDash val="solid"/>
          </a:ln>
        </c:spPr>
        <c:txPr>
          <a:bodyPr rot="0" anchor="t" anchorCtr="0"/>
          <a:lstStyle/>
          <a:p>
            <a:pPr>
              <a:defRPr/>
            </a:pPr>
            <a:endParaRPr lang="en-US"/>
          </a:p>
        </c:txPr>
        <c:crossAx val="98121984"/>
        <c:crosses val="autoZero"/>
        <c:auto val="1"/>
        <c:lblAlgn val="ctr"/>
        <c:lblOffset val="100"/>
      </c:catAx>
      <c:valAx>
        <c:axId val="98121984"/>
        <c:scaling>
          <c:orientation val="minMax"/>
        </c:scaling>
        <c:axPos val="l"/>
        <c:majorGridlines>
          <c:spPr>
            <a:ln w="3175">
              <a:solidFill>
                <a:srgbClr val="808080"/>
              </a:solidFill>
              <a:prstDash val="solid"/>
            </a:ln>
          </c:spPr>
        </c:majorGridlines>
        <c:numFmt formatCode="General" sourceLinked="1"/>
        <c:tickLblPos val="nextTo"/>
        <c:spPr>
          <a:ln w="3175">
            <a:solidFill>
              <a:srgbClr val="808080"/>
            </a:solidFill>
            <a:prstDash val="solid"/>
          </a:ln>
        </c:spPr>
        <c:txPr>
          <a:bodyPr/>
          <a:lstStyle/>
          <a:p>
            <a:pPr>
              <a:defRPr sz="850">
                <a:solidFill>
                  <a:srgbClr val="333333"/>
                </a:solidFill>
              </a:defRPr>
            </a:pPr>
            <a:endParaRPr lang="en-US"/>
          </a:p>
        </c:txPr>
        <c:crossAx val="98120448"/>
        <c:crosses val="autoZero"/>
        <c:crossBetween val="midCat"/>
      </c:valAx>
      <c:spPr>
        <a:solidFill>
          <a:srgbClr val="FFFFFF"/>
        </a:solidFill>
        <a:ln w="25400">
          <a:noFill/>
        </a:ln>
      </c:spPr>
    </c:plotArea>
    <c:legend>
      <c:legendPos val="r"/>
      <c:layout>
        <c:manualLayout>
          <c:xMode val="edge"/>
          <c:yMode val="edge"/>
          <c:x val="0.78719079034039663"/>
          <c:y val="1.2195121951219513E-2"/>
          <c:w val="0.19941752473248578"/>
          <c:h val="0.94309317475377463"/>
        </c:manualLayout>
      </c:layout>
      <c:spPr>
        <a:noFill/>
        <a:ln w="25400">
          <a:noFill/>
        </a:ln>
      </c:spPr>
      <c:txPr>
        <a:bodyPr/>
        <a:lstStyle/>
        <a:p>
          <a:pPr>
            <a:defRPr sz="780" baseline="0">
              <a:solidFill>
                <a:srgbClr val="333333"/>
              </a:solidFill>
            </a:defRPr>
          </a:pPr>
          <a:endParaRPr lang="en-US"/>
        </a:p>
      </c:txPr>
    </c:legend>
    <c:plotVisOnly val="1"/>
    <c:dispBlanksAs val="zero"/>
  </c:chart>
  <c:spPr>
    <a:solidFill>
      <a:srgbClr val="FFFFFF"/>
    </a:solidFill>
    <a:ln w="9525">
      <a:noFill/>
    </a:ln>
  </c:spPr>
  <c:printSettings>
    <c:headerFooter alignWithMargins="0"/>
    <c:pageMargins b="0.75000000000000444" l="0.70000000000000162" r="0.70000000000000162" t="0.75000000000000444"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7472924187725629E-2"/>
          <c:y val="8.9552991452991546E-2"/>
          <c:w val="0.62635379061371865"/>
          <c:h val="0.75250854700854763"/>
        </c:manualLayout>
      </c:layout>
      <c:barChart>
        <c:barDir val="col"/>
        <c:grouping val="clustered"/>
        <c:ser>
          <c:idx val="1"/>
          <c:order val="0"/>
          <c:tx>
            <c:strRef>
              <c:f>'9c-Renew technologies 2008'!$B$4</c:f>
              <c:strCache>
                <c:ptCount val="1"/>
                <c:pt idx="0">
                  <c:v>Number of installations</c:v>
                </c:pt>
              </c:strCache>
            </c:strRef>
          </c:tx>
          <c:spPr>
            <a:solidFill>
              <a:srgbClr val="D4DF83"/>
            </a:solidFill>
            <a:ln w="25400">
              <a:solidFill>
                <a:srgbClr val="D4DF83"/>
              </a:solidFill>
              <a:prstDash val="solid"/>
            </a:ln>
          </c:spPr>
          <c:dPt>
            <c:idx val="0"/>
            <c:spPr>
              <a:solidFill>
                <a:srgbClr val="A3C9BE"/>
              </a:solidFill>
              <a:ln w="25400">
                <a:solidFill>
                  <a:srgbClr val="A3C9BE"/>
                </a:solidFill>
                <a:prstDash val="solid"/>
              </a:ln>
            </c:spPr>
          </c:dPt>
          <c:dPt>
            <c:idx val="1"/>
            <c:spPr>
              <a:solidFill>
                <a:srgbClr val="A3C9BE"/>
              </a:solidFill>
              <a:ln w="25400">
                <a:solidFill>
                  <a:srgbClr val="A3C9BE"/>
                </a:solidFill>
                <a:prstDash val="solid"/>
              </a:ln>
            </c:spPr>
          </c:dPt>
          <c:dPt>
            <c:idx val="2"/>
            <c:spPr>
              <a:solidFill>
                <a:srgbClr val="A3C9BE"/>
              </a:solidFill>
              <a:ln w="25400">
                <a:solidFill>
                  <a:srgbClr val="A3C9BE"/>
                </a:solidFill>
                <a:prstDash val="solid"/>
              </a:ln>
            </c:spPr>
          </c:dPt>
          <c:cat>
            <c:strRef>
              <c:f>'9c-Renew technologies 2008'!$A$5:$A$10</c:f>
              <c:strCache>
                <c:ptCount val="6"/>
                <c:pt idx="0">
                  <c:v>Solar PV</c:v>
                </c:pt>
                <c:pt idx="1">
                  <c:v>Wind</c:v>
                </c:pt>
                <c:pt idx="2">
                  <c:v>Micro-hydro</c:v>
                </c:pt>
                <c:pt idx="3">
                  <c:v>Solar thermal</c:v>
                </c:pt>
                <c:pt idx="4">
                  <c:v>Biomass</c:v>
                </c:pt>
                <c:pt idx="5">
                  <c:v>GSHP</c:v>
                </c:pt>
              </c:strCache>
            </c:strRef>
          </c:cat>
          <c:val>
            <c:numRef>
              <c:f>'9c-Renew technologies 2008'!$B$5:$B$10</c:f>
              <c:numCache>
                <c:formatCode>#,##0</c:formatCode>
                <c:ptCount val="6"/>
                <c:pt idx="0">
                  <c:v>917</c:v>
                </c:pt>
                <c:pt idx="1">
                  <c:v>1480</c:v>
                </c:pt>
                <c:pt idx="2">
                  <c:v>56</c:v>
                </c:pt>
                <c:pt idx="3">
                  <c:v>80883</c:v>
                </c:pt>
                <c:pt idx="4">
                  <c:v>376</c:v>
                </c:pt>
                <c:pt idx="5">
                  <c:v>2457</c:v>
                </c:pt>
              </c:numCache>
            </c:numRef>
          </c:val>
        </c:ser>
        <c:ser>
          <c:idx val="2"/>
          <c:order val="1"/>
          <c:tx>
            <c:strRef>
              <c:f>'9c-Renew technologies 2008'!$C$4</c:f>
              <c:strCache>
                <c:ptCount val="1"/>
                <c:pt idx="0">
                  <c:v>P</c:v>
                </c:pt>
              </c:strCache>
            </c:strRef>
          </c:tx>
          <c:spPr>
            <a:solidFill>
              <a:srgbClr val="B7DEE8"/>
            </a:solidFill>
            <a:ln w="12700">
              <a:solidFill>
                <a:srgbClr val="B7DEE8"/>
              </a:solidFill>
              <a:prstDash val="solid"/>
            </a:ln>
          </c:spPr>
          <c:cat>
            <c:strRef>
              <c:f>'9c-Renew technologies 2008'!$A$5:$A$10</c:f>
              <c:strCache>
                <c:ptCount val="6"/>
                <c:pt idx="0">
                  <c:v>Solar PV</c:v>
                </c:pt>
                <c:pt idx="1">
                  <c:v>Wind</c:v>
                </c:pt>
                <c:pt idx="2">
                  <c:v>Micro-hydro</c:v>
                </c:pt>
                <c:pt idx="3">
                  <c:v>Solar thermal</c:v>
                </c:pt>
                <c:pt idx="4">
                  <c:v>Biomass</c:v>
                </c:pt>
                <c:pt idx="5">
                  <c:v>GSHP</c:v>
                </c:pt>
              </c:strCache>
            </c:strRef>
          </c:cat>
          <c:val>
            <c:numRef>
              <c:f>'9c-Renew technologies 2008'!$C$5:$C$10</c:f>
            </c:numRef>
          </c:val>
        </c:ser>
        <c:axId val="98416896"/>
        <c:axId val="98422784"/>
      </c:barChart>
      <c:barChart>
        <c:barDir val="col"/>
        <c:grouping val="clustered"/>
        <c:ser>
          <c:idx val="0"/>
          <c:order val="2"/>
          <c:tx>
            <c:strRef>
              <c:f>'9c-Renew technologies 2008'!$D$4</c:f>
              <c:strCache>
                <c:ptCount val="1"/>
                <c:pt idx="0">
                  <c:v>S</c:v>
                </c:pt>
              </c:strCache>
            </c:strRef>
          </c:tx>
          <c:spPr>
            <a:solidFill>
              <a:srgbClr val="B7DEE8"/>
            </a:solidFill>
            <a:ln w="25400">
              <a:noFill/>
            </a:ln>
          </c:spPr>
          <c:dPt>
            <c:idx val="0"/>
            <c:spPr>
              <a:solidFill>
                <a:srgbClr val="A3C9BE"/>
              </a:solidFill>
              <a:ln w="3175">
                <a:solidFill>
                  <a:srgbClr val="A3C9BE"/>
                </a:solidFill>
                <a:prstDash val="solid"/>
              </a:ln>
            </c:spPr>
          </c:dPt>
          <c:dPt>
            <c:idx val="1"/>
            <c:spPr>
              <a:solidFill>
                <a:srgbClr val="A3C9BE"/>
              </a:solidFill>
              <a:ln w="3175">
                <a:solidFill>
                  <a:srgbClr val="A3C9BE"/>
                </a:solidFill>
                <a:prstDash val="solid"/>
              </a:ln>
            </c:spPr>
          </c:dPt>
          <c:dPt>
            <c:idx val="4"/>
            <c:spPr>
              <a:solidFill>
                <a:srgbClr val="D4DF83"/>
              </a:solidFill>
              <a:ln w="3175">
                <a:solidFill>
                  <a:srgbClr val="D4DF83"/>
                </a:solidFill>
                <a:prstDash val="solid"/>
              </a:ln>
            </c:spPr>
          </c:dPt>
          <c:cat>
            <c:strRef>
              <c:f>'9c-Renew technologies 2008'!$A$5:$A$10</c:f>
              <c:strCache>
                <c:ptCount val="6"/>
                <c:pt idx="0">
                  <c:v>Solar PV</c:v>
                </c:pt>
                <c:pt idx="1">
                  <c:v>Wind</c:v>
                </c:pt>
                <c:pt idx="2">
                  <c:v>Micro-hydro</c:v>
                </c:pt>
                <c:pt idx="3">
                  <c:v>Solar thermal</c:v>
                </c:pt>
                <c:pt idx="4">
                  <c:v>Biomass</c:v>
                </c:pt>
                <c:pt idx="5">
                  <c:v>GSHP</c:v>
                </c:pt>
              </c:strCache>
            </c:strRef>
          </c:cat>
          <c:val>
            <c:numRef>
              <c:f>'9c-Renew technologies 2008'!$D$5:$D$10</c:f>
            </c:numRef>
          </c:val>
        </c:ser>
        <c:ser>
          <c:idx val="3"/>
          <c:order val="3"/>
          <c:tx>
            <c:strRef>
              <c:f>'9c-Renew technologies 2008'!$E$4</c:f>
              <c:strCache>
                <c:ptCount val="1"/>
                <c:pt idx="0">
                  <c:v>Energy (MWh/year)</c:v>
                </c:pt>
              </c:strCache>
            </c:strRef>
          </c:tx>
          <c:spPr>
            <a:solidFill>
              <a:srgbClr val="93CDDD"/>
            </a:solidFill>
            <a:ln w="12700">
              <a:solidFill>
                <a:srgbClr val="333333"/>
              </a:solidFill>
              <a:prstDash val="solid"/>
            </a:ln>
          </c:spPr>
          <c:dPt>
            <c:idx val="0"/>
            <c:spPr>
              <a:solidFill>
                <a:srgbClr val="619792"/>
              </a:solidFill>
              <a:ln w="12700">
                <a:solidFill>
                  <a:srgbClr val="619792"/>
                </a:solidFill>
                <a:prstDash val="solid"/>
              </a:ln>
            </c:spPr>
          </c:dPt>
          <c:dPt>
            <c:idx val="1"/>
            <c:spPr>
              <a:solidFill>
                <a:srgbClr val="619792"/>
              </a:solidFill>
              <a:ln w="12700">
                <a:solidFill>
                  <a:srgbClr val="619792"/>
                </a:solidFill>
                <a:prstDash val="solid"/>
              </a:ln>
            </c:spPr>
          </c:dPt>
          <c:dPt>
            <c:idx val="2"/>
            <c:spPr>
              <a:solidFill>
                <a:srgbClr val="619792"/>
              </a:solidFill>
              <a:ln w="12700">
                <a:solidFill>
                  <a:srgbClr val="619792"/>
                </a:solidFill>
                <a:prstDash val="solid"/>
              </a:ln>
            </c:spPr>
          </c:dPt>
          <c:dPt>
            <c:idx val="3"/>
            <c:spPr>
              <a:solidFill>
                <a:srgbClr val="87A44B"/>
              </a:solidFill>
              <a:ln w="12700">
                <a:solidFill>
                  <a:srgbClr val="87A44B"/>
                </a:solidFill>
                <a:prstDash val="solid"/>
              </a:ln>
            </c:spPr>
          </c:dPt>
          <c:dPt>
            <c:idx val="4"/>
            <c:spPr>
              <a:solidFill>
                <a:srgbClr val="87A44B"/>
              </a:solidFill>
              <a:ln w="12700">
                <a:solidFill>
                  <a:srgbClr val="87A44B"/>
                </a:solidFill>
                <a:prstDash val="solid"/>
              </a:ln>
            </c:spPr>
          </c:dPt>
          <c:dPt>
            <c:idx val="5"/>
            <c:spPr>
              <a:solidFill>
                <a:srgbClr val="87A44B"/>
              </a:solidFill>
              <a:ln w="12700">
                <a:solidFill>
                  <a:srgbClr val="87A44B"/>
                </a:solidFill>
                <a:prstDash val="solid"/>
              </a:ln>
            </c:spPr>
          </c:dPt>
          <c:cat>
            <c:strRef>
              <c:f>'9c-Renew technologies 2008'!$A$5:$A$10</c:f>
              <c:strCache>
                <c:ptCount val="6"/>
                <c:pt idx="0">
                  <c:v>Solar PV</c:v>
                </c:pt>
                <c:pt idx="1">
                  <c:v>Wind</c:v>
                </c:pt>
                <c:pt idx="2">
                  <c:v>Micro-hydro</c:v>
                </c:pt>
                <c:pt idx="3">
                  <c:v>Solar thermal</c:v>
                </c:pt>
                <c:pt idx="4">
                  <c:v>Biomass</c:v>
                </c:pt>
                <c:pt idx="5">
                  <c:v>GSHP</c:v>
                </c:pt>
              </c:strCache>
            </c:strRef>
          </c:cat>
          <c:val>
            <c:numRef>
              <c:f>'9c-Renew technologies 2008'!$E$5:$E$10</c:f>
              <c:numCache>
                <c:formatCode>#,##0</c:formatCode>
                <c:ptCount val="6"/>
                <c:pt idx="0">
                  <c:v>2623.5304964539014</c:v>
                </c:pt>
                <c:pt idx="1">
                  <c:v>2438.1179015684156</c:v>
                </c:pt>
                <c:pt idx="2">
                  <c:v>2938.816901408451</c:v>
                </c:pt>
                <c:pt idx="3">
                  <c:v>109242.99329712239</c:v>
                </c:pt>
                <c:pt idx="4">
                  <c:v>8752.1731601731608</c:v>
                </c:pt>
                <c:pt idx="5">
                  <c:v>42051.832627118645</c:v>
                </c:pt>
              </c:numCache>
            </c:numRef>
          </c:val>
        </c:ser>
        <c:axId val="98424320"/>
        <c:axId val="98425856"/>
      </c:barChart>
      <c:catAx>
        <c:axId val="9841689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8422784"/>
        <c:crossesAt val="0"/>
        <c:lblAlgn val="ctr"/>
        <c:lblOffset val="100"/>
        <c:tickLblSkip val="1"/>
        <c:tickMarkSkip val="1"/>
      </c:catAx>
      <c:valAx>
        <c:axId val="98422784"/>
        <c:scaling>
          <c:orientation val="minMax"/>
          <c:max val="120000"/>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8416896"/>
        <c:crosses val="autoZero"/>
        <c:crossBetween val="between"/>
        <c:majorUnit val="20000"/>
      </c:valAx>
      <c:catAx>
        <c:axId val="98424320"/>
        <c:scaling>
          <c:orientation val="minMax"/>
        </c:scaling>
        <c:delete val="1"/>
        <c:axPos val="b"/>
        <c:tickLblPos val="none"/>
        <c:crossAx val="98425856"/>
        <c:crosses val="autoZero"/>
        <c:lblAlgn val="ctr"/>
        <c:lblOffset val="100"/>
      </c:catAx>
      <c:valAx>
        <c:axId val="98425856"/>
        <c:scaling>
          <c:orientation val="minMax"/>
        </c:scaling>
        <c:axPos val="r"/>
        <c:numFmt formatCode="#,##0" sourceLinked="1"/>
        <c:majorTickMark val="cross"/>
        <c:tickLblPos val="nextTo"/>
        <c:spPr>
          <a:ln w="3175">
            <a:solidFill>
              <a:srgbClr val="969696"/>
            </a:solidFill>
            <a:prstDash val="solid"/>
          </a:ln>
        </c:spPr>
        <c:txPr>
          <a:bodyPr rot="0" vert="horz"/>
          <a:lstStyle/>
          <a:p>
            <a:pPr>
              <a:defRPr sz="850" b="0" i="0" u="none" strike="noStrike" baseline="0">
                <a:solidFill>
                  <a:srgbClr val="000000"/>
                </a:solidFill>
                <a:latin typeface="Calibri"/>
                <a:ea typeface="Calibri"/>
                <a:cs typeface="Calibri"/>
              </a:defRPr>
            </a:pPr>
            <a:endParaRPr lang="en-US"/>
          </a:p>
        </c:txPr>
        <c:crossAx val="98424320"/>
        <c:crosses val="max"/>
        <c:crossBetween val="between"/>
      </c:valAx>
      <c:spPr>
        <a:noFill/>
        <a:ln w="25400">
          <a:noFill/>
        </a:ln>
      </c:spPr>
    </c:plotArea>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userShapes r:id="rId1"/>
</c:chartSpace>
</file>

<file path=xl/charts/chart5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0.1079255144032925"/>
          <c:y val="0.11755551472536301"/>
          <c:w val="0.67281029431123762"/>
          <c:h val="0.72926038400107851"/>
        </c:manualLayout>
      </c:layout>
      <c:barChart>
        <c:barDir val="col"/>
        <c:grouping val="clustered"/>
        <c:ser>
          <c:idx val="0"/>
          <c:order val="0"/>
          <c:tx>
            <c:strRef>
              <c:f>[3]NEW!$C$34</c:f>
              <c:strCache>
                <c:ptCount val="1"/>
                <c:pt idx="0">
                  <c:v>Number of Installations</c:v>
                </c:pt>
              </c:strCache>
            </c:strRef>
          </c:tx>
          <c:spPr>
            <a:solidFill>
              <a:srgbClr val="C3D69B"/>
            </a:solidFill>
            <a:ln w="25400">
              <a:noFill/>
            </a:ln>
          </c:spPr>
          <c:dPt>
            <c:idx val="0"/>
            <c:spPr>
              <a:solidFill>
                <a:srgbClr val="C3D69B"/>
              </a:solidFill>
              <a:ln w="3175">
                <a:solidFill>
                  <a:srgbClr val="A3C9BE"/>
                </a:solidFill>
                <a:prstDash val="solid"/>
              </a:ln>
            </c:spPr>
          </c:dPt>
          <c:dPt>
            <c:idx val="1"/>
            <c:spPr>
              <a:solidFill>
                <a:srgbClr val="C3D69B"/>
              </a:solidFill>
              <a:ln w="3175">
                <a:solidFill>
                  <a:srgbClr val="A3C9BE"/>
                </a:solidFill>
                <a:prstDash val="solid"/>
              </a:ln>
            </c:spPr>
          </c:dPt>
          <c:dPt>
            <c:idx val="4"/>
            <c:spPr>
              <a:solidFill>
                <a:srgbClr val="C3D69B"/>
              </a:solidFill>
              <a:ln w="3175">
                <a:solidFill>
                  <a:srgbClr val="D4DF83"/>
                </a:solidFill>
                <a:prstDash val="solid"/>
              </a:ln>
            </c:spPr>
          </c:dPt>
          <c:dLbls>
            <c:dLbl>
              <c:idx val="1"/>
              <c:layout>
                <c:manualLayout>
                  <c:x val="0"/>
                  <c:y val="1.0124777922562989E-2"/>
                </c:manualLayout>
              </c:layout>
              <c:showVal val="1"/>
            </c:dLbl>
            <c:dLbl>
              <c:idx val="2"/>
              <c:layout>
                <c:manualLayout>
                  <c:x val="-2.1831072471083524E-7"/>
                  <c:y val="-1.8345443251910443E-2"/>
                </c:manualLayout>
              </c:layout>
              <c:showVal val="1"/>
            </c:dLbl>
            <c:dLbl>
              <c:idx val="3"/>
              <c:layout>
                <c:manualLayout>
                  <c:x val="2.7951390709494415E-3"/>
                  <c:y val="5.5383332463027771E-3"/>
                </c:manualLayout>
              </c:layout>
              <c:tx>
                <c:rich>
                  <a:bodyPr/>
                  <a:lstStyle/>
                  <a:p>
                    <a:r>
                      <a:rPr lang="en-US"/>
                      <a:t>393,115</a:t>
                    </a:r>
                  </a:p>
                </c:rich>
              </c:tx>
              <c:showVal val="1"/>
            </c:dLbl>
            <c:dLbl>
              <c:idx val="4"/>
              <c:layout>
                <c:manualLayout>
                  <c:x val="2.7848708564477517E-3"/>
                  <c:y val="-1.7869435806715642E-2"/>
                </c:manualLayout>
              </c:layout>
              <c:showVal val="1"/>
            </c:dLbl>
            <c:numFmt formatCode="#,##0" sourceLinked="0"/>
            <c:showVal val="1"/>
          </c:dLbls>
          <c:cat>
            <c:strRef>
              <c:f>[3]NEW!$B$35:$B$39</c:f>
              <c:strCache>
                <c:ptCount val="5"/>
                <c:pt idx="0">
                  <c:v>Anaerobic Digestion</c:v>
                </c:pt>
                <c:pt idx="1">
                  <c:v>Hydro</c:v>
                </c:pt>
                <c:pt idx="2">
                  <c:v>Micro CHP</c:v>
                </c:pt>
                <c:pt idx="3">
                  <c:v>Photovoltaics</c:v>
                </c:pt>
                <c:pt idx="4">
                  <c:v>Wind</c:v>
                </c:pt>
              </c:strCache>
            </c:strRef>
          </c:cat>
          <c:val>
            <c:numRef>
              <c:f>[3]NEW!$C$35:$C$39</c:f>
              <c:numCache>
                <c:formatCode>General</c:formatCode>
                <c:ptCount val="5"/>
                <c:pt idx="0">
                  <c:v>1</c:v>
                </c:pt>
                <c:pt idx="1">
                  <c:v>249</c:v>
                </c:pt>
                <c:pt idx="2">
                  <c:v>456</c:v>
                </c:pt>
                <c:pt idx="3">
                  <c:v>8115</c:v>
                </c:pt>
                <c:pt idx="4">
                  <c:v>3543</c:v>
                </c:pt>
              </c:numCache>
            </c:numRef>
          </c:val>
        </c:ser>
        <c:ser>
          <c:idx val="1"/>
          <c:order val="1"/>
          <c:tx>
            <c:strRef>
              <c:f>[3]NEW!$D$34</c:f>
              <c:strCache>
                <c:ptCount val="1"/>
                <c:pt idx="0">
                  <c:v>Spacer 1</c:v>
                </c:pt>
              </c:strCache>
            </c:strRef>
          </c:tx>
          <c:cat>
            <c:strRef>
              <c:f>[3]NEW!$B$35:$B$39</c:f>
              <c:strCache>
                <c:ptCount val="5"/>
                <c:pt idx="0">
                  <c:v>Anaerobic Digestion</c:v>
                </c:pt>
                <c:pt idx="1">
                  <c:v>Hydro</c:v>
                </c:pt>
                <c:pt idx="2">
                  <c:v>Micro CHP</c:v>
                </c:pt>
                <c:pt idx="3">
                  <c:v>Photovoltaics</c:v>
                </c:pt>
                <c:pt idx="4">
                  <c:v>Wind</c:v>
                </c:pt>
              </c:strCache>
            </c:strRef>
          </c:cat>
          <c:val>
            <c:numRef>
              <c:f>[3]NEW!$D$35:$D$39</c:f>
              <c:numCache>
                <c:formatCode>General</c:formatCode>
                <c:ptCount val="5"/>
                <c:pt idx="0">
                  <c:v>0</c:v>
                </c:pt>
                <c:pt idx="1">
                  <c:v>0</c:v>
                </c:pt>
                <c:pt idx="2">
                  <c:v>0</c:v>
                </c:pt>
                <c:pt idx="3">
                  <c:v>0</c:v>
                </c:pt>
                <c:pt idx="4">
                  <c:v>0</c:v>
                </c:pt>
              </c:numCache>
            </c:numRef>
          </c:val>
        </c:ser>
        <c:gapWidth val="100"/>
        <c:axId val="98574336"/>
        <c:axId val="98575872"/>
      </c:barChart>
      <c:barChart>
        <c:barDir val="col"/>
        <c:grouping val="clustered"/>
        <c:ser>
          <c:idx val="3"/>
          <c:order val="2"/>
          <c:tx>
            <c:strRef>
              <c:f>[3]NEW!$E$34</c:f>
              <c:strCache>
                <c:ptCount val="1"/>
                <c:pt idx="0">
                  <c:v>Space 2</c:v>
                </c:pt>
              </c:strCache>
            </c:strRef>
          </c:tx>
          <c:cat>
            <c:strRef>
              <c:f>[3]NEW!$B$35:$B$39</c:f>
              <c:strCache>
                <c:ptCount val="5"/>
                <c:pt idx="0">
                  <c:v>Anaerobic Digestion</c:v>
                </c:pt>
                <c:pt idx="1">
                  <c:v>Hydro</c:v>
                </c:pt>
                <c:pt idx="2">
                  <c:v>Micro CHP</c:v>
                </c:pt>
                <c:pt idx="3">
                  <c:v>Photovoltaics</c:v>
                </c:pt>
                <c:pt idx="4">
                  <c:v>Wind</c:v>
                </c:pt>
              </c:strCache>
            </c:strRef>
          </c:cat>
          <c:val>
            <c:numRef>
              <c:f>[3]NEW!$E$35:$E$39</c:f>
              <c:numCache>
                <c:formatCode>General</c:formatCode>
                <c:ptCount val="5"/>
                <c:pt idx="0">
                  <c:v>0</c:v>
                </c:pt>
                <c:pt idx="1">
                  <c:v>0</c:v>
                </c:pt>
                <c:pt idx="2">
                  <c:v>0</c:v>
                </c:pt>
                <c:pt idx="3">
                  <c:v>0</c:v>
                </c:pt>
                <c:pt idx="4">
                  <c:v>0</c:v>
                </c:pt>
              </c:numCache>
            </c:numRef>
          </c:val>
        </c:ser>
        <c:ser>
          <c:idx val="2"/>
          <c:order val="3"/>
          <c:tx>
            <c:strRef>
              <c:f>[3]NEW!$F$34</c:f>
              <c:strCache>
                <c:ptCount val="1"/>
                <c:pt idx="0">
                  <c:v>Installed Capacity (MW)</c:v>
                </c:pt>
              </c:strCache>
            </c:strRef>
          </c:tx>
          <c:dLbls>
            <c:dLbl>
              <c:idx val="1"/>
              <c:layout>
                <c:manualLayout>
                  <c:x val="0"/>
                  <c:y val="1.5187166883844574E-2"/>
                </c:manualLayout>
              </c:layout>
              <c:showVal val="1"/>
            </c:dLbl>
            <c:dLbl>
              <c:idx val="3"/>
              <c:layout>
                <c:manualLayout>
                  <c:x val="1.1079840392621568E-2"/>
                  <c:y val="2.4360056236364933E-2"/>
                </c:manualLayout>
              </c:layout>
              <c:tx>
                <c:rich>
                  <a:bodyPr/>
                  <a:lstStyle/>
                  <a:p>
                    <a:r>
                      <a:rPr lang="en-US"/>
                      <a:t>1294</a:t>
                    </a:r>
                  </a:p>
                </c:rich>
              </c:tx>
              <c:showVal val="1"/>
            </c:dLbl>
            <c:dLbl>
              <c:idx val="4"/>
              <c:layout>
                <c:manualLayout>
                  <c:x val="5.5450924076552114E-3"/>
                  <c:y val="-1.8345443251910443E-2"/>
                </c:manualLayout>
              </c:layout>
              <c:tx>
                <c:rich>
                  <a:bodyPr/>
                  <a:lstStyle/>
                  <a:p>
                    <a:r>
                      <a:rPr lang="en-US"/>
                      <a:t>35</a:t>
                    </a:r>
                  </a:p>
                </c:rich>
              </c:tx>
              <c:showVal val="1"/>
            </c:dLbl>
            <c:numFmt formatCode="#,##0.0" sourceLinked="0"/>
            <c:showVal val="1"/>
          </c:dLbls>
          <c:cat>
            <c:strRef>
              <c:f>[3]NEW!$B$35:$B$39</c:f>
              <c:strCache>
                <c:ptCount val="5"/>
                <c:pt idx="0">
                  <c:v>Anaerobic Digestion</c:v>
                </c:pt>
                <c:pt idx="1">
                  <c:v>Hydro</c:v>
                </c:pt>
                <c:pt idx="2">
                  <c:v>Micro CHP</c:v>
                </c:pt>
                <c:pt idx="3">
                  <c:v>Photovoltaics</c:v>
                </c:pt>
                <c:pt idx="4">
                  <c:v>Wind</c:v>
                </c:pt>
              </c:strCache>
            </c:strRef>
          </c:cat>
          <c:val>
            <c:numRef>
              <c:f>[3]NEW!$F$35:$F$39</c:f>
              <c:numCache>
                <c:formatCode>General</c:formatCode>
                <c:ptCount val="5"/>
                <c:pt idx="0">
                  <c:v>4.0000000000000001E-3</c:v>
                </c:pt>
                <c:pt idx="1">
                  <c:v>3.198</c:v>
                </c:pt>
                <c:pt idx="2">
                  <c:v>0.46400000000000002</c:v>
                </c:pt>
                <c:pt idx="3">
                  <c:v>74.460000000000036</c:v>
                </c:pt>
                <c:pt idx="4">
                  <c:v>35.363999999999997</c:v>
                </c:pt>
              </c:numCache>
            </c:numRef>
          </c:val>
        </c:ser>
        <c:gapWidth val="100"/>
        <c:axId val="98603776"/>
        <c:axId val="98577408"/>
      </c:barChart>
      <c:catAx>
        <c:axId val="9857433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8575872"/>
        <c:crossesAt val="0"/>
        <c:lblAlgn val="ctr"/>
        <c:lblOffset val="100"/>
        <c:tickLblSkip val="1"/>
        <c:tickMarkSkip val="1"/>
      </c:catAx>
      <c:valAx>
        <c:axId val="98575872"/>
        <c:scaling>
          <c:orientation val="minMax"/>
          <c:max val="9000"/>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C3D69B"/>
                </a:solidFill>
                <a:latin typeface="Calibri"/>
                <a:ea typeface="Calibri"/>
                <a:cs typeface="Calibri"/>
              </a:defRPr>
            </a:pPr>
            <a:endParaRPr lang="en-US"/>
          </a:p>
        </c:txPr>
        <c:crossAx val="98574336"/>
        <c:crosses val="autoZero"/>
        <c:crossBetween val="between"/>
      </c:valAx>
      <c:valAx>
        <c:axId val="98577408"/>
        <c:scaling>
          <c:orientation val="minMax"/>
          <c:max val="90"/>
        </c:scaling>
        <c:axPos val="r"/>
        <c:numFmt formatCode="#,##0" sourceLinked="0"/>
        <c:tickLblPos val="nextTo"/>
        <c:txPr>
          <a:bodyPr/>
          <a:lstStyle/>
          <a:p>
            <a:pPr>
              <a:defRPr>
                <a:solidFill>
                  <a:schemeClr val="accent3">
                    <a:lumMod val="75000"/>
                  </a:schemeClr>
                </a:solidFill>
              </a:defRPr>
            </a:pPr>
            <a:endParaRPr lang="en-US"/>
          </a:p>
        </c:txPr>
        <c:crossAx val="98603776"/>
        <c:crosses val="max"/>
        <c:crossBetween val="between"/>
      </c:valAx>
      <c:catAx>
        <c:axId val="98603776"/>
        <c:scaling>
          <c:orientation val="minMax"/>
        </c:scaling>
        <c:delete val="1"/>
        <c:axPos val="b"/>
        <c:tickLblPos val="none"/>
        <c:crossAx val="98577408"/>
        <c:crosses val="autoZero"/>
        <c:lblAlgn val="ctr"/>
        <c:lblOffset val="100"/>
      </c:catAx>
      <c:spPr>
        <a:noFill/>
        <a:ln w="25400">
          <a:noFill/>
        </a:ln>
      </c:spPr>
    </c:plotArea>
    <c:legend>
      <c:legendPos val="r"/>
      <c:legendEntry>
        <c:idx val="1"/>
        <c:delete val="1"/>
      </c:legendEntry>
      <c:legendEntry>
        <c:idx val="2"/>
        <c:delete val="1"/>
      </c:legendEntry>
      <c:layout>
        <c:manualLayout>
          <c:xMode val="edge"/>
          <c:yMode val="edge"/>
          <c:x val="0.84023816140409768"/>
          <c:y val="9.98044004517087E-2"/>
          <c:w val="0.15527241139695541"/>
          <c:h val="0.31582952081043475"/>
        </c:manualLayout>
      </c:layout>
      <c:spPr>
        <a:noFill/>
        <a:ln w="25400">
          <a:noFill/>
        </a:ln>
      </c:spPr>
      <c:txPr>
        <a:bodyPr/>
        <a:lstStyle/>
        <a:p>
          <a:pPr>
            <a:defRPr sz="780"/>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c:pageMargins b="1" l="0.75000000000000244" r="0.75000000000000244" t="1" header="0.5" footer="0.5"/>
    <c:pageSetup paperSize="9" orientation="portrait" horizontalDpi="-4" verticalDpi="-4"/>
  </c:printSettings>
  <c:userShapes r:id="rId1"/>
</c:chartSpace>
</file>

<file path=xl/charts/chart5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9.5667870036101096E-2"/>
          <c:y val="4.5058119658119664E-2"/>
          <c:w val="0.72563176895306869"/>
          <c:h val="0.84513076923076857"/>
        </c:manualLayout>
      </c:layout>
      <c:areaChart>
        <c:grouping val="stacked"/>
        <c:ser>
          <c:idx val="2"/>
          <c:order val="0"/>
          <c:tx>
            <c:strRef>
              <c:f>'9e - Renewable comm balances'!$D$2</c:f>
              <c:strCache>
                <c:ptCount val="1"/>
                <c:pt idx="0">
                  <c:v>Geothermal, Active Solar Heat and PV</c:v>
                </c:pt>
              </c:strCache>
            </c:strRef>
          </c:tx>
          <c:spPr>
            <a:solidFill>
              <a:srgbClr val="A3C9BE"/>
            </a:solidFill>
            <a:ln w="25400">
              <a:noFill/>
            </a:ln>
          </c:spPr>
          <c:cat>
            <c:strRef>
              <c:f>'9e - Renewable comm balances'!$A$5:$A$16</c:f>
              <c:strCache>
                <c:ptCount val="12"/>
                <c:pt idx="0">
                  <c:v>2000</c:v>
                </c:pt>
                <c:pt idx="1">
                  <c:v>2001</c:v>
                </c:pt>
                <c:pt idx="2">
                  <c:v>2002</c:v>
                </c:pt>
                <c:pt idx="3">
                  <c:v>2003</c:v>
                </c:pt>
                <c:pt idx="4">
                  <c:v>2004</c:v>
                </c:pt>
                <c:pt idx="5">
                  <c:v>2005</c:v>
                </c:pt>
                <c:pt idx="6">
                  <c:v>2006</c:v>
                </c:pt>
                <c:pt idx="7">
                  <c:v>2007</c:v>
                </c:pt>
                <c:pt idx="8">
                  <c:v>2008</c:v>
                </c:pt>
                <c:pt idx="9">
                  <c:v>2009r</c:v>
                </c:pt>
                <c:pt idx="10">
                  <c:v>2010</c:v>
                </c:pt>
                <c:pt idx="11">
                  <c:v>2011</c:v>
                </c:pt>
              </c:strCache>
            </c:strRef>
          </c:cat>
          <c:val>
            <c:numRef>
              <c:f>'9e - Renewable comm balances'!$D$5:$D$16</c:f>
              <c:numCache>
                <c:formatCode>#,##0</c:formatCode>
                <c:ptCount val="12"/>
                <c:pt idx="0">
                  <c:v>139.56</c:v>
                </c:pt>
                <c:pt idx="1">
                  <c:v>162.82</c:v>
                </c:pt>
                <c:pt idx="2">
                  <c:v>197.71</c:v>
                </c:pt>
                <c:pt idx="3">
                  <c:v>244.23</c:v>
                </c:pt>
                <c:pt idx="4">
                  <c:v>290.75</c:v>
                </c:pt>
                <c:pt idx="5">
                  <c:v>337.27</c:v>
                </c:pt>
                <c:pt idx="6">
                  <c:v>418.68</c:v>
                </c:pt>
                <c:pt idx="7">
                  <c:v>523.35</c:v>
                </c:pt>
                <c:pt idx="8">
                  <c:v>651.28</c:v>
                </c:pt>
                <c:pt idx="9">
                  <c:v>802.47</c:v>
                </c:pt>
                <c:pt idx="10">
                  <c:v>802.47</c:v>
                </c:pt>
                <c:pt idx="11">
                  <c:v>802.47</c:v>
                </c:pt>
              </c:numCache>
            </c:numRef>
          </c:val>
        </c:ser>
        <c:ser>
          <c:idx val="1"/>
          <c:order val="1"/>
          <c:tx>
            <c:strRef>
              <c:f>'9e - Renewable comm balances'!$C$4</c:f>
              <c:strCache>
                <c:ptCount val="1"/>
                <c:pt idx="0">
                  <c:v>Waste and Tyres</c:v>
                </c:pt>
              </c:strCache>
            </c:strRef>
          </c:tx>
          <c:spPr>
            <a:solidFill>
              <a:srgbClr val="619792"/>
            </a:solidFill>
            <a:ln w="25400">
              <a:noFill/>
            </a:ln>
          </c:spPr>
          <c:cat>
            <c:strRef>
              <c:f>'9e - Renewable comm balances'!$A$5:$A$16</c:f>
              <c:strCache>
                <c:ptCount val="12"/>
                <c:pt idx="0">
                  <c:v>2000</c:v>
                </c:pt>
                <c:pt idx="1">
                  <c:v>2001</c:v>
                </c:pt>
                <c:pt idx="2">
                  <c:v>2002</c:v>
                </c:pt>
                <c:pt idx="3">
                  <c:v>2003</c:v>
                </c:pt>
                <c:pt idx="4">
                  <c:v>2004</c:v>
                </c:pt>
                <c:pt idx="5">
                  <c:v>2005</c:v>
                </c:pt>
                <c:pt idx="6">
                  <c:v>2006</c:v>
                </c:pt>
                <c:pt idx="7">
                  <c:v>2007</c:v>
                </c:pt>
                <c:pt idx="8">
                  <c:v>2008</c:v>
                </c:pt>
                <c:pt idx="9">
                  <c:v>2009r</c:v>
                </c:pt>
                <c:pt idx="10">
                  <c:v>2010</c:v>
                </c:pt>
                <c:pt idx="11">
                  <c:v>2011</c:v>
                </c:pt>
              </c:strCache>
            </c:strRef>
          </c:cat>
          <c:val>
            <c:numRef>
              <c:f>'9e - Renewable comm balances'!$C$5:$C$16</c:f>
              <c:numCache>
                <c:formatCode>#,##0</c:formatCode>
                <c:ptCount val="12"/>
                <c:pt idx="0">
                  <c:v>244.23</c:v>
                </c:pt>
                <c:pt idx="1">
                  <c:v>267.49</c:v>
                </c:pt>
                <c:pt idx="2">
                  <c:v>267.49</c:v>
                </c:pt>
                <c:pt idx="3">
                  <c:v>267.49</c:v>
                </c:pt>
                <c:pt idx="4">
                  <c:v>267.49</c:v>
                </c:pt>
                <c:pt idx="5">
                  <c:v>267.49</c:v>
                </c:pt>
                <c:pt idx="6">
                  <c:v>267.49</c:v>
                </c:pt>
                <c:pt idx="7">
                  <c:v>267.49</c:v>
                </c:pt>
                <c:pt idx="8">
                  <c:v>186.08</c:v>
                </c:pt>
                <c:pt idx="9">
                  <c:v>186.08</c:v>
                </c:pt>
                <c:pt idx="10">
                  <c:v>174.45000000000002</c:v>
                </c:pt>
                <c:pt idx="11">
                  <c:v>151.19</c:v>
                </c:pt>
              </c:numCache>
            </c:numRef>
          </c:val>
        </c:ser>
        <c:ser>
          <c:idx val="0"/>
          <c:order val="2"/>
          <c:tx>
            <c:strRef>
              <c:f>'9e - Renewable comm balances'!$B$4</c:f>
              <c:strCache>
                <c:ptCount val="1"/>
                <c:pt idx="0">
                  <c:v>Wood</c:v>
                </c:pt>
              </c:strCache>
            </c:strRef>
          </c:tx>
          <c:spPr>
            <a:solidFill>
              <a:srgbClr val="E68934"/>
            </a:solidFill>
            <a:ln w="25400">
              <a:noFill/>
            </a:ln>
          </c:spPr>
          <c:cat>
            <c:strRef>
              <c:f>'9e - Renewable comm balances'!$A$5:$A$16</c:f>
              <c:strCache>
                <c:ptCount val="12"/>
                <c:pt idx="0">
                  <c:v>2000</c:v>
                </c:pt>
                <c:pt idx="1">
                  <c:v>2001</c:v>
                </c:pt>
                <c:pt idx="2">
                  <c:v>2002</c:v>
                </c:pt>
                <c:pt idx="3">
                  <c:v>2003</c:v>
                </c:pt>
                <c:pt idx="4">
                  <c:v>2004</c:v>
                </c:pt>
                <c:pt idx="5">
                  <c:v>2005</c:v>
                </c:pt>
                <c:pt idx="6">
                  <c:v>2006</c:v>
                </c:pt>
                <c:pt idx="7">
                  <c:v>2007</c:v>
                </c:pt>
                <c:pt idx="8">
                  <c:v>2008</c:v>
                </c:pt>
                <c:pt idx="9">
                  <c:v>2009r</c:v>
                </c:pt>
                <c:pt idx="10">
                  <c:v>2010</c:v>
                </c:pt>
                <c:pt idx="11">
                  <c:v>2011</c:v>
                </c:pt>
              </c:strCache>
            </c:strRef>
          </c:cat>
          <c:val>
            <c:numRef>
              <c:f>'9e - Renewable comm balances'!$B$5:$B$16</c:f>
              <c:numCache>
                <c:formatCode>#,##0</c:formatCode>
                <c:ptCount val="12"/>
                <c:pt idx="0">
                  <c:v>2372.52</c:v>
                </c:pt>
                <c:pt idx="1">
                  <c:v>2372.52</c:v>
                </c:pt>
                <c:pt idx="2">
                  <c:v>2372.52</c:v>
                </c:pt>
                <c:pt idx="3">
                  <c:v>2372.52</c:v>
                </c:pt>
                <c:pt idx="4">
                  <c:v>2372.52</c:v>
                </c:pt>
                <c:pt idx="5">
                  <c:v>3093.58</c:v>
                </c:pt>
                <c:pt idx="6">
                  <c:v>3477.37</c:v>
                </c:pt>
                <c:pt idx="7">
                  <c:v>3861.16</c:v>
                </c:pt>
                <c:pt idx="8">
                  <c:v>4175.17</c:v>
                </c:pt>
                <c:pt idx="9">
                  <c:v>4361.25</c:v>
                </c:pt>
                <c:pt idx="10">
                  <c:v>4558.96</c:v>
                </c:pt>
                <c:pt idx="11">
                  <c:v>4942.75</c:v>
                </c:pt>
              </c:numCache>
            </c:numRef>
          </c:val>
        </c:ser>
        <c:ser>
          <c:idx val="3"/>
          <c:order val="3"/>
          <c:tx>
            <c:strRef>
              <c:f>'9e - Renewable comm balances'!$E$2</c:f>
              <c:strCache>
                <c:ptCount val="1"/>
                <c:pt idx="0">
                  <c:v>Heat Pumps</c:v>
                </c:pt>
              </c:strCache>
            </c:strRef>
          </c:tx>
          <c:spPr>
            <a:ln w="25400">
              <a:noFill/>
            </a:ln>
          </c:spPr>
          <c:val>
            <c:numRef>
              <c:f>'9e - Renewable comm balances'!$E$5:$E$16</c:f>
              <c:numCache>
                <c:formatCode>#,##0</c:formatCode>
                <c:ptCount val="12"/>
                <c:pt idx="0">
                  <c:v>0</c:v>
                </c:pt>
                <c:pt idx="1">
                  <c:v>0</c:v>
                </c:pt>
                <c:pt idx="2">
                  <c:v>0</c:v>
                </c:pt>
                <c:pt idx="3">
                  <c:v>0</c:v>
                </c:pt>
                <c:pt idx="4">
                  <c:v>0</c:v>
                </c:pt>
                <c:pt idx="5">
                  <c:v>0</c:v>
                </c:pt>
                <c:pt idx="6">
                  <c:v>0</c:v>
                </c:pt>
                <c:pt idx="7">
                  <c:v>0</c:v>
                </c:pt>
                <c:pt idx="8">
                  <c:v>0</c:v>
                </c:pt>
                <c:pt idx="9">
                  <c:v>69.78</c:v>
                </c:pt>
                <c:pt idx="10">
                  <c:v>139.56</c:v>
                </c:pt>
                <c:pt idx="11">
                  <c:v>232.60000000000002</c:v>
                </c:pt>
              </c:numCache>
            </c:numRef>
          </c:val>
        </c:ser>
        <c:axId val="98610176"/>
        <c:axId val="99029760"/>
      </c:areaChart>
      <c:dateAx>
        <c:axId val="986101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9029760"/>
        <c:crossesAt val="0"/>
        <c:lblOffset val="100"/>
        <c:baseTimeUnit val="days"/>
        <c:majorUnit val="1"/>
        <c:majorTimeUnit val="days"/>
        <c:minorUnit val="1"/>
        <c:minorTimeUnit val="days"/>
      </c:dateAx>
      <c:valAx>
        <c:axId val="99029760"/>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98610176"/>
        <c:crosses val="autoZero"/>
        <c:crossBetween val="midCat"/>
      </c:valAx>
      <c:spPr>
        <a:noFill/>
        <a:ln w="25400">
          <a:noFill/>
        </a:ln>
      </c:spPr>
    </c:plotArea>
    <c:legend>
      <c:legendPos val="r"/>
      <c:layout>
        <c:manualLayout>
          <c:xMode val="edge"/>
          <c:yMode val="edge"/>
          <c:x val="0.85564860274819321"/>
          <c:y val="2.7699891172140091E-2"/>
          <c:w val="0.1443513972518142"/>
          <c:h val="0.54085056441115587"/>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70894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chartSpace>
</file>

<file path=xl/charts/chart58.xml><?xml version="1.0" encoding="utf-8"?>
<c:chartSpace xmlns:c="http://schemas.openxmlformats.org/drawingml/2006/chart" xmlns:a="http://schemas.openxmlformats.org/drawingml/2006/main" xmlns:r="http://schemas.openxmlformats.org/officeDocument/2006/relationships">
  <c:lang val="en-GB"/>
  <c:style val="3"/>
  <c:chart>
    <c:autoTitleDeleted val="1"/>
    <c:plotArea>
      <c:layout>
        <c:manualLayout>
          <c:layoutTarget val="inner"/>
          <c:xMode val="edge"/>
          <c:yMode val="edge"/>
          <c:x val="6.8481202054310714E-2"/>
          <c:y val="8.2051605087825552E-2"/>
          <c:w val="0.87631184160309594"/>
          <c:h val="0.85743686654552864"/>
        </c:manualLayout>
      </c:layout>
      <c:pieChart>
        <c:varyColors val="1"/>
        <c:ser>
          <c:idx val="0"/>
          <c:order val="0"/>
          <c:tx>
            <c:strRef>
              <c:f>'10a - Stock by type'!$A$5</c:f>
              <c:strCache>
                <c:ptCount val="1"/>
                <c:pt idx="0">
                  <c:v>1970</c:v>
                </c:pt>
              </c:strCache>
            </c:strRef>
          </c:tx>
          <c:dLbls>
            <c:dLbl>
              <c:idx val="0"/>
              <c:tx>
                <c:rich>
                  <a:bodyPr/>
                  <a:lstStyle/>
                  <a:p>
                    <a:r>
                      <a:rPr lang="en-US" sz="900">
                        <a:solidFill>
                          <a:schemeClr val="bg1"/>
                        </a:solidFill>
                      </a:rPr>
                      <a:t>S</a:t>
                    </a:r>
                    <a:r>
                      <a:rPr lang="en-US">
                        <a:solidFill>
                          <a:schemeClr val="bg1"/>
                        </a:solidFill>
                      </a:rPr>
                      <a:t>emi detached
6.07</a:t>
                    </a:r>
                  </a:p>
                </c:rich>
              </c:tx>
            </c:dLbl>
            <c:dLbl>
              <c:idx val="1"/>
              <c:tx>
                <c:rich>
                  <a:bodyPr/>
                  <a:lstStyle/>
                  <a:p>
                    <a:r>
                      <a:rPr lang="en-US" sz="900">
                        <a:solidFill>
                          <a:schemeClr val="bg1"/>
                        </a:solidFill>
                      </a:rPr>
                      <a:t>T</a:t>
                    </a:r>
                    <a:r>
                      <a:rPr lang="en-US">
                        <a:solidFill>
                          <a:schemeClr val="bg1"/>
                        </a:solidFill>
                      </a:rPr>
                      <a:t>erraced
5.84</a:t>
                    </a:r>
                  </a:p>
                </c:rich>
              </c:tx>
            </c:dLbl>
            <c:dLbl>
              <c:idx val="5"/>
              <c:layout>
                <c:manualLayout>
                  <c:x val="-1.3804075961093131E-2"/>
                  <c:y val="9.8039215686274725E-4"/>
                </c:manualLayout>
              </c:layout>
              <c:showVal val="1"/>
              <c:showCatName val="1"/>
              <c:separator>
</c:separator>
            </c:dLbl>
            <c:txPr>
              <a:bodyPr/>
              <a:lstStyle/>
              <a:p>
                <a:pPr>
                  <a:defRPr sz="900"/>
                </a:pPr>
                <a:endParaRPr lang="en-US"/>
              </a:p>
            </c:txPr>
            <c:showVal val="1"/>
            <c:showCatName val="1"/>
            <c:separator>
</c:separator>
          </c:dLbls>
          <c:cat>
            <c:strRef>
              <c:f>'10a - Stock by type'!$B$4:$G$4</c:f>
              <c:strCache>
                <c:ptCount val="6"/>
                <c:pt idx="0">
                  <c:v>Semi detached</c:v>
                </c:pt>
                <c:pt idx="1">
                  <c:v>Terraced</c:v>
                </c:pt>
                <c:pt idx="2">
                  <c:v>Flat</c:v>
                </c:pt>
                <c:pt idx="3">
                  <c:v>Detached</c:v>
                </c:pt>
                <c:pt idx="4">
                  <c:v>Bungalow</c:v>
                </c:pt>
                <c:pt idx="5">
                  <c:v>Other</c:v>
                </c:pt>
              </c:strCache>
            </c:strRef>
          </c:cat>
          <c:val>
            <c:numRef>
              <c:f>'10a - Stock by type'!$B$5:$G$5</c:f>
              <c:numCache>
                <c:formatCode>0.00</c:formatCode>
                <c:ptCount val="6"/>
                <c:pt idx="0">
                  <c:v>6.0742809894385763</c:v>
                </c:pt>
                <c:pt idx="1">
                  <c:v>5.8352928849360746</c:v>
                </c:pt>
                <c:pt idx="2">
                  <c:v>3.1487730961645348</c:v>
                </c:pt>
                <c:pt idx="3">
                  <c:v>2.0072904391328517</c:v>
                </c:pt>
                <c:pt idx="4">
                  <c:v>1.4590852695942229</c:v>
                </c:pt>
                <c:pt idx="5">
                  <c:v>0.33227732073374094</c:v>
                </c:pt>
              </c:numCache>
            </c:numRef>
          </c:val>
        </c:ser>
        <c:firstSliceAng val="0"/>
      </c:pieChart>
      <c:spPr>
        <a:noFill/>
        <a:ln w="25400">
          <a:noFill/>
        </a:ln>
      </c:spPr>
    </c:plotArea>
    <c:plotVisOnly val="1"/>
    <c:dispBlanksAs val="zero"/>
  </c:chart>
  <c:spPr>
    <a:ln>
      <a:noFill/>
    </a:ln>
  </c:spPr>
  <c:printSettings>
    <c:headerFooter alignWithMargins="0"/>
    <c:pageMargins b="1" l="0.75000000000000644" r="0.75000000000000644" t="1" header="0.5" footer="0.5"/>
    <c:pageSetup orientation="landscape"/>
  </c:printSettings>
  <c:userShapes r:id="rId1"/>
</c:chartSpace>
</file>

<file path=xl/charts/chart59.xml><?xml version="1.0" encoding="utf-8"?>
<c:chartSpace xmlns:c="http://schemas.openxmlformats.org/drawingml/2006/chart" xmlns:a="http://schemas.openxmlformats.org/drawingml/2006/main" xmlns:r="http://schemas.openxmlformats.org/officeDocument/2006/relationships">
  <c:lang val="en-GB"/>
  <c:style val="3"/>
  <c:chart>
    <c:autoTitleDeleted val="1"/>
    <c:plotArea>
      <c:layout>
        <c:manualLayout>
          <c:layoutTarget val="inner"/>
          <c:xMode val="edge"/>
          <c:yMode val="edge"/>
          <c:x val="6.8481202054310714E-2"/>
          <c:y val="8.2051605087825552E-2"/>
          <c:w val="0.87631184160309594"/>
          <c:h val="0.85743686654552864"/>
        </c:manualLayout>
      </c:layout>
      <c:pieChart>
        <c:varyColors val="1"/>
        <c:ser>
          <c:idx val="0"/>
          <c:order val="0"/>
          <c:tx>
            <c:strRef>
              <c:f>'10a - Stock by type'!$A$6</c:f>
              <c:strCache>
                <c:ptCount val="1"/>
                <c:pt idx="0">
                  <c:v>2011</c:v>
                </c:pt>
              </c:strCache>
            </c:strRef>
          </c:tx>
          <c:dLbls>
            <c:dLbl>
              <c:idx val="0"/>
              <c:tx>
                <c:rich>
                  <a:bodyPr/>
                  <a:lstStyle/>
                  <a:p>
                    <a:r>
                      <a:rPr lang="en-US" sz="900">
                        <a:solidFill>
                          <a:schemeClr val="bg1"/>
                        </a:solidFill>
                      </a:rPr>
                      <a:t>S</a:t>
                    </a:r>
                    <a:r>
                      <a:rPr lang="en-US">
                        <a:solidFill>
                          <a:schemeClr val="bg1"/>
                        </a:solidFill>
                      </a:rPr>
                      <a:t>emi detached
7.13</a:t>
                    </a:r>
                  </a:p>
                </c:rich>
              </c:tx>
            </c:dLbl>
            <c:dLbl>
              <c:idx val="1"/>
              <c:tx>
                <c:rich>
                  <a:bodyPr/>
                  <a:lstStyle/>
                  <a:p>
                    <a:r>
                      <a:rPr lang="en-US" sz="900">
                        <a:solidFill>
                          <a:schemeClr val="bg1"/>
                        </a:solidFill>
                      </a:rPr>
                      <a:t>T</a:t>
                    </a:r>
                    <a:r>
                      <a:rPr lang="en-US">
                        <a:solidFill>
                          <a:schemeClr val="bg1"/>
                        </a:solidFill>
                      </a:rPr>
                      <a:t>erraced
7.74</a:t>
                    </a:r>
                  </a:p>
                </c:rich>
              </c:tx>
            </c:dLbl>
            <c:txPr>
              <a:bodyPr/>
              <a:lstStyle/>
              <a:p>
                <a:pPr>
                  <a:defRPr sz="900"/>
                </a:pPr>
                <a:endParaRPr lang="en-US"/>
              </a:p>
            </c:txPr>
            <c:showVal val="1"/>
            <c:showCatName val="1"/>
            <c:separator>
</c:separator>
          </c:dLbls>
          <c:cat>
            <c:strRef>
              <c:f>'10a - Stock by type'!$B$4:$F$4</c:f>
              <c:strCache>
                <c:ptCount val="5"/>
                <c:pt idx="0">
                  <c:v>Semi detached</c:v>
                </c:pt>
                <c:pt idx="1">
                  <c:v>Terraced</c:v>
                </c:pt>
                <c:pt idx="2">
                  <c:v>Flat</c:v>
                </c:pt>
                <c:pt idx="3">
                  <c:v>Detached</c:v>
                </c:pt>
                <c:pt idx="4">
                  <c:v>Bungalow</c:v>
                </c:pt>
              </c:strCache>
            </c:strRef>
          </c:cat>
          <c:val>
            <c:numRef>
              <c:f>'10a - Stock by type'!$B$6:$F$6</c:f>
              <c:numCache>
                <c:formatCode>0.00</c:formatCode>
                <c:ptCount val="5"/>
                <c:pt idx="0">
                  <c:v>7.128276522809176</c:v>
                </c:pt>
                <c:pt idx="1">
                  <c:v>7.7438839764437013</c:v>
                </c:pt>
                <c:pt idx="2">
                  <c:v>5.5754037092379356</c:v>
                </c:pt>
                <c:pt idx="3">
                  <c:v>4.5610368286894607</c:v>
                </c:pt>
                <c:pt idx="4">
                  <c:v>2.4046036740792824</c:v>
                </c:pt>
              </c:numCache>
            </c:numRef>
          </c:val>
        </c:ser>
        <c:firstSliceAng val="0"/>
      </c:pieChart>
      <c:spPr>
        <a:noFill/>
        <a:ln w="25400">
          <a:noFill/>
        </a:ln>
      </c:spPr>
    </c:plotArea>
    <c:plotVisOnly val="1"/>
    <c:dispBlanksAs val="zero"/>
  </c:chart>
  <c:spPr>
    <a:ln>
      <a:noFill/>
    </a:ln>
  </c:spPr>
  <c:printSettings>
    <c:headerFooter alignWithMargins="0"/>
    <c:pageMargins b="1" l="0.75000000000000644" r="0.75000000000000644"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5.8321604938272084E-2"/>
          <c:y val="4.2688034188034192E-2"/>
          <c:w val="0.76370226337449176"/>
          <c:h val="0.86354487179487605"/>
        </c:manualLayout>
      </c:layout>
      <c:lineChart>
        <c:grouping val="standard"/>
        <c:ser>
          <c:idx val="6"/>
          <c:order val="0"/>
          <c:tx>
            <c:strRef>
              <c:f>'3d - Indexed energy prices'!$D$4</c:f>
              <c:strCache>
                <c:ptCount val="1"/>
                <c:pt idx="0">
                  <c:v>Electricity</c:v>
                </c:pt>
              </c:strCache>
            </c:strRef>
          </c:tx>
          <c:spPr>
            <a:ln w="25400">
              <a:solidFill>
                <a:srgbClr val="A3C9BE"/>
              </a:solidFill>
              <a:prstDash val="solid"/>
            </a:ln>
          </c:spPr>
          <c:marker>
            <c:symbol val="square"/>
            <c:size val="5"/>
            <c:spPr>
              <a:noFill/>
              <a:ln w="9525">
                <a:noFill/>
              </a:ln>
            </c:spPr>
          </c:marker>
          <c:cat>
            <c:numRef>
              <c:f>'3d - Indexed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'3d - Indexed energy prices'!$D$5:$D$47</c:f>
              <c:numCache>
                <c:formatCode>0.00</c:formatCode>
                <c:ptCount val="43"/>
                <c:pt idx="0">
                  <c:v>77.611340151990376</c:v>
                </c:pt>
                <c:pt idx="1">
                  <c:v>76.514698855766156</c:v>
                </c:pt>
                <c:pt idx="2">
                  <c:v>75.653326192082645</c:v>
                </c:pt>
                <c:pt idx="3">
                  <c:v>70.092331670148141</c:v>
                </c:pt>
                <c:pt idx="4">
                  <c:v>71.84140137366272</c:v>
                </c:pt>
                <c:pt idx="5">
                  <c:v>83.878756140346212</c:v>
                </c:pt>
                <c:pt idx="6">
                  <c:v>92.298299515860123</c:v>
                </c:pt>
                <c:pt idx="7">
                  <c:v>92.408612973341945</c:v>
                </c:pt>
                <c:pt idx="8">
                  <c:v>95.307774547898248</c:v>
                </c:pt>
                <c:pt idx="9">
                  <c:v>90.239373404743063</c:v>
                </c:pt>
                <c:pt idx="10">
                  <c:v>98.794537818573801</c:v>
                </c:pt>
                <c:pt idx="11">
                  <c:v>106.2034064171844</c:v>
                </c:pt>
                <c:pt idx="12">
                  <c:v>107.08017299690698</c:v>
                </c:pt>
                <c:pt idx="13">
                  <c:v>104.64829859279183</c:v>
                </c:pt>
                <c:pt idx="14">
                  <c:v>103.2279608158257</c:v>
                </c:pt>
                <c:pt idx="15">
                  <c:v>98.919025268291506</c:v>
                </c:pt>
                <c:pt idx="16">
                  <c:v>97.193468849647374</c:v>
                </c:pt>
                <c:pt idx="17">
                  <c:v>92.568543788414829</c:v>
                </c:pt>
                <c:pt idx="18">
                  <c:v>92.544147658815405</c:v>
                </c:pt>
                <c:pt idx="19">
                  <c:v>93.37234912108147</c:v>
                </c:pt>
                <c:pt idx="20">
                  <c:v>95.84115898359758</c:v>
                </c:pt>
                <c:pt idx="21">
                  <c:v>98.319630662697691</c:v>
                </c:pt>
                <c:pt idx="22">
                  <c:v>98.126016466240742</c:v>
                </c:pt>
                <c:pt idx="23">
                  <c:v>97.315746892158131</c:v>
                </c:pt>
                <c:pt idx="24">
                  <c:v>97.600944958057255</c:v>
                </c:pt>
                <c:pt idx="25">
                  <c:v>95.851120065123425</c:v>
                </c:pt>
                <c:pt idx="26">
                  <c:v>92.528746735733904</c:v>
                </c:pt>
                <c:pt idx="27">
                  <c:v>87.762897578555837</c:v>
                </c:pt>
                <c:pt idx="28">
                  <c:v>77.247743016292219</c:v>
                </c:pt>
                <c:pt idx="29">
                  <c:v>75.506063014399686</c:v>
                </c:pt>
                <c:pt idx="30">
                  <c:v>71.141338683802175</c:v>
                </c:pt>
                <c:pt idx="31">
                  <c:v>68.37429720586708</c:v>
                </c:pt>
                <c:pt idx="32">
                  <c:v>64.374671407208766</c:v>
                </c:pt>
                <c:pt idx="33">
                  <c:v>62.265752691407194</c:v>
                </c:pt>
                <c:pt idx="34">
                  <c:v>71.294267442315089</c:v>
                </c:pt>
                <c:pt idx="35">
                  <c:v>72.59653692457475</c:v>
                </c:pt>
                <c:pt idx="36">
                  <c:v>83.206974332303602</c:v>
                </c:pt>
                <c:pt idx="37">
                  <c:v>89.396852857632751</c:v>
                </c:pt>
                <c:pt idx="38">
                  <c:v>100.32789238306339</c:v>
                </c:pt>
                <c:pt idx="39">
                  <c:v>104.01007088769032</c:v>
                </c:pt>
                <c:pt idx="40">
                  <c:v>96.114776623780784</c:v>
                </c:pt>
                <c:pt idx="41">
                  <c:v>100</c:v>
                </c:pt>
                <c:pt idx="42">
                  <c:v>101.37141825037466</c:v>
                </c:pt>
              </c:numCache>
            </c:numRef>
          </c:val>
        </c:ser>
        <c:ser>
          <c:idx val="0"/>
          <c:order val="1"/>
          <c:tx>
            <c:strRef>
              <c:f>'3d - Indexed energy prices'!$E$4</c:f>
              <c:strCache>
                <c:ptCount val="1"/>
                <c:pt idx="0">
                  <c:v>Oil</c:v>
                </c:pt>
              </c:strCache>
            </c:strRef>
          </c:tx>
          <c:spPr>
            <a:ln w="25400">
              <a:solidFill>
                <a:srgbClr val="D4DF83"/>
              </a:solidFill>
              <a:prstDash val="solid"/>
            </a:ln>
          </c:spPr>
          <c:marker>
            <c:symbol val="square"/>
            <c:size val="5"/>
            <c:spPr>
              <a:noFill/>
              <a:ln w="9525">
                <a:noFill/>
              </a:ln>
            </c:spPr>
          </c:marker>
          <c:cat>
            <c:numRef>
              <c:f>'3d - Indexed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'3d - Indexed energy prices'!$E$5:$E$47</c:f>
              <c:numCache>
                <c:formatCode>0.00</c:formatCode>
                <c:ptCount val="43"/>
                <c:pt idx="0">
                  <c:v>48.118778200188963</c:v>
                </c:pt>
                <c:pt idx="1">
                  <c:v>47.163064713265165</c:v>
                </c:pt>
                <c:pt idx="2">
                  <c:v>46.917483124926839</c:v>
                </c:pt>
                <c:pt idx="3">
                  <c:v>49.900784068199314</c:v>
                </c:pt>
                <c:pt idx="4">
                  <c:v>69.091326575970299</c:v>
                </c:pt>
                <c:pt idx="5">
                  <c:v>67.518083775420166</c:v>
                </c:pt>
                <c:pt idx="6">
                  <c:v>73.014355210634449</c:v>
                </c:pt>
                <c:pt idx="7">
                  <c:v>76.308247135610713</c:v>
                </c:pt>
                <c:pt idx="8">
                  <c:v>73.707332160840636</c:v>
                </c:pt>
                <c:pt idx="9">
                  <c:v>85.438406410785689</c:v>
                </c:pt>
                <c:pt idx="10">
                  <c:v>97.41691784796997</c:v>
                </c:pt>
                <c:pt idx="11">
                  <c:v>106.79099863206964</c:v>
                </c:pt>
                <c:pt idx="12">
                  <c:v>115.01035080066653</c:v>
                </c:pt>
                <c:pt idx="13">
                  <c:v>122.26442811766991</c:v>
                </c:pt>
                <c:pt idx="14">
                  <c:v>110.30269776471985</c:v>
                </c:pt>
                <c:pt idx="15">
                  <c:v>105.06873973717619</c:v>
                </c:pt>
                <c:pt idx="16">
                  <c:v>68.036059420188124</c:v>
                </c:pt>
                <c:pt idx="17">
                  <c:v>61.371266854021954</c:v>
                </c:pt>
                <c:pt idx="18">
                  <c:v>53.774376914588785</c:v>
                </c:pt>
                <c:pt idx="19">
                  <c:v>56.18866298594012</c:v>
                </c:pt>
                <c:pt idx="20">
                  <c:v>57.598770095946428</c:v>
                </c:pt>
                <c:pt idx="21">
                  <c:v>45.29938422848371</c:v>
                </c:pt>
                <c:pt idx="22">
                  <c:v>42.698816386021207</c:v>
                </c:pt>
                <c:pt idx="23">
                  <c:v>40.656955077565563</c:v>
                </c:pt>
                <c:pt idx="24">
                  <c:v>39.038869852262017</c:v>
                </c:pt>
                <c:pt idx="25">
                  <c:v>39.066304621366129</c:v>
                </c:pt>
                <c:pt idx="26">
                  <c:v>43.56163358612573</c:v>
                </c:pt>
                <c:pt idx="27">
                  <c:v>38.973086958201556</c:v>
                </c:pt>
                <c:pt idx="28">
                  <c:v>29.925524106270569</c:v>
                </c:pt>
                <c:pt idx="29">
                  <c:v>33.020147494464979</c:v>
                </c:pt>
                <c:pt idx="30">
                  <c:v>49.488023822309238</c:v>
                </c:pt>
                <c:pt idx="31">
                  <c:v>43.447319070659418</c:v>
                </c:pt>
                <c:pt idx="32">
                  <c:v>44.03804144960425</c:v>
                </c:pt>
                <c:pt idx="33">
                  <c:v>48.745019909306549</c:v>
                </c:pt>
                <c:pt idx="34">
                  <c:v>49.047024142087288</c:v>
                </c:pt>
                <c:pt idx="35">
                  <c:v>65.694739479658054</c:v>
                </c:pt>
                <c:pt idx="36">
                  <c:v>72.701945283154743</c:v>
                </c:pt>
                <c:pt idx="37">
                  <c:v>71.906182396402102</c:v>
                </c:pt>
                <c:pt idx="38">
                  <c:v>96.645407918020553</c:v>
                </c:pt>
                <c:pt idx="39">
                  <c:v>71.840474131772467</c:v>
                </c:pt>
                <c:pt idx="40">
                  <c:v>83.898778763307476</c:v>
                </c:pt>
                <c:pt idx="41">
                  <c:v>100</c:v>
                </c:pt>
                <c:pt idx="42">
                  <c:v>98.426961595108722</c:v>
                </c:pt>
              </c:numCache>
            </c:numRef>
          </c:val>
        </c:ser>
        <c:ser>
          <c:idx val="1"/>
          <c:order val="2"/>
          <c:tx>
            <c:strRef>
              <c:f>'3d - Indexed energy prices'!$C$4</c:f>
              <c:strCache>
                <c:ptCount val="1"/>
                <c:pt idx="0">
                  <c:v>Gas</c:v>
                </c:pt>
              </c:strCache>
            </c:strRef>
          </c:tx>
          <c:spPr>
            <a:ln w="25400">
              <a:solidFill>
                <a:srgbClr val="E68934"/>
              </a:solidFill>
              <a:prstDash val="solid"/>
            </a:ln>
          </c:spPr>
          <c:marker>
            <c:symbol val="square"/>
            <c:size val="5"/>
            <c:spPr>
              <a:noFill/>
              <a:ln w="9525">
                <a:noFill/>
              </a:ln>
            </c:spPr>
          </c:marker>
          <c:cat>
            <c:numRef>
              <c:f>'3d - Indexed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'3d - Indexed energy prices'!$C$5:$C$47</c:f>
              <c:numCache>
                <c:formatCode>0.00</c:formatCode>
                <c:ptCount val="43"/>
                <c:pt idx="0">
                  <c:v>104.52563883516022</c:v>
                </c:pt>
                <c:pt idx="1">
                  <c:v>96.259087609915113</c:v>
                </c:pt>
                <c:pt idx="2">
                  <c:v>92.139427310058679</c:v>
                </c:pt>
                <c:pt idx="3">
                  <c:v>83.508831594241713</c:v>
                </c:pt>
                <c:pt idx="4">
                  <c:v>72.567016250885331</c:v>
                </c:pt>
                <c:pt idx="5">
                  <c:v>66.902140685427256</c:v>
                </c:pt>
                <c:pt idx="6">
                  <c:v>71.960904339687758</c:v>
                </c:pt>
                <c:pt idx="7">
                  <c:v>70.255642342451637</c:v>
                </c:pt>
                <c:pt idx="8">
                  <c:v>66.719460556300774</c:v>
                </c:pt>
                <c:pt idx="9">
                  <c:v>59.818973199825443</c:v>
                </c:pt>
                <c:pt idx="10">
                  <c:v>58.92873963719488</c:v>
                </c:pt>
                <c:pt idx="11">
                  <c:v>66.608413882134244</c:v>
                </c:pt>
                <c:pt idx="12">
                  <c:v>76.708496944005532</c:v>
                </c:pt>
                <c:pt idx="13">
                  <c:v>82.654487147397333</c:v>
                </c:pt>
                <c:pt idx="14">
                  <c:v>81.300802741802386</c:v>
                </c:pt>
                <c:pt idx="15">
                  <c:v>78.461040706531648</c:v>
                </c:pt>
                <c:pt idx="16">
                  <c:v>77.127906208848003</c:v>
                </c:pt>
                <c:pt idx="17">
                  <c:v>73.549256210603261</c:v>
                </c:pt>
                <c:pt idx="18">
                  <c:v>70.420399143781253</c:v>
                </c:pt>
                <c:pt idx="19">
                  <c:v>68.687460572579994</c:v>
                </c:pt>
                <c:pt idx="20">
                  <c:v>71.883887559766507</c:v>
                </c:pt>
                <c:pt idx="21">
                  <c:v>72.500228572626114</c:v>
                </c:pt>
                <c:pt idx="22">
                  <c:v>69.601715841394778</c:v>
                </c:pt>
                <c:pt idx="23">
                  <c:v>66.71898441463253</c:v>
                </c:pt>
                <c:pt idx="24">
                  <c:v>70.92292413702404</c:v>
                </c:pt>
                <c:pt idx="25">
                  <c:v>69.209892193296923</c:v>
                </c:pt>
                <c:pt idx="26">
                  <c:v>63.506968977293923</c:v>
                </c:pt>
                <c:pt idx="27">
                  <c:v>63.015363060055698</c:v>
                </c:pt>
                <c:pt idx="28">
                  <c:v>58.090217310570026</c:v>
                </c:pt>
                <c:pt idx="29">
                  <c:v>53.033371539634203</c:v>
                </c:pt>
                <c:pt idx="30">
                  <c:v>48.749673540450964</c:v>
                </c:pt>
                <c:pt idx="31">
                  <c:v>48.828201960514825</c:v>
                </c:pt>
                <c:pt idx="32">
                  <c:v>51.414159530010437</c:v>
                </c:pt>
                <c:pt idx="33">
                  <c:v>50.019888539686704</c:v>
                </c:pt>
                <c:pt idx="34">
                  <c:v>62.676446162208777</c:v>
                </c:pt>
                <c:pt idx="35">
                  <c:v>62.739903114657459</c:v>
                </c:pt>
                <c:pt idx="36">
                  <c:v>77.793174166757822</c:v>
                </c:pt>
                <c:pt idx="37">
                  <c:v>76.415821071571926</c:v>
                </c:pt>
                <c:pt idx="38">
                  <c:v>87.485008034695852</c:v>
                </c:pt>
                <c:pt idx="39">
                  <c:v>99.324075882109028</c:v>
                </c:pt>
                <c:pt idx="40">
                  <c:v>91.764603840033615</c:v>
                </c:pt>
                <c:pt idx="41">
                  <c:v>100</c:v>
                </c:pt>
                <c:pt idx="42">
                  <c:v>105.0572664016149</c:v>
                </c:pt>
              </c:numCache>
            </c:numRef>
          </c:val>
        </c:ser>
        <c:ser>
          <c:idx val="7"/>
          <c:order val="3"/>
          <c:tx>
            <c:strRef>
              <c:f>'3d - Indexed energy prices'!$B$4</c:f>
              <c:strCache>
                <c:ptCount val="1"/>
                <c:pt idx="0">
                  <c:v>Solid fuels</c:v>
                </c:pt>
              </c:strCache>
            </c:strRef>
          </c:tx>
          <c:spPr>
            <a:ln w="25400">
              <a:solidFill>
                <a:srgbClr val="619792"/>
              </a:solidFill>
              <a:prstDash val="solid"/>
            </a:ln>
          </c:spPr>
          <c:marker>
            <c:symbol val="square"/>
            <c:size val="5"/>
            <c:spPr>
              <a:noFill/>
              <a:ln w="9525">
                <a:noFill/>
              </a:ln>
            </c:spPr>
          </c:marker>
          <c:cat>
            <c:numRef>
              <c:f>'3d - Indexed energy prices'!$A$5:$A$47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'3d - Indexed energy prices'!$B$5:$B$47</c:f>
              <c:numCache>
                <c:formatCode>0.00</c:formatCode>
                <c:ptCount val="43"/>
                <c:pt idx="0">
                  <c:v>54.449342511452357</c:v>
                </c:pt>
                <c:pt idx="1">
                  <c:v>56.590907326967432</c:v>
                </c:pt>
                <c:pt idx="2">
                  <c:v>56.186704311137262</c:v>
                </c:pt>
                <c:pt idx="3">
                  <c:v>54.123698082854844</c:v>
                </c:pt>
                <c:pt idx="4">
                  <c:v>54.155767615856846</c:v>
                </c:pt>
                <c:pt idx="5">
                  <c:v>55.849012594852191</c:v>
                </c:pt>
                <c:pt idx="6">
                  <c:v>58.97274510340079</c:v>
                </c:pt>
                <c:pt idx="7">
                  <c:v>59.805384508160287</c:v>
                </c:pt>
                <c:pt idx="8">
                  <c:v>63.129179916980547</c:v>
                </c:pt>
                <c:pt idx="9">
                  <c:v>68.569270572534222</c:v>
                </c:pt>
                <c:pt idx="10">
                  <c:v>80.301781884677126</c:v>
                </c:pt>
                <c:pt idx="11">
                  <c:v>80.696228790540644</c:v>
                </c:pt>
                <c:pt idx="12">
                  <c:v>78.132919962084927</c:v>
                </c:pt>
                <c:pt idx="13">
                  <c:v>81.945193957550416</c:v>
                </c:pt>
                <c:pt idx="14">
                  <c:v>81.308337711093714</c:v>
                </c:pt>
                <c:pt idx="15">
                  <c:v>79.989554839336591</c:v>
                </c:pt>
                <c:pt idx="16">
                  <c:v>79.820481787067948</c:v>
                </c:pt>
                <c:pt idx="17">
                  <c:v>77.436653672240411</c:v>
                </c:pt>
                <c:pt idx="18">
                  <c:v>65.792550376897296</c:v>
                </c:pt>
                <c:pt idx="19">
                  <c:v>67.403959466724018</c:v>
                </c:pt>
                <c:pt idx="20">
                  <c:v>63.127407727049743</c:v>
                </c:pt>
                <c:pt idx="21">
                  <c:v>61.683327526597076</c:v>
                </c:pt>
                <c:pt idx="22">
                  <c:v>60.914356168605991</c:v>
                </c:pt>
                <c:pt idx="23">
                  <c:v>59.787526663583868</c:v>
                </c:pt>
                <c:pt idx="24">
                  <c:v>62.172307669911739</c:v>
                </c:pt>
                <c:pt idx="25">
                  <c:v>74.50161441686501</c:v>
                </c:pt>
                <c:pt idx="26">
                  <c:v>70.943238278224385</c:v>
                </c:pt>
                <c:pt idx="27">
                  <c:v>68.257431181886744</c:v>
                </c:pt>
                <c:pt idx="28">
                  <c:v>65.201022848946039</c:v>
                </c:pt>
                <c:pt idx="29">
                  <c:v>64.18813981378149</c:v>
                </c:pt>
                <c:pt idx="30">
                  <c:v>67.846990109980467</c:v>
                </c:pt>
                <c:pt idx="31">
                  <c:v>79.668997985277471</c:v>
                </c:pt>
                <c:pt idx="32">
                  <c:v>87.803793379817492</c:v>
                </c:pt>
                <c:pt idx="33">
                  <c:v>72.210976709096357</c:v>
                </c:pt>
                <c:pt idx="34">
                  <c:v>72.423669560081919</c:v>
                </c:pt>
                <c:pt idx="35">
                  <c:v>76.160273870147805</c:v>
                </c:pt>
                <c:pt idx="36">
                  <c:v>78.314328844356282</c:v>
                </c:pt>
                <c:pt idx="37">
                  <c:v>77.611823088738348</c:v>
                </c:pt>
                <c:pt idx="38">
                  <c:v>87.966113533548693</c:v>
                </c:pt>
                <c:pt idx="39">
                  <c:v>106.16048485352979</c:v>
                </c:pt>
                <c:pt idx="40">
                  <c:v>101.18922624555412</c:v>
                </c:pt>
                <c:pt idx="41">
                  <c:v>100</c:v>
                </c:pt>
                <c:pt idx="42">
                  <c:v>99.178383193526813</c:v>
                </c:pt>
              </c:numCache>
            </c:numRef>
          </c:val>
        </c:ser>
        <c:marker val="1"/>
        <c:axId val="88142976"/>
        <c:axId val="88174592"/>
      </c:lineChart>
      <c:catAx>
        <c:axId val="8814297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174592"/>
        <c:crossesAt val="0"/>
        <c:lblAlgn val="ctr"/>
        <c:lblOffset val="100"/>
        <c:tickLblSkip val="5"/>
        <c:tickMarkSkip val="1"/>
      </c:catAx>
      <c:valAx>
        <c:axId val="88174592"/>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142976"/>
        <c:crosses val="autoZero"/>
        <c:crossBetween val="midCat"/>
      </c:valAx>
      <c:spPr>
        <a:noFill/>
        <a:ln w="25400">
          <a:noFill/>
        </a:ln>
      </c:spPr>
    </c:plotArea>
    <c:legend>
      <c:legendPos val="r"/>
      <c:layout>
        <c:manualLayout>
          <c:xMode val="edge"/>
          <c:yMode val="edge"/>
          <c:x val="0.83783932890741597"/>
          <c:y val="0.13271621535113073"/>
          <c:w val="0.14954968864186197"/>
          <c:h val="0.3641986215137743"/>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8.9313179089420686E-2"/>
          <c:y val="4.6708119658119662E-2"/>
          <c:w val="0.80186068030657365"/>
          <c:h val="0.84862222222222261"/>
        </c:manualLayout>
      </c:layout>
      <c:barChart>
        <c:barDir val="col"/>
        <c:grouping val="clustered"/>
        <c:ser>
          <c:idx val="0"/>
          <c:order val="0"/>
          <c:tx>
            <c:strRef>
              <c:f>'3e - Fuel poverty (new method)'!$D$5</c:f>
              <c:strCache>
                <c:ptCount val="1"/>
                <c:pt idx="0">
                  <c:v>Proportion of households fuel poor (%)</c:v>
                </c:pt>
              </c:strCache>
            </c:strRef>
          </c:tx>
          <c:spPr>
            <a:solidFill>
              <a:srgbClr val="A3C9BE"/>
            </a:solidFill>
            <a:ln w="12700">
              <a:solidFill>
                <a:srgbClr val="A3C9BE"/>
              </a:solidFill>
              <a:prstDash val="solid"/>
            </a:ln>
          </c:spPr>
          <c:cat>
            <c:numRef>
              <c:f>'3e - Fuel poverty (new method)'!$B$6:$B$14</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'3e - Fuel poverty (new method)'!$D$6:$D$14</c:f>
              <c:numCache>
                <c:formatCode>#,##0.0</c:formatCode>
                <c:ptCount val="9"/>
                <c:pt idx="0">
                  <c:v>11.8</c:v>
                </c:pt>
                <c:pt idx="1">
                  <c:v>11.9</c:v>
                </c:pt>
                <c:pt idx="2">
                  <c:v>11.5</c:v>
                </c:pt>
                <c:pt idx="3">
                  <c:v>10.7</c:v>
                </c:pt>
                <c:pt idx="4">
                  <c:v>11</c:v>
                </c:pt>
                <c:pt idx="5">
                  <c:v>11.4</c:v>
                </c:pt>
                <c:pt idx="6">
                  <c:v>11.5</c:v>
                </c:pt>
                <c:pt idx="7">
                  <c:v>11.5</c:v>
                </c:pt>
                <c:pt idx="8">
                  <c:v>10.9</c:v>
                </c:pt>
              </c:numCache>
            </c:numRef>
          </c:val>
        </c:ser>
        <c:axId val="88561152"/>
        <c:axId val="88562688"/>
      </c:barChart>
      <c:lineChart>
        <c:grouping val="standard"/>
        <c:ser>
          <c:idx val="1"/>
          <c:order val="1"/>
          <c:tx>
            <c:strRef>
              <c:f>'3e - Fuel poverty (new method)'!$F$5</c:f>
              <c:strCache>
                <c:ptCount val="1"/>
                <c:pt idx="0">
                  <c:v>Average fuel poverty gap (£):               Real Terms</c:v>
                </c:pt>
              </c:strCache>
            </c:strRef>
          </c:tx>
          <c:val>
            <c:numRef>
              <c:f>'3e - Fuel poverty (new method)'!$F$6:$F$14</c:f>
              <c:numCache>
                <c:formatCode>#,##0</c:formatCode>
                <c:ptCount val="9"/>
                <c:pt idx="0">
                  <c:v>248</c:v>
                </c:pt>
                <c:pt idx="1">
                  <c:v>259</c:v>
                </c:pt>
                <c:pt idx="2">
                  <c:v>310</c:v>
                </c:pt>
                <c:pt idx="3">
                  <c:v>391</c:v>
                </c:pt>
                <c:pt idx="4">
                  <c:v>384</c:v>
                </c:pt>
                <c:pt idx="5">
                  <c:v>393</c:v>
                </c:pt>
                <c:pt idx="6">
                  <c:v>427</c:v>
                </c:pt>
                <c:pt idx="7">
                  <c:v>414</c:v>
                </c:pt>
                <c:pt idx="8">
                  <c:v>438</c:v>
                </c:pt>
              </c:numCache>
            </c:numRef>
          </c:val>
        </c:ser>
        <c:marker val="1"/>
        <c:axId val="88622208"/>
        <c:axId val="88623744"/>
      </c:lineChart>
      <c:catAx>
        <c:axId val="8856115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562688"/>
        <c:crossesAt val="0"/>
        <c:lblAlgn val="ctr"/>
        <c:lblOffset val="100"/>
        <c:tickLblSkip val="1"/>
        <c:tickMarkSkip val="1"/>
      </c:catAx>
      <c:valAx>
        <c:axId val="88562688"/>
        <c:scaling>
          <c:orientation val="minMax"/>
          <c:max val="25"/>
          <c:min val="0"/>
        </c:scaling>
        <c:axPos val="l"/>
        <c:majorGridlines>
          <c:spPr>
            <a:ln w="3175">
              <a:solidFill>
                <a:srgbClr val="969696"/>
              </a:solidFill>
              <a:prstDash val="solid"/>
            </a:ln>
          </c:spPr>
        </c:majorGridlines>
        <c:title>
          <c:tx>
            <c:rich>
              <a:bodyPr rot="-5400000" vert="horz"/>
              <a:lstStyle/>
              <a:p>
                <a:pPr>
                  <a:defRPr/>
                </a:pPr>
                <a:r>
                  <a:rPr lang="en-US"/>
                  <a:t>Fuel poor households (%)</a:t>
                </a:r>
              </a:p>
            </c:rich>
          </c:tx>
        </c:title>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561152"/>
        <c:crosses val="autoZero"/>
        <c:crossBetween val="between"/>
      </c:valAx>
      <c:catAx>
        <c:axId val="88622208"/>
        <c:scaling>
          <c:orientation val="minMax"/>
        </c:scaling>
        <c:delete val="1"/>
        <c:axPos val="b"/>
        <c:tickLblPos val="none"/>
        <c:crossAx val="88623744"/>
        <c:crosses val="autoZero"/>
        <c:auto val="1"/>
        <c:lblAlgn val="ctr"/>
        <c:lblOffset val="100"/>
      </c:catAx>
      <c:valAx>
        <c:axId val="88623744"/>
        <c:scaling>
          <c:orientation val="minMax"/>
        </c:scaling>
        <c:axPos val="r"/>
        <c:title>
          <c:tx>
            <c:rich>
              <a:bodyPr rot="-5400000" vert="horz"/>
              <a:lstStyle/>
              <a:p>
                <a:pPr>
                  <a:defRPr/>
                </a:pPr>
                <a:r>
                  <a:rPr lang="en-GB"/>
                  <a:t>Average fuel poverty gap (£)</a:t>
                </a:r>
              </a:p>
            </c:rich>
          </c:tx>
        </c:title>
        <c:numFmt formatCode="#,##0" sourceLinked="1"/>
        <c:tickLblPos val="nextTo"/>
        <c:txPr>
          <a:bodyPr/>
          <a:lstStyle/>
          <a:p>
            <a:pPr>
              <a:defRPr>
                <a:solidFill>
                  <a:srgbClr val="C00000"/>
                </a:solidFill>
              </a:defRPr>
            </a:pPr>
            <a:endParaRPr lang="en-US"/>
          </a:p>
        </c:txPr>
        <c:crossAx val="88622208"/>
        <c:crosses val="max"/>
        <c:crossBetween val="between"/>
      </c:valAx>
      <c:spPr>
        <a:noFill/>
        <a:ln w="25400">
          <a:noFill/>
        </a:ln>
      </c:spPr>
    </c:plotArea>
    <c:plotVisOnly val="1"/>
    <c:dispBlanksAs val="gap"/>
  </c:chart>
  <c:spPr>
    <a:solidFill>
      <a:srgbClr val="FFFFFF"/>
    </a:solidFill>
    <a:ln w="38100">
      <a:solidFill>
        <a:srgbClr val="CF6829"/>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7.4396643088832579E-2"/>
          <c:y val="5.2238042343777699E-2"/>
          <c:w val="0.74983970938355371"/>
          <c:h val="0.84309210683872504"/>
        </c:manualLayout>
      </c:layout>
      <c:barChart>
        <c:barDir val="col"/>
        <c:grouping val="clustered"/>
        <c:ser>
          <c:idx val="1"/>
          <c:order val="0"/>
          <c:tx>
            <c:strRef>
              <c:f>'3f - Fuel poverty (old method)'!$F$5</c:f>
              <c:strCache>
                <c:ptCount val="1"/>
                <c:pt idx="0">
                  <c:v>Fuel poor households (%)</c:v>
                </c:pt>
              </c:strCache>
            </c:strRef>
          </c:tx>
          <c:spPr>
            <a:solidFill>
              <a:srgbClr val="619792"/>
            </a:solidFill>
            <a:ln w="12700">
              <a:solidFill>
                <a:srgbClr val="619792"/>
              </a:solidFill>
              <a:prstDash val="solid"/>
            </a:ln>
          </c:spPr>
          <c:cat>
            <c:numRef>
              <c:f>'3f - Fuel poverty (old method)'!$B$6:$B$14</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'3f - Fuel poverty (old method)'!$F$6:$F$14</c:f>
              <c:numCache>
                <c:formatCode>#,##0.00</c:formatCode>
                <c:ptCount val="9"/>
                <c:pt idx="0">
                  <c:v>5.9</c:v>
                </c:pt>
                <c:pt idx="1">
                  <c:v>5.9</c:v>
                </c:pt>
                <c:pt idx="2">
                  <c:v>7.2</c:v>
                </c:pt>
                <c:pt idx="3">
                  <c:v>11.5</c:v>
                </c:pt>
                <c:pt idx="4">
                  <c:v>13.2</c:v>
                </c:pt>
                <c:pt idx="5">
                  <c:v>15.6</c:v>
                </c:pt>
                <c:pt idx="6">
                  <c:v>18.399999999999999</c:v>
                </c:pt>
                <c:pt idx="7">
                  <c:v>16.399999999999999</c:v>
                </c:pt>
                <c:pt idx="8">
                  <c:v>14.6</c:v>
                </c:pt>
              </c:numCache>
            </c:numRef>
          </c:val>
        </c:ser>
        <c:ser>
          <c:idx val="0"/>
          <c:order val="1"/>
          <c:tx>
            <c:strRef>
              <c:f>'3f - Fuel poverty (old method)'!$G$5</c:f>
              <c:strCache>
                <c:ptCount val="1"/>
                <c:pt idx="0">
                  <c:v>Vulnerable households (%)</c:v>
                </c:pt>
              </c:strCache>
            </c:strRef>
          </c:tx>
          <c:spPr>
            <a:solidFill>
              <a:srgbClr val="A3C9BE"/>
            </a:solidFill>
            <a:ln w="12700">
              <a:solidFill>
                <a:srgbClr val="A3C9BE"/>
              </a:solidFill>
              <a:prstDash val="solid"/>
            </a:ln>
          </c:spPr>
          <c:cat>
            <c:numRef>
              <c:f>'3f - Fuel poverty (old method)'!$B$6:$B$14</c:f>
              <c:numCache>
                <c:formatCode>General</c:formatCode>
                <c:ptCount val="9"/>
                <c:pt idx="0">
                  <c:v>2003</c:v>
                </c:pt>
                <c:pt idx="1">
                  <c:v>2004</c:v>
                </c:pt>
                <c:pt idx="2">
                  <c:v>2005</c:v>
                </c:pt>
                <c:pt idx="3">
                  <c:v>2006</c:v>
                </c:pt>
                <c:pt idx="4">
                  <c:v>2007</c:v>
                </c:pt>
                <c:pt idx="5">
                  <c:v>2008</c:v>
                </c:pt>
                <c:pt idx="6">
                  <c:v>2009</c:v>
                </c:pt>
                <c:pt idx="7">
                  <c:v>2010</c:v>
                </c:pt>
                <c:pt idx="8">
                  <c:v>2011</c:v>
                </c:pt>
              </c:numCache>
            </c:numRef>
          </c:cat>
          <c:val>
            <c:numRef>
              <c:f>'3f - Fuel poverty (old method)'!$G$6:$G$14</c:f>
              <c:numCache>
                <c:formatCode>#,##0.00</c:formatCode>
                <c:ptCount val="9"/>
                <c:pt idx="0">
                  <c:v>6.6</c:v>
                </c:pt>
                <c:pt idx="1">
                  <c:v>6.4</c:v>
                </c:pt>
                <c:pt idx="2">
                  <c:v>7.8</c:v>
                </c:pt>
                <c:pt idx="3">
                  <c:v>12.8</c:v>
                </c:pt>
                <c:pt idx="4">
                  <c:v>14.5</c:v>
                </c:pt>
                <c:pt idx="5">
                  <c:v>17.5</c:v>
                </c:pt>
                <c:pt idx="6">
                  <c:v>20.7</c:v>
                </c:pt>
                <c:pt idx="7">
                  <c:v>18.100000000000001</c:v>
                </c:pt>
                <c:pt idx="8">
                  <c:v>15.7</c:v>
                </c:pt>
              </c:numCache>
            </c:numRef>
          </c:val>
        </c:ser>
        <c:axId val="88800256"/>
        <c:axId val="88834816"/>
      </c:barChart>
      <c:catAx>
        <c:axId val="88800256"/>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834816"/>
        <c:crossesAt val="0"/>
        <c:lblAlgn val="ctr"/>
        <c:lblOffset val="100"/>
        <c:tickLblSkip val="1"/>
        <c:tickMarkSkip val="1"/>
      </c:catAx>
      <c:valAx>
        <c:axId val="88834816"/>
        <c:scaling>
          <c:orientation val="minMax"/>
          <c:min val="0"/>
        </c:scaling>
        <c:axPos val="l"/>
        <c:majorGridlines>
          <c:spPr>
            <a:ln w="3175">
              <a:solidFill>
                <a:srgbClr val="969696"/>
              </a:solidFill>
              <a:prstDash val="solid"/>
            </a:ln>
          </c:spPr>
        </c:majorGridlines>
        <c:numFmt formatCode="#,##0"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8800256"/>
        <c:crosses val="autoZero"/>
        <c:crossBetween val="between"/>
      </c:valAx>
      <c:spPr>
        <a:noFill/>
        <a:ln w="25400">
          <a:noFill/>
        </a:ln>
      </c:spPr>
    </c:plotArea>
    <c:legend>
      <c:legendPos val="r"/>
      <c:layout>
        <c:manualLayout>
          <c:xMode val="edge"/>
          <c:yMode val="edge"/>
          <c:x val="0.8265258607379955"/>
          <c:y val="2.8473726498473594E-2"/>
          <c:w val="0.16625392414183526"/>
          <c:h val="0.26909721999035835"/>
        </c:manualLayout>
      </c:layout>
      <c:spPr>
        <a:noFill/>
        <a:ln w="25400">
          <a:noFill/>
        </a:ln>
      </c:spPr>
      <c:txPr>
        <a:bodyPr/>
        <a:lstStyle/>
        <a:p>
          <a:pPr>
            <a:defRPr sz="780" b="0" i="0" u="none" strike="noStrike" baseline="0">
              <a:solidFill>
                <a:srgbClr val="333333"/>
              </a:solidFill>
              <a:latin typeface="Calibri"/>
              <a:ea typeface="Calibri"/>
              <a:cs typeface="Calibri"/>
            </a:defRPr>
          </a:pPr>
          <a:endParaRPr lang="en-US"/>
        </a:p>
      </c:txPr>
    </c:legend>
    <c:plotVisOnly val="1"/>
    <c:dispBlanksAs val="gap"/>
  </c:chart>
  <c:spPr>
    <a:solidFill>
      <a:srgbClr val="FFFFFF"/>
    </a:solidFill>
    <a:ln w="38100">
      <a:solidFill>
        <a:srgbClr val="CF6829"/>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GB"/>
  <c:chart>
    <c:plotArea>
      <c:layout>
        <c:manualLayout>
          <c:layoutTarget val="inner"/>
          <c:xMode val="edge"/>
          <c:yMode val="edge"/>
          <c:x val="6.1877983539094683E-2"/>
          <c:y val="9.5598717948717951E-2"/>
          <c:w val="0.71718497942386861"/>
          <c:h val="0.78564188034188642"/>
        </c:manualLayout>
      </c:layout>
      <c:lineChart>
        <c:grouping val="standard"/>
        <c:ser>
          <c:idx val="0"/>
          <c:order val="0"/>
          <c:tx>
            <c:strRef>
              <c:f>'4a - Housing stock- population'!$B$4</c:f>
              <c:strCache>
                <c:ptCount val="1"/>
                <c:pt idx="0">
                  <c:v>Population</c:v>
                </c:pt>
              </c:strCache>
            </c:strRef>
          </c:tx>
          <c:spPr>
            <a:ln w="25400">
              <a:solidFill>
                <a:srgbClr val="619792"/>
              </a:solidFill>
              <a:prstDash val="solid"/>
            </a:ln>
          </c:spPr>
          <c:marker>
            <c:symbol val="none"/>
          </c:marker>
          <c:cat>
            <c:numRef>
              <c:f>'4a - Housing stock- population'!$A$5:$A$47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'4a - Housing stock- population'!$B$5:$B$47</c:f>
              <c:numCache>
                <c:formatCode>#,##0.00_ ;\-#,##0.00\ </c:formatCode>
                <c:ptCount val="43"/>
                <c:pt idx="0">
                  <c:v>55.632199999999997</c:v>
                </c:pt>
                <c:pt idx="1">
                  <c:v>55.928013</c:v>
                </c:pt>
                <c:pt idx="2">
                  <c:v>56.096677000000007</c:v>
                </c:pt>
                <c:pt idx="3">
                  <c:v>56.222892999999999</c:v>
                </c:pt>
                <c:pt idx="4">
                  <c:v>56.235641999999999</c:v>
                </c:pt>
                <c:pt idx="5">
                  <c:v>56.225718000000001</c:v>
                </c:pt>
                <c:pt idx="6">
                  <c:v>56.216121000000001</c:v>
                </c:pt>
                <c:pt idx="7">
                  <c:v>56.189910000000005</c:v>
                </c:pt>
                <c:pt idx="8">
                  <c:v>56.178024999999998</c:v>
                </c:pt>
                <c:pt idx="9">
                  <c:v>56.240053000000003</c:v>
                </c:pt>
                <c:pt idx="10">
                  <c:v>56.329673</c:v>
                </c:pt>
                <c:pt idx="11">
                  <c:v>56.357464</c:v>
                </c:pt>
                <c:pt idx="12">
                  <c:v>56.290999999999997</c:v>
                </c:pt>
                <c:pt idx="13">
                  <c:v>56.316000000000003</c:v>
                </c:pt>
                <c:pt idx="14">
                  <c:v>56.408999999999999</c:v>
                </c:pt>
                <c:pt idx="15">
                  <c:v>56.554000000000002</c:v>
                </c:pt>
                <c:pt idx="16">
                  <c:v>56.683999999999997</c:v>
                </c:pt>
                <c:pt idx="17">
                  <c:v>56.804000000000002</c:v>
                </c:pt>
                <c:pt idx="18">
                  <c:v>56.915999999999997</c:v>
                </c:pt>
                <c:pt idx="19">
                  <c:v>57.076000000000001</c:v>
                </c:pt>
                <c:pt idx="20">
                  <c:v>57.237000000000002</c:v>
                </c:pt>
                <c:pt idx="21">
                  <c:v>57.439</c:v>
                </c:pt>
                <c:pt idx="22">
                  <c:v>57.585000000000001</c:v>
                </c:pt>
                <c:pt idx="23">
                  <c:v>57.713999999999999</c:v>
                </c:pt>
                <c:pt idx="24">
                  <c:v>57.862000000000002</c:v>
                </c:pt>
                <c:pt idx="25">
                  <c:v>58.024999999999999</c:v>
                </c:pt>
                <c:pt idx="26">
                  <c:v>58.164000000000001</c:v>
                </c:pt>
                <c:pt idx="27">
                  <c:v>58.314</c:v>
                </c:pt>
                <c:pt idx="28">
                  <c:v>58.475000000000001</c:v>
                </c:pt>
                <c:pt idx="29">
                  <c:v>58.683999999999997</c:v>
                </c:pt>
                <c:pt idx="30">
                  <c:v>58.886000000000003</c:v>
                </c:pt>
                <c:pt idx="31">
                  <c:v>59.113</c:v>
                </c:pt>
                <c:pt idx="32">
                  <c:v>59.323</c:v>
                </c:pt>
                <c:pt idx="33">
                  <c:v>59.557000000000002</c:v>
                </c:pt>
                <c:pt idx="34">
                  <c:v>59.845999999999997</c:v>
                </c:pt>
                <c:pt idx="35">
                  <c:v>60.238</c:v>
                </c:pt>
                <c:pt idx="36">
                  <c:v>60.587349000000003</c:v>
                </c:pt>
                <c:pt idx="37">
                  <c:v>60.975000000000001</c:v>
                </c:pt>
                <c:pt idx="38">
                  <c:v>61.383000000000003</c:v>
                </c:pt>
                <c:pt idx="39">
                  <c:v>61.792000000000002</c:v>
                </c:pt>
                <c:pt idx="40">
                  <c:v>62.222000000000001</c:v>
                </c:pt>
                <c:pt idx="41">
                  <c:v>63.182000000000002</c:v>
                </c:pt>
                <c:pt idx="42">
                  <c:v>64.116</c:v>
                </c:pt>
              </c:numCache>
            </c:numRef>
          </c:val>
        </c:ser>
        <c:ser>
          <c:idx val="1"/>
          <c:order val="1"/>
          <c:tx>
            <c:strRef>
              <c:f>'4a - Housing stock- population'!$C$4</c:f>
              <c:strCache>
                <c:ptCount val="1"/>
                <c:pt idx="0">
                  <c:v>Households</c:v>
                </c:pt>
              </c:strCache>
            </c:strRef>
          </c:tx>
          <c:spPr>
            <a:ln>
              <a:solidFill>
                <a:srgbClr val="A3C9BE"/>
              </a:solidFill>
            </a:ln>
          </c:spPr>
          <c:marker>
            <c:symbol val="none"/>
          </c:marker>
          <c:cat>
            <c:numRef>
              <c:f>'4a - Housing stock- population'!$A$5:$A$47</c:f>
              <c:numCache>
                <c:formatCode>General</c:formatCode>
                <c:ptCount val="43"/>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numCache>
            </c:numRef>
          </c:cat>
          <c:val>
            <c:numRef>
              <c:f>'4a - Housing stock- population'!$C$5:$C$47</c:f>
              <c:numCache>
                <c:formatCode>#,##0.00_ ;\-#,##0.00\ </c:formatCode>
                <c:ptCount val="43"/>
                <c:pt idx="0">
                  <c:v>18.791</c:v>
                </c:pt>
                <c:pt idx="1">
                  <c:v>19.027000000000001</c:v>
                </c:pt>
                <c:pt idx="2">
                  <c:v>19.196999999999999</c:v>
                </c:pt>
                <c:pt idx="3">
                  <c:v>19.367000000000001</c:v>
                </c:pt>
                <c:pt idx="4">
                  <c:v>19.536999999999999</c:v>
                </c:pt>
                <c:pt idx="5">
                  <c:v>19.707000000000001</c:v>
                </c:pt>
                <c:pt idx="6">
                  <c:v>19.876999999999999</c:v>
                </c:pt>
                <c:pt idx="7">
                  <c:v>20.047000000000001</c:v>
                </c:pt>
                <c:pt idx="8">
                  <c:v>20.216999999999999</c:v>
                </c:pt>
                <c:pt idx="9">
                  <c:v>20.387</c:v>
                </c:pt>
                <c:pt idx="10">
                  <c:v>20.556999999999999</c:v>
                </c:pt>
                <c:pt idx="11">
                  <c:v>20.727</c:v>
                </c:pt>
                <c:pt idx="12">
                  <c:v>20.940999999999999</c:v>
                </c:pt>
                <c:pt idx="13">
                  <c:v>21.154</c:v>
                </c:pt>
                <c:pt idx="14">
                  <c:v>21.367999999999999</c:v>
                </c:pt>
                <c:pt idx="15">
                  <c:v>21.581</c:v>
                </c:pt>
                <c:pt idx="16">
                  <c:v>21.795000000000002</c:v>
                </c:pt>
                <c:pt idx="17">
                  <c:v>22.009</c:v>
                </c:pt>
                <c:pt idx="18">
                  <c:v>22.222000000000001</c:v>
                </c:pt>
                <c:pt idx="19">
                  <c:v>22.436</c:v>
                </c:pt>
                <c:pt idx="20">
                  <c:v>22.649000000000001</c:v>
                </c:pt>
                <c:pt idx="21">
                  <c:v>22.863</c:v>
                </c:pt>
                <c:pt idx="22">
                  <c:v>23.032</c:v>
                </c:pt>
                <c:pt idx="23">
                  <c:v>23.202000000000002</c:v>
                </c:pt>
                <c:pt idx="24">
                  <c:v>23.370999999999999</c:v>
                </c:pt>
                <c:pt idx="25">
                  <c:v>23.541</c:v>
                </c:pt>
                <c:pt idx="26">
                  <c:v>23.71</c:v>
                </c:pt>
                <c:pt idx="27">
                  <c:v>23.879000000000001</c:v>
                </c:pt>
                <c:pt idx="28">
                  <c:v>24.048999999999999</c:v>
                </c:pt>
                <c:pt idx="29">
                  <c:v>24.218</c:v>
                </c:pt>
                <c:pt idx="30">
                  <c:v>24.388000000000002</c:v>
                </c:pt>
                <c:pt idx="31">
                  <c:v>24.556999999999999</c:v>
                </c:pt>
                <c:pt idx="32">
                  <c:v>24.760999999999999</c:v>
                </c:pt>
                <c:pt idx="33">
                  <c:v>24.966000000000001</c:v>
                </c:pt>
                <c:pt idx="34">
                  <c:v>25.17</c:v>
                </c:pt>
                <c:pt idx="35">
                  <c:v>25.375</c:v>
                </c:pt>
                <c:pt idx="36">
                  <c:v>25.579000000000001</c:v>
                </c:pt>
                <c:pt idx="37">
                  <c:v>25.814</c:v>
                </c:pt>
                <c:pt idx="38">
                  <c:v>26.047999999999998</c:v>
                </c:pt>
                <c:pt idx="39">
                  <c:v>26.190999999999999</c:v>
                </c:pt>
                <c:pt idx="40">
                  <c:v>26.335000000000001</c:v>
                </c:pt>
                <c:pt idx="41">
                  <c:v>26.442</c:v>
                </c:pt>
                <c:pt idx="42">
                  <c:v>27.135000000000002</c:v>
                </c:pt>
              </c:numCache>
            </c:numRef>
          </c:val>
        </c:ser>
        <c:marker val="1"/>
        <c:axId val="89277952"/>
        <c:axId val="89279488"/>
      </c:lineChart>
      <c:lineChart>
        <c:grouping val="standard"/>
        <c:ser>
          <c:idx val="2"/>
          <c:order val="2"/>
          <c:tx>
            <c:strRef>
              <c:f>'4a - Housing stock- population'!$E$4</c:f>
              <c:strCache>
                <c:ptCount val="1"/>
                <c:pt idx="0">
                  <c:v>Population/ Dwellings</c:v>
                </c:pt>
              </c:strCache>
            </c:strRef>
          </c:tx>
          <c:spPr>
            <a:ln w="25400">
              <a:solidFill>
                <a:srgbClr val="E68934"/>
              </a:solidFill>
              <a:prstDash val="solid"/>
            </a:ln>
          </c:spPr>
          <c:marker>
            <c:symbol val="none"/>
          </c:marker>
          <c:val>
            <c:numRef>
              <c:f>'4a - Housing stock- population'!$E$5:$E$47</c:f>
              <c:numCache>
                <c:formatCode>#,##0.00_ ;\-#,##0.00\ </c:formatCode>
                <c:ptCount val="43"/>
                <c:pt idx="0">
                  <c:v>2.9605768719067638</c:v>
                </c:pt>
                <c:pt idx="1">
                  <c:v>2.9394025857991273</c:v>
                </c:pt>
                <c:pt idx="2">
                  <c:v>2.9221585143512012</c:v>
                </c:pt>
                <c:pt idx="3">
                  <c:v>2.9030254040377961</c:v>
                </c:pt>
                <c:pt idx="4">
                  <c:v>2.8784174642985105</c:v>
                </c:pt>
                <c:pt idx="5">
                  <c:v>2.8530835743644389</c:v>
                </c:pt>
                <c:pt idx="6">
                  <c:v>2.8281994767822107</c:v>
                </c:pt>
                <c:pt idx="7">
                  <c:v>2.8029086646381005</c:v>
                </c:pt>
                <c:pt idx="8">
                  <c:v>2.7787517930454571</c:v>
                </c:pt>
                <c:pt idx="9">
                  <c:v>2.7586232893510569</c:v>
                </c:pt>
                <c:pt idx="10">
                  <c:v>2.7401699177895611</c:v>
                </c:pt>
                <c:pt idx="11">
                  <c:v>2.7190362329328894</c:v>
                </c:pt>
                <c:pt idx="12">
                  <c:v>2.6880760231125542</c:v>
                </c:pt>
                <c:pt idx="13">
                  <c:v>2.6621915476978351</c:v>
                </c:pt>
                <c:pt idx="14">
                  <c:v>2.6398820666417073</c:v>
                </c:pt>
                <c:pt idx="15">
                  <c:v>2.6205458505166583</c:v>
                </c:pt>
                <c:pt idx="16">
                  <c:v>2.6007799954117914</c:v>
                </c:pt>
                <c:pt idx="17">
                  <c:v>2.580944159207597</c:v>
                </c:pt>
                <c:pt idx="18">
                  <c:v>2.5612456124561245</c:v>
                </c:pt>
                <c:pt idx="19">
                  <c:v>2.5439472276698165</c:v>
                </c:pt>
                <c:pt idx="20">
                  <c:v>2.5271314406817078</c:v>
                </c:pt>
                <c:pt idx="21">
                  <c:v>2.5123124699295807</c:v>
                </c:pt>
                <c:pt idx="22">
                  <c:v>2.5002170892671067</c:v>
                </c:pt>
                <c:pt idx="23">
                  <c:v>2.4874579777605375</c:v>
                </c:pt>
                <c:pt idx="24">
                  <c:v>2.4758033460271278</c:v>
                </c:pt>
                <c:pt idx="25">
                  <c:v>2.4648485620831742</c:v>
                </c:pt>
                <c:pt idx="26">
                  <c:v>2.4531421341206241</c:v>
                </c:pt>
                <c:pt idx="27">
                  <c:v>2.4420620629004564</c:v>
                </c:pt>
                <c:pt idx="28">
                  <c:v>2.4314940330159258</c:v>
                </c:pt>
                <c:pt idx="29">
                  <c:v>2.4231563300024774</c:v>
                </c:pt>
                <c:pt idx="30">
                  <c:v>2.4145481384287355</c:v>
                </c:pt>
                <c:pt idx="31">
                  <c:v>2.4071751435435926</c:v>
                </c:pt>
                <c:pt idx="32">
                  <c:v>2.3958240781874722</c:v>
                </c:pt>
                <c:pt idx="33">
                  <c:v>2.3855243130657695</c:v>
                </c:pt>
                <c:pt idx="34">
                  <c:v>2.3776718315454906</c:v>
                </c:pt>
                <c:pt idx="35">
                  <c:v>2.3739113300492609</c:v>
                </c:pt>
                <c:pt idx="36">
                  <c:v>2.3686363423120529</c:v>
                </c:pt>
                <c:pt idx="37">
                  <c:v>2.3620903385759666</c:v>
                </c:pt>
                <c:pt idx="38">
                  <c:v>2.3565340909090913</c:v>
                </c:pt>
                <c:pt idx="39">
                  <c:v>2.359283723416441</c:v>
                </c:pt>
                <c:pt idx="40">
                  <c:v>2.3627112208088095</c:v>
                </c:pt>
                <c:pt idx="41">
                  <c:v>2.3894561682172304</c:v>
                </c:pt>
                <c:pt idx="42">
                  <c:v>2.3628524046434491</c:v>
                </c:pt>
              </c:numCache>
            </c:numRef>
          </c:val>
        </c:ser>
        <c:marker val="1"/>
        <c:axId val="89285376"/>
        <c:axId val="89286912"/>
      </c:lineChart>
      <c:catAx>
        <c:axId val="89277952"/>
        <c:scaling>
          <c:orientation val="minMax"/>
        </c:scaling>
        <c:axPos val="b"/>
        <c:numFmt formatCode="General" sourceLinked="0"/>
        <c:tickLblPos val="nextTo"/>
        <c:spPr>
          <a:ln w="3175">
            <a:solidFill>
              <a:srgbClr val="969696"/>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9279488"/>
        <c:crossesAt val="0"/>
        <c:lblAlgn val="ctr"/>
        <c:lblOffset val="100"/>
        <c:tickLblSkip val="3"/>
        <c:tickMarkSkip val="1"/>
      </c:catAx>
      <c:valAx>
        <c:axId val="89279488"/>
        <c:scaling>
          <c:orientation val="minMax"/>
          <c:min val="0"/>
        </c:scaling>
        <c:axPos val="l"/>
        <c:majorGridlines>
          <c:spPr>
            <a:ln w="3175">
              <a:solidFill>
                <a:srgbClr val="969696"/>
              </a:solidFill>
              <a:prstDash val="solid"/>
            </a:ln>
          </c:spPr>
        </c:majorGridlines>
        <c:numFmt formatCode="General" sourceLinked="0"/>
        <c:tickLblPos val="nextTo"/>
        <c:spPr>
          <a:ln w="3175">
            <a:solidFill>
              <a:srgbClr val="619792"/>
            </a:solidFill>
            <a:prstDash val="solid"/>
          </a:ln>
        </c:spPr>
        <c:txPr>
          <a:bodyPr rot="0" vert="horz"/>
          <a:lstStyle/>
          <a:p>
            <a:pPr>
              <a:defRPr sz="850" b="0" i="0" u="none" strike="noStrike" baseline="0">
                <a:solidFill>
                  <a:srgbClr val="333333"/>
                </a:solidFill>
                <a:latin typeface="Calibri"/>
                <a:ea typeface="Calibri"/>
                <a:cs typeface="Calibri"/>
              </a:defRPr>
            </a:pPr>
            <a:endParaRPr lang="en-US"/>
          </a:p>
        </c:txPr>
        <c:crossAx val="89277952"/>
        <c:crosses val="autoZero"/>
        <c:crossBetween val="midCat"/>
      </c:valAx>
      <c:catAx>
        <c:axId val="89285376"/>
        <c:scaling>
          <c:orientation val="minMax"/>
        </c:scaling>
        <c:delete val="1"/>
        <c:axPos val="b"/>
        <c:tickLblPos val="none"/>
        <c:crossAx val="89286912"/>
        <c:crossesAt val="0"/>
        <c:lblAlgn val="ctr"/>
        <c:lblOffset val="100"/>
      </c:catAx>
      <c:valAx>
        <c:axId val="89286912"/>
        <c:scaling>
          <c:orientation val="minMax"/>
          <c:min val="0"/>
        </c:scaling>
        <c:axPos val="r"/>
        <c:numFmt formatCode="#,##0.0" sourceLinked="0"/>
        <c:tickLblPos val="nextTo"/>
        <c:spPr>
          <a:ln w="3175">
            <a:solidFill>
              <a:srgbClr val="E68934"/>
            </a:solidFill>
            <a:prstDash val="solid"/>
          </a:ln>
        </c:spPr>
        <c:txPr>
          <a:bodyPr rot="0" vert="horz"/>
          <a:lstStyle/>
          <a:p>
            <a:pPr>
              <a:defRPr sz="850" b="0" i="0" u="none" strike="noStrike" baseline="0">
                <a:solidFill>
                  <a:srgbClr val="E68934"/>
                </a:solidFill>
                <a:latin typeface="Calibri"/>
                <a:ea typeface="Calibri"/>
                <a:cs typeface="Calibri"/>
              </a:defRPr>
            </a:pPr>
            <a:endParaRPr lang="en-US"/>
          </a:p>
        </c:txPr>
        <c:crossAx val="89285376"/>
        <c:crosses val="max"/>
        <c:crossBetween val="midCat"/>
      </c:valAx>
      <c:spPr>
        <a:noFill/>
        <a:ln w="25400">
          <a:noFill/>
        </a:ln>
      </c:spPr>
    </c:plotArea>
    <c:legend>
      <c:legendPos val="r"/>
      <c:layout>
        <c:manualLayout>
          <c:xMode val="edge"/>
          <c:yMode val="edge"/>
          <c:x val="0.82946631671041116"/>
          <c:y val="6.4190512771269442E-2"/>
          <c:w val="0.16636220472440943"/>
          <c:h val="0.36381153575315406"/>
        </c:manualLayout>
      </c:layout>
      <c:txPr>
        <a:bodyPr/>
        <a:lstStyle/>
        <a:p>
          <a:pPr>
            <a:defRPr sz="780" b="0" i="0" u="none" strike="noStrike" baseline="0">
              <a:solidFill>
                <a:srgbClr val="333333"/>
              </a:solidFill>
              <a:latin typeface="Calibri"/>
              <a:ea typeface="Calibri"/>
              <a:cs typeface="Calibri"/>
            </a:defRPr>
          </a:pPr>
          <a:endParaRPr lang="en-US"/>
        </a:p>
      </c:txPr>
    </c:legend>
    <c:plotVisOnly val="1"/>
    <c:dispBlanksAs val="zero"/>
  </c:chart>
  <c:spPr>
    <a:solidFill>
      <a:srgbClr val="FFFFFF"/>
    </a:solidFill>
    <a:ln w="3175">
      <a:solidFill>
        <a:srgbClr val="FFFFFF"/>
      </a:solidFill>
      <a:prstDash val="solid"/>
    </a:ln>
  </c:spPr>
  <c:txPr>
    <a:bodyPr/>
    <a:lstStyle/>
    <a:p>
      <a:pPr>
        <a:defRPr sz="850" b="0" i="0" u="none" strike="noStrike" baseline="0">
          <a:solidFill>
            <a:srgbClr val="333333"/>
          </a:solidFill>
          <a:latin typeface="Calibri"/>
          <a:ea typeface="Calibri"/>
          <a:cs typeface="Calibri"/>
        </a:defRPr>
      </a:pPr>
      <a:endParaRPr lang="en-US"/>
    </a:p>
  </c:txPr>
  <c:printSettings>
    <c:headerFooter alignWithMargins="0"/>
    <c:pageMargins b="1" l="0.75000000000000622" r="0.75000000000000622" t="1" header="0.5" footer="0.5"/>
    <c:pageSetup orientation="landscape"/>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gif"/><Relationship Id="rId2" Type="http://schemas.openxmlformats.org/officeDocument/2006/relationships/image" Target="../media/image2.jpeg"/><Relationship Id="rId1" Type="http://schemas.openxmlformats.org/officeDocument/2006/relationships/image" Target="../media/image1.jpeg"/><Relationship Id="rId5" Type="http://schemas.openxmlformats.org/officeDocument/2006/relationships/image" Target="../media/image4.png"/><Relationship Id="rId4" Type="http://schemas.openxmlformats.org/officeDocument/2006/relationships/image" Target="http://www.studyin-uk.com/images/loughborough_logo.gif" TargetMode="Externa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8.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1.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44.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45.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46.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47.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48.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49.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51.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53.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54.xml.rels><?xml version="1.0" encoding="UTF-8" standalone="yes"?>
<Relationships xmlns="http://schemas.openxmlformats.org/package/2006/relationships"><Relationship Id="rId1" Type="http://schemas.openxmlformats.org/officeDocument/2006/relationships/chart" Target="../charts/chart45.xml"/></Relationships>
</file>

<file path=xl/drawings/_rels/drawing55.xml.rels><?xml version="1.0" encoding="UTF-8" standalone="yes"?>
<Relationships xmlns="http://schemas.openxmlformats.org/package/2006/relationships"><Relationship Id="rId1" Type="http://schemas.openxmlformats.org/officeDocument/2006/relationships/chart" Target="../charts/chart46.xml"/></Relationships>
</file>

<file path=xl/drawings/_rels/drawing56.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57.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59.xml.rels><?xml version="1.0" encoding="UTF-8" standalone="yes"?>
<Relationships xmlns="http://schemas.openxmlformats.org/package/2006/relationships"><Relationship Id="rId1" Type="http://schemas.openxmlformats.org/officeDocument/2006/relationships/image" Target="../media/image5.emf"/></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50.xml"/></Relationships>
</file>

<file path=xl/drawings/_rels/drawing62.xml.rels><?xml version="1.0" encoding="UTF-8" standalone="yes"?>
<Relationships xmlns="http://schemas.openxmlformats.org/package/2006/relationships"><Relationship Id="rId1" Type="http://schemas.openxmlformats.org/officeDocument/2006/relationships/chart" Target="../charts/chart51.xml"/></Relationships>
</file>

<file path=xl/drawings/_rels/drawing64.xml.rels><?xml version="1.0" encoding="UTF-8" standalone="yes"?>
<Relationships xmlns="http://schemas.openxmlformats.org/package/2006/relationships"><Relationship Id="rId1" Type="http://schemas.openxmlformats.org/officeDocument/2006/relationships/chart" Target="../charts/chart52.xml"/></Relationships>
</file>

<file path=xl/drawings/_rels/drawing65.xml.rels><?xml version="1.0" encoding="UTF-8" standalone="yes"?>
<Relationships xmlns="http://schemas.openxmlformats.org/package/2006/relationships"><Relationship Id="rId1" Type="http://schemas.openxmlformats.org/officeDocument/2006/relationships/chart" Target="../charts/chart53.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54.xml"/></Relationships>
</file>

<file path=xl/drawings/_rels/drawing67.xml.rels><?xml version="1.0" encoding="UTF-8" standalone="yes"?>
<Relationships xmlns="http://schemas.openxmlformats.org/package/2006/relationships"><Relationship Id="rId1" Type="http://schemas.openxmlformats.org/officeDocument/2006/relationships/chart" Target="../charts/chart55.xml"/></Relationships>
</file>

<file path=xl/drawings/_rels/drawing69.xml.rels><?xml version="1.0" encoding="UTF-8" standalone="yes"?>
<Relationships xmlns="http://schemas.openxmlformats.org/package/2006/relationships"><Relationship Id="rId1" Type="http://schemas.openxmlformats.org/officeDocument/2006/relationships/chart" Target="../charts/chart5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72.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33617</xdr:rowOff>
    </xdr:from>
    <xdr:to>
      <xdr:col>0</xdr:col>
      <xdr:colOff>0</xdr:colOff>
      <xdr:row>33</xdr:row>
      <xdr:rowOff>68134</xdr:rowOff>
    </xdr:to>
    <xdr:grpSp>
      <xdr:nvGrpSpPr>
        <xdr:cNvPr id="11265" name="Group 1"/>
        <xdr:cNvGrpSpPr>
          <a:grpSpLocks/>
        </xdr:cNvGrpSpPr>
      </xdr:nvGrpSpPr>
      <xdr:grpSpPr bwMode="auto">
        <a:xfrm>
          <a:off x="0" y="382867"/>
          <a:ext cx="0" cy="4394850"/>
          <a:chOff x="289" y="5828"/>
          <a:chExt cx="11341" cy="9641"/>
        </a:xfrm>
      </xdr:grpSpPr>
      <xdr:sp macro="" textlink="">
        <xdr:nvSpPr>
          <xdr:cNvPr id="11266" name="Oval 2"/>
          <xdr:cNvSpPr>
            <a:spLocks noChangeArrowheads="1"/>
          </xdr:cNvSpPr>
        </xdr:nvSpPr>
        <xdr:spPr bwMode="auto">
          <a:xfrm>
            <a:off x="290" y="13185"/>
            <a:ext cx="567" cy="567"/>
          </a:xfrm>
          <a:prstGeom prst="ellipse">
            <a:avLst/>
          </a:prstGeom>
          <a:solidFill>
            <a:srgbClr val="B8CCE4"/>
          </a:solidFill>
          <a:ln w="9525">
            <a:noFill/>
            <a:round/>
            <a:headEnd/>
            <a:tailEnd/>
          </a:ln>
        </xdr:spPr>
      </xdr:sp>
      <xdr:grpSp>
        <xdr:nvGrpSpPr>
          <xdr:cNvPr id="11267" name="Group 3"/>
          <xdr:cNvGrpSpPr>
            <a:grpSpLocks/>
          </xdr:cNvGrpSpPr>
        </xdr:nvGrpSpPr>
        <xdr:grpSpPr bwMode="auto">
          <a:xfrm>
            <a:off x="289" y="5828"/>
            <a:ext cx="11341" cy="9641"/>
            <a:chOff x="304" y="6098"/>
            <a:chExt cx="11341" cy="9641"/>
          </a:xfrm>
        </xdr:grpSpPr>
        <xdr:sp macro="" textlink="">
          <xdr:nvSpPr>
            <xdr:cNvPr id="11268" name="Oval 4"/>
            <xdr:cNvSpPr>
              <a:spLocks noChangeArrowheads="1"/>
            </xdr:cNvSpPr>
          </xdr:nvSpPr>
          <xdr:spPr bwMode="auto">
            <a:xfrm>
              <a:off x="7108" y="8354"/>
              <a:ext cx="567" cy="567"/>
            </a:xfrm>
            <a:prstGeom prst="ellipse">
              <a:avLst/>
            </a:prstGeom>
            <a:solidFill>
              <a:srgbClr val="FFFFFF"/>
            </a:solidFill>
            <a:ln w="9525">
              <a:noFill/>
              <a:round/>
              <a:headEnd/>
              <a:tailEnd/>
            </a:ln>
          </xdr:spPr>
        </xdr:sp>
        <xdr:sp macro="" textlink="">
          <xdr:nvSpPr>
            <xdr:cNvPr id="11269" name="Oval 5"/>
            <xdr:cNvSpPr>
              <a:spLocks noChangeArrowheads="1"/>
            </xdr:cNvSpPr>
          </xdr:nvSpPr>
          <xdr:spPr bwMode="auto">
            <a:xfrm>
              <a:off x="6541" y="8354"/>
              <a:ext cx="567" cy="567"/>
            </a:xfrm>
            <a:prstGeom prst="ellipse">
              <a:avLst/>
            </a:prstGeom>
            <a:solidFill>
              <a:srgbClr val="FFFFFF"/>
            </a:solidFill>
            <a:ln w="9525">
              <a:noFill/>
              <a:round/>
              <a:headEnd/>
              <a:tailEnd/>
            </a:ln>
          </xdr:spPr>
        </xdr:sp>
        <xdr:grpSp>
          <xdr:nvGrpSpPr>
            <xdr:cNvPr id="11270" name="Group 6"/>
            <xdr:cNvGrpSpPr>
              <a:grpSpLocks/>
            </xdr:cNvGrpSpPr>
          </xdr:nvGrpSpPr>
          <xdr:grpSpPr bwMode="auto">
            <a:xfrm>
              <a:off x="304" y="6098"/>
              <a:ext cx="11341" cy="9641"/>
              <a:chOff x="304" y="6098"/>
              <a:chExt cx="11341" cy="9641"/>
            </a:xfrm>
          </xdr:grpSpPr>
          <xdr:grpSp>
            <xdr:nvGrpSpPr>
              <xdr:cNvPr id="11271" name="Group 7"/>
              <xdr:cNvGrpSpPr>
                <a:grpSpLocks/>
              </xdr:cNvGrpSpPr>
            </xdr:nvGrpSpPr>
            <xdr:grpSpPr bwMode="auto">
              <a:xfrm>
                <a:off x="304" y="6098"/>
                <a:ext cx="10220" cy="9641"/>
                <a:chOff x="-261" y="3708"/>
                <a:chExt cx="10220" cy="9641"/>
              </a:xfrm>
            </xdr:grpSpPr>
            <xdr:grpSp>
              <xdr:nvGrpSpPr>
                <xdr:cNvPr id="11272" name="Group 8"/>
                <xdr:cNvGrpSpPr>
                  <a:grpSpLocks/>
                </xdr:cNvGrpSpPr>
              </xdr:nvGrpSpPr>
              <xdr:grpSpPr bwMode="auto">
                <a:xfrm>
                  <a:off x="1441" y="3708"/>
                  <a:ext cx="6238" cy="9074"/>
                  <a:chOff x="1441" y="3708"/>
                  <a:chExt cx="6238" cy="9074"/>
                </a:xfrm>
              </xdr:grpSpPr>
              <xdr:grpSp>
                <xdr:nvGrpSpPr>
                  <xdr:cNvPr id="11273" name="Group 9"/>
                  <xdr:cNvGrpSpPr>
                    <a:grpSpLocks/>
                  </xdr:cNvGrpSpPr>
                </xdr:nvGrpSpPr>
                <xdr:grpSpPr bwMode="auto">
                  <a:xfrm>
                    <a:off x="3708" y="3708"/>
                    <a:ext cx="1134" cy="1136"/>
                    <a:chOff x="3708" y="3708"/>
                    <a:chExt cx="1134" cy="1136"/>
                  </a:xfrm>
                </xdr:grpSpPr>
                <xdr:grpSp>
                  <xdr:nvGrpSpPr>
                    <xdr:cNvPr id="11274" name="Group 7635"/>
                    <xdr:cNvGrpSpPr>
                      <a:grpSpLocks/>
                    </xdr:cNvGrpSpPr>
                  </xdr:nvGrpSpPr>
                  <xdr:grpSpPr bwMode="auto">
                    <a:xfrm>
                      <a:off x="3708" y="4277"/>
                      <a:ext cx="567" cy="567"/>
                      <a:chOff x="0" y="0"/>
                      <a:chExt cx="467995" cy="467995"/>
                    </a:xfrm>
                  </xdr:grpSpPr>
                  <xdr:sp macro="" textlink="">
                    <xdr:nvSpPr>
                      <xdr:cNvPr id="11275"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11276" name="Group 7634"/>
                      <xdr:cNvGrpSpPr>
                        <a:grpSpLocks/>
                      </xdr:cNvGrpSpPr>
                    </xdr:nvGrpSpPr>
                    <xdr:grpSpPr bwMode="auto">
                      <a:xfrm>
                        <a:off x="123825" y="92075"/>
                        <a:ext cx="268159" cy="276376"/>
                        <a:chOff x="0" y="0"/>
                        <a:chExt cx="268159" cy="276376"/>
                      </a:xfrm>
                    </xdr:grpSpPr>
                    <xdr:sp macro="" textlink="">
                      <xdr:nvSpPr>
                        <xdr:cNvPr id="11277"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11278"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11279"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11280"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11281" name="Group 1502"/>
                        <xdr:cNvGrpSpPr>
                          <a:grpSpLocks noChangeAspect="1"/>
                        </xdr:cNvGrpSpPr>
                      </xdr:nvGrpSpPr>
                      <xdr:grpSpPr bwMode="auto">
                        <a:xfrm rot="-2700000">
                          <a:off x="50800" y="107950"/>
                          <a:ext cx="217359" cy="168426"/>
                          <a:chOff x="2090" y="9450"/>
                          <a:chExt cx="1723" cy="1335"/>
                        </a:xfrm>
                      </xdr:grpSpPr>
                      <xdr:cxnSp macro="">
                        <xdr:nvCxnSpPr>
                          <xdr:cNvPr id="11282"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11283" name="Group 1504"/>
                          <xdr:cNvGrpSpPr>
                            <a:grpSpLocks noChangeAspect="1"/>
                          </xdr:cNvGrpSpPr>
                        </xdr:nvGrpSpPr>
                        <xdr:grpSpPr bwMode="auto">
                          <a:xfrm>
                            <a:off x="2090" y="9450"/>
                            <a:ext cx="639" cy="1260"/>
                            <a:chOff x="2090" y="9450"/>
                            <a:chExt cx="639" cy="1260"/>
                          </a:xfrm>
                        </xdr:grpSpPr>
                        <xdr:cxnSp macro="">
                          <xdr:nvCxnSpPr>
                            <xdr:cNvPr id="11284"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285"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11286" name="Group 1507"/>
                          <xdr:cNvGrpSpPr>
                            <a:grpSpLocks noChangeAspect="1"/>
                          </xdr:cNvGrpSpPr>
                        </xdr:nvGrpSpPr>
                        <xdr:grpSpPr bwMode="auto">
                          <a:xfrm flipH="1">
                            <a:off x="3174" y="9450"/>
                            <a:ext cx="639" cy="1260"/>
                            <a:chOff x="2090" y="9450"/>
                            <a:chExt cx="639" cy="1260"/>
                          </a:xfrm>
                        </xdr:grpSpPr>
                        <xdr:cxnSp macro="">
                          <xdr:nvCxnSpPr>
                            <xdr:cNvPr id="11287"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288"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nvGrpSpPr>
                    <xdr:cNvPr id="11289" name="Group 7635"/>
                    <xdr:cNvGrpSpPr>
                      <a:grpSpLocks/>
                    </xdr:cNvGrpSpPr>
                  </xdr:nvGrpSpPr>
                  <xdr:grpSpPr bwMode="auto">
                    <a:xfrm>
                      <a:off x="4275" y="3708"/>
                      <a:ext cx="567" cy="567"/>
                      <a:chOff x="0" y="0"/>
                      <a:chExt cx="467995" cy="467995"/>
                    </a:xfrm>
                  </xdr:grpSpPr>
                  <xdr:sp macro="" textlink="">
                    <xdr:nvSpPr>
                      <xdr:cNvPr id="11290"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11291" name="Group 7634"/>
                      <xdr:cNvGrpSpPr>
                        <a:grpSpLocks/>
                      </xdr:cNvGrpSpPr>
                    </xdr:nvGrpSpPr>
                    <xdr:grpSpPr bwMode="auto">
                      <a:xfrm>
                        <a:off x="123825" y="92075"/>
                        <a:ext cx="268159" cy="276376"/>
                        <a:chOff x="0" y="0"/>
                        <a:chExt cx="268159" cy="276376"/>
                      </a:xfrm>
                    </xdr:grpSpPr>
                    <xdr:sp macro="" textlink="">
                      <xdr:nvSpPr>
                        <xdr:cNvPr id="11292"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11293"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11294"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11295"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11296" name="Group 1502"/>
                        <xdr:cNvGrpSpPr>
                          <a:grpSpLocks noChangeAspect="1"/>
                        </xdr:cNvGrpSpPr>
                      </xdr:nvGrpSpPr>
                      <xdr:grpSpPr bwMode="auto">
                        <a:xfrm rot="-2700000">
                          <a:off x="50800" y="107950"/>
                          <a:ext cx="217359" cy="168426"/>
                          <a:chOff x="2090" y="9450"/>
                          <a:chExt cx="1723" cy="1335"/>
                        </a:xfrm>
                      </xdr:grpSpPr>
                      <xdr:cxnSp macro="">
                        <xdr:nvCxnSpPr>
                          <xdr:cNvPr id="11297"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11298" name="Group 1504"/>
                          <xdr:cNvGrpSpPr>
                            <a:grpSpLocks noChangeAspect="1"/>
                          </xdr:cNvGrpSpPr>
                        </xdr:nvGrpSpPr>
                        <xdr:grpSpPr bwMode="auto">
                          <a:xfrm>
                            <a:off x="2090" y="9450"/>
                            <a:ext cx="639" cy="1260"/>
                            <a:chOff x="2090" y="9450"/>
                            <a:chExt cx="639" cy="1260"/>
                          </a:xfrm>
                        </xdr:grpSpPr>
                        <xdr:cxnSp macro="">
                          <xdr:nvCxnSpPr>
                            <xdr:cNvPr id="11299"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300"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11301" name="Group 1507"/>
                          <xdr:cNvGrpSpPr>
                            <a:grpSpLocks noChangeAspect="1"/>
                          </xdr:cNvGrpSpPr>
                        </xdr:nvGrpSpPr>
                        <xdr:grpSpPr bwMode="auto">
                          <a:xfrm flipH="1">
                            <a:off x="3174" y="9450"/>
                            <a:ext cx="639" cy="1260"/>
                            <a:chOff x="2090" y="9450"/>
                            <a:chExt cx="639" cy="1260"/>
                          </a:xfrm>
                        </xdr:grpSpPr>
                        <xdr:cxnSp macro="">
                          <xdr:nvCxnSpPr>
                            <xdr:cNvPr id="11302"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303"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nvGrpSpPr>
                    <xdr:cNvPr id="11304" name="Group 7635"/>
                    <xdr:cNvGrpSpPr>
                      <a:grpSpLocks/>
                    </xdr:cNvGrpSpPr>
                  </xdr:nvGrpSpPr>
                  <xdr:grpSpPr bwMode="auto">
                    <a:xfrm>
                      <a:off x="3708" y="3710"/>
                      <a:ext cx="567" cy="567"/>
                      <a:chOff x="0" y="0"/>
                      <a:chExt cx="467995" cy="467995"/>
                    </a:xfrm>
                  </xdr:grpSpPr>
                  <xdr:sp macro="" textlink="">
                    <xdr:nvSpPr>
                      <xdr:cNvPr id="11305"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11306" name="Group 7634"/>
                      <xdr:cNvGrpSpPr>
                        <a:grpSpLocks/>
                      </xdr:cNvGrpSpPr>
                    </xdr:nvGrpSpPr>
                    <xdr:grpSpPr bwMode="auto">
                      <a:xfrm>
                        <a:off x="123825" y="92075"/>
                        <a:ext cx="268159" cy="276376"/>
                        <a:chOff x="0" y="0"/>
                        <a:chExt cx="268159" cy="276376"/>
                      </a:xfrm>
                    </xdr:grpSpPr>
                    <xdr:sp macro="" textlink="">
                      <xdr:nvSpPr>
                        <xdr:cNvPr id="11307"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11308"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11309"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11310"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11311" name="Group 1502"/>
                        <xdr:cNvGrpSpPr>
                          <a:grpSpLocks noChangeAspect="1"/>
                        </xdr:cNvGrpSpPr>
                      </xdr:nvGrpSpPr>
                      <xdr:grpSpPr bwMode="auto">
                        <a:xfrm rot="-2700000">
                          <a:off x="50800" y="107950"/>
                          <a:ext cx="217359" cy="168426"/>
                          <a:chOff x="2090" y="9450"/>
                          <a:chExt cx="1723" cy="1335"/>
                        </a:xfrm>
                      </xdr:grpSpPr>
                      <xdr:cxnSp macro="">
                        <xdr:nvCxnSpPr>
                          <xdr:cNvPr id="11312"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11313" name="Group 1504"/>
                          <xdr:cNvGrpSpPr>
                            <a:grpSpLocks noChangeAspect="1"/>
                          </xdr:cNvGrpSpPr>
                        </xdr:nvGrpSpPr>
                        <xdr:grpSpPr bwMode="auto">
                          <a:xfrm>
                            <a:off x="2090" y="9450"/>
                            <a:ext cx="639" cy="1260"/>
                            <a:chOff x="2090" y="9450"/>
                            <a:chExt cx="639" cy="1260"/>
                          </a:xfrm>
                        </xdr:grpSpPr>
                        <xdr:cxnSp macro="">
                          <xdr:nvCxnSpPr>
                            <xdr:cNvPr id="11314"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315"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11316" name="Group 1507"/>
                          <xdr:cNvGrpSpPr>
                            <a:grpSpLocks noChangeAspect="1"/>
                          </xdr:cNvGrpSpPr>
                        </xdr:nvGrpSpPr>
                        <xdr:grpSpPr bwMode="auto">
                          <a:xfrm flipH="1">
                            <a:off x="3174" y="9450"/>
                            <a:ext cx="639" cy="1260"/>
                            <a:chOff x="2090" y="9450"/>
                            <a:chExt cx="639" cy="1260"/>
                          </a:xfrm>
                        </xdr:grpSpPr>
                        <xdr:cxnSp macro="">
                          <xdr:nvCxnSpPr>
                            <xdr:cNvPr id="11317"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11318"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grpSp>
                <xdr:nvGrpSpPr>
                  <xdr:cNvPr id="11319" name="Group 55"/>
                  <xdr:cNvGrpSpPr>
                    <a:grpSpLocks/>
                  </xdr:cNvGrpSpPr>
                </xdr:nvGrpSpPr>
                <xdr:grpSpPr bwMode="auto">
                  <a:xfrm>
                    <a:off x="2007" y="6543"/>
                    <a:ext cx="3969" cy="1703"/>
                    <a:chOff x="2007" y="6543"/>
                    <a:chExt cx="3969" cy="1703"/>
                  </a:xfrm>
                </xdr:grpSpPr>
                <xdr:grpSp>
                  <xdr:nvGrpSpPr>
                    <xdr:cNvPr id="11320" name="Group 964"/>
                    <xdr:cNvGrpSpPr>
                      <a:grpSpLocks/>
                    </xdr:cNvGrpSpPr>
                  </xdr:nvGrpSpPr>
                  <xdr:grpSpPr bwMode="auto">
                    <a:xfrm>
                      <a:off x="2007" y="7112"/>
                      <a:ext cx="567" cy="567"/>
                      <a:chOff x="3655" y="6002"/>
                      <a:chExt cx="1113" cy="1113"/>
                    </a:xfrm>
                  </xdr:grpSpPr>
                  <xdr:sp macro="" textlink="">
                    <xdr:nvSpPr>
                      <xdr:cNvPr id="11321"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322" name="Group 966"/>
                      <xdr:cNvGrpSpPr>
                        <a:grpSpLocks/>
                      </xdr:cNvGrpSpPr>
                    </xdr:nvGrpSpPr>
                    <xdr:grpSpPr bwMode="auto">
                      <a:xfrm>
                        <a:off x="3946" y="6169"/>
                        <a:ext cx="543" cy="754"/>
                        <a:chOff x="3030" y="6008"/>
                        <a:chExt cx="773" cy="1072"/>
                      </a:xfrm>
                    </xdr:grpSpPr>
                    <xdr:grpSp>
                      <xdr:nvGrpSpPr>
                        <xdr:cNvPr id="11323" name="Group 967"/>
                        <xdr:cNvGrpSpPr>
                          <a:grpSpLocks/>
                        </xdr:cNvGrpSpPr>
                      </xdr:nvGrpSpPr>
                      <xdr:grpSpPr bwMode="auto">
                        <a:xfrm>
                          <a:off x="3030" y="6008"/>
                          <a:ext cx="773" cy="1072"/>
                          <a:chOff x="3030" y="6008"/>
                          <a:chExt cx="773" cy="1072"/>
                        </a:xfrm>
                      </xdr:grpSpPr>
                      <xdr:sp macro="" textlink="">
                        <xdr:nvSpPr>
                          <xdr:cNvPr id="11324"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325" name="Group 969"/>
                          <xdr:cNvGrpSpPr>
                            <a:grpSpLocks/>
                          </xdr:cNvGrpSpPr>
                        </xdr:nvGrpSpPr>
                        <xdr:grpSpPr bwMode="auto">
                          <a:xfrm>
                            <a:off x="3030" y="6038"/>
                            <a:ext cx="773" cy="817"/>
                            <a:chOff x="3030" y="6038"/>
                            <a:chExt cx="773" cy="817"/>
                          </a:xfrm>
                        </xdr:grpSpPr>
                        <xdr:sp macro="" textlink="">
                          <xdr:nvSpPr>
                            <xdr:cNvPr id="11326"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327"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328"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329" name="Group 973"/>
                            <xdr:cNvGrpSpPr>
                              <a:grpSpLocks/>
                            </xdr:cNvGrpSpPr>
                          </xdr:nvGrpSpPr>
                          <xdr:grpSpPr bwMode="auto">
                            <a:xfrm>
                              <a:off x="3172" y="6365"/>
                              <a:ext cx="490" cy="490"/>
                              <a:chOff x="3174" y="6365"/>
                              <a:chExt cx="490" cy="490"/>
                            </a:xfrm>
                          </xdr:grpSpPr>
                          <xdr:sp macro="" textlink="">
                            <xdr:nvSpPr>
                              <xdr:cNvPr id="11330"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331"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332"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333" name="Group 977"/>
                            <xdr:cNvGrpSpPr>
                              <a:grpSpLocks/>
                            </xdr:cNvGrpSpPr>
                          </xdr:nvGrpSpPr>
                          <xdr:grpSpPr bwMode="auto">
                            <a:xfrm>
                              <a:off x="3060" y="6038"/>
                              <a:ext cx="255" cy="136"/>
                              <a:chOff x="3060" y="6038"/>
                              <a:chExt cx="255" cy="136"/>
                            </a:xfrm>
                          </xdr:grpSpPr>
                          <xdr:sp macro="" textlink="">
                            <xdr:nvSpPr>
                              <xdr:cNvPr id="11334"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335"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336"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337" name="Group 964"/>
                    <xdr:cNvGrpSpPr>
                      <a:grpSpLocks/>
                    </xdr:cNvGrpSpPr>
                  </xdr:nvGrpSpPr>
                  <xdr:grpSpPr bwMode="auto">
                    <a:xfrm>
                      <a:off x="2574" y="7112"/>
                      <a:ext cx="567" cy="567"/>
                      <a:chOff x="3655" y="6002"/>
                      <a:chExt cx="1113" cy="1113"/>
                    </a:xfrm>
                  </xdr:grpSpPr>
                  <xdr:sp macro="" textlink="">
                    <xdr:nvSpPr>
                      <xdr:cNvPr id="11338"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339" name="Group 966"/>
                      <xdr:cNvGrpSpPr>
                        <a:grpSpLocks/>
                      </xdr:cNvGrpSpPr>
                    </xdr:nvGrpSpPr>
                    <xdr:grpSpPr bwMode="auto">
                      <a:xfrm>
                        <a:off x="3946" y="6169"/>
                        <a:ext cx="543" cy="754"/>
                        <a:chOff x="3030" y="6008"/>
                        <a:chExt cx="773" cy="1072"/>
                      </a:xfrm>
                    </xdr:grpSpPr>
                    <xdr:grpSp>
                      <xdr:nvGrpSpPr>
                        <xdr:cNvPr id="11340" name="Group 967"/>
                        <xdr:cNvGrpSpPr>
                          <a:grpSpLocks/>
                        </xdr:cNvGrpSpPr>
                      </xdr:nvGrpSpPr>
                      <xdr:grpSpPr bwMode="auto">
                        <a:xfrm>
                          <a:off x="3030" y="6008"/>
                          <a:ext cx="773" cy="1072"/>
                          <a:chOff x="3030" y="6008"/>
                          <a:chExt cx="773" cy="1072"/>
                        </a:xfrm>
                      </xdr:grpSpPr>
                      <xdr:sp macro="" textlink="">
                        <xdr:nvSpPr>
                          <xdr:cNvPr id="11341"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342" name="Group 969"/>
                          <xdr:cNvGrpSpPr>
                            <a:grpSpLocks/>
                          </xdr:cNvGrpSpPr>
                        </xdr:nvGrpSpPr>
                        <xdr:grpSpPr bwMode="auto">
                          <a:xfrm>
                            <a:off x="3030" y="6038"/>
                            <a:ext cx="773" cy="817"/>
                            <a:chOff x="3030" y="6038"/>
                            <a:chExt cx="773" cy="817"/>
                          </a:xfrm>
                        </xdr:grpSpPr>
                        <xdr:sp macro="" textlink="">
                          <xdr:nvSpPr>
                            <xdr:cNvPr id="11343"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344"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345"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346" name="Group 973"/>
                            <xdr:cNvGrpSpPr>
                              <a:grpSpLocks/>
                            </xdr:cNvGrpSpPr>
                          </xdr:nvGrpSpPr>
                          <xdr:grpSpPr bwMode="auto">
                            <a:xfrm>
                              <a:off x="3172" y="6365"/>
                              <a:ext cx="490" cy="490"/>
                              <a:chOff x="3174" y="6365"/>
                              <a:chExt cx="490" cy="490"/>
                            </a:xfrm>
                          </xdr:grpSpPr>
                          <xdr:sp macro="" textlink="">
                            <xdr:nvSpPr>
                              <xdr:cNvPr id="11347"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348"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349"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350" name="Group 977"/>
                            <xdr:cNvGrpSpPr>
                              <a:grpSpLocks/>
                            </xdr:cNvGrpSpPr>
                          </xdr:nvGrpSpPr>
                          <xdr:grpSpPr bwMode="auto">
                            <a:xfrm>
                              <a:off x="3060" y="6038"/>
                              <a:ext cx="255" cy="136"/>
                              <a:chOff x="3060" y="6038"/>
                              <a:chExt cx="255" cy="136"/>
                            </a:xfrm>
                          </xdr:grpSpPr>
                          <xdr:sp macro="" textlink="">
                            <xdr:nvSpPr>
                              <xdr:cNvPr id="11351"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352"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353"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354" name="Group 964"/>
                    <xdr:cNvGrpSpPr>
                      <a:grpSpLocks/>
                    </xdr:cNvGrpSpPr>
                  </xdr:nvGrpSpPr>
                  <xdr:grpSpPr bwMode="auto">
                    <a:xfrm>
                      <a:off x="3708" y="7112"/>
                      <a:ext cx="567" cy="567"/>
                      <a:chOff x="3655" y="6002"/>
                      <a:chExt cx="1113" cy="1113"/>
                    </a:xfrm>
                  </xdr:grpSpPr>
                  <xdr:sp macro="" textlink="">
                    <xdr:nvSpPr>
                      <xdr:cNvPr id="11355"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356" name="Group 966"/>
                      <xdr:cNvGrpSpPr>
                        <a:grpSpLocks/>
                      </xdr:cNvGrpSpPr>
                    </xdr:nvGrpSpPr>
                    <xdr:grpSpPr bwMode="auto">
                      <a:xfrm>
                        <a:off x="3946" y="6169"/>
                        <a:ext cx="543" cy="754"/>
                        <a:chOff x="3030" y="6008"/>
                        <a:chExt cx="773" cy="1072"/>
                      </a:xfrm>
                    </xdr:grpSpPr>
                    <xdr:grpSp>
                      <xdr:nvGrpSpPr>
                        <xdr:cNvPr id="11357" name="Group 967"/>
                        <xdr:cNvGrpSpPr>
                          <a:grpSpLocks/>
                        </xdr:cNvGrpSpPr>
                      </xdr:nvGrpSpPr>
                      <xdr:grpSpPr bwMode="auto">
                        <a:xfrm>
                          <a:off x="3030" y="6008"/>
                          <a:ext cx="773" cy="1072"/>
                          <a:chOff x="3030" y="6008"/>
                          <a:chExt cx="773" cy="1072"/>
                        </a:xfrm>
                      </xdr:grpSpPr>
                      <xdr:sp macro="" textlink="">
                        <xdr:nvSpPr>
                          <xdr:cNvPr id="11358"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359" name="Group 969"/>
                          <xdr:cNvGrpSpPr>
                            <a:grpSpLocks/>
                          </xdr:cNvGrpSpPr>
                        </xdr:nvGrpSpPr>
                        <xdr:grpSpPr bwMode="auto">
                          <a:xfrm>
                            <a:off x="3030" y="6038"/>
                            <a:ext cx="773" cy="817"/>
                            <a:chOff x="3030" y="6038"/>
                            <a:chExt cx="773" cy="817"/>
                          </a:xfrm>
                        </xdr:grpSpPr>
                        <xdr:sp macro="" textlink="">
                          <xdr:nvSpPr>
                            <xdr:cNvPr id="11360"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361"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362"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363" name="Group 973"/>
                            <xdr:cNvGrpSpPr>
                              <a:grpSpLocks/>
                            </xdr:cNvGrpSpPr>
                          </xdr:nvGrpSpPr>
                          <xdr:grpSpPr bwMode="auto">
                            <a:xfrm>
                              <a:off x="3172" y="6365"/>
                              <a:ext cx="490" cy="490"/>
                              <a:chOff x="3174" y="6365"/>
                              <a:chExt cx="490" cy="490"/>
                            </a:xfrm>
                          </xdr:grpSpPr>
                          <xdr:sp macro="" textlink="">
                            <xdr:nvSpPr>
                              <xdr:cNvPr id="11364"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365"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366"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367" name="Group 977"/>
                            <xdr:cNvGrpSpPr>
                              <a:grpSpLocks/>
                            </xdr:cNvGrpSpPr>
                          </xdr:nvGrpSpPr>
                          <xdr:grpSpPr bwMode="auto">
                            <a:xfrm>
                              <a:off x="3060" y="6038"/>
                              <a:ext cx="255" cy="136"/>
                              <a:chOff x="3060" y="6038"/>
                              <a:chExt cx="255" cy="136"/>
                            </a:xfrm>
                          </xdr:grpSpPr>
                          <xdr:sp macro="" textlink="">
                            <xdr:nvSpPr>
                              <xdr:cNvPr id="11368"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369"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370"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371" name="Group 964"/>
                    <xdr:cNvGrpSpPr>
                      <a:grpSpLocks/>
                    </xdr:cNvGrpSpPr>
                  </xdr:nvGrpSpPr>
                  <xdr:grpSpPr bwMode="auto">
                    <a:xfrm>
                      <a:off x="4278" y="7112"/>
                      <a:ext cx="567" cy="567"/>
                      <a:chOff x="3655" y="6002"/>
                      <a:chExt cx="1113" cy="1113"/>
                    </a:xfrm>
                  </xdr:grpSpPr>
                  <xdr:sp macro="" textlink="">
                    <xdr:nvSpPr>
                      <xdr:cNvPr id="11372"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373" name="Group 966"/>
                      <xdr:cNvGrpSpPr>
                        <a:grpSpLocks/>
                      </xdr:cNvGrpSpPr>
                    </xdr:nvGrpSpPr>
                    <xdr:grpSpPr bwMode="auto">
                      <a:xfrm>
                        <a:off x="3946" y="6169"/>
                        <a:ext cx="543" cy="754"/>
                        <a:chOff x="3030" y="6008"/>
                        <a:chExt cx="773" cy="1072"/>
                      </a:xfrm>
                    </xdr:grpSpPr>
                    <xdr:grpSp>
                      <xdr:nvGrpSpPr>
                        <xdr:cNvPr id="11374" name="Group 967"/>
                        <xdr:cNvGrpSpPr>
                          <a:grpSpLocks/>
                        </xdr:cNvGrpSpPr>
                      </xdr:nvGrpSpPr>
                      <xdr:grpSpPr bwMode="auto">
                        <a:xfrm>
                          <a:off x="3030" y="6008"/>
                          <a:ext cx="773" cy="1072"/>
                          <a:chOff x="3030" y="6008"/>
                          <a:chExt cx="773" cy="1072"/>
                        </a:xfrm>
                      </xdr:grpSpPr>
                      <xdr:sp macro="" textlink="">
                        <xdr:nvSpPr>
                          <xdr:cNvPr id="11375"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376" name="Group 969"/>
                          <xdr:cNvGrpSpPr>
                            <a:grpSpLocks/>
                          </xdr:cNvGrpSpPr>
                        </xdr:nvGrpSpPr>
                        <xdr:grpSpPr bwMode="auto">
                          <a:xfrm>
                            <a:off x="3030" y="6038"/>
                            <a:ext cx="773" cy="817"/>
                            <a:chOff x="3030" y="6038"/>
                            <a:chExt cx="773" cy="817"/>
                          </a:xfrm>
                        </xdr:grpSpPr>
                        <xdr:sp macro="" textlink="">
                          <xdr:nvSpPr>
                            <xdr:cNvPr id="11377"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378"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379"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380" name="Group 973"/>
                            <xdr:cNvGrpSpPr>
                              <a:grpSpLocks/>
                            </xdr:cNvGrpSpPr>
                          </xdr:nvGrpSpPr>
                          <xdr:grpSpPr bwMode="auto">
                            <a:xfrm>
                              <a:off x="3172" y="6365"/>
                              <a:ext cx="490" cy="490"/>
                              <a:chOff x="3174" y="6365"/>
                              <a:chExt cx="490" cy="490"/>
                            </a:xfrm>
                          </xdr:grpSpPr>
                          <xdr:sp macro="" textlink="">
                            <xdr:nvSpPr>
                              <xdr:cNvPr id="11381"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382"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383"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384" name="Group 977"/>
                            <xdr:cNvGrpSpPr>
                              <a:grpSpLocks/>
                            </xdr:cNvGrpSpPr>
                          </xdr:nvGrpSpPr>
                          <xdr:grpSpPr bwMode="auto">
                            <a:xfrm>
                              <a:off x="3060" y="6038"/>
                              <a:ext cx="255" cy="136"/>
                              <a:chOff x="3060" y="6038"/>
                              <a:chExt cx="255" cy="136"/>
                            </a:xfrm>
                          </xdr:grpSpPr>
                          <xdr:sp macro="" textlink="">
                            <xdr:nvSpPr>
                              <xdr:cNvPr id="11385"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386"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387"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388" name="Group 964"/>
                    <xdr:cNvGrpSpPr>
                      <a:grpSpLocks/>
                    </xdr:cNvGrpSpPr>
                  </xdr:nvGrpSpPr>
                  <xdr:grpSpPr bwMode="auto">
                    <a:xfrm>
                      <a:off x="5409" y="7112"/>
                      <a:ext cx="567" cy="567"/>
                      <a:chOff x="3655" y="6002"/>
                      <a:chExt cx="1113" cy="1113"/>
                    </a:xfrm>
                  </xdr:grpSpPr>
                  <xdr:sp macro="" textlink="">
                    <xdr:nvSpPr>
                      <xdr:cNvPr id="11389"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390" name="Group 966"/>
                      <xdr:cNvGrpSpPr>
                        <a:grpSpLocks/>
                      </xdr:cNvGrpSpPr>
                    </xdr:nvGrpSpPr>
                    <xdr:grpSpPr bwMode="auto">
                      <a:xfrm>
                        <a:off x="3946" y="6169"/>
                        <a:ext cx="543" cy="754"/>
                        <a:chOff x="3030" y="6008"/>
                        <a:chExt cx="773" cy="1072"/>
                      </a:xfrm>
                    </xdr:grpSpPr>
                    <xdr:grpSp>
                      <xdr:nvGrpSpPr>
                        <xdr:cNvPr id="11391" name="Group 967"/>
                        <xdr:cNvGrpSpPr>
                          <a:grpSpLocks/>
                        </xdr:cNvGrpSpPr>
                      </xdr:nvGrpSpPr>
                      <xdr:grpSpPr bwMode="auto">
                        <a:xfrm>
                          <a:off x="3030" y="6008"/>
                          <a:ext cx="773" cy="1072"/>
                          <a:chOff x="3030" y="6008"/>
                          <a:chExt cx="773" cy="1072"/>
                        </a:xfrm>
                      </xdr:grpSpPr>
                      <xdr:sp macro="" textlink="">
                        <xdr:nvSpPr>
                          <xdr:cNvPr id="11392"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393" name="Group 969"/>
                          <xdr:cNvGrpSpPr>
                            <a:grpSpLocks/>
                          </xdr:cNvGrpSpPr>
                        </xdr:nvGrpSpPr>
                        <xdr:grpSpPr bwMode="auto">
                          <a:xfrm>
                            <a:off x="3030" y="6038"/>
                            <a:ext cx="773" cy="817"/>
                            <a:chOff x="3030" y="6038"/>
                            <a:chExt cx="773" cy="817"/>
                          </a:xfrm>
                        </xdr:grpSpPr>
                        <xdr:sp macro="" textlink="">
                          <xdr:nvSpPr>
                            <xdr:cNvPr id="11394"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395"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396"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397" name="Group 973"/>
                            <xdr:cNvGrpSpPr>
                              <a:grpSpLocks/>
                            </xdr:cNvGrpSpPr>
                          </xdr:nvGrpSpPr>
                          <xdr:grpSpPr bwMode="auto">
                            <a:xfrm>
                              <a:off x="3172" y="6365"/>
                              <a:ext cx="490" cy="490"/>
                              <a:chOff x="3174" y="6365"/>
                              <a:chExt cx="490" cy="490"/>
                            </a:xfrm>
                          </xdr:grpSpPr>
                          <xdr:sp macro="" textlink="">
                            <xdr:nvSpPr>
                              <xdr:cNvPr id="11398"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399"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00"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01" name="Group 977"/>
                            <xdr:cNvGrpSpPr>
                              <a:grpSpLocks/>
                            </xdr:cNvGrpSpPr>
                          </xdr:nvGrpSpPr>
                          <xdr:grpSpPr bwMode="auto">
                            <a:xfrm>
                              <a:off x="3060" y="6038"/>
                              <a:ext cx="255" cy="136"/>
                              <a:chOff x="3060" y="6038"/>
                              <a:chExt cx="255" cy="136"/>
                            </a:xfrm>
                          </xdr:grpSpPr>
                          <xdr:sp macro="" textlink="">
                            <xdr:nvSpPr>
                              <xdr:cNvPr id="11402"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03"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04"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405" name="Group 964"/>
                    <xdr:cNvGrpSpPr>
                      <a:grpSpLocks/>
                    </xdr:cNvGrpSpPr>
                  </xdr:nvGrpSpPr>
                  <xdr:grpSpPr bwMode="auto">
                    <a:xfrm>
                      <a:off x="4842" y="7110"/>
                      <a:ext cx="567" cy="567"/>
                      <a:chOff x="3655" y="6002"/>
                      <a:chExt cx="1113" cy="1113"/>
                    </a:xfrm>
                  </xdr:grpSpPr>
                  <xdr:sp macro="" textlink="">
                    <xdr:nvSpPr>
                      <xdr:cNvPr id="11406"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407" name="Group 966"/>
                      <xdr:cNvGrpSpPr>
                        <a:grpSpLocks/>
                      </xdr:cNvGrpSpPr>
                    </xdr:nvGrpSpPr>
                    <xdr:grpSpPr bwMode="auto">
                      <a:xfrm>
                        <a:off x="3946" y="6169"/>
                        <a:ext cx="543" cy="754"/>
                        <a:chOff x="3030" y="6008"/>
                        <a:chExt cx="773" cy="1072"/>
                      </a:xfrm>
                    </xdr:grpSpPr>
                    <xdr:grpSp>
                      <xdr:nvGrpSpPr>
                        <xdr:cNvPr id="11408" name="Group 967"/>
                        <xdr:cNvGrpSpPr>
                          <a:grpSpLocks/>
                        </xdr:cNvGrpSpPr>
                      </xdr:nvGrpSpPr>
                      <xdr:grpSpPr bwMode="auto">
                        <a:xfrm>
                          <a:off x="3030" y="6008"/>
                          <a:ext cx="773" cy="1072"/>
                          <a:chOff x="3030" y="6008"/>
                          <a:chExt cx="773" cy="1072"/>
                        </a:xfrm>
                      </xdr:grpSpPr>
                      <xdr:sp macro="" textlink="">
                        <xdr:nvSpPr>
                          <xdr:cNvPr id="11409"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410" name="Group 969"/>
                          <xdr:cNvGrpSpPr>
                            <a:grpSpLocks/>
                          </xdr:cNvGrpSpPr>
                        </xdr:nvGrpSpPr>
                        <xdr:grpSpPr bwMode="auto">
                          <a:xfrm>
                            <a:off x="3030" y="6038"/>
                            <a:ext cx="773" cy="817"/>
                            <a:chOff x="3030" y="6038"/>
                            <a:chExt cx="773" cy="817"/>
                          </a:xfrm>
                        </xdr:grpSpPr>
                        <xdr:sp macro="" textlink="">
                          <xdr:nvSpPr>
                            <xdr:cNvPr id="11411"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412"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413"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414" name="Group 973"/>
                            <xdr:cNvGrpSpPr>
                              <a:grpSpLocks/>
                            </xdr:cNvGrpSpPr>
                          </xdr:nvGrpSpPr>
                          <xdr:grpSpPr bwMode="auto">
                            <a:xfrm>
                              <a:off x="3172" y="6365"/>
                              <a:ext cx="490" cy="490"/>
                              <a:chOff x="3174" y="6365"/>
                              <a:chExt cx="490" cy="490"/>
                            </a:xfrm>
                          </xdr:grpSpPr>
                          <xdr:sp macro="" textlink="">
                            <xdr:nvSpPr>
                              <xdr:cNvPr id="11415"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416"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17"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18" name="Group 977"/>
                            <xdr:cNvGrpSpPr>
                              <a:grpSpLocks/>
                            </xdr:cNvGrpSpPr>
                          </xdr:nvGrpSpPr>
                          <xdr:grpSpPr bwMode="auto">
                            <a:xfrm>
                              <a:off x="3060" y="6038"/>
                              <a:ext cx="255" cy="136"/>
                              <a:chOff x="3060" y="6038"/>
                              <a:chExt cx="255" cy="136"/>
                            </a:xfrm>
                          </xdr:grpSpPr>
                          <xdr:sp macro="" textlink="">
                            <xdr:nvSpPr>
                              <xdr:cNvPr id="11419"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20"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21"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422" name="Group 964"/>
                    <xdr:cNvGrpSpPr>
                      <a:grpSpLocks/>
                    </xdr:cNvGrpSpPr>
                  </xdr:nvGrpSpPr>
                  <xdr:grpSpPr bwMode="auto">
                    <a:xfrm>
                      <a:off x="5409" y="7679"/>
                      <a:ext cx="567" cy="567"/>
                      <a:chOff x="3655" y="6002"/>
                      <a:chExt cx="1113" cy="1113"/>
                    </a:xfrm>
                  </xdr:grpSpPr>
                  <xdr:sp macro="" textlink="">
                    <xdr:nvSpPr>
                      <xdr:cNvPr id="11423"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424" name="Group 966"/>
                      <xdr:cNvGrpSpPr>
                        <a:grpSpLocks/>
                      </xdr:cNvGrpSpPr>
                    </xdr:nvGrpSpPr>
                    <xdr:grpSpPr bwMode="auto">
                      <a:xfrm>
                        <a:off x="3946" y="6169"/>
                        <a:ext cx="543" cy="754"/>
                        <a:chOff x="3030" y="6008"/>
                        <a:chExt cx="773" cy="1072"/>
                      </a:xfrm>
                    </xdr:grpSpPr>
                    <xdr:grpSp>
                      <xdr:nvGrpSpPr>
                        <xdr:cNvPr id="11425" name="Group 967"/>
                        <xdr:cNvGrpSpPr>
                          <a:grpSpLocks/>
                        </xdr:cNvGrpSpPr>
                      </xdr:nvGrpSpPr>
                      <xdr:grpSpPr bwMode="auto">
                        <a:xfrm>
                          <a:off x="3030" y="6008"/>
                          <a:ext cx="773" cy="1072"/>
                          <a:chOff x="3030" y="6008"/>
                          <a:chExt cx="773" cy="1072"/>
                        </a:xfrm>
                      </xdr:grpSpPr>
                      <xdr:sp macro="" textlink="">
                        <xdr:nvSpPr>
                          <xdr:cNvPr id="11426"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427" name="Group 969"/>
                          <xdr:cNvGrpSpPr>
                            <a:grpSpLocks/>
                          </xdr:cNvGrpSpPr>
                        </xdr:nvGrpSpPr>
                        <xdr:grpSpPr bwMode="auto">
                          <a:xfrm>
                            <a:off x="3030" y="6038"/>
                            <a:ext cx="773" cy="817"/>
                            <a:chOff x="3030" y="6038"/>
                            <a:chExt cx="773" cy="817"/>
                          </a:xfrm>
                        </xdr:grpSpPr>
                        <xdr:sp macro="" textlink="">
                          <xdr:nvSpPr>
                            <xdr:cNvPr id="11428"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429"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430"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431" name="Group 973"/>
                            <xdr:cNvGrpSpPr>
                              <a:grpSpLocks/>
                            </xdr:cNvGrpSpPr>
                          </xdr:nvGrpSpPr>
                          <xdr:grpSpPr bwMode="auto">
                            <a:xfrm>
                              <a:off x="3172" y="6365"/>
                              <a:ext cx="490" cy="490"/>
                              <a:chOff x="3174" y="6365"/>
                              <a:chExt cx="490" cy="490"/>
                            </a:xfrm>
                          </xdr:grpSpPr>
                          <xdr:sp macro="" textlink="">
                            <xdr:nvSpPr>
                              <xdr:cNvPr id="11432"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433"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34"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35" name="Group 977"/>
                            <xdr:cNvGrpSpPr>
                              <a:grpSpLocks/>
                            </xdr:cNvGrpSpPr>
                          </xdr:nvGrpSpPr>
                          <xdr:grpSpPr bwMode="auto">
                            <a:xfrm>
                              <a:off x="3060" y="6038"/>
                              <a:ext cx="255" cy="136"/>
                              <a:chOff x="3060" y="6038"/>
                              <a:chExt cx="255" cy="136"/>
                            </a:xfrm>
                          </xdr:grpSpPr>
                          <xdr:sp macro="" textlink="">
                            <xdr:nvSpPr>
                              <xdr:cNvPr id="11436"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37"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38"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439" name="Group 964"/>
                    <xdr:cNvGrpSpPr>
                      <a:grpSpLocks/>
                    </xdr:cNvGrpSpPr>
                  </xdr:nvGrpSpPr>
                  <xdr:grpSpPr bwMode="auto">
                    <a:xfrm>
                      <a:off x="3708" y="6543"/>
                      <a:ext cx="567" cy="567"/>
                      <a:chOff x="3655" y="6002"/>
                      <a:chExt cx="1113" cy="1113"/>
                    </a:xfrm>
                  </xdr:grpSpPr>
                  <xdr:sp macro="" textlink="">
                    <xdr:nvSpPr>
                      <xdr:cNvPr id="11440"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441" name="Group 966"/>
                      <xdr:cNvGrpSpPr>
                        <a:grpSpLocks/>
                      </xdr:cNvGrpSpPr>
                    </xdr:nvGrpSpPr>
                    <xdr:grpSpPr bwMode="auto">
                      <a:xfrm>
                        <a:off x="3946" y="6169"/>
                        <a:ext cx="543" cy="754"/>
                        <a:chOff x="3030" y="6008"/>
                        <a:chExt cx="773" cy="1072"/>
                      </a:xfrm>
                    </xdr:grpSpPr>
                    <xdr:grpSp>
                      <xdr:nvGrpSpPr>
                        <xdr:cNvPr id="11442" name="Group 967"/>
                        <xdr:cNvGrpSpPr>
                          <a:grpSpLocks/>
                        </xdr:cNvGrpSpPr>
                      </xdr:nvGrpSpPr>
                      <xdr:grpSpPr bwMode="auto">
                        <a:xfrm>
                          <a:off x="3030" y="6008"/>
                          <a:ext cx="773" cy="1072"/>
                          <a:chOff x="3030" y="6008"/>
                          <a:chExt cx="773" cy="1072"/>
                        </a:xfrm>
                      </xdr:grpSpPr>
                      <xdr:sp macro="" textlink="">
                        <xdr:nvSpPr>
                          <xdr:cNvPr id="11443"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444" name="Group 969"/>
                          <xdr:cNvGrpSpPr>
                            <a:grpSpLocks/>
                          </xdr:cNvGrpSpPr>
                        </xdr:nvGrpSpPr>
                        <xdr:grpSpPr bwMode="auto">
                          <a:xfrm>
                            <a:off x="3030" y="6038"/>
                            <a:ext cx="773" cy="817"/>
                            <a:chOff x="3030" y="6038"/>
                            <a:chExt cx="773" cy="817"/>
                          </a:xfrm>
                        </xdr:grpSpPr>
                        <xdr:sp macro="" textlink="">
                          <xdr:nvSpPr>
                            <xdr:cNvPr id="11445"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446"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447"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448" name="Group 973"/>
                            <xdr:cNvGrpSpPr>
                              <a:grpSpLocks/>
                            </xdr:cNvGrpSpPr>
                          </xdr:nvGrpSpPr>
                          <xdr:grpSpPr bwMode="auto">
                            <a:xfrm>
                              <a:off x="3172" y="6365"/>
                              <a:ext cx="490" cy="490"/>
                              <a:chOff x="3174" y="6365"/>
                              <a:chExt cx="490" cy="490"/>
                            </a:xfrm>
                          </xdr:grpSpPr>
                          <xdr:sp macro="" textlink="">
                            <xdr:nvSpPr>
                              <xdr:cNvPr id="11449"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450"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51"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52" name="Group 977"/>
                            <xdr:cNvGrpSpPr>
                              <a:grpSpLocks/>
                            </xdr:cNvGrpSpPr>
                          </xdr:nvGrpSpPr>
                          <xdr:grpSpPr bwMode="auto">
                            <a:xfrm>
                              <a:off x="3060" y="6038"/>
                              <a:ext cx="255" cy="136"/>
                              <a:chOff x="3060" y="6038"/>
                              <a:chExt cx="255" cy="136"/>
                            </a:xfrm>
                          </xdr:grpSpPr>
                          <xdr:sp macro="" textlink="">
                            <xdr:nvSpPr>
                              <xdr:cNvPr id="11453"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54"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55"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456" name="Group 964"/>
                    <xdr:cNvGrpSpPr>
                      <a:grpSpLocks/>
                    </xdr:cNvGrpSpPr>
                  </xdr:nvGrpSpPr>
                  <xdr:grpSpPr bwMode="auto">
                    <a:xfrm>
                      <a:off x="4275" y="6543"/>
                      <a:ext cx="567" cy="567"/>
                      <a:chOff x="3655" y="6002"/>
                      <a:chExt cx="1113" cy="1113"/>
                    </a:xfrm>
                  </xdr:grpSpPr>
                  <xdr:sp macro="" textlink="">
                    <xdr:nvSpPr>
                      <xdr:cNvPr id="11457"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458" name="Group 966"/>
                      <xdr:cNvGrpSpPr>
                        <a:grpSpLocks/>
                      </xdr:cNvGrpSpPr>
                    </xdr:nvGrpSpPr>
                    <xdr:grpSpPr bwMode="auto">
                      <a:xfrm>
                        <a:off x="3946" y="6169"/>
                        <a:ext cx="543" cy="754"/>
                        <a:chOff x="3030" y="6008"/>
                        <a:chExt cx="773" cy="1072"/>
                      </a:xfrm>
                    </xdr:grpSpPr>
                    <xdr:grpSp>
                      <xdr:nvGrpSpPr>
                        <xdr:cNvPr id="11459" name="Group 967"/>
                        <xdr:cNvGrpSpPr>
                          <a:grpSpLocks/>
                        </xdr:cNvGrpSpPr>
                      </xdr:nvGrpSpPr>
                      <xdr:grpSpPr bwMode="auto">
                        <a:xfrm>
                          <a:off x="3030" y="6008"/>
                          <a:ext cx="773" cy="1072"/>
                          <a:chOff x="3030" y="6008"/>
                          <a:chExt cx="773" cy="1072"/>
                        </a:xfrm>
                      </xdr:grpSpPr>
                      <xdr:sp macro="" textlink="">
                        <xdr:nvSpPr>
                          <xdr:cNvPr id="11460"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461" name="Group 969"/>
                          <xdr:cNvGrpSpPr>
                            <a:grpSpLocks/>
                          </xdr:cNvGrpSpPr>
                        </xdr:nvGrpSpPr>
                        <xdr:grpSpPr bwMode="auto">
                          <a:xfrm>
                            <a:off x="3030" y="6038"/>
                            <a:ext cx="773" cy="817"/>
                            <a:chOff x="3030" y="6038"/>
                            <a:chExt cx="773" cy="817"/>
                          </a:xfrm>
                        </xdr:grpSpPr>
                        <xdr:sp macro="" textlink="">
                          <xdr:nvSpPr>
                            <xdr:cNvPr id="11462"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463"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464"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465" name="Group 973"/>
                            <xdr:cNvGrpSpPr>
                              <a:grpSpLocks/>
                            </xdr:cNvGrpSpPr>
                          </xdr:nvGrpSpPr>
                          <xdr:grpSpPr bwMode="auto">
                            <a:xfrm>
                              <a:off x="3172" y="6365"/>
                              <a:ext cx="490" cy="490"/>
                              <a:chOff x="3174" y="6365"/>
                              <a:chExt cx="490" cy="490"/>
                            </a:xfrm>
                          </xdr:grpSpPr>
                          <xdr:sp macro="" textlink="">
                            <xdr:nvSpPr>
                              <xdr:cNvPr id="11466"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467"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68"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69" name="Group 977"/>
                            <xdr:cNvGrpSpPr>
                              <a:grpSpLocks/>
                            </xdr:cNvGrpSpPr>
                          </xdr:nvGrpSpPr>
                          <xdr:grpSpPr bwMode="auto">
                            <a:xfrm>
                              <a:off x="3060" y="6038"/>
                              <a:ext cx="255" cy="136"/>
                              <a:chOff x="3060" y="6038"/>
                              <a:chExt cx="255" cy="136"/>
                            </a:xfrm>
                          </xdr:grpSpPr>
                          <xdr:sp macro="" textlink="">
                            <xdr:nvSpPr>
                              <xdr:cNvPr id="11470"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71"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72"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11473" name="Group 964"/>
                    <xdr:cNvGrpSpPr>
                      <a:grpSpLocks/>
                    </xdr:cNvGrpSpPr>
                  </xdr:nvGrpSpPr>
                  <xdr:grpSpPr bwMode="auto">
                    <a:xfrm>
                      <a:off x="4845" y="6543"/>
                      <a:ext cx="567" cy="567"/>
                      <a:chOff x="3655" y="6002"/>
                      <a:chExt cx="1113" cy="1113"/>
                    </a:xfrm>
                  </xdr:grpSpPr>
                  <xdr:sp macro="" textlink="">
                    <xdr:nvSpPr>
                      <xdr:cNvPr id="11474"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11475" name="Group 966"/>
                      <xdr:cNvGrpSpPr>
                        <a:grpSpLocks/>
                      </xdr:cNvGrpSpPr>
                    </xdr:nvGrpSpPr>
                    <xdr:grpSpPr bwMode="auto">
                      <a:xfrm>
                        <a:off x="3946" y="6169"/>
                        <a:ext cx="543" cy="754"/>
                        <a:chOff x="3030" y="6008"/>
                        <a:chExt cx="773" cy="1072"/>
                      </a:xfrm>
                    </xdr:grpSpPr>
                    <xdr:grpSp>
                      <xdr:nvGrpSpPr>
                        <xdr:cNvPr id="11476" name="Group 967"/>
                        <xdr:cNvGrpSpPr>
                          <a:grpSpLocks/>
                        </xdr:cNvGrpSpPr>
                      </xdr:nvGrpSpPr>
                      <xdr:grpSpPr bwMode="auto">
                        <a:xfrm>
                          <a:off x="3030" y="6008"/>
                          <a:ext cx="773" cy="1072"/>
                          <a:chOff x="3030" y="6008"/>
                          <a:chExt cx="773" cy="1072"/>
                        </a:xfrm>
                      </xdr:grpSpPr>
                      <xdr:sp macro="" textlink="">
                        <xdr:nvSpPr>
                          <xdr:cNvPr id="11477"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11478" name="Group 969"/>
                          <xdr:cNvGrpSpPr>
                            <a:grpSpLocks/>
                          </xdr:cNvGrpSpPr>
                        </xdr:nvGrpSpPr>
                        <xdr:grpSpPr bwMode="auto">
                          <a:xfrm>
                            <a:off x="3030" y="6038"/>
                            <a:ext cx="773" cy="817"/>
                            <a:chOff x="3030" y="6038"/>
                            <a:chExt cx="773" cy="817"/>
                          </a:xfrm>
                        </xdr:grpSpPr>
                        <xdr:sp macro="" textlink="">
                          <xdr:nvSpPr>
                            <xdr:cNvPr id="11479"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11480"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11481"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11482" name="Group 973"/>
                            <xdr:cNvGrpSpPr>
                              <a:grpSpLocks/>
                            </xdr:cNvGrpSpPr>
                          </xdr:nvGrpSpPr>
                          <xdr:grpSpPr bwMode="auto">
                            <a:xfrm>
                              <a:off x="3172" y="6365"/>
                              <a:ext cx="490" cy="490"/>
                              <a:chOff x="3174" y="6365"/>
                              <a:chExt cx="490" cy="490"/>
                            </a:xfrm>
                          </xdr:grpSpPr>
                          <xdr:sp macro="" textlink="">
                            <xdr:nvSpPr>
                              <xdr:cNvPr id="11483"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11484"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11485"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11486" name="Group 977"/>
                            <xdr:cNvGrpSpPr>
                              <a:grpSpLocks/>
                            </xdr:cNvGrpSpPr>
                          </xdr:nvGrpSpPr>
                          <xdr:grpSpPr bwMode="auto">
                            <a:xfrm>
                              <a:off x="3060" y="6038"/>
                              <a:ext cx="255" cy="136"/>
                              <a:chOff x="3060" y="6038"/>
                              <a:chExt cx="255" cy="136"/>
                            </a:xfrm>
                          </xdr:grpSpPr>
                          <xdr:sp macro="" textlink="">
                            <xdr:nvSpPr>
                              <xdr:cNvPr id="11487"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11488"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11489"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grpSp>
                <xdr:nvGrpSpPr>
                  <xdr:cNvPr id="11490" name="Group 226"/>
                  <xdr:cNvGrpSpPr>
                    <a:grpSpLocks/>
                  </xdr:cNvGrpSpPr>
                </xdr:nvGrpSpPr>
                <xdr:grpSpPr bwMode="auto">
                  <a:xfrm>
                    <a:off x="1441" y="7675"/>
                    <a:ext cx="5102" cy="1138"/>
                    <a:chOff x="1441" y="7675"/>
                    <a:chExt cx="5102" cy="1138"/>
                  </a:xfrm>
                </xdr:grpSpPr>
                <xdr:grpSp>
                  <xdr:nvGrpSpPr>
                    <xdr:cNvPr id="11491" name="Group 874"/>
                    <xdr:cNvGrpSpPr>
                      <a:grpSpLocks/>
                    </xdr:cNvGrpSpPr>
                  </xdr:nvGrpSpPr>
                  <xdr:grpSpPr bwMode="auto">
                    <a:xfrm>
                      <a:off x="1441" y="7677"/>
                      <a:ext cx="567" cy="567"/>
                      <a:chOff x="3719" y="7976"/>
                      <a:chExt cx="1113" cy="1113"/>
                    </a:xfrm>
                  </xdr:grpSpPr>
                  <xdr:sp macro="" textlink="">
                    <xdr:nvSpPr>
                      <xdr:cNvPr id="11492"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493" name="Group 876"/>
                      <xdr:cNvGrpSpPr>
                        <a:grpSpLocks/>
                      </xdr:cNvGrpSpPr>
                    </xdr:nvGrpSpPr>
                    <xdr:grpSpPr bwMode="auto">
                      <a:xfrm>
                        <a:off x="4018" y="8154"/>
                        <a:ext cx="523" cy="748"/>
                        <a:chOff x="3435" y="8048"/>
                        <a:chExt cx="885" cy="1267"/>
                      </a:xfrm>
                    </xdr:grpSpPr>
                    <xdr:grpSp>
                      <xdr:nvGrpSpPr>
                        <xdr:cNvPr id="11494" name="Group 877"/>
                        <xdr:cNvGrpSpPr>
                          <a:grpSpLocks/>
                        </xdr:cNvGrpSpPr>
                      </xdr:nvGrpSpPr>
                      <xdr:grpSpPr bwMode="auto">
                        <a:xfrm>
                          <a:off x="3435" y="8048"/>
                          <a:ext cx="885" cy="1267"/>
                          <a:chOff x="3435" y="8048"/>
                          <a:chExt cx="885" cy="1267"/>
                        </a:xfrm>
                      </xdr:grpSpPr>
                      <xdr:sp macro="" textlink="">
                        <xdr:nvSpPr>
                          <xdr:cNvPr id="11495"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496"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497"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498" name="Group 881"/>
                        <xdr:cNvGrpSpPr>
                          <a:grpSpLocks/>
                        </xdr:cNvGrpSpPr>
                      </xdr:nvGrpSpPr>
                      <xdr:grpSpPr bwMode="auto">
                        <a:xfrm>
                          <a:off x="3435" y="8153"/>
                          <a:ext cx="885" cy="1045"/>
                          <a:chOff x="3435" y="8153"/>
                          <a:chExt cx="885" cy="1045"/>
                        </a:xfrm>
                      </xdr:grpSpPr>
                      <xdr:sp macro="" textlink="">
                        <xdr:nvSpPr>
                          <xdr:cNvPr id="11499"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00"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01"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02"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03"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04"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05"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06"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07"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08"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09" name="Group 874"/>
                    <xdr:cNvGrpSpPr>
                      <a:grpSpLocks/>
                    </xdr:cNvGrpSpPr>
                  </xdr:nvGrpSpPr>
                  <xdr:grpSpPr bwMode="auto">
                    <a:xfrm>
                      <a:off x="4278" y="8246"/>
                      <a:ext cx="567" cy="567"/>
                      <a:chOff x="3719" y="7976"/>
                      <a:chExt cx="1113" cy="1113"/>
                    </a:xfrm>
                  </xdr:grpSpPr>
                  <xdr:sp macro="" textlink="">
                    <xdr:nvSpPr>
                      <xdr:cNvPr id="11510"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511" name="Group 876"/>
                      <xdr:cNvGrpSpPr>
                        <a:grpSpLocks/>
                      </xdr:cNvGrpSpPr>
                    </xdr:nvGrpSpPr>
                    <xdr:grpSpPr bwMode="auto">
                      <a:xfrm>
                        <a:off x="4018" y="8154"/>
                        <a:ext cx="523" cy="748"/>
                        <a:chOff x="3435" y="8048"/>
                        <a:chExt cx="885" cy="1267"/>
                      </a:xfrm>
                    </xdr:grpSpPr>
                    <xdr:grpSp>
                      <xdr:nvGrpSpPr>
                        <xdr:cNvPr id="11512" name="Group 877"/>
                        <xdr:cNvGrpSpPr>
                          <a:grpSpLocks/>
                        </xdr:cNvGrpSpPr>
                      </xdr:nvGrpSpPr>
                      <xdr:grpSpPr bwMode="auto">
                        <a:xfrm>
                          <a:off x="3435" y="8048"/>
                          <a:ext cx="885" cy="1267"/>
                          <a:chOff x="3435" y="8048"/>
                          <a:chExt cx="885" cy="1267"/>
                        </a:xfrm>
                      </xdr:grpSpPr>
                      <xdr:sp macro="" textlink="">
                        <xdr:nvSpPr>
                          <xdr:cNvPr id="11513"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514"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515"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516" name="Group 881"/>
                        <xdr:cNvGrpSpPr>
                          <a:grpSpLocks/>
                        </xdr:cNvGrpSpPr>
                      </xdr:nvGrpSpPr>
                      <xdr:grpSpPr bwMode="auto">
                        <a:xfrm>
                          <a:off x="3435" y="8153"/>
                          <a:ext cx="885" cy="1045"/>
                          <a:chOff x="3435" y="8153"/>
                          <a:chExt cx="885" cy="1045"/>
                        </a:xfrm>
                      </xdr:grpSpPr>
                      <xdr:sp macro="" textlink="">
                        <xdr:nvSpPr>
                          <xdr:cNvPr id="11517"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18"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19"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20"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21"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22"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23"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24"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25"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26"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27" name="Group 874"/>
                    <xdr:cNvGrpSpPr>
                      <a:grpSpLocks/>
                    </xdr:cNvGrpSpPr>
                  </xdr:nvGrpSpPr>
                  <xdr:grpSpPr bwMode="auto">
                    <a:xfrm>
                      <a:off x="4842" y="8246"/>
                      <a:ext cx="567" cy="567"/>
                      <a:chOff x="3719" y="7976"/>
                      <a:chExt cx="1113" cy="1113"/>
                    </a:xfrm>
                  </xdr:grpSpPr>
                  <xdr:sp macro="" textlink="">
                    <xdr:nvSpPr>
                      <xdr:cNvPr id="11528"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529" name="Group 876"/>
                      <xdr:cNvGrpSpPr>
                        <a:grpSpLocks/>
                      </xdr:cNvGrpSpPr>
                    </xdr:nvGrpSpPr>
                    <xdr:grpSpPr bwMode="auto">
                      <a:xfrm>
                        <a:off x="4018" y="8154"/>
                        <a:ext cx="523" cy="748"/>
                        <a:chOff x="3435" y="8048"/>
                        <a:chExt cx="885" cy="1267"/>
                      </a:xfrm>
                    </xdr:grpSpPr>
                    <xdr:grpSp>
                      <xdr:nvGrpSpPr>
                        <xdr:cNvPr id="11530" name="Group 877"/>
                        <xdr:cNvGrpSpPr>
                          <a:grpSpLocks/>
                        </xdr:cNvGrpSpPr>
                      </xdr:nvGrpSpPr>
                      <xdr:grpSpPr bwMode="auto">
                        <a:xfrm>
                          <a:off x="3435" y="8048"/>
                          <a:ext cx="885" cy="1267"/>
                          <a:chOff x="3435" y="8048"/>
                          <a:chExt cx="885" cy="1267"/>
                        </a:xfrm>
                      </xdr:grpSpPr>
                      <xdr:sp macro="" textlink="">
                        <xdr:nvSpPr>
                          <xdr:cNvPr id="11531"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532"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533"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534" name="Group 881"/>
                        <xdr:cNvGrpSpPr>
                          <a:grpSpLocks/>
                        </xdr:cNvGrpSpPr>
                      </xdr:nvGrpSpPr>
                      <xdr:grpSpPr bwMode="auto">
                        <a:xfrm>
                          <a:off x="3435" y="8153"/>
                          <a:ext cx="885" cy="1045"/>
                          <a:chOff x="3435" y="8153"/>
                          <a:chExt cx="885" cy="1045"/>
                        </a:xfrm>
                      </xdr:grpSpPr>
                      <xdr:sp macro="" textlink="">
                        <xdr:nvSpPr>
                          <xdr:cNvPr id="11535"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36"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37"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38"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39"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40"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41"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42"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43"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44"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45" name="Group 874"/>
                    <xdr:cNvGrpSpPr>
                      <a:grpSpLocks/>
                    </xdr:cNvGrpSpPr>
                  </xdr:nvGrpSpPr>
                  <xdr:grpSpPr bwMode="auto">
                    <a:xfrm>
                      <a:off x="5976" y="8246"/>
                      <a:ext cx="567" cy="567"/>
                      <a:chOff x="3719" y="7976"/>
                      <a:chExt cx="1113" cy="1113"/>
                    </a:xfrm>
                  </xdr:grpSpPr>
                  <xdr:sp macro="" textlink="">
                    <xdr:nvSpPr>
                      <xdr:cNvPr id="11546"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547" name="Group 876"/>
                      <xdr:cNvGrpSpPr>
                        <a:grpSpLocks/>
                      </xdr:cNvGrpSpPr>
                    </xdr:nvGrpSpPr>
                    <xdr:grpSpPr bwMode="auto">
                      <a:xfrm>
                        <a:off x="4018" y="8154"/>
                        <a:ext cx="523" cy="748"/>
                        <a:chOff x="3435" y="8048"/>
                        <a:chExt cx="885" cy="1267"/>
                      </a:xfrm>
                    </xdr:grpSpPr>
                    <xdr:grpSp>
                      <xdr:nvGrpSpPr>
                        <xdr:cNvPr id="11548" name="Group 877"/>
                        <xdr:cNvGrpSpPr>
                          <a:grpSpLocks/>
                        </xdr:cNvGrpSpPr>
                      </xdr:nvGrpSpPr>
                      <xdr:grpSpPr bwMode="auto">
                        <a:xfrm>
                          <a:off x="3435" y="8048"/>
                          <a:ext cx="885" cy="1267"/>
                          <a:chOff x="3435" y="8048"/>
                          <a:chExt cx="885" cy="1267"/>
                        </a:xfrm>
                      </xdr:grpSpPr>
                      <xdr:sp macro="" textlink="">
                        <xdr:nvSpPr>
                          <xdr:cNvPr id="11549"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550"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551"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552" name="Group 881"/>
                        <xdr:cNvGrpSpPr>
                          <a:grpSpLocks/>
                        </xdr:cNvGrpSpPr>
                      </xdr:nvGrpSpPr>
                      <xdr:grpSpPr bwMode="auto">
                        <a:xfrm>
                          <a:off x="3435" y="8153"/>
                          <a:ext cx="885" cy="1045"/>
                          <a:chOff x="3435" y="8153"/>
                          <a:chExt cx="885" cy="1045"/>
                        </a:xfrm>
                      </xdr:grpSpPr>
                      <xdr:sp macro="" textlink="">
                        <xdr:nvSpPr>
                          <xdr:cNvPr id="11553"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54"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55"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56"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57"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58"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59"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60"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61"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62"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63" name="Group 874"/>
                    <xdr:cNvGrpSpPr>
                      <a:grpSpLocks/>
                    </xdr:cNvGrpSpPr>
                  </xdr:nvGrpSpPr>
                  <xdr:grpSpPr bwMode="auto">
                    <a:xfrm>
                      <a:off x="2576" y="7679"/>
                      <a:ext cx="567" cy="567"/>
                      <a:chOff x="3719" y="7976"/>
                      <a:chExt cx="1113" cy="1113"/>
                    </a:xfrm>
                  </xdr:grpSpPr>
                  <xdr:sp macro="" textlink="">
                    <xdr:nvSpPr>
                      <xdr:cNvPr id="11564"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565" name="Group 876"/>
                      <xdr:cNvGrpSpPr>
                        <a:grpSpLocks/>
                      </xdr:cNvGrpSpPr>
                    </xdr:nvGrpSpPr>
                    <xdr:grpSpPr bwMode="auto">
                      <a:xfrm>
                        <a:off x="4018" y="8154"/>
                        <a:ext cx="523" cy="748"/>
                        <a:chOff x="3435" y="8048"/>
                        <a:chExt cx="885" cy="1267"/>
                      </a:xfrm>
                    </xdr:grpSpPr>
                    <xdr:grpSp>
                      <xdr:nvGrpSpPr>
                        <xdr:cNvPr id="11566" name="Group 877"/>
                        <xdr:cNvGrpSpPr>
                          <a:grpSpLocks/>
                        </xdr:cNvGrpSpPr>
                      </xdr:nvGrpSpPr>
                      <xdr:grpSpPr bwMode="auto">
                        <a:xfrm>
                          <a:off x="3435" y="8048"/>
                          <a:ext cx="885" cy="1267"/>
                          <a:chOff x="3435" y="8048"/>
                          <a:chExt cx="885" cy="1267"/>
                        </a:xfrm>
                      </xdr:grpSpPr>
                      <xdr:sp macro="" textlink="">
                        <xdr:nvSpPr>
                          <xdr:cNvPr id="11567"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568"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569"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570" name="Group 881"/>
                        <xdr:cNvGrpSpPr>
                          <a:grpSpLocks/>
                        </xdr:cNvGrpSpPr>
                      </xdr:nvGrpSpPr>
                      <xdr:grpSpPr bwMode="auto">
                        <a:xfrm>
                          <a:off x="3435" y="8153"/>
                          <a:ext cx="885" cy="1045"/>
                          <a:chOff x="3435" y="8153"/>
                          <a:chExt cx="885" cy="1045"/>
                        </a:xfrm>
                      </xdr:grpSpPr>
                      <xdr:sp macro="" textlink="">
                        <xdr:nvSpPr>
                          <xdr:cNvPr id="11571"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72"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73"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74"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75"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76"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77"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78"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79"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80"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81" name="Group 874"/>
                    <xdr:cNvGrpSpPr>
                      <a:grpSpLocks/>
                    </xdr:cNvGrpSpPr>
                  </xdr:nvGrpSpPr>
                  <xdr:grpSpPr bwMode="auto">
                    <a:xfrm>
                      <a:off x="2574" y="8244"/>
                      <a:ext cx="567" cy="567"/>
                      <a:chOff x="3719" y="7976"/>
                      <a:chExt cx="1113" cy="1113"/>
                    </a:xfrm>
                  </xdr:grpSpPr>
                  <xdr:sp macro="" textlink="">
                    <xdr:nvSpPr>
                      <xdr:cNvPr id="11582"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583" name="Group 876"/>
                      <xdr:cNvGrpSpPr>
                        <a:grpSpLocks/>
                      </xdr:cNvGrpSpPr>
                    </xdr:nvGrpSpPr>
                    <xdr:grpSpPr bwMode="auto">
                      <a:xfrm>
                        <a:off x="4018" y="8154"/>
                        <a:ext cx="523" cy="748"/>
                        <a:chOff x="3435" y="8048"/>
                        <a:chExt cx="885" cy="1267"/>
                      </a:xfrm>
                    </xdr:grpSpPr>
                    <xdr:grpSp>
                      <xdr:nvGrpSpPr>
                        <xdr:cNvPr id="11584" name="Group 877"/>
                        <xdr:cNvGrpSpPr>
                          <a:grpSpLocks/>
                        </xdr:cNvGrpSpPr>
                      </xdr:nvGrpSpPr>
                      <xdr:grpSpPr bwMode="auto">
                        <a:xfrm>
                          <a:off x="3435" y="8048"/>
                          <a:ext cx="885" cy="1267"/>
                          <a:chOff x="3435" y="8048"/>
                          <a:chExt cx="885" cy="1267"/>
                        </a:xfrm>
                      </xdr:grpSpPr>
                      <xdr:sp macro="" textlink="">
                        <xdr:nvSpPr>
                          <xdr:cNvPr id="11585"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586"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587"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588" name="Group 881"/>
                        <xdr:cNvGrpSpPr>
                          <a:grpSpLocks/>
                        </xdr:cNvGrpSpPr>
                      </xdr:nvGrpSpPr>
                      <xdr:grpSpPr bwMode="auto">
                        <a:xfrm>
                          <a:off x="3435" y="8153"/>
                          <a:ext cx="885" cy="1045"/>
                          <a:chOff x="3435" y="8153"/>
                          <a:chExt cx="885" cy="1045"/>
                        </a:xfrm>
                      </xdr:grpSpPr>
                      <xdr:sp macro="" textlink="">
                        <xdr:nvSpPr>
                          <xdr:cNvPr id="11589"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590"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591"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592"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593"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594"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595"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596"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597"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598"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599" name="Group 874"/>
                    <xdr:cNvGrpSpPr>
                      <a:grpSpLocks/>
                    </xdr:cNvGrpSpPr>
                  </xdr:nvGrpSpPr>
                  <xdr:grpSpPr bwMode="auto">
                    <a:xfrm>
                      <a:off x="4845" y="7679"/>
                      <a:ext cx="567" cy="567"/>
                      <a:chOff x="3719" y="7976"/>
                      <a:chExt cx="1113" cy="1113"/>
                    </a:xfrm>
                  </xdr:grpSpPr>
                  <xdr:sp macro="" textlink="">
                    <xdr:nvSpPr>
                      <xdr:cNvPr id="11600"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601" name="Group 876"/>
                      <xdr:cNvGrpSpPr>
                        <a:grpSpLocks/>
                      </xdr:cNvGrpSpPr>
                    </xdr:nvGrpSpPr>
                    <xdr:grpSpPr bwMode="auto">
                      <a:xfrm>
                        <a:off x="4018" y="8154"/>
                        <a:ext cx="523" cy="748"/>
                        <a:chOff x="3435" y="8048"/>
                        <a:chExt cx="885" cy="1267"/>
                      </a:xfrm>
                    </xdr:grpSpPr>
                    <xdr:grpSp>
                      <xdr:nvGrpSpPr>
                        <xdr:cNvPr id="11602" name="Group 877"/>
                        <xdr:cNvGrpSpPr>
                          <a:grpSpLocks/>
                        </xdr:cNvGrpSpPr>
                      </xdr:nvGrpSpPr>
                      <xdr:grpSpPr bwMode="auto">
                        <a:xfrm>
                          <a:off x="3435" y="8048"/>
                          <a:ext cx="885" cy="1267"/>
                          <a:chOff x="3435" y="8048"/>
                          <a:chExt cx="885" cy="1267"/>
                        </a:xfrm>
                      </xdr:grpSpPr>
                      <xdr:sp macro="" textlink="">
                        <xdr:nvSpPr>
                          <xdr:cNvPr id="11603"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604"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605"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606" name="Group 881"/>
                        <xdr:cNvGrpSpPr>
                          <a:grpSpLocks/>
                        </xdr:cNvGrpSpPr>
                      </xdr:nvGrpSpPr>
                      <xdr:grpSpPr bwMode="auto">
                        <a:xfrm>
                          <a:off x="3435" y="8153"/>
                          <a:ext cx="885" cy="1045"/>
                          <a:chOff x="3435" y="8153"/>
                          <a:chExt cx="885" cy="1045"/>
                        </a:xfrm>
                      </xdr:grpSpPr>
                      <xdr:sp macro="" textlink="">
                        <xdr:nvSpPr>
                          <xdr:cNvPr id="11607"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608"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609"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610"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611"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612"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613"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614"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615"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616"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617" name="Group 874"/>
                    <xdr:cNvGrpSpPr>
                      <a:grpSpLocks/>
                    </xdr:cNvGrpSpPr>
                  </xdr:nvGrpSpPr>
                  <xdr:grpSpPr bwMode="auto">
                    <a:xfrm>
                      <a:off x="5412" y="8244"/>
                      <a:ext cx="567" cy="567"/>
                      <a:chOff x="3719" y="7976"/>
                      <a:chExt cx="1113" cy="1113"/>
                    </a:xfrm>
                  </xdr:grpSpPr>
                  <xdr:sp macro="" textlink="">
                    <xdr:nvSpPr>
                      <xdr:cNvPr id="11618"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619" name="Group 876"/>
                      <xdr:cNvGrpSpPr>
                        <a:grpSpLocks/>
                      </xdr:cNvGrpSpPr>
                    </xdr:nvGrpSpPr>
                    <xdr:grpSpPr bwMode="auto">
                      <a:xfrm>
                        <a:off x="4018" y="8154"/>
                        <a:ext cx="523" cy="748"/>
                        <a:chOff x="3435" y="8048"/>
                        <a:chExt cx="885" cy="1267"/>
                      </a:xfrm>
                    </xdr:grpSpPr>
                    <xdr:grpSp>
                      <xdr:nvGrpSpPr>
                        <xdr:cNvPr id="11620" name="Group 877"/>
                        <xdr:cNvGrpSpPr>
                          <a:grpSpLocks/>
                        </xdr:cNvGrpSpPr>
                      </xdr:nvGrpSpPr>
                      <xdr:grpSpPr bwMode="auto">
                        <a:xfrm>
                          <a:off x="3435" y="8048"/>
                          <a:ext cx="885" cy="1267"/>
                          <a:chOff x="3435" y="8048"/>
                          <a:chExt cx="885" cy="1267"/>
                        </a:xfrm>
                      </xdr:grpSpPr>
                      <xdr:sp macro="" textlink="">
                        <xdr:nvSpPr>
                          <xdr:cNvPr id="11621"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622"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623"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624" name="Group 881"/>
                        <xdr:cNvGrpSpPr>
                          <a:grpSpLocks/>
                        </xdr:cNvGrpSpPr>
                      </xdr:nvGrpSpPr>
                      <xdr:grpSpPr bwMode="auto">
                        <a:xfrm>
                          <a:off x="3435" y="8153"/>
                          <a:ext cx="885" cy="1045"/>
                          <a:chOff x="3435" y="8153"/>
                          <a:chExt cx="885" cy="1045"/>
                        </a:xfrm>
                      </xdr:grpSpPr>
                      <xdr:sp macro="" textlink="">
                        <xdr:nvSpPr>
                          <xdr:cNvPr id="11625"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626"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627"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628"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629"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630"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631"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632"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633"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634"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635" name="Group 874"/>
                    <xdr:cNvGrpSpPr>
                      <a:grpSpLocks/>
                    </xdr:cNvGrpSpPr>
                  </xdr:nvGrpSpPr>
                  <xdr:grpSpPr bwMode="auto">
                    <a:xfrm>
                      <a:off x="2007" y="7678"/>
                      <a:ext cx="567" cy="567"/>
                      <a:chOff x="3719" y="7976"/>
                      <a:chExt cx="1113" cy="1113"/>
                    </a:xfrm>
                  </xdr:grpSpPr>
                  <xdr:sp macro="" textlink="">
                    <xdr:nvSpPr>
                      <xdr:cNvPr id="11636"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637" name="Group 876"/>
                      <xdr:cNvGrpSpPr>
                        <a:grpSpLocks/>
                      </xdr:cNvGrpSpPr>
                    </xdr:nvGrpSpPr>
                    <xdr:grpSpPr bwMode="auto">
                      <a:xfrm>
                        <a:off x="4018" y="8154"/>
                        <a:ext cx="523" cy="748"/>
                        <a:chOff x="3435" y="8048"/>
                        <a:chExt cx="885" cy="1267"/>
                      </a:xfrm>
                    </xdr:grpSpPr>
                    <xdr:grpSp>
                      <xdr:nvGrpSpPr>
                        <xdr:cNvPr id="11638" name="Group 877"/>
                        <xdr:cNvGrpSpPr>
                          <a:grpSpLocks/>
                        </xdr:cNvGrpSpPr>
                      </xdr:nvGrpSpPr>
                      <xdr:grpSpPr bwMode="auto">
                        <a:xfrm>
                          <a:off x="3435" y="8048"/>
                          <a:ext cx="885" cy="1267"/>
                          <a:chOff x="3435" y="8048"/>
                          <a:chExt cx="885" cy="1267"/>
                        </a:xfrm>
                      </xdr:grpSpPr>
                      <xdr:sp macro="" textlink="">
                        <xdr:nvSpPr>
                          <xdr:cNvPr id="11639"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640"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641"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642" name="Group 881"/>
                        <xdr:cNvGrpSpPr>
                          <a:grpSpLocks/>
                        </xdr:cNvGrpSpPr>
                      </xdr:nvGrpSpPr>
                      <xdr:grpSpPr bwMode="auto">
                        <a:xfrm>
                          <a:off x="3435" y="8153"/>
                          <a:ext cx="885" cy="1045"/>
                          <a:chOff x="3435" y="8153"/>
                          <a:chExt cx="885" cy="1045"/>
                        </a:xfrm>
                      </xdr:grpSpPr>
                      <xdr:sp macro="" textlink="">
                        <xdr:nvSpPr>
                          <xdr:cNvPr id="11643"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644"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645"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646"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647"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648"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649"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650"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651"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652"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11653" name="Group 874"/>
                    <xdr:cNvGrpSpPr>
                      <a:grpSpLocks/>
                    </xdr:cNvGrpSpPr>
                  </xdr:nvGrpSpPr>
                  <xdr:grpSpPr bwMode="auto">
                    <a:xfrm>
                      <a:off x="4278" y="7675"/>
                      <a:ext cx="567" cy="567"/>
                      <a:chOff x="3719" y="7976"/>
                      <a:chExt cx="1113" cy="1113"/>
                    </a:xfrm>
                  </xdr:grpSpPr>
                  <xdr:sp macro="" textlink="">
                    <xdr:nvSpPr>
                      <xdr:cNvPr id="11654"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11655" name="Group 876"/>
                      <xdr:cNvGrpSpPr>
                        <a:grpSpLocks/>
                      </xdr:cNvGrpSpPr>
                    </xdr:nvGrpSpPr>
                    <xdr:grpSpPr bwMode="auto">
                      <a:xfrm>
                        <a:off x="4018" y="8154"/>
                        <a:ext cx="523" cy="748"/>
                        <a:chOff x="3435" y="8048"/>
                        <a:chExt cx="885" cy="1267"/>
                      </a:xfrm>
                    </xdr:grpSpPr>
                    <xdr:grpSp>
                      <xdr:nvGrpSpPr>
                        <xdr:cNvPr id="11656" name="Group 877"/>
                        <xdr:cNvGrpSpPr>
                          <a:grpSpLocks/>
                        </xdr:cNvGrpSpPr>
                      </xdr:nvGrpSpPr>
                      <xdr:grpSpPr bwMode="auto">
                        <a:xfrm>
                          <a:off x="3435" y="8048"/>
                          <a:ext cx="885" cy="1267"/>
                          <a:chOff x="3435" y="8048"/>
                          <a:chExt cx="885" cy="1267"/>
                        </a:xfrm>
                      </xdr:grpSpPr>
                      <xdr:sp macro="" textlink="">
                        <xdr:nvSpPr>
                          <xdr:cNvPr id="11657"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11658"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11659"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11660" name="Group 881"/>
                        <xdr:cNvGrpSpPr>
                          <a:grpSpLocks/>
                        </xdr:cNvGrpSpPr>
                      </xdr:nvGrpSpPr>
                      <xdr:grpSpPr bwMode="auto">
                        <a:xfrm>
                          <a:off x="3435" y="8153"/>
                          <a:ext cx="885" cy="1045"/>
                          <a:chOff x="3435" y="8153"/>
                          <a:chExt cx="885" cy="1045"/>
                        </a:xfrm>
                      </xdr:grpSpPr>
                      <xdr:sp macro="" textlink="">
                        <xdr:nvSpPr>
                          <xdr:cNvPr id="11661"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11662"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11663"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11664"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11665"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11666"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11667"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11668"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11669"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11670"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grpSp>
                <xdr:nvGrpSpPr>
                  <xdr:cNvPr id="11671" name="Group 407"/>
                  <xdr:cNvGrpSpPr>
                    <a:grpSpLocks/>
                  </xdr:cNvGrpSpPr>
                </xdr:nvGrpSpPr>
                <xdr:grpSpPr bwMode="auto">
                  <a:xfrm>
                    <a:off x="2574" y="11640"/>
                    <a:ext cx="1704" cy="1142"/>
                    <a:chOff x="2574" y="11640"/>
                    <a:chExt cx="1704" cy="1142"/>
                  </a:xfrm>
                </xdr:grpSpPr>
                <xdr:grpSp>
                  <xdr:nvGrpSpPr>
                    <xdr:cNvPr id="11672" name="Group 1151"/>
                    <xdr:cNvGrpSpPr>
                      <a:grpSpLocks/>
                    </xdr:cNvGrpSpPr>
                  </xdr:nvGrpSpPr>
                  <xdr:grpSpPr bwMode="auto">
                    <a:xfrm>
                      <a:off x="3147" y="12207"/>
                      <a:ext cx="567" cy="567"/>
                      <a:chOff x="3613" y="12220"/>
                      <a:chExt cx="1113" cy="1113"/>
                    </a:xfrm>
                  </xdr:grpSpPr>
                  <xdr:grpSp>
                    <xdr:nvGrpSpPr>
                      <xdr:cNvPr id="11673" name="Group 1152"/>
                      <xdr:cNvGrpSpPr>
                        <a:grpSpLocks/>
                      </xdr:cNvGrpSpPr>
                    </xdr:nvGrpSpPr>
                    <xdr:grpSpPr bwMode="auto">
                      <a:xfrm>
                        <a:off x="3613" y="12220"/>
                        <a:ext cx="1113" cy="1113"/>
                        <a:chOff x="3613" y="12220"/>
                        <a:chExt cx="1113" cy="1113"/>
                      </a:xfrm>
                    </xdr:grpSpPr>
                    <xdr:sp macro="" textlink="">
                      <xdr:nvSpPr>
                        <xdr:cNvPr id="11674"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11675" name="Group 1154"/>
                        <xdr:cNvGrpSpPr>
                          <a:grpSpLocks/>
                        </xdr:cNvGrpSpPr>
                      </xdr:nvGrpSpPr>
                      <xdr:grpSpPr bwMode="auto">
                        <a:xfrm>
                          <a:off x="3795" y="12431"/>
                          <a:ext cx="781" cy="598"/>
                          <a:chOff x="3563" y="12302"/>
                          <a:chExt cx="1163" cy="892"/>
                        </a:xfrm>
                      </xdr:grpSpPr>
                      <xdr:sp macro="" textlink="">
                        <xdr:nvSpPr>
                          <xdr:cNvPr id="11676"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11677"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11678"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11679" name="Group 1158"/>
                      <xdr:cNvGrpSpPr>
                        <a:grpSpLocks/>
                      </xdr:cNvGrpSpPr>
                    </xdr:nvGrpSpPr>
                    <xdr:grpSpPr bwMode="auto">
                      <a:xfrm>
                        <a:off x="3913" y="12463"/>
                        <a:ext cx="544" cy="512"/>
                        <a:chOff x="3739" y="12350"/>
                        <a:chExt cx="810" cy="763"/>
                      </a:xfrm>
                    </xdr:grpSpPr>
                    <xdr:sp macro="" textlink="">
                      <xdr:nvSpPr>
                        <xdr:cNvPr id="11680"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11681"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11682"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11683" name="Group 1151"/>
                    <xdr:cNvGrpSpPr>
                      <a:grpSpLocks/>
                    </xdr:cNvGrpSpPr>
                  </xdr:nvGrpSpPr>
                  <xdr:grpSpPr bwMode="auto">
                    <a:xfrm>
                      <a:off x="2574" y="12215"/>
                      <a:ext cx="567" cy="567"/>
                      <a:chOff x="3613" y="12220"/>
                      <a:chExt cx="1113" cy="1113"/>
                    </a:xfrm>
                  </xdr:grpSpPr>
                  <xdr:grpSp>
                    <xdr:nvGrpSpPr>
                      <xdr:cNvPr id="11684" name="Group 1152"/>
                      <xdr:cNvGrpSpPr>
                        <a:grpSpLocks/>
                      </xdr:cNvGrpSpPr>
                    </xdr:nvGrpSpPr>
                    <xdr:grpSpPr bwMode="auto">
                      <a:xfrm>
                        <a:off x="3613" y="12220"/>
                        <a:ext cx="1113" cy="1113"/>
                        <a:chOff x="3613" y="12220"/>
                        <a:chExt cx="1113" cy="1113"/>
                      </a:xfrm>
                    </xdr:grpSpPr>
                    <xdr:sp macro="" textlink="">
                      <xdr:nvSpPr>
                        <xdr:cNvPr id="11685"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11686" name="Group 1154"/>
                        <xdr:cNvGrpSpPr>
                          <a:grpSpLocks/>
                        </xdr:cNvGrpSpPr>
                      </xdr:nvGrpSpPr>
                      <xdr:grpSpPr bwMode="auto">
                        <a:xfrm>
                          <a:off x="3795" y="12431"/>
                          <a:ext cx="781" cy="598"/>
                          <a:chOff x="3563" y="12302"/>
                          <a:chExt cx="1163" cy="892"/>
                        </a:xfrm>
                      </xdr:grpSpPr>
                      <xdr:sp macro="" textlink="">
                        <xdr:nvSpPr>
                          <xdr:cNvPr id="11687"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11688"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11689"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11690" name="Group 1158"/>
                      <xdr:cNvGrpSpPr>
                        <a:grpSpLocks/>
                      </xdr:cNvGrpSpPr>
                    </xdr:nvGrpSpPr>
                    <xdr:grpSpPr bwMode="auto">
                      <a:xfrm>
                        <a:off x="3913" y="12463"/>
                        <a:ext cx="544" cy="512"/>
                        <a:chOff x="3739" y="12350"/>
                        <a:chExt cx="810" cy="763"/>
                      </a:xfrm>
                    </xdr:grpSpPr>
                    <xdr:sp macro="" textlink="">
                      <xdr:nvSpPr>
                        <xdr:cNvPr id="11691"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11692"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11693"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11694" name="Group 1151"/>
                    <xdr:cNvGrpSpPr>
                      <a:grpSpLocks/>
                    </xdr:cNvGrpSpPr>
                  </xdr:nvGrpSpPr>
                  <xdr:grpSpPr bwMode="auto">
                    <a:xfrm>
                      <a:off x="3711" y="11648"/>
                      <a:ext cx="567" cy="567"/>
                      <a:chOff x="3613" y="12220"/>
                      <a:chExt cx="1113" cy="1113"/>
                    </a:xfrm>
                  </xdr:grpSpPr>
                  <xdr:grpSp>
                    <xdr:nvGrpSpPr>
                      <xdr:cNvPr id="11695" name="Group 1152"/>
                      <xdr:cNvGrpSpPr>
                        <a:grpSpLocks/>
                      </xdr:cNvGrpSpPr>
                    </xdr:nvGrpSpPr>
                    <xdr:grpSpPr bwMode="auto">
                      <a:xfrm>
                        <a:off x="3613" y="12220"/>
                        <a:ext cx="1113" cy="1113"/>
                        <a:chOff x="3613" y="12220"/>
                        <a:chExt cx="1113" cy="1113"/>
                      </a:xfrm>
                    </xdr:grpSpPr>
                    <xdr:sp macro="" textlink="">
                      <xdr:nvSpPr>
                        <xdr:cNvPr id="11696"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11697" name="Group 1154"/>
                        <xdr:cNvGrpSpPr>
                          <a:grpSpLocks/>
                        </xdr:cNvGrpSpPr>
                      </xdr:nvGrpSpPr>
                      <xdr:grpSpPr bwMode="auto">
                        <a:xfrm>
                          <a:off x="3795" y="12431"/>
                          <a:ext cx="781" cy="598"/>
                          <a:chOff x="3563" y="12302"/>
                          <a:chExt cx="1163" cy="892"/>
                        </a:xfrm>
                      </xdr:grpSpPr>
                      <xdr:sp macro="" textlink="">
                        <xdr:nvSpPr>
                          <xdr:cNvPr id="11698"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11699"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11700"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11701" name="Group 1158"/>
                      <xdr:cNvGrpSpPr>
                        <a:grpSpLocks/>
                      </xdr:cNvGrpSpPr>
                    </xdr:nvGrpSpPr>
                    <xdr:grpSpPr bwMode="auto">
                      <a:xfrm>
                        <a:off x="3913" y="12463"/>
                        <a:ext cx="544" cy="512"/>
                        <a:chOff x="3739" y="12350"/>
                        <a:chExt cx="810" cy="763"/>
                      </a:xfrm>
                    </xdr:grpSpPr>
                    <xdr:sp macro="" textlink="">
                      <xdr:nvSpPr>
                        <xdr:cNvPr id="11702"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11703"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11704"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11705" name="Group 1151"/>
                    <xdr:cNvGrpSpPr>
                      <a:grpSpLocks/>
                    </xdr:cNvGrpSpPr>
                  </xdr:nvGrpSpPr>
                  <xdr:grpSpPr bwMode="auto">
                    <a:xfrm>
                      <a:off x="3141" y="11640"/>
                      <a:ext cx="567" cy="567"/>
                      <a:chOff x="3613" y="12220"/>
                      <a:chExt cx="1113" cy="1113"/>
                    </a:xfrm>
                  </xdr:grpSpPr>
                  <xdr:grpSp>
                    <xdr:nvGrpSpPr>
                      <xdr:cNvPr id="11706" name="Group 1152"/>
                      <xdr:cNvGrpSpPr>
                        <a:grpSpLocks/>
                      </xdr:cNvGrpSpPr>
                    </xdr:nvGrpSpPr>
                    <xdr:grpSpPr bwMode="auto">
                      <a:xfrm>
                        <a:off x="3613" y="12220"/>
                        <a:ext cx="1113" cy="1113"/>
                        <a:chOff x="3613" y="12220"/>
                        <a:chExt cx="1113" cy="1113"/>
                      </a:xfrm>
                    </xdr:grpSpPr>
                    <xdr:sp macro="" textlink="">
                      <xdr:nvSpPr>
                        <xdr:cNvPr id="11707"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11708" name="Group 1154"/>
                        <xdr:cNvGrpSpPr>
                          <a:grpSpLocks/>
                        </xdr:cNvGrpSpPr>
                      </xdr:nvGrpSpPr>
                      <xdr:grpSpPr bwMode="auto">
                        <a:xfrm>
                          <a:off x="3795" y="12431"/>
                          <a:ext cx="781" cy="598"/>
                          <a:chOff x="3563" y="12302"/>
                          <a:chExt cx="1163" cy="892"/>
                        </a:xfrm>
                      </xdr:grpSpPr>
                      <xdr:sp macro="" textlink="">
                        <xdr:nvSpPr>
                          <xdr:cNvPr id="11709"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11710"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11711"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11712" name="Group 1158"/>
                      <xdr:cNvGrpSpPr>
                        <a:grpSpLocks/>
                      </xdr:cNvGrpSpPr>
                    </xdr:nvGrpSpPr>
                    <xdr:grpSpPr bwMode="auto">
                      <a:xfrm>
                        <a:off x="3913" y="12463"/>
                        <a:ext cx="544" cy="512"/>
                        <a:chOff x="3739" y="12350"/>
                        <a:chExt cx="810" cy="763"/>
                      </a:xfrm>
                    </xdr:grpSpPr>
                    <xdr:sp macro="" textlink="">
                      <xdr:nvSpPr>
                        <xdr:cNvPr id="11713"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11714"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11715"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grpSp>
                <xdr:nvGrpSpPr>
                  <xdr:cNvPr id="11716" name="Group 452"/>
                  <xdr:cNvGrpSpPr>
                    <a:grpSpLocks/>
                  </xdr:cNvGrpSpPr>
                </xdr:nvGrpSpPr>
                <xdr:grpSpPr bwMode="auto">
                  <a:xfrm>
                    <a:off x="4842" y="10512"/>
                    <a:ext cx="2268" cy="569"/>
                    <a:chOff x="4842" y="10512"/>
                    <a:chExt cx="2268" cy="569"/>
                  </a:xfrm>
                </xdr:grpSpPr>
                <xdr:grpSp>
                  <xdr:nvGrpSpPr>
                    <xdr:cNvPr id="11717" name="Group 1742"/>
                    <xdr:cNvGrpSpPr>
                      <a:grpSpLocks/>
                    </xdr:cNvGrpSpPr>
                  </xdr:nvGrpSpPr>
                  <xdr:grpSpPr bwMode="auto">
                    <a:xfrm>
                      <a:off x="5976" y="10512"/>
                      <a:ext cx="567" cy="567"/>
                      <a:chOff x="3655" y="2036"/>
                      <a:chExt cx="1113" cy="1113"/>
                    </a:xfrm>
                  </xdr:grpSpPr>
                  <xdr:sp macro="" textlink="">
                    <xdr:nvSpPr>
                      <xdr:cNvPr id="11718"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11719" name="Group 1744"/>
                      <xdr:cNvGrpSpPr>
                        <a:grpSpLocks/>
                      </xdr:cNvGrpSpPr>
                    </xdr:nvGrpSpPr>
                    <xdr:grpSpPr bwMode="auto">
                      <a:xfrm>
                        <a:off x="3802" y="2214"/>
                        <a:ext cx="778" cy="741"/>
                        <a:chOff x="3474" y="2138"/>
                        <a:chExt cx="1065" cy="1014"/>
                      </a:xfrm>
                    </xdr:grpSpPr>
                    <xdr:sp macro="" textlink="">
                      <xdr:nvSpPr>
                        <xdr:cNvPr id="11720"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11721"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11722"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11723"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11724"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11725"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11726"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11727"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11728"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11729"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11730"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11731"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11732"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11733"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11734"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11735"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11736" name="Group 1742"/>
                    <xdr:cNvGrpSpPr>
                      <a:grpSpLocks/>
                    </xdr:cNvGrpSpPr>
                  </xdr:nvGrpSpPr>
                  <xdr:grpSpPr bwMode="auto">
                    <a:xfrm>
                      <a:off x="4842" y="10514"/>
                      <a:ext cx="567" cy="567"/>
                      <a:chOff x="3655" y="2036"/>
                      <a:chExt cx="1113" cy="1113"/>
                    </a:xfrm>
                  </xdr:grpSpPr>
                  <xdr:sp macro="" textlink="">
                    <xdr:nvSpPr>
                      <xdr:cNvPr id="11737"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11738" name="Group 1744"/>
                      <xdr:cNvGrpSpPr>
                        <a:grpSpLocks/>
                      </xdr:cNvGrpSpPr>
                    </xdr:nvGrpSpPr>
                    <xdr:grpSpPr bwMode="auto">
                      <a:xfrm>
                        <a:off x="3802" y="2214"/>
                        <a:ext cx="778" cy="741"/>
                        <a:chOff x="3474" y="2138"/>
                        <a:chExt cx="1065" cy="1014"/>
                      </a:xfrm>
                    </xdr:grpSpPr>
                    <xdr:sp macro="" textlink="">
                      <xdr:nvSpPr>
                        <xdr:cNvPr id="11739"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11740"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11741"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11742"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11743"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11744"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11745"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11746"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11747"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11748"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11749"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11750"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11751"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11752"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11753"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11754"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11755" name="Group 1742"/>
                    <xdr:cNvGrpSpPr>
                      <a:grpSpLocks/>
                    </xdr:cNvGrpSpPr>
                  </xdr:nvGrpSpPr>
                  <xdr:grpSpPr bwMode="auto">
                    <a:xfrm>
                      <a:off x="6543" y="10512"/>
                      <a:ext cx="567" cy="567"/>
                      <a:chOff x="3655" y="2036"/>
                      <a:chExt cx="1113" cy="1113"/>
                    </a:xfrm>
                  </xdr:grpSpPr>
                  <xdr:sp macro="" textlink="">
                    <xdr:nvSpPr>
                      <xdr:cNvPr id="11756"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11757" name="Group 1744"/>
                      <xdr:cNvGrpSpPr>
                        <a:grpSpLocks/>
                      </xdr:cNvGrpSpPr>
                    </xdr:nvGrpSpPr>
                    <xdr:grpSpPr bwMode="auto">
                      <a:xfrm>
                        <a:off x="3802" y="2214"/>
                        <a:ext cx="778" cy="741"/>
                        <a:chOff x="3474" y="2138"/>
                        <a:chExt cx="1065" cy="1014"/>
                      </a:xfrm>
                    </xdr:grpSpPr>
                    <xdr:sp macro="" textlink="">
                      <xdr:nvSpPr>
                        <xdr:cNvPr id="11758"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11759"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11760"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11761"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11762"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11763"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11764"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11765"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11766"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11767"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11768"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11769"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11770"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11771"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11772"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11773"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11774" name="Group 1742"/>
                    <xdr:cNvGrpSpPr>
                      <a:grpSpLocks/>
                    </xdr:cNvGrpSpPr>
                  </xdr:nvGrpSpPr>
                  <xdr:grpSpPr bwMode="auto">
                    <a:xfrm>
                      <a:off x="5409" y="10514"/>
                      <a:ext cx="567" cy="567"/>
                      <a:chOff x="3655" y="2036"/>
                      <a:chExt cx="1113" cy="1113"/>
                    </a:xfrm>
                  </xdr:grpSpPr>
                  <xdr:sp macro="" textlink="">
                    <xdr:nvSpPr>
                      <xdr:cNvPr id="11775"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11776" name="Group 1744"/>
                      <xdr:cNvGrpSpPr>
                        <a:grpSpLocks/>
                      </xdr:cNvGrpSpPr>
                    </xdr:nvGrpSpPr>
                    <xdr:grpSpPr bwMode="auto">
                      <a:xfrm>
                        <a:off x="3802" y="2214"/>
                        <a:ext cx="778" cy="741"/>
                        <a:chOff x="3474" y="2138"/>
                        <a:chExt cx="1065" cy="1014"/>
                      </a:xfrm>
                    </xdr:grpSpPr>
                    <xdr:sp macro="" textlink="">
                      <xdr:nvSpPr>
                        <xdr:cNvPr id="11777"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11778"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11779"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11780"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11781"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11782"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11783"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11784"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11785"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11786"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11787"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11788"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11789"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11790"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11791"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11792"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grpSp>
                <xdr:nvGrpSpPr>
                  <xdr:cNvPr id="11793" name="Group 529"/>
                  <xdr:cNvGrpSpPr>
                    <a:grpSpLocks/>
                  </xdr:cNvGrpSpPr>
                </xdr:nvGrpSpPr>
                <xdr:grpSpPr bwMode="auto">
                  <a:xfrm>
                    <a:off x="3708" y="8799"/>
                    <a:ext cx="3971" cy="1708"/>
                    <a:chOff x="3708" y="8799"/>
                    <a:chExt cx="3971" cy="1708"/>
                  </a:xfrm>
                </xdr:grpSpPr>
                <xdr:grpSp>
                  <xdr:nvGrpSpPr>
                    <xdr:cNvPr id="11794" name="Group 267"/>
                    <xdr:cNvGrpSpPr>
                      <a:grpSpLocks/>
                    </xdr:cNvGrpSpPr>
                  </xdr:nvGrpSpPr>
                  <xdr:grpSpPr bwMode="auto">
                    <a:xfrm>
                      <a:off x="6543" y="9378"/>
                      <a:ext cx="567" cy="567"/>
                      <a:chOff x="3719" y="6086"/>
                      <a:chExt cx="1113" cy="1113"/>
                    </a:xfrm>
                  </xdr:grpSpPr>
                  <xdr:sp macro="" textlink="">
                    <xdr:nvSpPr>
                      <xdr:cNvPr id="11795"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796" name="Group 269"/>
                      <xdr:cNvGrpSpPr>
                        <a:grpSpLocks/>
                      </xdr:cNvGrpSpPr>
                    </xdr:nvGrpSpPr>
                    <xdr:grpSpPr bwMode="auto">
                      <a:xfrm>
                        <a:off x="3901" y="6228"/>
                        <a:ext cx="760" cy="636"/>
                        <a:chOff x="3345" y="6273"/>
                        <a:chExt cx="795" cy="665"/>
                      </a:xfrm>
                    </xdr:grpSpPr>
                    <xdr:grpSp>
                      <xdr:nvGrpSpPr>
                        <xdr:cNvPr id="11797" name="Group 270"/>
                        <xdr:cNvGrpSpPr>
                          <a:grpSpLocks/>
                        </xdr:cNvGrpSpPr>
                      </xdr:nvGrpSpPr>
                      <xdr:grpSpPr bwMode="auto">
                        <a:xfrm>
                          <a:off x="3345" y="6273"/>
                          <a:ext cx="795" cy="665"/>
                          <a:chOff x="3345" y="6273"/>
                          <a:chExt cx="795" cy="665"/>
                        </a:xfrm>
                      </xdr:grpSpPr>
                      <xdr:sp macro="" textlink="">
                        <xdr:nvSpPr>
                          <xdr:cNvPr id="11798"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799" name="Group 272"/>
                          <xdr:cNvGrpSpPr>
                            <a:grpSpLocks/>
                          </xdr:cNvGrpSpPr>
                        </xdr:nvGrpSpPr>
                        <xdr:grpSpPr bwMode="auto">
                          <a:xfrm>
                            <a:off x="3880" y="6273"/>
                            <a:ext cx="105" cy="170"/>
                            <a:chOff x="3669" y="5954"/>
                            <a:chExt cx="105" cy="170"/>
                          </a:xfrm>
                        </xdr:grpSpPr>
                        <xdr:sp macro="" textlink="">
                          <xdr:nvSpPr>
                            <xdr:cNvPr id="11800"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01"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02" name="Group 275"/>
                        <xdr:cNvGrpSpPr>
                          <a:grpSpLocks/>
                        </xdr:cNvGrpSpPr>
                      </xdr:nvGrpSpPr>
                      <xdr:grpSpPr bwMode="auto">
                        <a:xfrm>
                          <a:off x="3399" y="6443"/>
                          <a:ext cx="706" cy="495"/>
                          <a:chOff x="3399" y="6443"/>
                          <a:chExt cx="706" cy="495"/>
                        </a:xfrm>
                      </xdr:grpSpPr>
                      <xdr:sp macro="" textlink="">
                        <xdr:nvSpPr>
                          <xdr:cNvPr id="11803"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04"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05"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06"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07" name="Group 267"/>
                    <xdr:cNvGrpSpPr>
                      <a:grpSpLocks/>
                    </xdr:cNvGrpSpPr>
                  </xdr:nvGrpSpPr>
                  <xdr:grpSpPr bwMode="auto">
                    <a:xfrm>
                      <a:off x="4275" y="9368"/>
                      <a:ext cx="567" cy="567"/>
                      <a:chOff x="3719" y="6086"/>
                      <a:chExt cx="1113" cy="1113"/>
                    </a:xfrm>
                  </xdr:grpSpPr>
                  <xdr:sp macro="" textlink="">
                    <xdr:nvSpPr>
                      <xdr:cNvPr id="11808"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09" name="Group 269"/>
                      <xdr:cNvGrpSpPr>
                        <a:grpSpLocks/>
                      </xdr:cNvGrpSpPr>
                    </xdr:nvGrpSpPr>
                    <xdr:grpSpPr bwMode="auto">
                      <a:xfrm>
                        <a:off x="3901" y="6228"/>
                        <a:ext cx="760" cy="636"/>
                        <a:chOff x="3345" y="6273"/>
                        <a:chExt cx="795" cy="665"/>
                      </a:xfrm>
                    </xdr:grpSpPr>
                    <xdr:grpSp>
                      <xdr:nvGrpSpPr>
                        <xdr:cNvPr id="11810" name="Group 270"/>
                        <xdr:cNvGrpSpPr>
                          <a:grpSpLocks/>
                        </xdr:cNvGrpSpPr>
                      </xdr:nvGrpSpPr>
                      <xdr:grpSpPr bwMode="auto">
                        <a:xfrm>
                          <a:off x="3345" y="6273"/>
                          <a:ext cx="795" cy="665"/>
                          <a:chOff x="3345" y="6273"/>
                          <a:chExt cx="795" cy="665"/>
                        </a:xfrm>
                      </xdr:grpSpPr>
                      <xdr:sp macro="" textlink="">
                        <xdr:nvSpPr>
                          <xdr:cNvPr id="11811"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12" name="Group 272"/>
                          <xdr:cNvGrpSpPr>
                            <a:grpSpLocks/>
                          </xdr:cNvGrpSpPr>
                        </xdr:nvGrpSpPr>
                        <xdr:grpSpPr bwMode="auto">
                          <a:xfrm>
                            <a:off x="3880" y="6273"/>
                            <a:ext cx="105" cy="170"/>
                            <a:chOff x="3669" y="5954"/>
                            <a:chExt cx="105" cy="170"/>
                          </a:xfrm>
                        </xdr:grpSpPr>
                        <xdr:sp macro="" textlink="">
                          <xdr:nvSpPr>
                            <xdr:cNvPr id="11813"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14"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15" name="Group 275"/>
                        <xdr:cNvGrpSpPr>
                          <a:grpSpLocks/>
                        </xdr:cNvGrpSpPr>
                      </xdr:nvGrpSpPr>
                      <xdr:grpSpPr bwMode="auto">
                        <a:xfrm>
                          <a:off x="3399" y="6443"/>
                          <a:ext cx="706" cy="495"/>
                          <a:chOff x="3399" y="6443"/>
                          <a:chExt cx="706" cy="495"/>
                        </a:xfrm>
                      </xdr:grpSpPr>
                      <xdr:sp macro="" textlink="">
                        <xdr:nvSpPr>
                          <xdr:cNvPr id="11816"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17"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18"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19"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20" name="Group 267"/>
                    <xdr:cNvGrpSpPr>
                      <a:grpSpLocks/>
                    </xdr:cNvGrpSpPr>
                  </xdr:nvGrpSpPr>
                  <xdr:grpSpPr bwMode="auto">
                    <a:xfrm>
                      <a:off x="4842" y="9378"/>
                      <a:ext cx="567" cy="567"/>
                      <a:chOff x="3719" y="6086"/>
                      <a:chExt cx="1113" cy="1113"/>
                    </a:xfrm>
                  </xdr:grpSpPr>
                  <xdr:sp macro="" textlink="">
                    <xdr:nvSpPr>
                      <xdr:cNvPr id="11821"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22" name="Group 269"/>
                      <xdr:cNvGrpSpPr>
                        <a:grpSpLocks/>
                      </xdr:cNvGrpSpPr>
                    </xdr:nvGrpSpPr>
                    <xdr:grpSpPr bwMode="auto">
                      <a:xfrm>
                        <a:off x="3901" y="6228"/>
                        <a:ext cx="760" cy="636"/>
                        <a:chOff x="3345" y="6273"/>
                        <a:chExt cx="795" cy="665"/>
                      </a:xfrm>
                    </xdr:grpSpPr>
                    <xdr:grpSp>
                      <xdr:nvGrpSpPr>
                        <xdr:cNvPr id="11823" name="Group 270"/>
                        <xdr:cNvGrpSpPr>
                          <a:grpSpLocks/>
                        </xdr:cNvGrpSpPr>
                      </xdr:nvGrpSpPr>
                      <xdr:grpSpPr bwMode="auto">
                        <a:xfrm>
                          <a:off x="3345" y="6273"/>
                          <a:ext cx="795" cy="665"/>
                          <a:chOff x="3345" y="6273"/>
                          <a:chExt cx="795" cy="665"/>
                        </a:xfrm>
                      </xdr:grpSpPr>
                      <xdr:sp macro="" textlink="">
                        <xdr:nvSpPr>
                          <xdr:cNvPr id="11824"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25" name="Group 272"/>
                          <xdr:cNvGrpSpPr>
                            <a:grpSpLocks/>
                          </xdr:cNvGrpSpPr>
                        </xdr:nvGrpSpPr>
                        <xdr:grpSpPr bwMode="auto">
                          <a:xfrm>
                            <a:off x="3880" y="6273"/>
                            <a:ext cx="105" cy="170"/>
                            <a:chOff x="3669" y="5954"/>
                            <a:chExt cx="105" cy="170"/>
                          </a:xfrm>
                        </xdr:grpSpPr>
                        <xdr:sp macro="" textlink="">
                          <xdr:nvSpPr>
                            <xdr:cNvPr id="11826"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27"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28" name="Group 275"/>
                        <xdr:cNvGrpSpPr>
                          <a:grpSpLocks/>
                        </xdr:cNvGrpSpPr>
                      </xdr:nvGrpSpPr>
                      <xdr:grpSpPr bwMode="auto">
                        <a:xfrm>
                          <a:off x="3399" y="6443"/>
                          <a:ext cx="706" cy="495"/>
                          <a:chOff x="3399" y="6443"/>
                          <a:chExt cx="706" cy="495"/>
                        </a:xfrm>
                      </xdr:grpSpPr>
                      <xdr:sp macro="" textlink="">
                        <xdr:nvSpPr>
                          <xdr:cNvPr id="11829"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30"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31"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32"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33" name="Group 267"/>
                    <xdr:cNvGrpSpPr>
                      <a:grpSpLocks/>
                    </xdr:cNvGrpSpPr>
                  </xdr:nvGrpSpPr>
                  <xdr:grpSpPr bwMode="auto">
                    <a:xfrm>
                      <a:off x="5412" y="9380"/>
                      <a:ext cx="567" cy="567"/>
                      <a:chOff x="3719" y="6086"/>
                      <a:chExt cx="1113" cy="1113"/>
                    </a:xfrm>
                  </xdr:grpSpPr>
                  <xdr:sp macro="" textlink="">
                    <xdr:nvSpPr>
                      <xdr:cNvPr id="11834"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35" name="Group 269"/>
                      <xdr:cNvGrpSpPr>
                        <a:grpSpLocks/>
                      </xdr:cNvGrpSpPr>
                    </xdr:nvGrpSpPr>
                    <xdr:grpSpPr bwMode="auto">
                      <a:xfrm>
                        <a:off x="3901" y="6228"/>
                        <a:ext cx="760" cy="636"/>
                        <a:chOff x="3345" y="6273"/>
                        <a:chExt cx="795" cy="665"/>
                      </a:xfrm>
                    </xdr:grpSpPr>
                    <xdr:grpSp>
                      <xdr:nvGrpSpPr>
                        <xdr:cNvPr id="11836" name="Group 270"/>
                        <xdr:cNvGrpSpPr>
                          <a:grpSpLocks/>
                        </xdr:cNvGrpSpPr>
                      </xdr:nvGrpSpPr>
                      <xdr:grpSpPr bwMode="auto">
                        <a:xfrm>
                          <a:off x="3345" y="6273"/>
                          <a:ext cx="795" cy="665"/>
                          <a:chOff x="3345" y="6273"/>
                          <a:chExt cx="795" cy="665"/>
                        </a:xfrm>
                      </xdr:grpSpPr>
                      <xdr:sp macro="" textlink="">
                        <xdr:nvSpPr>
                          <xdr:cNvPr id="11837"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38" name="Group 272"/>
                          <xdr:cNvGrpSpPr>
                            <a:grpSpLocks/>
                          </xdr:cNvGrpSpPr>
                        </xdr:nvGrpSpPr>
                        <xdr:grpSpPr bwMode="auto">
                          <a:xfrm>
                            <a:off x="3880" y="6273"/>
                            <a:ext cx="105" cy="170"/>
                            <a:chOff x="3669" y="5954"/>
                            <a:chExt cx="105" cy="170"/>
                          </a:xfrm>
                        </xdr:grpSpPr>
                        <xdr:sp macro="" textlink="">
                          <xdr:nvSpPr>
                            <xdr:cNvPr id="11839"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40"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41" name="Group 275"/>
                        <xdr:cNvGrpSpPr>
                          <a:grpSpLocks/>
                        </xdr:cNvGrpSpPr>
                      </xdr:nvGrpSpPr>
                      <xdr:grpSpPr bwMode="auto">
                        <a:xfrm>
                          <a:off x="3399" y="6443"/>
                          <a:ext cx="706" cy="495"/>
                          <a:chOff x="3399" y="6443"/>
                          <a:chExt cx="706" cy="495"/>
                        </a:xfrm>
                      </xdr:grpSpPr>
                      <xdr:sp macro="" textlink="">
                        <xdr:nvSpPr>
                          <xdr:cNvPr id="11842"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43"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44"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45"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46" name="Group 267"/>
                    <xdr:cNvGrpSpPr>
                      <a:grpSpLocks/>
                    </xdr:cNvGrpSpPr>
                  </xdr:nvGrpSpPr>
                  <xdr:grpSpPr bwMode="auto">
                    <a:xfrm>
                      <a:off x="5976" y="9378"/>
                      <a:ext cx="567" cy="567"/>
                      <a:chOff x="3719" y="6086"/>
                      <a:chExt cx="1113" cy="1113"/>
                    </a:xfrm>
                  </xdr:grpSpPr>
                  <xdr:sp macro="" textlink="">
                    <xdr:nvSpPr>
                      <xdr:cNvPr id="11847"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48" name="Group 269"/>
                      <xdr:cNvGrpSpPr>
                        <a:grpSpLocks/>
                      </xdr:cNvGrpSpPr>
                    </xdr:nvGrpSpPr>
                    <xdr:grpSpPr bwMode="auto">
                      <a:xfrm>
                        <a:off x="3901" y="6228"/>
                        <a:ext cx="760" cy="636"/>
                        <a:chOff x="3345" y="6273"/>
                        <a:chExt cx="795" cy="665"/>
                      </a:xfrm>
                    </xdr:grpSpPr>
                    <xdr:grpSp>
                      <xdr:nvGrpSpPr>
                        <xdr:cNvPr id="11849" name="Group 270"/>
                        <xdr:cNvGrpSpPr>
                          <a:grpSpLocks/>
                        </xdr:cNvGrpSpPr>
                      </xdr:nvGrpSpPr>
                      <xdr:grpSpPr bwMode="auto">
                        <a:xfrm>
                          <a:off x="3345" y="6273"/>
                          <a:ext cx="795" cy="665"/>
                          <a:chOff x="3345" y="6273"/>
                          <a:chExt cx="795" cy="665"/>
                        </a:xfrm>
                      </xdr:grpSpPr>
                      <xdr:sp macro="" textlink="">
                        <xdr:nvSpPr>
                          <xdr:cNvPr id="11850"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51" name="Group 272"/>
                          <xdr:cNvGrpSpPr>
                            <a:grpSpLocks/>
                          </xdr:cNvGrpSpPr>
                        </xdr:nvGrpSpPr>
                        <xdr:grpSpPr bwMode="auto">
                          <a:xfrm>
                            <a:off x="3880" y="6273"/>
                            <a:ext cx="105" cy="170"/>
                            <a:chOff x="3669" y="5954"/>
                            <a:chExt cx="105" cy="170"/>
                          </a:xfrm>
                        </xdr:grpSpPr>
                        <xdr:sp macro="" textlink="">
                          <xdr:nvSpPr>
                            <xdr:cNvPr id="11852"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53"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54" name="Group 275"/>
                        <xdr:cNvGrpSpPr>
                          <a:grpSpLocks/>
                        </xdr:cNvGrpSpPr>
                      </xdr:nvGrpSpPr>
                      <xdr:grpSpPr bwMode="auto">
                        <a:xfrm>
                          <a:off x="3399" y="6443"/>
                          <a:ext cx="706" cy="495"/>
                          <a:chOff x="3399" y="6443"/>
                          <a:chExt cx="706" cy="495"/>
                        </a:xfrm>
                      </xdr:grpSpPr>
                      <xdr:sp macro="" textlink="">
                        <xdr:nvSpPr>
                          <xdr:cNvPr id="11855"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56"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57"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58"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59" name="Group 267"/>
                    <xdr:cNvGrpSpPr>
                      <a:grpSpLocks/>
                    </xdr:cNvGrpSpPr>
                  </xdr:nvGrpSpPr>
                  <xdr:grpSpPr bwMode="auto">
                    <a:xfrm>
                      <a:off x="5976" y="8819"/>
                      <a:ext cx="567" cy="567"/>
                      <a:chOff x="3719" y="6086"/>
                      <a:chExt cx="1113" cy="1113"/>
                    </a:xfrm>
                  </xdr:grpSpPr>
                  <xdr:sp macro="" textlink="">
                    <xdr:nvSpPr>
                      <xdr:cNvPr id="11860"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61" name="Group 269"/>
                      <xdr:cNvGrpSpPr>
                        <a:grpSpLocks/>
                      </xdr:cNvGrpSpPr>
                    </xdr:nvGrpSpPr>
                    <xdr:grpSpPr bwMode="auto">
                      <a:xfrm>
                        <a:off x="3901" y="6228"/>
                        <a:ext cx="760" cy="636"/>
                        <a:chOff x="3345" y="6273"/>
                        <a:chExt cx="795" cy="665"/>
                      </a:xfrm>
                    </xdr:grpSpPr>
                    <xdr:grpSp>
                      <xdr:nvGrpSpPr>
                        <xdr:cNvPr id="11862" name="Group 270"/>
                        <xdr:cNvGrpSpPr>
                          <a:grpSpLocks/>
                        </xdr:cNvGrpSpPr>
                      </xdr:nvGrpSpPr>
                      <xdr:grpSpPr bwMode="auto">
                        <a:xfrm>
                          <a:off x="3345" y="6273"/>
                          <a:ext cx="795" cy="665"/>
                          <a:chOff x="3345" y="6273"/>
                          <a:chExt cx="795" cy="665"/>
                        </a:xfrm>
                      </xdr:grpSpPr>
                      <xdr:sp macro="" textlink="">
                        <xdr:nvSpPr>
                          <xdr:cNvPr id="11863"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64" name="Group 272"/>
                          <xdr:cNvGrpSpPr>
                            <a:grpSpLocks/>
                          </xdr:cNvGrpSpPr>
                        </xdr:nvGrpSpPr>
                        <xdr:grpSpPr bwMode="auto">
                          <a:xfrm>
                            <a:off x="3880" y="6273"/>
                            <a:ext cx="105" cy="170"/>
                            <a:chOff x="3669" y="5954"/>
                            <a:chExt cx="105" cy="170"/>
                          </a:xfrm>
                        </xdr:grpSpPr>
                        <xdr:sp macro="" textlink="">
                          <xdr:nvSpPr>
                            <xdr:cNvPr id="11865"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66"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67" name="Group 275"/>
                        <xdr:cNvGrpSpPr>
                          <a:grpSpLocks/>
                        </xdr:cNvGrpSpPr>
                      </xdr:nvGrpSpPr>
                      <xdr:grpSpPr bwMode="auto">
                        <a:xfrm>
                          <a:off x="3399" y="6443"/>
                          <a:ext cx="706" cy="495"/>
                          <a:chOff x="3399" y="6443"/>
                          <a:chExt cx="706" cy="495"/>
                        </a:xfrm>
                      </xdr:grpSpPr>
                      <xdr:sp macro="" textlink="">
                        <xdr:nvSpPr>
                          <xdr:cNvPr id="11868"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69"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70"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71"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72" name="Group 267"/>
                    <xdr:cNvGrpSpPr>
                      <a:grpSpLocks/>
                    </xdr:cNvGrpSpPr>
                  </xdr:nvGrpSpPr>
                  <xdr:grpSpPr bwMode="auto">
                    <a:xfrm>
                      <a:off x="7110" y="9378"/>
                      <a:ext cx="567" cy="567"/>
                      <a:chOff x="3719" y="6086"/>
                      <a:chExt cx="1113" cy="1113"/>
                    </a:xfrm>
                  </xdr:grpSpPr>
                  <xdr:sp macro="" textlink="">
                    <xdr:nvSpPr>
                      <xdr:cNvPr id="11873"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74" name="Group 269"/>
                      <xdr:cNvGrpSpPr>
                        <a:grpSpLocks/>
                      </xdr:cNvGrpSpPr>
                    </xdr:nvGrpSpPr>
                    <xdr:grpSpPr bwMode="auto">
                      <a:xfrm>
                        <a:off x="3901" y="6228"/>
                        <a:ext cx="760" cy="636"/>
                        <a:chOff x="3345" y="6273"/>
                        <a:chExt cx="795" cy="665"/>
                      </a:xfrm>
                    </xdr:grpSpPr>
                    <xdr:grpSp>
                      <xdr:nvGrpSpPr>
                        <xdr:cNvPr id="11875" name="Group 270"/>
                        <xdr:cNvGrpSpPr>
                          <a:grpSpLocks/>
                        </xdr:cNvGrpSpPr>
                      </xdr:nvGrpSpPr>
                      <xdr:grpSpPr bwMode="auto">
                        <a:xfrm>
                          <a:off x="3345" y="6273"/>
                          <a:ext cx="795" cy="665"/>
                          <a:chOff x="3345" y="6273"/>
                          <a:chExt cx="795" cy="665"/>
                        </a:xfrm>
                      </xdr:grpSpPr>
                      <xdr:sp macro="" textlink="">
                        <xdr:nvSpPr>
                          <xdr:cNvPr id="11876"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77" name="Group 272"/>
                          <xdr:cNvGrpSpPr>
                            <a:grpSpLocks/>
                          </xdr:cNvGrpSpPr>
                        </xdr:nvGrpSpPr>
                        <xdr:grpSpPr bwMode="auto">
                          <a:xfrm>
                            <a:off x="3880" y="6273"/>
                            <a:ext cx="105" cy="170"/>
                            <a:chOff x="3669" y="5954"/>
                            <a:chExt cx="105" cy="170"/>
                          </a:xfrm>
                        </xdr:grpSpPr>
                        <xdr:sp macro="" textlink="">
                          <xdr:nvSpPr>
                            <xdr:cNvPr id="11878"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79"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80" name="Group 275"/>
                        <xdr:cNvGrpSpPr>
                          <a:grpSpLocks/>
                        </xdr:cNvGrpSpPr>
                      </xdr:nvGrpSpPr>
                      <xdr:grpSpPr bwMode="auto">
                        <a:xfrm>
                          <a:off x="3399" y="6443"/>
                          <a:ext cx="706" cy="495"/>
                          <a:chOff x="3399" y="6443"/>
                          <a:chExt cx="706" cy="495"/>
                        </a:xfrm>
                      </xdr:grpSpPr>
                      <xdr:sp macro="" textlink="">
                        <xdr:nvSpPr>
                          <xdr:cNvPr id="11881"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82"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83"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84"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85" name="Group 267"/>
                    <xdr:cNvGrpSpPr>
                      <a:grpSpLocks/>
                    </xdr:cNvGrpSpPr>
                  </xdr:nvGrpSpPr>
                  <xdr:grpSpPr bwMode="auto">
                    <a:xfrm>
                      <a:off x="5409" y="8811"/>
                      <a:ext cx="567" cy="567"/>
                      <a:chOff x="3719" y="6086"/>
                      <a:chExt cx="1113" cy="1113"/>
                    </a:xfrm>
                  </xdr:grpSpPr>
                  <xdr:sp macro="" textlink="">
                    <xdr:nvSpPr>
                      <xdr:cNvPr id="11886"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887" name="Group 269"/>
                      <xdr:cNvGrpSpPr>
                        <a:grpSpLocks/>
                      </xdr:cNvGrpSpPr>
                    </xdr:nvGrpSpPr>
                    <xdr:grpSpPr bwMode="auto">
                      <a:xfrm>
                        <a:off x="3901" y="6228"/>
                        <a:ext cx="760" cy="636"/>
                        <a:chOff x="3345" y="6273"/>
                        <a:chExt cx="795" cy="665"/>
                      </a:xfrm>
                    </xdr:grpSpPr>
                    <xdr:grpSp>
                      <xdr:nvGrpSpPr>
                        <xdr:cNvPr id="11888" name="Group 270"/>
                        <xdr:cNvGrpSpPr>
                          <a:grpSpLocks/>
                        </xdr:cNvGrpSpPr>
                      </xdr:nvGrpSpPr>
                      <xdr:grpSpPr bwMode="auto">
                        <a:xfrm>
                          <a:off x="3345" y="6273"/>
                          <a:ext cx="795" cy="665"/>
                          <a:chOff x="3345" y="6273"/>
                          <a:chExt cx="795" cy="665"/>
                        </a:xfrm>
                      </xdr:grpSpPr>
                      <xdr:sp macro="" textlink="">
                        <xdr:nvSpPr>
                          <xdr:cNvPr id="11889"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890" name="Group 272"/>
                          <xdr:cNvGrpSpPr>
                            <a:grpSpLocks/>
                          </xdr:cNvGrpSpPr>
                        </xdr:nvGrpSpPr>
                        <xdr:grpSpPr bwMode="auto">
                          <a:xfrm>
                            <a:off x="3880" y="6273"/>
                            <a:ext cx="105" cy="170"/>
                            <a:chOff x="3669" y="5954"/>
                            <a:chExt cx="105" cy="170"/>
                          </a:xfrm>
                        </xdr:grpSpPr>
                        <xdr:sp macro="" textlink="">
                          <xdr:nvSpPr>
                            <xdr:cNvPr id="11891"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892"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893" name="Group 275"/>
                        <xdr:cNvGrpSpPr>
                          <a:grpSpLocks/>
                        </xdr:cNvGrpSpPr>
                      </xdr:nvGrpSpPr>
                      <xdr:grpSpPr bwMode="auto">
                        <a:xfrm>
                          <a:off x="3399" y="6443"/>
                          <a:ext cx="706" cy="495"/>
                          <a:chOff x="3399" y="6443"/>
                          <a:chExt cx="706" cy="495"/>
                        </a:xfrm>
                      </xdr:grpSpPr>
                      <xdr:sp macro="" textlink="">
                        <xdr:nvSpPr>
                          <xdr:cNvPr id="11894"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895"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896"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897"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898" name="Group 267"/>
                    <xdr:cNvGrpSpPr>
                      <a:grpSpLocks/>
                    </xdr:cNvGrpSpPr>
                  </xdr:nvGrpSpPr>
                  <xdr:grpSpPr bwMode="auto">
                    <a:xfrm>
                      <a:off x="4275" y="8799"/>
                      <a:ext cx="567" cy="567"/>
                      <a:chOff x="3719" y="6086"/>
                      <a:chExt cx="1113" cy="1113"/>
                    </a:xfrm>
                  </xdr:grpSpPr>
                  <xdr:sp macro="" textlink="">
                    <xdr:nvSpPr>
                      <xdr:cNvPr id="11899"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900" name="Group 269"/>
                      <xdr:cNvGrpSpPr>
                        <a:grpSpLocks/>
                      </xdr:cNvGrpSpPr>
                    </xdr:nvGrpSpPr>
                    <xdr:grpSpPr bwMode="auto">
                      <a:xfrm>
                        <a:off x="3901" y="6228"/>
                        <a:ext cx="760" cy="636"/>
                        <a:chOff x="3345" y="6273"/>
                        <a:chExt cx="795" cy="665"/>
                      </a:xfrm>
                    </xdr:grpSpPr>
                    <xdr:grpSp>
                      <xdr:nvGrpSpPr>
                        <xdr:cNvPr id="11901" name="Group 270"/>
                        <xdr:cNvGrpSpPr>
                          <a:grpSpLocks/>
                        </xdr:cNvGrpSpPr>
                      </xdr:nvGrpSpPr>
                      <xdr:grpSpPr bwMode="auto">
                        <a:xfrm>
                          <a:off x="3345" y="6273"/>
                          <a:ext cx="795" cy="665"/>
                          <a:chOff x="3345" y="6273"/>
                          <a:chExt cx="795" cy="665"/>
                        </a:xfrm>
                      </xdr:grpSpPr>
                      <xdr:sp macro="" textlink="">
                        <xdr:nvSpPr>
                          <xdr:cNvPr id="11902"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903" name="Group 272"/>
                          <xdr:cNvGrpSpPr>
                            <a:grpSpLocks/>
                          </xdr:cNvGrpSpPr>
                        </xdr:nvGrpSpPr>
                        <xdr:grpSpPr bwMode="auto">
                          <a:xfrm>
                            <a:off x="3880" y="6273"/>
                            <a:ext cx="105" cy="170"/>
                            <a:chOff x="3669" y="5954"/>
                            <a:chExt cx="105" cy="170"/>
                          </a:xfrm>
                        </xdr:grpSpPr>
                        <xdr:sp macro="" textlink="">
                          <xdr:nvSpPr>
                            <xdr:cNvPr id="11904"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905"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906" name="Group 275"/>
                        <xdr:cNvGrpSpPr>
                          <a:grpSpLocks/>
                        </xdr:cNvGrpSpPr>
                      </xdr:nvGrpSpPr>
                      <xdr:grpSpPr bwMode="auto">
                        <a:xfrm>
                          <a:off x="3399" y="6443"/>
                          <a:ext cx="706" cy="495"/>
                          <a:chOff x="3399" y="6443"/>
                          <a:chExt cx="706" cy="495"/>
                        </a:xfrm>
                      </xdr:grpSpPr>
                      <xdr:sp macro="" textlink="">
                        <xdr:nvSpPr>
                          <xdr:cNvPr id="11907"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908"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909"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910"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911" name="Group 267"/>
                    <xdr:cNvGrpSpPr>
                      <a:grpSpLocks/>
                    </xdr:cNvGrpSpPr>
                  </xdr:nvGrpSpPr>
                  <xdr:grpSpPr bwMode="auto">
                    <a:xfrm>
                      <a:off x="7112" y="9940"/>
                      <a:ext cx="567" cy="567"/>
                      <a:chOff x="3719" y="6086"/>
                      <a:chExt cx="1113" cy="1113"/>
                    </a:xfrm>
                  </xdr:grpSpPr>
                  <xdr:sp macro="" textlink="">
                    <xdr:nvSpPr>
                      <xdr:cNvPr id="11912"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913" name="Group 269"/>
                      <xdr:cNvGrpSpPr>
                        <a:grpSpLocks/>
                      </xdr:cNvGrpSpPr>
                    </xdr:nvGrpSpPr>
                    <xdr:grpSpPr bwMode="auto">
                      <a:xfrm>
                        <a:off x="3901" y="6228"/>
                        <a:ext cx="760" cy="636"/>
                        <a:chOff x="3345" y="6273"/>
                        <a:chExt cx="795" cy="665"/>
                      </a:xfrm>
                    </xdr:grpSpPr>
                    <xdr:grpSp>
                      <xdr:nvGrpSpPr>
                        <xdr:cNvPr id="11914" name="Group 270"/>
                        <xdr:cNvGrpSpPr>
                          <a:grpSpLocks/>
                        </xdr:cNvGrpSpPr>
                      </xdr:nvGrpSpPr>
                      <xdr:grpSpPr bwMode="auto">
                        <a:xfrm>
                          <a:off x="3345" y="6273"/>
                          <a:ext cx="795" cy="665"/>
                          <a:chOff x="3345" y="6273"/>
                          <a:chExt cx="795" cy="665"/>
                        </a:xfrm>
                      </xdr:grpSpPr>
                      <xdr:sp macro="" textlink="">
                        <xdr:nvSpPr>
                          <xdr:cNvPr id="11915"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916" name="Group 272"/>
                          <xdr:cNvGrpSpPr>
                            <a:grpSpLocks/>
                          </xdr:cNvGrpSpPr>
                        </xdr:nvGrpSpPr>
                        <xdr:grpSpPr bwMode="auto">
                          <a:xfrm>
                            <a:off x="3880" y="6273"/>
                            <a:ext cx="105" cy="170"/>
                            <a:chOff x="3669" y="5954"/>
                            <a:chExt cx="105" cy="170"/>
                          </a:xfrm>
                        </xdr:grpSpPr>
                        <xdr:sp macro="" textlink="">
                          <xdr:nvSpPr>
                            <xdr:cNvPr id="11917"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918"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919" name="Group 275"/>
                        <xdr:cNvGrpSpPr>
                          <a:grpSpLocks/>
                        </xdr:cNvGrpSpPr>
                      </xdr:nvGrpSpPr>
                      <xdr:grpSpPr bwMode="auto">
                        <a:xfrm>
                          <a:off x="3399" y="6443"/>
                          <a:ext cx="706" cy="495"/>
                          <a:chOff x="3399" y="6443"/>
                          <a:chExt cx="706" cy="495"/>
                        </a:xfrm>
                      </xdr:grpSpPr>
                      <xdr:sp macro="" textlink="">
                        <xdr:nvSpPr>
                          <xdr:cNvPr id="11920"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921"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922"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923"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924" name="Group 267"/>
                    <xdr:cNvGrpSpPr>
                      <a:grpSpLocks/>
                    </xdr:cNvGrpSpPr>
                  </xdr:nvGrpSpPr>
                  <xdr:grpSpPr bwMode="auto">
                    <a:xfrm>
                      <a:off x="4845" y="8819"/>
                      <a:ext cx="567" cy="567"/>
                      <a:chOff x="3719" y="6086"/>
                      <a:chExt cx="1113" cy="1113"/>
                    </a:xfrm>
                  </xdr:grpSpPr>
                  <xdr:sp macro="" textlink="">
                    <xdr:nvSpPr>
                      <xdr:cNvPr id="11925"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926" name="Group 269"/>
                      <xdr:cNvGrpSpPr>
                        <a:grpSpLocks/>
                      </xdr:cNvGrpSpPr>
                    </xdr:nvGrpSpPr>
                    <xdr:grpSpPr bwMode="auto">
                      <a:xfrm>
                        <a:off x="3901" y="6228"/>
                        <a:ext cx="760" cy="636"/>
                        <a:chOff x="3345" y="6273"/>
                        <a:chExt cx="795" cy="665"/>
                      </a:xfrm>
                    </xdr:grpSpPr>
                    <xdr:grpSp>
                      <xdr:nvGrpSpPr>
                        <xdr:cNvPr id="11927" name="Group 270"/>
                        <xdr:cNvGrpSpPr>
                          <a:grpSpLocks/>
                        </xdr:cNvGrpSpPr>
                      </xdr:nvGrpSpPr>
                      <xdr:grpSpPr bwMode="auto">
                        <a:xfrm>
                          <a:off x="3345" y="6273"/>
                          <a:ext cx="795" cy="665"/>
                          <a:chOff x="3345" y="6273"/>
                          <a:chExt cx="795" cy="665"/>
                        </a:xfrm>
                      </xdr:grpSpPr>
                      <xdr:sp macro="" textlink="">
                        <xdr:nvSpPr>
                          <xdr:cNvPr id="11928"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929" name="Group 272"/>
                          <xdr:cNvGrpSpPr>
                            <a:grpSpLocks/>
                          </xdr:cNvGrpSpPr>
                        </xdr:nvGrpSpPr>
                        <xdr:grpSpPr bwMode="auto">
                          <a:xfrm>
                            <a:off x="3880" y="6273"/>
                            <a:ext cx="105" cy="170"/>
                            <a:chOff x="3669" y="5954"/>
                            <a:chExt cx="105" cy="170"/>
                          </a:xfrm>
                        </xdr:grpSpPr>
                        <xdr:sp macro="" textlink="">
                          <xdr:nvSpPr>
                            <xdr:cNvPr id="11930"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931"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932" name="Group 275"/>
                        <xdr:cNvGrpSpPr>
                          <a:grpSpLocks/>
                        </xdr:cNvGrpSpPr>
                      </xdr:nvGrpSpPr>
                      <xdr:grpSpPr bwMode="auto">
                        <a:xfrm>
                          <a:off x="3399" y="6443"/>
                          <a:ext cx="706" cy="495"/>
                          <a:chOff x="3399" y="6443"/>
                          <a:chExt cx="706" cy="495"/>
                        </a:xfrm>
                      </xdr:grpSpPr>
                      <xdr:sp macro="" textlink="">
                        <xdr:nvSpPr>
                          <xdr:cNvPr id="11933"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934"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935"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936"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11937" name="Group 267"/>
                    <xdr:cNvGrpSpPr>
                      <a:grpSpLocks/>
                    </xdr:cNvGrpSpPr>
                  </xdr:nvGrpSpPr>
                  <xdr:grpSpPr bwMode="auto">
                    <a:xfrm>
                      <a:off x="3708" y="9378"/>
                      <a:ext cx="567" cy="567"/>
                      <a:chOff x="3719" y="6086"/>
                      <a:chExt cx="1113" cy="1113"/>
                    </a:xfrm>
                  </xdr:grpSpPr>
                  <xdr:sp macro="" textlink="">
                    <xdr:nvSpPr>
                      <xdr:cNvPr id="11938"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11939" name="Group 269"/>
                      <xdr:cNvGrpSpPr>
                        <a:grpSpLocks/>
                      </xdr:cNvGrpSpPr>
                    </xdr:nvGrpSpPr>
                    <xdr:grpSpPr bwMode="auto">
                      <a:xfrm>
                        <a:off x="3901" y="6228"/>
                        <a:ext cx="760" cy="636"/>
                        <a:chOff x="3345" y="6273"/>
                        <a:chExt cx="795" cy="665"/>
                      </a:xfrm>
                    </xdr:grpSpPr>
                    <xdr:grpSp>
                      <xdr:nvGrpSpPr>
                        <xdr:cNvPr id="11940" name="Group 270"/>
                        <xdr:cNvGrpSpPr>
                          <a:grpSpLocks/>
                        </xdr:cNvGrpSpPr>
                      </xdr:nvGrpSpPr>
                      <xdr:grpSpPr bwMode="auto">
                        <a:xfrm>
                          <a:off x="3345" y="6273"/>
                          <a:ext cx="795" cy="665"/>
                          <a:chOff x="3345" y="6273"/>
                          <a:chExt cx="795" cy="665"/>
                        </a:xfrm>
                      </xdr:grpSpPr>
                      <xdr:sp macro="" textlink="">
                        <xdr:nvSpPr>
                          <xdr:cNvPr id="11941"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11942" name="Group 272"/>
                          <xdr:cNvGrpSpPr>
                            <a:grpSpLocks/>
                          </xdr:cNvGrpSpPr>
                        </xdr:nvGrpSpPr>
                        <xdr:grpSpPr bwMode="auto">
                          <a:xfrm>
                            <a:off x="3880" y="6273"/>
                            <a:ext cx="105" cy="170"/>
                            <a:chOff x="3669" y="5954"/>
                            <a:chExt cx="105" cy="170"/>
                          </a:xfrm>
                        </xdr:grpSpPr>
                        <xdr:sp macro="" textlink="">
                          <xdr:nvSpPr>
                            <xdr:cNvPr id="11943"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11944"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11945" name="Group 275"/>
                        <xdr:cNvGrpSpPr>
                          <a:grpSpLocks/>
                        </xdr:cNvGrpSpPr>
                      </xdr:nvGrpSpPr>
                      <xdr:grpSpPr bwMode="auto">
                        <a:xfrm>
                          <a:off x="3399" y="6443"/>
                          <a:ext cx="706" cy="495"/>
                          <a:chOff x="3399" y="6443"/>
                          <a:chExt cx="706" cy="495"/>
                        </a:xfrm>
                      </xdr:grpSpPr>
                      <xdr:sp macro="" textlink="">
                        <xdr:nvSpPr>
                          <xdr:cNvPr id="11946"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11947"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11948"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11949"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grpSp>
                <xdr:nvGrpSpPr>
                  <xdr:cNvPr id="11950" name="Group 686"/>
                  <xdr:cNvGrpSpPr>
                    <a:grpSpLocks/>
                  </xdr:cNvGrpSpPr>
                </xdr:nvGrpSpPr>
                <xdr:grpSpPr bwMode="auto">
                  <a:xfrm>
                    <a:off x="3147" y="10512"/>
                    <a:ext cx="4530" cy="1703"/>
                    <a:chOff x="3147" y="10512"/>
                    <a:chExt cx="4530" cy="1703"/>
                  </a:xfrm>
                </xdr:grpSpPr>
                <xdr:grpSp>
                  <xdr:nvGrpSpPr>
                    <xdr:cNvPr id="11951" name="Group 725"/>
                    <xdr:cNvGrpSpPr>
                      <a:grpSpLocks/>
                    </xdr:cNvGrpSpPr>
                  </xdr:nvGrpSpPr>
                  <xdr:grpSpPr bwMode="auto">
                    <a:xfrm>
                      <a:off x="5409" y="11640"/>
                      <a:ext cx="567" cy="567"/>
                      <a:chOff x="3653" y="3941"/>
                      <a:chExt cx="1113" cy="1113"/>
                    </a:xfrm>
                  </xdr:grpSpPr>
                  <xdr:sp macro="" textlink="">
                    <xdr:nvSpPr>
                      <xdr:cNvPr id="11952"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1953" name="Group 727"/>
                      <xdr:cNvGrpSpPr>
                        <a:grpSpLocks/>
                      </xdr:cNvGrpSpPr>
                    </xdr:nvGrpSpPr>
                    <xdr:grpSpPr bwMode="auto">
                      <a:xfrm>
                        <a:off x="3877" y="4098"/>
                        <a:ext cx="671" cy="799"/>
                        <a:chOff x="1598" y="4066"/>
                        <a:chExt cx="671" cy="799"/>
                      </a:xfrm>
                    </xdr:grpSpPr>
                    <xdr:grpSp>
                      <xdr:nvGrpSpPr>
                        <xdr:cNvPr id="11954" name="Group 728"/>
                        <xdr:cNvGrpSpPr>
                          <a:grpSpLocks/>
                        </xdr:cNvGrpSpPr>
                      </xdr:nvGrpSpPr>
                      <xdr:grpSpPr bwMode="auto">
                        <a:xfrm>
                          <a:off x="1733" y="4202"/>
                          <a:ext cx="402" cy="534"/>
                          <a:chOff x="1733" y="4202"/>
                          <a:chExt cx="402" cy="534"/>
                        </a:xfrm>
                      </xdr:grpSpPr>
                      <xdr:grpSp>
                        <xdr:nvGrpSpPr>
                          <xdr:cNvPr id="11955" name="Group 729"/>
                          <xdr:cNvGrpSpPr>
                            <a:grpSpLocks/>
                          </xdr:cNvGrpSpPr>
                        </xdr:nvGrpSpPr>
                        <xdr:grpSpPr bwMode="auto">
                          <a:xfrm>
                            <a:off x="1733" y="4202"/>
                            <a:ext cx="402" cy="534"/>
                            <a:chOff x="1733" y="4205"/>
                            <a:chExt cx="402" cy="534"/>
                          </a:xfrm>
                        </xdr:grpSpPr>
                        <xdr:sp macro="" textlink="">
                          <xdr:nvSpPr>
                            <xdr:cNvPr id="11956"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1957"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1958"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1959"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1960" name="Group 734"/>
                        <xdr:cNvGrpSpPr>
                          <a:grpSpLocks/>
                        </xdr:cNvGrpSpPr>
                      </xdr:nvGrpSpPr>
                      <xdr:grpSpPr bwMode="auto">
                        <a:xfrm>
                          <a:off x="1598" y="4066"/>
                          <a:ext cx="671" cy="475"/>
                          <a:chOff x="1598" y="4066"/>
                          <a:chExt cx="671" cy="475"/>
                        </a:xfrm>
                      </xdr:grpSpPr>
                      <xdr:sp macro="" textlink="">
                        <xdr:nvSpPr>
                          <xdr:cNvPr id="11961"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1962"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1963"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1964"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1965"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1966"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1967"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1968" name="Group 742"/>
                        <xdr:cNvGrpSpPr>
                          <a:grpSpLocks/>
                        </xdr:cNvGrpSpPr>
                      </xdr:nvGrpSpPr>
                      <xdr:grpSpPr bwMode="auto">
                        <a:xfrm>
                          <a:off x="1794" y="4696"/>
                          <a:ext cx="271" cy="169"/>
                          <a:chOff x="1794" y="4696"/>
                          <a:chExt cx="271" cy="169"/>
                        </a:xfrm>
                      </xdr:grpSpPr>
                      <xdr:sp macro="" textlink="">
                        <xdr:nvSpPr>
                          <xdr:cNvPr id="11969"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1970"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1971"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1972"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1973"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1974" name="Group 725"/>
                    <xdr:cNvGrpSpPr>
                      <a:grpSpLocks/>
                    </xdr:cNvGrpSpPr>
                  </xdr:nvGrpSpPr>
                  <xdr:grpSpPr bwMode="auto">
                    <a:xfrm>
                      <a:off x="7110" y="11079"/>
                      <a:ext cx="567" cy="567"/>
                      <a:chOff x="3653" y="3941"/>
                      <a:chExt cx="1113" cy="1113"/>
                    </a:xfrm>
                  </xdr:grpSpPr>
                  <xdr:sp macro="" textlink="">
                    <xdr:nvSpPr>
                      <xdr:cNvPr id="11975"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1976" name="Group 727"/>
                      <xdr:cNvGrpSpPr>
                        <a:grpSpLocks/>
                      </xdr:cNvGrpSpPr>
                    </xdr:nvGrpSpPr>
                    <xdr:grpSpPr bwMode="auto">
                      <a:xfrm>
                        <a:off x="3877" y="4098"/>
                        <a:ext cx="671" cy="799"/>
                        <a:chOff x="1598" y="4066"/>
                        <a:chExt cx="671" cy="799"/>
                      </a:xfrm>
                    </xdr:grpSpPr>
                    <xdr:grpSp>
                      <xdr:nvGrpSpPr>
                        <xdr:cNvPr id="11977" name="Group 728"/>
                        <xdr:cNvGrpSpPr>
                          <a:grpSpLocks/>
                        </xdr:cNvGrpSpPr>
                      </xdr:nvGrpSpPr>
                      <xdr:grpSpPr bwMode="auto">
                        <a:xfrm>
                          <a:off x="1733" y="4202"/>
                          <a:ext cx="402" cy="534"/>
                          <a:chOff x="1733" y="4202"/>
                          <a:chExt cx="402" cy="534"/>
                        </a:xfrm>
                      </xdr:grpSpPr>
                      <xdr:grpSp>
                        <xdr:nvGrpSpPr>
                          <xdr:cNvPr id="11978" name="Group 729"/>
                          <xdr:cNvGrpSpPr>
                            <a:grpSpLocks/>
                          </xdr:cNvGrpSpPr>
                        </xdr:nvGrpSpPr>
                        <xdr:grpSpPr bwMode="auto">
                          <a:xfrm>
                            <a:off x="1733" y="4202"/>
                            <a:ext cx="402" cy="534"/>
                            <a:chOff x="1733" y="4205"/>
                            <a:chExt cx="402" cy="534"/>
                          </a:xfrm>
                        </xdr:grpSpPr>
                        <xdr:sp macro="" textlink="">
                          <xdr:nvSpPr>
                            <xdr:cNvPr id="11979"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1980"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1981"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1982"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1983" name="Group 734"/>
                        <xdr:cNvGrpSpPr>
                          <a:grpSpLocks/>
                        </xdr:cNvGrpSpPr>
                      </xdr:nvGrpSpPr>
                      <xdr:grpSpPr bwMode="auto">
                        <a:xfrm>
                          <a:off x="1598" y="4066"/>
                          <a:ext cx="671" cy="475"/>
                          <a:chOff x="1598" y="4066"/>
                          <a:chExt cx="671" cy="475"/>
                        </a:xfrm>
                      </xdr:grpSpPr>
                      <xdr:sp macro="" textlink="">
                        <xdr:nvSpPr>
                          <xdr:cNvPr id="11984"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1985"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1986"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1987"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1988"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1989"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1990"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1991" name="Group 742"/>
                        <xdr:cNvGrpSpPr>
                          <a:grpSpLocks/>
                        </xdr:cNvGrpSpPr>
                      </xdr:nvGrpSpPr>
                      <xdr:grpSpPr bwMode="auto">
                        <a:xfrm>
                          <a:off x="1794" y="4696"/>
                          <a:ext cx="271" cy="169"/>
                          <a:chOff x="1794" y="4696"/>
                          <a:chExt cx="271" cy="169"/>
                        </a:xfrm>
                      </xdr:grpSpPr>
                      <xdr:sp macro="" textlink="">
                        <xdr:nvSpPr>
                          <xdr:cNvPr id="11992"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1993"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1994"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1995"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1996"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1997" name="Group 725"/>
                    <xdr:cNvGrpSpPr>
                      <a:grpSpLocks/>
                    </xdr:cNvGrpSpPr>
                  </xdr:nvGrpSpPr>
                  <xdr:grpSpPr bwMode="auto">
                    <a:xfrm>
                      <a:off x="6557" y="11081"/>
                      <a:ext cx="567" cy="567"/>
                      <a:chOff x="3653" y="3941"/>
                      <a:chExt cx="1113" cy="1113"/>
                    </a:xfrm>
                  </xdr:grpSpPr>
                  <xdr:sp macro="" textlink="">
                    <xdr:nvSpPr>
                      <xdr:cNvPr id="11998"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1999" name="Group 727"/>
                      <xdr:cNvGrpSpPr>
                        <a:grpSpLocks/>
                      </xdr:cNvGrpSpPr>
                    </xdr:nvGrpSpPr>
                    <xdr:grpSpPr bwMode="auto">
                      <a:xfrm>
                        <a:off x="3877" y="4098"/>
                        <a:ext cx="671" cy="799"/>
                        <a:chOff x="1598" y="4066"/>
                        <a:chExt cx="671" cy="799"/>
                      </a:xfrm>
                    </xdr:grpSpPr>
                    <xdr:grpSp>
                      <xdr:nvGrpSpPr>
                        <xdr:cNvPr id="12000" name="Group 728"/>
                        <xdr:cNvGrpSpPr>
                          <a:grpSpLocks/>
                        </xdr:cNvGrpSpPr>
                      </xdr:nvGrpSpPr>
                      <xdr:grpSpPr bwMode="auto">
                        <a:xfrm>
                          <a:off x="1733" y="4202"/>
                          <a:ext cx="402" cy="534"/>
                          <a:chOff x="1733" y="4202"/>
                          <a:chExt cx="402" cy="534"/>
                        </a:xfrm>
                      </xdr:grpSpPr>
                      <xdr:grpSp>
                        <xdr:nvGrpSpPr>
                          <xdr:cNvPr id="12001" name="Group 729"/>
                          <xdr:cNvGrpSpPr>
                            <a:grpSpLocks/>
                          </xdr:cNvGrpSpPr>
                        </xdr:nvGrpSpPr>
                        <xdr:grpSpPr bwMode="auto">
                          <a:xfrm>
                            <a:off x="1733" y="4202"/>
                            <a:ext cx="402" cy="534"/>
                            <a:chOff x="1733" y="4205"/>
                            <a:chExt cx="402" cy="534"/>
                          </a:xfrm>
                        </xdr:grpSpPr>
                        <xdr:sp macro="" textlink="">
                          <xdr:nvSpPr>
                            <xdr:cNvPr id="12002"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003"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004"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005"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006" name="Group 734"/>
                        <xdr:cNvGrpSpPr>
                          <a:grpSpLocks/>
                        </xdr:cNvGrpSpPr>
                      </xdr:nvGrpSpPr>
                      <xdr:grpSpPr bwMode="auto">
                        <a:xfrm>
                          <a:off x="1598" y="4066"/>
                          <a:ext cx="671" cy="475"/>
                          <a:chOff x="1598" y="4066"/>
                          <a:chExt cx="671" cy="475"/>
                        </a:xfrm>
                      </xdr:grpSpPr>
                      <xdr:sp macro="" textlink="">
                        <xdr:nvSpPr>
                          <xdr:cNvPr id="12007"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008"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009"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010"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011"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012"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013"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014" name="Group 742"/>
                        <xdr:cNvGrpSpPr>
                          <a:grpSpLocks/>
                        </xdr:cNvGrpSpPr>
                      </xdr:nvGrpSpPr>
                      <xdr:grpSpPr bwMode="auto">
                        <a:xfrm>
                          <a:off x="1794" y="4696"/>
                          <a:ext cx="271" cy="169"/>
                          <a:chOff x="1794" y="4696"/>
                          <a:chExt cx="271" cy="169"/>
                        </a:xfrm>
                      </xdr:grpSpPr>
                      <xdr:sp macro="" textlink="">
                        <xdr:nvSpPr>
                          <xdr:cNvPr id="12015"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016"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017"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018"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019"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020" name="Group 725"/>
                    <xdr:cNvGrpSpPr>
                      <a:grpSpLocks/>
                    </xdr:cNvGrpSpPr>
                  </xdr:nvGrpSpPr>
                  <xdr:grpSpPr bwMode="auto">
                    <a:xfrm>
                      <a:off x="4275" y="11079"/>
                      <a:ext cx="567" cy="567"/>
                      <a:chOff x="3653" y="3941"/>
                      <a:chExt cx="1113" cy="1113"/>
                    </a:xfrm>
                  </xdr:grpSpPr>
                  <xdr:sp macro="" textlink="">
                    <xdr:nvSpPr>
                      <xdr:cNvPr id="12021"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022" name="Group 727"/>
                      <xdr:cNvGrpSpPr>
                        <a:grpSpLocks/>
                      </xdr:cNvGrpSpPr>
                    </xdr:nvGrpSpPr>
                    <xdr:grpSpPr bwMode="auto">
                      <a:xfrm>
                        <a:off x="3877" y="4098"/>
                        <a:ext cx="671" cy="799"/>
                        <a:chOff x="1598" y="4066"/>
                        <a:chExt cx="671" cy="799"/>
                      </a:xfrm>
                    </xdr:grpSpPr>
                    <xdr:grpSp>
                      <xdr:nvGrpSpPr>
                        <xdr:cNvPr id="12023" name="Group 728"/>
                        <xdr:cNvGrpSpPr>
                          <a:grpSpLocks/>
                        </xdr:cNvGrpSpPr>
                      </xdr:nvGrpSpPr>
                      <xdr:grpSpPr bwMode="auto">
                        <a:xfrm>
                          <a:off x="1733" y="4202"/>
                          <a:ext cx="402" cy="534"/>
                          <a:chOff x="1733" y="4202"/>
                          <a:chExt cx="402" cy="534"/>
                        </a:xfrm>
                      </xdr:grpSpPr>
                      <xdr:grpSp>
                        <xdr:nvGrpSpPr>
                          <xdr:cNvPr id="12024" name="Group 729"/>
                          <xdr:cNvGrpSpPr>
                            <a:grpSpLocks/>
                          </xdr:cNvGrpSpPr>
                        </xdr:nvGrpSpPr>
                        <xdr:grpSpPr bwMode="auto">
                          <a:xfrm>
                            <a:off x="1733" y="4202"/>
                            <a:ext cx="402" cy="534"/>
                            <a:chOff x="1733" y="4205"/>
                            <a:chExt cx="402" cy="534"/>
                          </a:xfrm>
                        </xdr:grpSpPr>
                        <xdr:sp macro="" textlink="">
                          <xdr:nvSpPr>
                            <xdr:cNvPr id="12025"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026"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027"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028"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029" name="Group 734"/>
                        <xdr:cNvGrpSpPr>
                          <a:grpSpLocks/>
                        </xdr:cNvGrpSpPr>
                      </xdr:nvGrpSpPr>
                      <xdr:grpSpPr bwMode="auto">
                        <a:xfrm>
                          <a:off x="1598" y="4066"/>
                          <a:ext cx="671" cy="475"/>
                          <a:chOff x="1598" y="4066"/>
                          <a:chExt cx="671" cy="475"/>
                        </a:xfrm>
                      </xdr:grpSpPr>
                      <xdr:sp macro="" textlink="">
                        <xdr:nvSpPr>
                          <xdr:cNvPr id="12030"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031"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032"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033"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034"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035"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036"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037" name="Group 742"/>
                        <xdr:cNvGrpSpPr>
                          <a:grpSpLocks/>
                        </xdr:cNvGrpSpPr>
                      </xdr:nvGrpSpPr>
                      <xdr:grpSpPr bwMode="auto">
                        <a:xfrm>
                          <a:off x="1794" y="4696"/>
                          <a:ext cx="271" cy="169"/>
                          <a:chOff x="1794" y="4696"/>
                          <a:chExt cx="271" cy="169"/>
                        </a:xfrm>
                      </xdr:grpSpPr>
                      <xdr:sp macro="" textlink="">
                        <xdr:nvSpPr>
                          <xdr:cNvPr id="12038"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039"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040"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041"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042"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043" name="Group 725"/>
                    <xdr:cNvGrpSpPr>
                      <a:grpSpLocks/>
                    </xdr:cNvGrpSpPr>
                  </xdr:nvGrpSpPr>
                  <xdr:grpSpPr bwMode="auto">
                    <a:xfrm>
                      <a:off x="4848" y="11081"/>
                      <a:ext cx="567" cy="567"/>
                      <a:chOff x="3653" y="3941"/>
                      <a:chExt cx="1113" cy="1113"/>
                    </a:xfrm>
                  </xdr:grpSpPr>
                  <xdr:sp macro="" textlink="">
                    <xdr:nvSpPr>
                      <xdr:cNvPr id="12044"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045" name="Group 727"/>
                      <xdr:cNvGrpSpPr>
                        <a:grpSpLocks/>
                      </xdr:cNvGrpSpPr>
                    </xdr:nvGrpSpPr>
                    <xdr:grpSpPr bwMode="auto">
                      <a:xfrm>
                        <a:off x="3877" y="4098"/>
                        <a:ext cx="671" cy="799"/>
                        <a:chOff x="1598" y="4066"/>
                        <a:chExt cx="671" cy="799"/>
                      </a:xfrm>
                    </xdr:grpSpPr>
                    <xdr:grpSp>
                      <xdr:nvGrpSpPr>
                        <xdr:cNvPr id="12046" name="Group 728"/>
                        <xdr:cNvGrpSpPr>
                          <a:grpSpLocks/>
                        </xdr:cNvGrpSpPr>
                      </xdr:nvGrpSpPr>
                      <xdr:grpSpPr bwMode="auto">
                        <a:xfrm>
                          <a:off x="1733" y="4202"/>
                          <a:ext cx="402" cy="534"/>
                          <a:chOff x="1733" y="4202"/>
                          <a:chExt cx="402" cy="534"/>
                        </a:xfrm>
                      </xdr:grpSpPr>
                      <xdr:grpSp>
                        <xdr:nvGrpSpPr>
                          <xdr:cNvPr id="12047" name="Group 729"/>
                          <xdr:cNvGrpSpPr>
                            <a:grpSpLocks/>
                          </xdr:cNvGrpSpPr>
                        </xdr:nvGrpSpPr>
                        <xdr:grpSpPr bwMode="auto">
                          <a:xfrm>
                            <a:off x="1733" y="4202"/>
                            <a:ext cx="402" cy="534"/>
                            <a:chOff x="1733" y="4205"/>
                            <a:chExt cx="402" cy="534"/>
                          </a:xfrm>
                        </xdr:grpSpPr>
                        <xdr:sp macro="" textlink="">
                          <xdr:nvSpPr>
                            <xdr:cNvPr id="12048"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049"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050"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051"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052" name="Group 734"/>
                        <xdr:cNvGrpSpPr>
                          <a:grpSpLocks/>
                        </xdr:cNvGrpSpPr>
                      </xdr:nvGrpSpPr>
                      <xdr:grpSpPr bwMode="auto">
                        <a:xfrm>
                          <a:off x="1598" y="4066"/>
                          <a:ext cx="671" cy="475"/>
                          <a:chOff x="1598" y="4066"/>
                          <a:chExt cx="671" cy="475"/>
                        </a:xfrm>
                      </xdr:grpSpPr>
                      <xdr:sp macro="" textlink="">
                        <xdr:nvSpPr>
                          <xdr:cNvPr id="12053"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054"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055"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056"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057"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058"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059"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060" name="Group 742"/>
                        <xdr:cNvGrpSpPr>
                          <a:grpSpLocks/>
                        </xdr:cNvGrpSpPr>
                      </xdr:nvGrpSpPr>
                      <xdr:grpSpPr bwMode="auto">
                        <a:xfrm>
                          <a:off x="1794" y="4696"/>
                          <a:ext cx="271" cy="169"/>
                          <a:chOff x="1794" y="4696"/>
                          <a:chExt cx="271" cy="169"/>
                        </a:xfrm>
                      </xdr:grpSpPr>
                      <xdr:sp macro="" textlink="">
                        <xdr:nvSpPr>
                          <xdr:cNvPr id="12061"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062"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063"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064"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065"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066" name="Group 725"/>
                    <xdr:cNvGrpSpPr>
                      <a:grpSpLocks/>
                    </xdr:cNvGrpSpPr>
                  </xdr:nvGrpSpPr>
                  <xdr:grpSpPr bwMode="auto">
                    <a:xfrm>
                      <a:off x="4281" y="10512"/>
                      <a:ext cx="567" cy="567"/>
                      <a:chOff x="3653" y="3941"/>
                      <a:chExt cx="1113" cy="1113"/>
                    </a:xfrm>
                  </xdr:grpSpPr>
                  <xdr:sp macro="" textlink="">
                    <xdr:nvSpPr>
                      <xdr:cNvPr id="12067"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068" name="Group 727"/>
                      <xdr:cNvGrpSpPr>
                        <a:grpSpLocks/>
                      </xdr:cNvGrpSpPr>
                    </xdr:nvGrpSpPr>
                    <xdr:grpSpPr bwMode="auto">
                      <a:xfrm>
                        <a:off x="3877" y="4098"/>
                        <a:ext cx="671" cy="799"/>
                        <a:chOff x="1598" y="4066"/>
                        <a:chExt cx="671" cy="799"/>
                      </a:xfrm>
                    </xdr:grpSpPr>
                    <xdr:grpSp>
                      <xdr:nvGrpSpPr>
                        <xdr:cNvPr id="12069" name="Group 728"/>
                        <xdr:cNvGrpSpPr>
                          <a:grpSpLocks/>
                        </xdr:cNvGrpSpPr>
                      </xdr:nvGrpSpPr>
                      <xdr:grpSpPr bwMode="auto">
                        <a:xfrm>
                          <a:off x="1733" y="4202"/>
                          <a:ext cx="402" cy="534"/>
                          <a:chOff x="1733" y="4202"/>
                          <a:chExt cx="402" cy="534"/>
                        </a:xfrm>
                      </xdr:grpSpPr>
                      <xdr:grpSp>
                        <xdr:nvGrpSpPr>
                          <xdr:cNvPr id="12070" name="Group 729"/>
                          <xdr:cNvGrpSpPr>
                            <a:grpSpLocks/>
                          </xdr:cNvGrpSpPr>
                        </xdr:nvGrpSpPr>
                        <xdr:grpSpPr bwMode="auto">
                          <a:xfrm>
                            <a:off x="1733" y="4202"/>
                            <a:ext cx="402" cy="534"/>
                            <a:chOff x="1733" y="4205"/>
                            <a:chExt cx="402" cy="534"/>
                          </a:xfrm>
                        </xdr:grpSpPr>
                        <xdr:sp macro="" textlink="">
                          <xdr:nvSpPr>
                            <xdr:cNvPr id="12071"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072"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073"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074"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075" name="Group 734"/>
                        <xdr:cNvGrpSpPr>
                          <a:grpSpLocks/>
                        </xdr:cNvGrpSpPr>
                      </xdr:nvGrpSpPr>
                      <xdr:grpSpPr bwMode="auto">
                        <a:xfrm>
                          <a:off x="1598" y="4066"/>
                          <a:ext cx="671" cy="475"/>
                          <a:chOff x="1598" y="4066"/>
                          <a:chExt cx="671" cy="475"/>
                        </a:xfrm>
                      </xdr:grpSpPr>
                      <xdr:sp macro="" textlink="">
                        <xdr:nvSpPr>
                          <xdr:cNvPr id="12076"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077"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078"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079"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080"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081"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082"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083" name="Group 742"/>
                        <xdr:cNvGrpSpPr>
                          <a:grpSpLocks/>
                        </xdr:cNvGrpSpPr>
                      </xdr:nvGrpSpPr>
                      <xdr:grpSpPr bwMode="auto">
                        <a:xfrm>
                          <a:off x="1794" y="4696"/>
                          <a:ext cx="271" cy="169"/>
                          <a:chOff x="1794" y="4696"/>
                          <a:chExt cx="271" cy="169"/>
                        </a:xfrm>
                      </xdr:grpSpPr>
                      <xdr:sp macro="" textlink="">
                        <xdr:nvSpPr>
                          <xdr:cNvPr id="12084"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085"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086"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087"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088"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089" name="Group 725"/>
                    <xdr:cNvGrpSpPr>
                      <a:grpSpLocks/>
                    </xdr:cNvGrpSpPr>
                  </xdr:nvGrpSpPr>
                  <xdr:grpSpPr bwMode="auto">
                    <a:xfrm>
                      <a:off x="3147" y="10514"/>
                      <a:ext cx="567" cy="567"/>
                      <a:chOff x="3653" y="3941"/>
                      <a:chExt cx="1113" cy="1113"/>
                    </a:xfrm>
                  </xdr:grpSpPr>
                  <xdr:sp macro="" textlink="">
                    <xdr:nvSpPr>
                      <xdr:cNvPr id="12090"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091" name="Group 727"/>
                      <xdr:cNvGrpSpPr>
                        <a:grpSpLocks/>
                      </xdr:cNvGrpSpPr>
                    </xdr:nvGrpSpPr>
                    <xdr:grpSpPr bwMode="auto">
                      <a:xfrm>
                        <a:off x="3877" y="4098"/>
                        <a:ext cx="671" cy="799"/>
                        <a:chOff x="1598" y="4066"/>
                        <a:chExt cx="671" cy="799"/>
                      </a:xfrm>
                    </xdr:grpSpPr>
                    <xdr:grpSp>
                      <xdr:nvGrpSpPr>
                        <xdr:cNvPr id="12092" name="Group 728"/>
                        <xdr:cNvGrpSpPr>
                          <a:grpSpLocks/>
                        </xdr:cNvGrpSpPr>
                      </xdr:nvGrpSpPr>
                      <xdr:grpSpPr bwMode="auto">
                        <a:xfrm>
                          <a:off x="1733" y="4202"/>
                          <a:ext cx="402" cy="534"/>
                          <a:chOff x="1733" y="4202"/>
                          <a:chExt cx="402" cy="534"/>
                        </a:xfrm>
                      </xdr:grpSpPr>
                      <xdr:grpSp>
                        <xdr:nvGrpSpPr>
                          <xdr:cNvPr id="12093" name="Group 729"/>
                          <xdr:cNvGrpSpPr>
                            <a:grpSpLocks/>
                          </xdr:cNvGrpSpPr>
                        </xdr:nvGrpSpPr>
                        <xdr:grpSpPr bwMode="auto">
                          <a:xfrm>
                            <a:off x="1733" y="4202"/>
                            <a:ext cx="402" cy="534"/>
                            <a:chOff x="1733" y="4205"/>
                            <a:chExt cx="402" cy="534"/>
                          </a:xfrm>
                        </xdr:grpSpPr>
                        <xdr:sp macro="" textlink="">
                          <xdr:nvSpPr>
                            <xdr:cNvPr id="12094"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095"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096"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097"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098" name="Group 734"/>
                        <xdr:cNvGrpSpPr>
                          <a:grpSpLocks/>
                        </xdr:cNvGrpSpPr>
                      </xdr:nvGrpSpPr>
                      <xdr:grpSpPr bwMode="auto">
                        <a:xfrm>
                          <a:off x="1598" y="4066"/>
                          <a:ext cx="671" cy="475"/>
                          <a:chOff x="1598" y="4066"/>
                          <a:chExt cx="671" cy="475"/>
                        </a:xfrm>
                      </xdr:grpSpPr>
                      <xdr:sp macro="" textlink="">
                        <xdr:nvSpPr>
                          <xdr:cNvPr id="12099"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100"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101"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102"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103"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104"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105"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106" name="Group 742"/>
                        <xdr:cNvGrpSpPr>
                          <a:grpSpLocks/>
                        </xdr:cNvGrpSpPr>
                      </xdr:nvGrpSpPr>
                      <xdr:grpSpPr bwMode="auto">
                        <a:xfrm>
                          <a:off x="1794" y="4696"/>
                          <a:ext cx="271" cy="169"/>
                          <a:chOff x="1794" y="4696"/>
                          <a:chExt cx="271" cy="169"/>
                        </a:xfrm>
                      </xdr:grpSpPr>
                      <xdr:sp macro="" textlink="">
                        <xdr:nvSpPr>
                          <xdr:cNvPr id="12107"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108"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109"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110"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111"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112" name="Group 725"/>
                    <xdr:cNvGrpSpPr>
                      <a:grpSpLocks/>
                    </xdr:cNvGrpSpPr>
                  </xdr:nvGrpSpPr>
                  <xdr:grpSpPr bwMode="auto">
                    <a:xfrm>
                      <a:off x="4281" y="11648"/>
                      <a:ext cx="567" cy="567"/>
                      <a:chOff x="3653" y="3941"/>
                      <a:chExt cx="1113" cy="1113"/>
                    </a:xfrm>
                  </xdr:grpSpPr>
                  <xdr:sp macro="" textlink="">
                    <xdr:nvSpPr>
                      <xdr:cNvPr id="12113"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114" name="Group 727"/>
                      <xdr:cNvGrpSpPr>
                        <a:grpSpLocks/>
                      </xdr:cNvGrpSpPr>
                    </xdr:nvGrpSpPr>
                    <xdr:grpSpPr bwMode="auto">
                      <a:xfrm>
                        <a:off x="3877" y="4098"/>
                        <a:ext cx="671" cy="799"/>
                        <a:chOff x="1598" y="4066"/>
                        <a:chExt cx="671" cy="799"/>
                      </a:xfrm>
                    </xdr:grpSpPr>
                    <xdr:grpSp>
                      <xdr:nvGrpSpPr>
                        <xdr:cNvPr id="12115" name="Group 728"/>
                        <xdr:cNvGrpSpPr>
                          <a:grpSpLocks/>
                        </xdr:cNvGrpSpPr>
                      </xdr:nvGrpSpPr>
                      <xdr:grpSpPr bwMode="auto">
                        <a:xfrm>
                          <a:off x="1733" y="4202"/>
                          <a:ext cx="402" cy="534"/>
                          <a:chOff x="1733" y="4202"/>
                          <a:chExt cx="402" cy="534"/>
                        </a:xfrm>
                      </xdr:grpSpPr>
                      <xdr:grpSp>
                        <xdr:nvGrpSpPr>
                          <xdr:cNvPr id="12116" name="Group 729"/>
                          <xdr:cNvGrpSpPr>
                            <a:grpSpLocks/>
                          </xdr:cNvGrpSpPr>
                        </xdr:nvGrpSpPr>
                        <xdr:grpSpPr bwMode="auto">
                          <a:xfrm>
                            <a:off x="1733" y="4202"/>
                            <a:ext cx="402" cy="534"/>
                            <a:chOff x="1733" y="4205"/>
                            <a:chExt cx="402" cy="534"/>
                          </a:xfrm>
                        </xdr:grpSpPr>
                        <xdr:sp macro="" textlink="">
                          <xdr:nvSpPr>
                            <xdr:cNvPr id="12117"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118"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119"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120"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121" name="Group 734"/>
                        <xdr:cNvGrpSpPr>
                          <a:grpSpLocks/>
                        </xdr:cNvGrpSpPr>
                      </xdr:nvGrpSpPr>
                      <xdr:grpSpPr bwMode="auto">
                        <a:xfrm>
                          <a:off x="1598" y="4066"/>
                          <a:ext cx="671" cy="475"/>
                          <a:chOff x="1598" y="4066"/>
                          <a:chExt cx="671" cy="475"/>
                        </a:xfrm>
                      </xdr:grpSpPr>
                      <xdr:sp macro="" textlink="">
                        <xdr:nvSpPr>
                          <xdr:cNvPr id="12122"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123"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124"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125"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126"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127"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128"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129" name="Group 742"/>
                        <xdr:cNvGrpSpPr>
                          <a:grpSpLocks/>
                        </xdr:cNvGrpSpPr>
                      </xdr:nvGrpSpPr>
                      <xdr:grpSpPr bwMode="auto">
                        <a:xfrm>
                          <a:off x="1794" y="4696"/>
                          <a:ext cx="271" cy="169"/>
                          <a:chOff x="1794" y="4696"/>
                          <a:chExt cx="271" cy="169"/>
                        </a:xfrm>
                      </xdr:grpSpPr>
                      <xdr:sp macro="" textlink="">
                        <xdr:nvSpPr>
                          <xdr:cNvPr id="12130"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131"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132"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133"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134"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135" name="Group 725"/>
                    <xdr:cNvGrpSpPr>
                      <a:grpSpLocks/>
                    </xdr:cNvGrpSpPr>
                  </xdr:nvGrpSpPr>
                  <xdr:grpSpPr bwMode="auto">
                    <a:xfrm>
                      <a:off x="4842" y="11648"/>
                      <a:ext cx="567" cy="567"/>
                      <a:chOff x="3653" y="3941"/>
                      <a:chExt cx="1113" cy="1113"/>
                    </a:xfrm>
                  </xdr:grpSpPr>
                  <xdr:sp macro="" textlink="">
                    <xdr:nvSpPr>
                      <xdr:cNvPr id="12136"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137" name="Group 727"/>
                      <xdr:cNvGrpSpPr>
                        <a:grpSpLocks/>
                      </xdr:cNvGrpSpPr>
                    </xdr:nvGrpSpPr>
                    <xdr:grpSpPr bwMode="auto">
                      <a:xfrm>
                        <a:off x="3877" y="4098"/>
                        <a:ext cx="671" cy="799"/>
                        <a:chOff x="1598" y="4066"/>
                        <a:chExt cx="671" cy="799"/>
                      </a:xfrm>
                    </xdr:grpSpPr>
                    <xdr:grpSp>
                      <xdr:nvGrpSpPr>
                        <xdr:cNvPr id="12138" name="Group 728"/>
                        <xdr:cNvGrpSpPr>
                          <a:grpSpLocks/>
                        </xdr:cNvGrpSpPr>
                      </xdr:nvGrpSpPr>
                      <xdr:grpSpPr bwMode="auto">
                        <a:xfrm>
                          <a:off x="1733" y="4202"/>
                          <a:ext cx="402" cy="534"/>
                          <a:chOff x="1733" y="4202"/>
                          <a:chExt cx="402" cy="534"/>
                        </a:xfrm>
                      </xdr:grpSpPr>
                      <xdr:grpSp>
                        <xdr:nvGrpSpPr>
                          <xdr:cNvPr id="12139" name="Group 729"/>
                          <xdr:cNvGrpSpPr>
                            <a:grpSpLocks/>
                          </xdr:cNvGrpSpPr>
                        </xdr:nvGrpSpPr>
                        <xdr:grpSpPr bwMode="auto">
                          <a:xfrm>
                            <a:off x="1733" y="4202"/>
                            <a:ext cx="402" cy="534"/>
                            <a:chOff x="1733" y="4205"/>
                            <a:chExt cx="402" cy="534"/>
                          </a:xfrm>
                        </xdr:grpSpPr>
                        <xdr:sp macro="" textlink="">
                          <xdr:nvSpPr>
                            <xdr:cNvPr id="12140"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141"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142"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143"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144" name="Group 734"/>
                        <xdr:cNvGrpSpPr>
                          <a:grpSpLocks/>
                        </xdr:cNvGrpSpPr>
                      </xdr:nvGrpSpPr>
                      <xdr:grpSpPr bwMode="auto">
                        <a:xfrm>
                          <a:off x="1598" y="4066"/>
                          <a:ext cx="671" cy="475"/>
                          <a:chOff x="1598" y="4066"/>
                          <a:chExt cx="671" cy="475"/>
                        </a:xfrm>
                      </xdr:grpSpPr>
                      <xdr:sp macro="" textlink="">
                        <xdr:nvSpPr>
                          <xdr:cNvPr id="12145"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146"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147"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148"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149"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150"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151"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152" name="Group 742"/>
                        <xdr:cNvGrpSpPr>
                          <a:grpSpLocks/>
                        </xdr:cNvGrpSpPr>
                      </xdr:nvGrpSpPr>
                      <xdr:grpSpPr bwMode="auto">
                        <a:xfrm>
                          <a:off x="1794" y="4696"/>
                          <a:ext cx="271" cy="169"/>
                          <a:chOff x="1794" y="4696"/>
                          <a:chExt cx="271" cy="169"/>
                        </a:xfrm>
                      </xdr:grpSpPr>
                      <xdr:sp macro="" textlink="">
                        <xdr:nvSpPr>
                          <xdr:cNvPr id="12153"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154"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155"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156"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157"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158" name="Group 725"/>
                    <xdr:cNvGrpSpPr>
                      <a:grpSpLocks/>
                    </xdr:cNvGrpSpPr>
                  </xdr:nvGrpSpPr>
                  <xdr:grpSpPr bwMode="auto">
                    <a:xfrm>
                      <a:off x="3708" y="10514"/>
                      <a:ext cx="567" cy="567"/>
                      <a:chOff x="3653" y="3941"/>
                      <a:chExt cx="1113" cy="1113"/>
                    </a:xfrm>
                  </xdr:grpSpPr>
                  <xdr:sp macro="" textlink="">
                    <xdr:nvSpPr>
                      <xdr:cNvPr id="12159"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160" name="Group 727"/>
                      <xdr:cNvGrpSpPr>
                        <a:grpSpLocks/>
                      </xdr:cNvGrpSpPr>
                    </xdr:nvGrpSpPr>
                    <xdr:grpSpPr bwMode="auto">
                      <a:xfrm>
                        <a:off x="3877" y="4098"/>
                        <a:ext cx="671" cy="799"/>
                        <a:chOff x="1598" y="4066"/>
                        <a:chExt cx="671" cy="799"/>
                      </a:xfrm>
                    </xdr:grpSpPr>
                    <xdr:grpSp>
                      <xdr:nvGrpSpPr>
                        <xdr:cNvPr id="12161" name="Group 728"/>
                        <xdr:cNvGrpSpPr>
                          <a:grpSpLocks/>
                        </xdr:cNvGrpSpPr>
                      </xdr:nvGrpSpPr>
                      <xdr:grpSpPr bwMode="auto">
                        <a:xfrm>
                          <a:off x="1733" y="4202"/>
                          <a:ext cx="402" cy="534"/>
                          <a:chOff x="1733" y="4202"/>
                          <a:chExt cx="402" cy="534"/>
                        </a:xfrm>
                      </xdr:grpSpPr>
                      <xdr:grpSp>
                        <xdr:nvGrpSpPr>
                          <xdr:cNvPr id="12162" name="Group 729"/>
                          <xdr:cNvGrpSpPr>
                            <a:grpSpLocks/>
                          </xdr:cNvGrpSpPr>
                        </xdr:nvGrpSpPr>
                        <xdr:grpSpPr bwMode="auto">
                          <a:xfrm>
                            <a:off x="1733" y="4202"/>
                            <a:ext cx="402" cy="534"/>
                            <a:chOff x="1733" y="4205"/>
                            <a:chExt cx="402" cy="534"/>
                          </a:xfrm>
                        </xdr:grpSpPr>
                        <xdr:sp macro="" textlink="">
                          <xdr:nvSpPr>
                            <xdr:cNvPr id="12163"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164"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165"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166"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167" name="Group 734"/>
                        <xdr:cNvGrpSpPr>
                          <a:grpSpLocks/>
                        </xdr:cNvGrpSpPr>
                      </xdr:nvGrpSpPr>
                      <xdr:grpSpPr bwMode="auto">
                        <a:xfrm>
                          <a:off x="1598" y="4066"/>
                          <a:ext cx="671" cy="475"/>
                          <a:chOff x="1598" y="4066"/>
                          <a:chExt cx="671" cy="475"/>
                        </a:xfrm>
                      </xdr:grpSpPr>
                      <xdr:sp macro="" textlink="">
                        <xdr:nvSpPr>
                          <xdr:cNvPr id="12168"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169"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170"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171"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172"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173"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174"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175" name="Group 742"/>
                        <xdr:cNvGrpSpPr>
                          <a:grpSpLocks/>
                        </xdr:cNvGrpSpPr>
                      </xdr:nvGrpSpPr>
                      <xdr:grpSpPr bwMode="auto">
                        <a:xfrm>
                          <a:off x="1794" y="4696"/>
                          <a:ext cx="271" cy="169"/>
                          <a:chOff x="1794" y="4696"/>
                          <a:chExt cx="271" cy="169"/>
                        </a:xfrm>
                      </xdr:grpSpPr>
                      <xdr:sp macro="" textlink="">
                        <xdr:nvSpPr>
                          <xdr:cNvPr id="12176"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177"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178"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179"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180"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181" name="Group 725"/>
                    <xdr:cNvGrpSpPr>
                      <a:grpSpLocks/>
                    </xdr:cNvGrpSpPr>
                  </xdr:nvGrpSpPr>
                  <xdr:grpSpPr bwMode="auto">
                    <a:xfrm>
                      <a:off x="5409" y="11081"/>
                      <a:ext cx="567" cy="567"/>
                      <a:chOff x="3653" y="3941"/>
                      <a:chExt cx="1113" cy="1113"/>
                    </a:xfrm>
                  </xdr:grpSpPr>
                  <xdr:sp macro="" textlink="">
                    <xdr:nvSpPr>
                      <xdr:cNvPr id="12182"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183" name="Group 727"/>
                      <xdr:cNvGrpSpPr>
                        <a:grpSpLocks/>
                      </xdr:cNvGrpSpPr>
                    </xdr:nvGrpSpPr>
                    <xdr:grpSpPr bwMode="auto">
                      <a:xfrm>
                        <a:off x="3877" y="4098"/>
                        <a:ext cx="671" cy="799"/>
                        <a:chOff x="1598" y="4066"/>
                        <a:chExt cx="671" cy="799"/>
                      </a:xfrm>
                    </xdr:grpSpPr>
                    <xdr:grpSp>
                      <xdr:nvGrpSpPr>
                        <xdr:cNvPr id="12184" name="Group 728"/>
                        <xdr:cNvGrpSpPr>
                          <a:grpSpLocks/>
                        </xdr:cNvGrpSpPr>
                      </xdr:nvGrpSpPr>
                      <xdr:grpSpPr bwMode="auto">
                        <a:xfrm>
                          <a:off x="1733" y="4202"/>
                          <a:ext cx="402" cy="534"/>
                          <a:chOff x="1733" y="4202"/>
                          <a:chExt cx="402" cy="534"/>
                        </a:xfrm>
                      </xdr:grpSpPr>
                      <xdr:grpSp>
                        <xdr:nvGrpSpPr>
                          <xdr:cNvPr id="12185" name="Group 729"/>
                          <xdr:cNvGrpSpPr>
                            <a:grpSpLocks/>
                          </xdr:cNvGrpSpPr>
                        </xdr:nvGrpSpPr>
                        <xdr:grpSpPr bwMode="auto">
                          <a:xfrm>
                            <a:off x="1733" y="4202"/>
                            <a:ext cx="402" cy="534"/>
                            <a:chOff x="1733" y="4205"/>
                            <a:chExt cx="402" cy="534"/>
                          </a:xfrm>
                        </xdr:grpSpPr>
                        <xdr:sp macro="" textlink="">
                          <xdr:nvSpPr>
                            <xdr:cNvPr id="12186"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187"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188"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189"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190" name="Group 734"/>
                        <xdr:cNvGrpSpPr>
                          <a:grpSpLocks/>
                        </xdr:cNvGrpSpPr>
                      </xdr:nvGrpSpPr>
                      <xdr:grpSpPr bwMode="auto">
                        <a:xfrm>
                          <a:off x="1598" y="4066"/>
                          <a:ext cx="671" cy="475"/>
                          <a:chOff x="1598" y="4066"/>
                          <a:chExt cx="671" cy="475"/>
                        </a:xfrm>
                      </xdr:grpSpPr>
                      <xdr:sp macro="" textlink="">
                        <xdr:nvSpPr>
                          <xdr:cNvPr id="12191"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192"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193"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194"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195"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196"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197"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198" name="Group 742"/>
                        <xdr:cNvGrpSpPr>
                          <a:grpSpLocks/>
                        </xdr:cNvGrpSpPr>
                      </xdr:nvGrpSpPr>
                      <xdr:grpSpPr bwMode="auto">
                        <a:xfrm>
                          <a:off x="1794" y="4696"/>
                          <a:ext cx="271" cy="169"/>
                          <a:chOff x="1794" y="4696"/>
                          <a:chExt cx="271" cy="169"/>
                        </a:xfrm>
                      </xdr:grpSpPr>
                      <xdr:sp macro="" textlink="">
                        <xdr:nvSpPr>
                          <xdr:cNvPr id="12199"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200"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201"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202"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203"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2204" name="Group 725"/>
                    <xdr:cNvGrpSpPr>
                      <a:grpSpLocks/>
                    </xdr:cNvGrpSpPr>
                  </xdr:nvGrpSpPr>
                  <xdr:grpSpPr bwMode="auto">
                    <a:xfrm>
                      <a:off x="5977" y="11073"/>
                      <a:ext cx="567" cy="567"/>
                      <a:chOff x="3653" y="3941"/>
                      <a:chExt cx="1113" cy="1113"/>
                    </a:xfrm>
                  </xdr:grpSpPr>
                  <xdr:sp macro="" textlink="">
                    <xdr:nvSpPr>
                      <xdr:cNvPr id="12205"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2206" name="Group 727"/>
                      <xdr:cNvGrpSpPr>
                        <a:grpSpLocks/>
                      </xdr:cNvGrpSpPr>
                    </xdr:nvGrpSpPr>
                    <xdr:grpSpPr bwMode="auto">
                      <a:xfrm>
                        <a:off x="3877" y="4098"/>
                        <a:ext cx="671" cy="799"/>
                        <a:chOff x="1598" y="4066"/>
                        <a:chExt cx="671" cy="799"/>
                      </a:xfrm>
                    </xdr:grpSpPr>
                    <xdr:grpSp>
                      <xdr:nvGrpSpPr>
                        <xdr:cNvPr id="12207" name="Group 728"/>
                        <xdr:cNvGrpSpPr>
                          <a:grpSpLocks/>
                        </xdr:cNvGrpSpPr>
                      </xdr:nvGrpSpPr>
                      <xdr:grpSpPr bwMode="auto">
                        <a:xfrm>
                          <a:off x="1733" y="4202"/>
                          <a:ext cx="402" cy="534"/>
                          <a:chOff x="1733" y="4202"/>
                          <a:chExt cx="402" cy="534"/>
                        </a:xfrm>
                      </xdr:grpSpPr>
                      <xdr:grpSp>
                        <xdr:nvGrpSpPr>
                          <xdr:cNvPr id="12208" name="Group 729"/>
                          <xdr:cNvGrpSpPr>
                            <a:grpSpLocks/>
                          </xdr:cNvGrpSpPr>
                        </xdr:nvGrpSpPr>
                        <xdr:grpSpPr bwMode="auto">
                          <a:xfrm>
                            <a:off x="1733" y="4202"/>
                            <a:ext cx="402" cy="534"/>
                            <a:chOff x="1733" y="4205"/>
                            <a:chExt cx="402" cy="534"/>
                          </a:xfrm>
                        </xdr:grpSpPr>
                        <xdr:sp macro="" textlink="">
                          <xdr:nvSpPr>
                            <xdr:cNvPr id="12209"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2210"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2211"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2212"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2213" name="Group 734"/>
                        <xdr:cNvGrpSpPr>
                          <a:grpSpLocks/>
                        </xdr:cNvGrpSpPr>
                      </xdr:nvGrpSpPr>
                      <xdr:grpSpPr bwMode="auto">
                        <a:xfrm>
                          <a:off x="1598" y="4066"/>
                          <a:ext cx="671" cy="475"/>
                          <a:chOff x="1598" y="4066"/>
                          <a:chExt cx="671" cy="475"/>
                        </a:xfrm>
                      </xdr:grpSpPr>
                      <xdr:sp macro="" textlink="">
                        <xdr:nvSpPr>
                          <xdr:cNvPr id="12214"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2215"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2216"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2217"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2218"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2219"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2220"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2221" name="Group 742"/>
                        <xdr:cNvGrpSpPr>
                          <a:grpSpLocks/>
                        </xdr:cNvGrpSpPr>
                      </xdr:nvGrpSpPr>
                      <xdr:grpSpPr bwMode="auto">
                        <a:xfrm>
                          <a:off x="1794" y="4696"/>
                          <a:ext cx="271" cy="169"/>
                          <a:chOff x="1794" y="4696"/>
                          <a:chExt cx="271" cy="169"/>
                        </a:xfrm>
                      </xdr:grpSpPr>
                      <xdr:sp macro="" textlink="">
                        <xdr:nvSpPr>
                          <xdr:cNvPr id="12222"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2223"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2224"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2225"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2226"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grpSp>
                <xdr:nvGrpSpPr>
                  <xdr:cNvPr id="12227" name="Group 963"/>
                  <xdr:cNvGrpSpPr>
                    <a:grpSpLocks/>
                  </xdr:cNvGrpSpPr>
                </xdr:nvGrpSpPr>
                <xdr:grpSpPr bwMode="auto">
                  <a:xfrm>
                    <a:off x="2007" y="4275"/>
                    <a:ext cx="3402" cy="2835"/>
                    <a:chOff x="2007" y="4275"/>
                    <a:chExt cx="3402" cy="2835"/>
                  </a:xfrm>
                </xdr:grpSpPr>
                <xdr:grpSp>
                  <xdr:nvGrpSpPr>
                    <xdr:cNvPr id="12228" name="Group 189"/>
                    <xdr:cNvGrpSpPr>
                      <a:grpSpLocks/>
                    </xdr:cNvGrpSpPr>
                  </xdr:nvGrpSpPr>
                  <xdr:grpSpPr bwMode="auto">
                    <a:xfrm>
                      <a:off x="3711" y="5976"/>
                      <a:ext cx="567" cy="567"/>
                      <a:chOff x="3613" y="10106"/>
                      <a:chExt cx="1113" cy="1113"/>
                    </a:xfrm>
                  </xdr:grpSpPr>
                  <xdr:sp macro="" textlink="">
                    <xdr:nvSpPr>
                      <xdr:cNvPr id="12229"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30" name="Group 191"/>
                      <xdr:cNvGrpSpPr>
                        <a:grpSpLocks/>
                      </xdr:cNvGrpSpPr>
                    </xdr:nvGrpSpPr>
                    <xdr:grpSpPr bwMode="auto">
                      <a:xfrm>
                        <a:off x="3895" y="10270"/>
                        <a:ext cx="551" cy="782"/>
                        <a:chOff x="1510" y="10254"/>
                        <a:chExt cx="571" cy="811"/>
                      </a:xfrm>
                    </xdr:grpSpPr>
                    <xdr:grpSp>
                      <xdr:nvGrpSpPr>
                        <xdr:cNvPr id="12231" name="Group 192"/>
                        <xdr:cNvGrpSpPr>
                          <a:grpSpLocks/>
                        </xdr:cNvGrpSpPr>
                      </xdr:nvGrpSpPr>
                      <xdr:grpSpPr bwMode="auto">
                        <a:xfrm>
                          <a:off x="1510" y="10254"/>
                          <a:ext cx="571" cy="811"/>
                          <a:chOff x="1510" y="10254"/>
                          <a:chExt cx="571" cy="811"/>
                        </a:xfrm>
                      </xdr:grpSpPr>
                      <xdr:sp macro="" textlink="">
                        <xdr:nvSpPr>
                          <xdr:cNvPr id="12232"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33"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34"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235"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236"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237" name="Group 198"/>
                        <xdr:cNvGrpSpPr>
                          <a:grpSpLocks/>
                        </xdr:cNvGrpSpPr>
                      </xdr:nvGrpSpPr>
                      <xdr:grpSpPr bwMode="auto">
                        <a:xfrm>
                          <a:off x="1943" y="10456"/>
                          <a:ext cx="119" cy="150"/>
                          <a:chOff x="3508" y="10426"/>
                          <a:chExt cx="173" cy="219"/>
                        </a:xfrm>
                      </xdr:grpSpPr>
                      <xdr:sp macro="" textlink="">
                        <xdr:nvSpPr>
                          <xdr:cNvPr id="12238"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239"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240"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241" name="Group 189"/>
                    <xdr:cNvGrpSpPr>
                      <a:grpSpLocks/>
                    </xdr:cNvGrpSpPr>
                  </xdr:nvGrpSpPr>
                  <xdr:grpSpPr bwMode="auto">
                    <a:xfrm>
                      <a:off x="2574" y="5411"/>
                      <a:ext cx="567" cy="567"/>
                      <a:chOff x="3613" y="10106"/>
                      <a:chExt cx="1113" cy="1113"/>
                    </a:xfrm>
                  </xdr:grpSpPr>
                  <xdr:sp macro="" textlink="">
                    <xdr:nvSpPr>
                      <xdr:cNvPr id="12242"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43" name="Group 191"/>
                      <xdr:cNvGrpSpPr>
                        <a:grpSpLocks/>
                      </xdr:cNvGrpSpPr>
                    </xdr:nvGrpSpPr>
                    <xdr:grpSpPr bwMode="auto">
                      <a:xfrm>
                        <a:off x="3895" y="10270"/>
                        <a:ext cx="551" cy="782"/>
                        <a:chOff x="1510" y="10254"/>
                        <a:chExt cx="571" cy="811"/>
                      </a:xfrm>
                    </xdr:grpSpPr>
                    <xdr:grpSp>
                      <xdr:nvGrpSpPr>
                        <xdr:cNvPr id="12244" name="Group 192"/>
                        <xdr:cNvGrpSpPr>
                          <a:grpSpLocks/>
                        </xdr:cNvGrpSpPr>
                      </xdr:nvGrpSpPr>
                      <xdr:grpSpPr bwMode="auto">
                        <a:xfrm>
                          <a:off x="1510" y="10254"/>
                          <a:ext cx="571" cy="811"/>
                          <a:chOff x="1510" y="10254"/>
                          <a:chExt cx="571" cy="811"/>
                        </a:xfrm>
                      </xdr:grpSpPr>
                      <xdr:sp macro="" textlink="">
                        <xdr:nvSpPr>
                          <xdr:cNvPr id="12245"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46"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47"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248"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249"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250" name="Group 198"/>
                        <xdr:cNvGrpSpPr>
                          <a:grpSpLocks/>
                        </xdr:cNvGrpSpPr>
                      </xdr:nvGrpSpPr>
                      <xdr:grpSpPr bwMode="auto">
                        <a:xfrm>
                          <a:off x="1943" y="10456"/>
                          <a:ext cx="119" cy="150"/>
                          <a:chOff x="3508" y="10426"/>
                          <a:chExt cx="173" cy="219"/>
                        </a:xfrm>
                      </xdr:grpSpPr>
                      <xdr:sp macro="" textlink="">
                        <xdr:nvSpPr>
                          <xdr:cNvPr id="12251"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252"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253"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254" name="Group 189"/>
                    <xdr:cNvGrpSpPr>
                      <a:grpSpLocks/>
                    </xdr:cNvGrpSpPr>
                  </xdr:nvGrpSpPr>
                  <xdr:grpSpPr bwMode="auto">
                    <a:xfrm>
                      <a:off x="4278" y="5976"/>
                      <a:ext cx="567" cy="567"/>
                      <a:chOff x="3613" y="10106"/>
                      <a:chExt cx="1113" cy="1113"/>
                    </a:xfrm>
                  </xdr:grpSpPr>
                  <xdr:sp macro="" textlink="">
                    <xdr:nvSpPr>
                      <xdr:cNvPr id="12255"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56" name="Group 191"/>
                      <xdr:cNvGrpSpPr>
                        <a:grpSpLocks/>
                      </xdr:cNvGrpSpPr>
                    </xdr:nvGrpSpPr>
                    <xdr:grpSpPr bwMode="auto">
                      <a:xfrm>
                        <a:off x="3895" y="10270"/>
                        <a:ext cx="551" cy="782"/>
                        <a:chOff x="1510" y="10254"/>
                        <a:chExt cx="571" cy="811"/>
                      </a:xfrm>
                    </xdr:grpSpPr>
                    <xdr:grpSp>
                      <xdr:nvGrpSpPr>
                        <xdr:cNvPr id="12257" name="Group 192"/>
                        <xdr:cNvGrpSpPr>
                          <a:grpSpLocks/>
                        </xdr:cNvGrpSpPr>
                      </xdr:nvGrpSpPr>
                      <xdr:grpSpPr bwMode="auto">
                        <a:xfrm>
                          <a:off x="1510" y="10254"/>
                          <a:ext cx="571" cy="811"/>
                          <a:chOff x="1510" y="10254"/>
                          <a:chExt cx="571" cy="811"/>
                        </a:xfrm>
                      </xdr:grpSpPr>
                      <xdr:sp macro="" textlink="">
                        <xdr:nvSpPr>
                          <xdr:cNvPr id="12258"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59"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60"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261"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262"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263" name="Group 198"/>
                        <xdr:cNvGrpSpPr>
                          <a:grpSpLocks/>
                        </xdr:cNvGrpSpPr>
                      </xdr:nvGrpSpPr>
                      <xdr:grpSpPr bwMode="auto">
                        <a:xfrm>
                          <a:off x="1943" y="10456"/>
                          <a:ext cx="119" cy="150"/>
                          <a:chOff x="3508" y="10426"/>
                          <a:chExt cx="173" cy="219"/>
                        </a:xfrm>
                      </xdr:grpSpPr>
                      <xdr:sp macro="" textlink="">
                        <xdr:nvSpPr>
                          <xdr:cNvPr id="12264"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265"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266"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267" name="Group 189"/>
                    <xdr:cNvGrpSpPr>
                      <a:grpSpLocks/>
                    </xdr:cNvGrpSpPr>
                  </xdr:nvGrpSpPr>
                  <xdr:grpSpPr bwMode="auto">
                    <a:xfrm>
                      <a:off x="3141" y="4844"/>
                      <a:ext cx="567" cy="567"/>
                      <a:chOff x="3613" y="10106"/>
                      <a:chExt cx="1113" cy="1113"/>
                    </a:xfrm>
                  </xdr:grpSpPr>
                  <xdr:sp macro="" textlink="">
                    <xdr:nvSpPr>
                      <xdr:cNvPr id="12268"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69" name="Group 191"/>
                      <xdr:cNvGrpSpPr>
                        <a:grpSpLocks/>
                      </xdr:cNvGrpSpPr>
                    </xdr:nvGrpSpPr>
                    <xdr:grpSpPr bwMode="auto">
                      <a:xfrm>
                        <a:off x="3895" y="10270"/>
                        <a:ext cx="551" cy="782"/>
                        <a:chOff x="1510" y="10254"/>
                        <a:chExt cx="571" cy="811"/>
                      </a:xfrm>
                    </xdr:grpSpPr>
                    <xdr:grpSp>
                      <xdr:nvGrpSpPr>
                        <xdr:cNvPr id="12270" name="Group 192"/>
                        <xdr:cNvGrpSpPr>
                          <a:grpSpLocks/>
                        </xdr:cNvGrpSpPr>
                      </xdr:nvGrpSpPr>
                      <xdr:grpSpPr bwMode="auto">
                        <a:xfrm>
                          <a:off x="1510" y="10254"/>
                          <a:ext cx="571" cy="811"/>
                          <a:chOff x="1510" y="10254"/>
                          <a:chExt cx="571" cy="811"/>
                        </a:xfrm>
                      </xdr:grpSpPr>
                      <xdr:sp macro="" textlink="">
                        <xdr:nvSpPr>
                          <xdr:cNvPr id="12271"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72"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73"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274"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275"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276" name="Group 198"/>
                        <xdr:cNvGrpSpPr>
                          <a:grpSpLocks/>
                        </xdr:cNvGrpSpPr>
                      </xdr:nvGrpSpPr>
                      <xdr:grpSpPr bwMode="auto">
                        <a:xfrm>
                          <a:off x="1943" y="10456"/>
                          <a:ext cx="119" cy="150"/>
                          <a:chOff x="3508" y="10426"/>
                          <a:chExt cx="173" cy="219"/>
                        </a:xfrm>
                      </xdr:grpSpPr>
                      <xdr:sp macro="" textlink="">
                        <xdr:nvSpPr>
                          <xdr:cNvPr id="12277"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278"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279"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280" name="Group 189"/>
                    <xdr:cNvGrpSpPr>
                      <a:grpSpLocks/>
                    </xdr:cNvGrpSpPr>
                  </xdr:nvGrpSpPr>
                  <xdr:grpSpPr bwMode="auto">
                    <a:xfrm>
                      <a:off x="3708" y="4844"/>
                      <a:ext cx="567" cy="567"/>
                      <a:chOff x="3613" y="10106"/>
                      <a:chExt cx="1113" cy="1113"/>
                    </a:xfrm>
                  </xdr:grpSpPr>
                  <xdr:sp macro="" textlink="">
                    <xdr:nvSpPr>
                      <xdr:cNvPr id="12281"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82" name="Group 191"/>
                      <xdr:cNvGrpSpPr>
                        <a:grpSpLocks/>
                      </xdr:cNvGrpSpPr>
                    </xdr:nvGrpSpPr>
                    <xdr:grpSpPr bwMode="auto">
                      <a:xfrm>
                        <a:off x="3895" y="10270"/>
                        <a:ext cx="551" cy="782"/>
                        <a:chOff x="1510" y="10254"/>
                        <a:chExt cx="571" cy="811"/>
                      </a:xfrm>
                    </xdr:grpSpPr>
                    <xdr:grpSp>
                      <xdr:nvGrpSpPr>
                        <xdr:cNvPr id="12283" name="Group 192"/>
                        <xdr:cNvGrpSpPr>
                          <a:grpSpLocks/>
                        </xdr:cNvGrpSpPr>
                      </xdr:nvGrpSpPr>
                      <xdr:grpSpPr bwMode="auto">
                        <a:xfrm>
                          <a:off x="1510" y="10254"/>
                          <a:ext cx="571" cy="811"/>
                          <a:chOff x="1510" y="10254"/>
                          <a:chExt cx="571" cy="811"/>
                        </a:xfrm>
                      </xdr:grpSpPr>
                      <xdr:sp macro="" textlink="">
                        <xdr:nvSpPr>
                          <xdr:cNvPr id="12284"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85"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86"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287"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288"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289" name="Group 198"/>
                        <xdr:cNvGrpSpPr>
                          <a:grpSpLocks/>
                        </xdr:cNvGrpSpPr>
                      </xdr:nvGrpSpPr>
                      <xdr:grpSpPr bwMode="auto">
                        <a:xfrm>
                          <a:off x="1943" y="10456"/>
                          <a:ext cx="119" cy="150"/>
                          <a:chOff x="3508" y="10426"/>
                          <a:chExt cx="173" cy="219"/>
                        </a:xfrm>
                      </xdr:grpSpPr>
                      <xdr:sp macro="" textlink="">
                        <xdr:nvSpPr>
                          <xdr:cNvPr id="12290"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291"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292"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293" name="Group 189"/>
                    <xdr:cNvGrpSpPr>
                      <a:grpSpLocks/>
                    </xdr:cNvGrpSpPr>
                  </xdr:nvGrpSpPr>
                  <xdr:grpSpPr bwMode="auto">
                    <a:xfrm>
                      <a:off x="4275" y="4844"/>
                      <a:ext cx="567" cy="567"/>
                      <a:chOff x="3613" y="10106"/>
                      <a:chExt cx="1113" cy="1113"/>
                    </a:xfrm>
                  </xdr:grpSpPr>
                  <xdr:sp macro="" textlink="">
                    <xdr:nvSpPr>
                      <xdr:cNvPr id="12294"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295" name="Group 191"/>
                      <xdr:cNvGrpSpPr>
                        <a:grpSpLocks/>
                      </xdr:cNvGrpSpPr>
                    </xdr:nvGrpSpPr>
                    <xdr:grpSpPr bwMode="auto">
                      <a:xfrm>
                        <a:off x="3895" y="10270"/>
                        <a:ext cx="551" cy="782"/>
                        <a:chOff x="1510" y="10254"/>
                        <a:chExt cx="571" cy="811"/>
                      </a:xfrm>
                    </xdr:grpSpPr>
                    <xdr:grpSp>
                      <xdr:nvGrpSpPr>
                        <xdr:cNvPr id="12296" name="Group 192"/>
                        <xdr:cNvGrpSpPr>
                          <a:grpSpLocks/>
                        </xdr:cNvGrpSpPr>
                      </xdr:nvGrpSpPr>
                      <xdr:grpSpPr bwMode="auto">
                        <a:xfrm>
                          <a:off x="1510" y="10254"/>
                          <a:ext cx="571" cy="811"/>
                          <a:chOff x="1510" y="10254"/>
                          <a:chExt cx="571" cy="811"/>
                        </a:xfrm>
                      </xdr:grpSpPr>
                      <xdr:sp macro="" textlink="">
                        <xdr:nvSpPr>
                          <xdr:cNvPr id="12297"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298"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299"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00"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01"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02" name="Group 198"/>
                        <xdr:cNvGrpSpPr>
                          <a:grpSpLocks/>
                        </xdr:cNvGrpSpPr>
                      </xdr:nvGrpSpPr>
                      <xdr:grpSpPr bwMode="auto">
                        <a:xfrm>
                          <a:off x="1943" y="10456"/>
                          <a:ext cx="119" cy="150"/>
                          <a:chOff x="3508" y="10426"/>
                          <a:chExt cx="173" cy="219"/>
                        </a:xfrm>
                      </xdr:grpSpPr>
                      <xdr:sp macro="" textlink="">
                        <xdr:nvSpPr>
                          <xdr:cNvPr id="12303"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04"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05"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06" name="Group 189"/>
                    <xdr:cNvGrpSpPr>
                      <a:grpSpLocks/>
                    </xdr:cNvGrpSpPr>
                  </xdr:nvGrpSpPr>
                  <xdr:grpSpPr bwMode="auto">
                    <a:xfrm>
                      <a:off x="3141" y="5411"/>
                      <a:ext cx="567" cy="567"/>
                      <a:chOff x="3613" y="10106"/>
                      <a:chExt cx="1113" cy="1113"/>
                    </a:xfrm>
                  </xdr:grpSpPr>
                  <xdr:sp macro="" textlink="">
                    <xdr:nvSpPr>
                      <xdr:cNvPr id="12307"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08" name="Group 191"/>
                      <xdr:cNvGrpSpPr>
                        <a:grpSpLocks/>
                      </xdr:cNvGrpSpPr>
                    </xdr:nvGrpSpPr>
                    <xdr:grpSpPr bwMode="auto">
                      <a:xfrm>
                        <a:off x="3895" y="10270"/>
                        <a:ext cx="551" cy="782"/>
                        <a:chOff x="1510" y="10254"/>
                        <a:chExt cx="571" cy="811"/>
                      </a:xfrm>
                    </xdr:grpSpPr>
                    <xdr:grpSp>
                      <xdr:nvGrpSpPr>
                        <xdr:cNvPr id="12309" name="Group 192"/>
                        <xdr:cNvGrpSpPr>
                          <a:grpSpLocks/>
                        </xdr:cNvGrpSpPr>
                      </xdr:nvGrpSpPr>
                      <xdr:grpSpPr bwMode="auto">
                        <a:xfrm>
                          <a:off x="1510" y="10254"/>
                          <a:ext cx="571" cy="811"/>
                          <a:chOff x="1510" y="10254"/>
                          <a:chExt cx="571" cy="811"/>
                        </a:xfrm>
                      </xdr:grpSpPr>
                      <xdr:sp macro="" textlink="">
                        <xdr:nvSpPr>
                          <xdr:cNvPr id="12310"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11"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12"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13"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14"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15" name="Group 198"/>
                        <xdr:cNvGrpSpPr>
                          <a:grpSpLocks/>
                        </xdr:cNvGrpSpPr>
                      </xdr:nvGrpSpPr>
                      <xdr:grpSpPr bwMode="auto">
                        <a:xfrm>
                          <a:off x="1943" y="10456"/>
                          <a:ext cx="119" cy="150"/>
                          <a:chOff x="3508" y="10426"/>
                          <a:chExt cx="173" cy="219"/>
                        </a:xfrm>
                      </xdr:grpSpPr>
                      <xdr:sp macro="" textlink="">
                        <xdr:nvSpPr>
                          <xdr:cNvPr id="12316"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17"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18"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19" name="Group 189"/>
                    <xdr:cNvGrpSpPr>
                      <a:grpSpLocks/>
                    </xdr:cNvGrpSpPr>
                  </xdr:nvGrpSpPr>
                  <xdr:grpSpPr bwMode="auto">
                    <a:xfrm>
                      <a:off x="3711" y="5411"/>
                      <a:ext cx="567" cy="567"/>
                      <a:chOff x="3613" y="10106"/>
                      <a:chExt cx="1113" cy="1113"/>
                    </a:xfrm>
                  </xdr:grpSpPr>
                  <xdr:sp macro="" textlink="">
                    <xdr:nvSpPr>
                      <xdr:cNvPr id="12320"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21" name="Group 191"/>
                      <xdr:cNvGrpSpPr>
                        <a:grpSpLocks/>
                      </xdr:cNvGrpSpPr>
                    </xdr:nvGrpSpPr>
                    <xdr:grpSpPr bwMode="auto">
                      <a:xfrm>
                        <a:off x="3895" y="10270"/>
                        <a:ext cx="551" cy="782"/>
                        <a:chOff x="1510" y="10254"/>
                        <a:chExt cx="571" cy="811"/>
                      </a:xfrm>
                    </xdr:grpSpPr>
                    <xdr:grpSp>
                      <xdr:nvGrpSpPr>
                        <xdr:cNvPr id="12322" name="Group 192"/>
                        <xdr:cNvGrpSpPr>
                          <a:grpSpLocks/>
                        </xdr:cNvGrpSpPr>
                      </xdr:nvGrpSpPr>
                      <xdr:grpSpPr bwMode="auto">
                        <a:xfrm>
                          <a:off x="1510" y="10254"/>
                          <a:ext cx="571" cy="811"/>
                          <a:chOff x="1510" y="10254"/>
                          <a:chExt cx="571" cy="811"/>
                        </a:xfrm>
                      </xdr:grpSpPr>
                      <xdr:sp macro="" textlink="">
                        <xdr:nvSpPr>
                          <xdr:cNvPr id="12323"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24"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25"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26"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27"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28" name="Group 198"/>
                        <xdr:cNvGrpSpPr>
                          <a:grpSpLocks/>
                        </xdr:cNvGrpSpPr>
                      </xdr:nvGrpSpPr>
                      <xdr:grpSpPr bwMode="auto">
                        <a:xfrm>
                          <a:off x="1943" y="10456"/>
                          <a:ext cx="119" cy="150"/>
                          <a:chOff x="3508" y="10426"/>
                          <a:chExt cx="173" cy="219"/>
                        </a:xfrm>
                      </xdr:grpSpPr>
                      <xdr:sp macro="" textlink="">
                        <xdr:nvSpPr>
                          <xdr:cNvPr id="12329"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30"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31"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32" name="Group 189"/>
                    <xdr:cNvGrpSpPr>
                      <a:grpSpLocks/>
                    </xdr:cNvGrpSpPr>
                  </xdr:nvGrpSpPr>
                  <xdr:grpSpPr bwMode="auto">
                    <a:xfrm>
                      <a:off x="4275" y="5409"/>
                      <a:ext cx="567" cy="567"/>
                      <a:chOff x="3613" y="10106"/>
                      <a:chExt cx="1113" cy="1113"/>
                    </a:xfrm>
                  </xdr:grpSpPr>
                  <xdr:sp macro="" textlink="">
                    <xdr:nvSpPr>
                      <xdr:cNvPr id="12333"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34" name="Group 191"/>
                      <xdr:cNvGrpSpPr>
                        <a:grpSpLocks/>
                      </xdr:cNvGrpSpPr>
                    </xdr:nvGrpSpPr>
                    <xdr:grpSpPr bwMode="auto">
                      <a:xfrm>
                        <a:off x="3895" y="10270"/>
                        <a:ext cx="551" cy="782"/>
                        <a:chOff x="1510" y="10254"/>
                        <a:chExt cx="571" cy="811"/>
                      </a:xfrm>
                    </xdr:grpSpPr>
                    <xdr:grpSp>
                      <xdr:nvGrpSpPr>
                        <xdr:cNvPr id="12335" name="Group 192"/>
                        <xdr:cNvGrpSpPr>
                          <a:grpSpLocks/>
                        </xdr:cNvGrpSpPr>
                      </xdr:nvGrpSpPr>
                      <xdr:grpSpPr bwMode="auto">
                        <a:xfrm>
                          <a:off x="1510" y="10254"/>
                          <a:ext cx="571" cy="811"/>
                          <a:chOff x="1510" y="10254"/>
                          <a:chExt cx="571" cy="811"/>
                        </a:xfrm>
                      </xdr:grpSpPr>
                      <xdr:sp macro="" textlink="">
                        <xdr:nvSpPr>
                          <xdr:cNvPr id="12336"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37"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38"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39"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40"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41" name="Group 198"/>
                        <xdr:cNvGrpSpPr>
                          <a:grpSpLocks/>
                        </xdr:cNvGrpSpPr>
                      </xdr:nvGrpSpPr>
                      <xdr:grpSpPr bwMode="auto">
                        <a:xfrm>
                          <a:off x="1943" y="10456"/>
                          <a:ext cx="119" cy="150"/>
                          <a:chOff x="3508" y="10426"/>
                          <a:chExt cx="173" cy="219"/>
                        </a:xfrm>
                      </xdr:grpSpPr>
                      <xdr:sp macro="" textlink="">
                        <xdr:nvSpPr>
                          <xdr:cNvPr id="12342"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43"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44"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45" name="Group 189"/>
                    <xdr:cNvGrpSpPr>
                      <a:grpSpLocks/>
                    </xdr:cNvGrpSpPr>
                  </xdr:nvGrpSpPr>
                  <xdr:grpSpPr bwMode="auto">
                    <a:xfrm>
                      <a:off x="4842" y="4844"/>
                      <a:ext cx="567" cy="567"/>
                      <a:chOff x="3613" y="10106"/>
                      <a:chExt cx="1113" cy="1113"/>
                    </a:xfrm>
                  </xdr:grpSpPr>
                  <xdr:sp macro="" textlink="">
                    <xdr:nvSpPr>
                      <xdr:cNvPr id="12346"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47" name="Group 191"/>
                      <xdr:cNvGrpSpPr>
                        <a:grpSpLocks/>
                      </xdr:cNvGrpSpPr>
                    </xdr:nvGrpSpPr>
                    <xdr:grpSpPr bwMode="auto">
                      <a:xfrm>
                        <a:off x="3895" y="10270"/>
                        <a:ext cx="551" cy="782"/>
                        <a:chOff x="1510" y="10254"/>
                        <a:chExt cx="571" cy="811"/>
                      </a:xfrm>
                    </xdr:grpSpPr>
                    <xdr:grpSp>
                      <xdr:nvGrpSpPr>
                        <xdr:cNvPr id="12348" name="Group 192"/>
                        <xdr:cNvGrpSpPr>
                          <a:grpSpLocks/>
                        </xdr:cNvGrpSpPr>
                      </xdr:nvGrpSpPr>
                      <xdr:grpSpPr bwMode="auto">
                        <a:xfrm>
                          <a:off x="1510" y="10254"/>
                          <a:ext cx="571" cy="811"/>
                          <a:chOff x="1510" y="10254"/>
                          <a:chExt cx="571" cy="811"/>
                        </a:xfrm>
                      </xdr:grpSpPr>
                      <xdr:sp macro="" textlink="">
                        <xdr:nvSpPr>
                          <xdr:cNvPr id="12349"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50"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51"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52"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53"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54" name="Group 198"/>
                        <xdr:cNvGrpSpPr>
                          <a:grpSpLocks/>
                        </xdr:cNvGrpSpPr>
                      </xdr:nvGrpSpPr>
                      <xdr:grpSpPr bwMode="auto">
                        <a:xfrm>
                          <a:off x="1943" y="10456"/>
                          <a:ext cx="119" cy="150"/>
                          <a:chOff x="3508" y="10426"/>
                          <a:chExt cx="173" cy="219"/>
                        </a:xfrm>
                      </xdr:grpSpPr>
                      <xdr:sp macro="" textlink="">
                        <xdr:nvSpPr>
                          <xdr:cNvPr id="12355"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56"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57"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58" name="Group 189"/>
                    <xdr:cNvGrpSpPr>
                      <a:grpSpLocks/>
                    </xdr:cNvGrpSpPr>
                  </xdr:nvGrpSpPr>
                  <xdr:grpSpPr bwMode="auto">
                    <a:xfrm>
                      <a:off x="2007" y="4275"/>
                      <a:ext cx="567" cy="567"/>
                      <a:chOff x="3613" y="10106"/>
                      <a:chExt cx="1113" cy="1113"/>
                    </a:xfrm>
                  </xdr:grpSpPr>
                  <xdr:sp macro="" textlink="">
                    <xdr:nvSpPr>
                      <xdr:cNvPr id="12359"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60" name="Group 191"/>
                      <xdr:cNvGrpSpPr>
                        <a:grpSpLocks/>
                      </xdr:cNvGrpSpPr>
                    </xdr:nvGrpSpPr>
                    <xdr:grpSpPr bwMode="auto">
                      <a:xfrm>
                        <a:off x="3895" y="10270"/>
                        <a:ext cx="551" cy="782"/>
                        <a:chOff x="1510" y="10254"/>
                        <a:chExt cx="571" cy="811"/>
                      </a:xfrm>
                    </xdr:grpSpPr>
                    <xdr:grpSp>
                      <xdr:nvGrpSpPr>
                        <xdr:cNvPr id="12361" name="Group 192"/>
                        <xdr:cNvGrpSpPr>
                          <a:grpSpLocks/>
                        </xdr:cNvGrpSpPr>
                      </xdr:nvGrpSpPr>
                      <xdr:grpSpPr bwMode="auto">
                        <a:xfrm>
                          <a:off x="1510" y="10254"/>
                          <a:ext cx="571" cy="811"/>
                          <a:chOff x="1510" y="10254"/>
                          <a:chExt cx="571" cy="811"/>
                        </a:xfrm>
                      </xdr:grpSpPr>
                      <xdr:sp macro="" textlink="">
                        <xdr:nvSpPr>
                          <xdr:cNvPr id="12362"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63"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64"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65"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66"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67" name="Group 198"/>
                        <xdr:cNvGrpSpPr>
                          <a:grpSpLocks/>
                        </xdr:cNvGrpSpPr>
                      </xdr:nvGrpSpPr>
                      <xdr:grpSpPr bwMode="auto">
                        <a:xfrm>
                          <a:off x="1943" y="10456"/>
                          <a:ext cx="119" cy="150"/>
                          <a:chOff x="3508" y="10426"/>
                          <a:chExt cx="173" cy="219"/>
                        </a:xfrm>
                      </xdr:grpSpPr>
                      <xdr:sp macro="" textlink="">
                        <xdr:nvSpPr>
                          <xdr:cNvPr id="12368"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69"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70"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71" name="Group 189"/>
                    <xdr:cNvGrpSpPr>
                      <a:grpSpLocks/>
                    </xdr:cNvGrpSpPr>
                  </xdr:nvGrpSpPr>
                  <xdr:grpSpPr bwMode="auto">
                    <a:xfrm>
                      <a:off x="3141" y="4275"/>
                      <a:ext cx="567" cy="567"/>
                      <a:chOff x="3613" y="10106"/>
                      <a:chExt cx="1113" cy="1113"/>
                    </a:xfrm>
                  </xdr:grpSpPr>
                  <xdr:sp macro="" textlink="">
                    <xdr:nvSpPr>
                      <xdr:cNvPr id="12372"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73" name="Group 191"/>
                      <xdr:cNvGrpSpPr>
                        <a:grpSpLocks/>
                      </xdr:cNvGrpSpPr>
                    </xdr:nvGrpSpPr>
                    <xdr:grpSpPr bwMode="auto">
                      <a:xfrm>
                        <a:off x="3895" y="10270"/>
                        <a:ext cx="551" cy="782"/>
                        <a:chOff x="1510" y="10254"/>
                        <a:chExt cx="571" cy="811"/>
                      </a:xfrm>
                    </xdr:grpSpPr>
                    <xdr:grpSp>
                      <xdr:nvGrpSpPr>
                        <xdr:cNvPr id="12374" name="Group 192"/>
                        <xdr:cNvGrpSpPr>
                          <a:grpSpLocks/>
                        </xdr:cNvGrpSpPr>
                      </xdr:nvGrpSpPr>
                      <xdr:grpSpPr bwMode="auto">
                        <a:xfrm>
                          <a:off x="1510" y="10254"/>
                          <a:ext cx="571" cy="811"/>
                          <a:chOff x="1510" y="10254"/>
                          <a:chExt cx="571" cy="811"/>
                        </a:xfrm>
                      </xdr:grpSpPr>
                      <xdr:sp macro="" textlink="">
                        <xdr:nvSpPr>
                          <xdr:cNvPr id="12375"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76"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77"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78"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79"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80" name="Group 198"/>
                        <xdr:cNvGrpSpPr>
                          <a:grpSpLocks/>
                        </xdr:cNvGrpSpPr>
                      </xdr:nvGrpSpPr>
                      <xdr:grpSpPr bwMode="auto">
                        <a:xfrm>
                          <a:off x="1943" y="10456"/>
                          <a:ext cx="119" cy="150"/>
                          <a:chOff x="3508" y="10426"/>
                          <a:chExt cx="173" cy="219"/>
                        </a:xfrm>
                      </xdr:grpSpPr>
                      <xdr:sp macro="" textlink="">
                        <xdr:nvSpPr>
                          <xdr:cNvPr id="12381"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82"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83"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84" name="Group 189"/>
                    <xdr:cNvGrpSpPr>
                      <a:grpSpLocks/>
                    </xdr:cNvGrpSpPr>
                  </xdr:nvGrpSpPr>
                  <xdr:grpSpPr bwMode="auto">
                    <a:xfrm>
                      <a:off x="3141" y="5977"/>
                      <a:ext cx="567" cy="567"/>
                      <a:chOff x="3613" y="10106"/>
                      <a:chExt cx="1113" cy="1113"/>
                    </a:xfrm>
                  </xdr:grpSpPr>
                  <xdr:sp macro="" textlink="">
                    <xdr:nvSpPr>
                      <xdr:cNvPr id="12385"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86" name="Group 191"/>
                      <xdr:cNvGrpSpPr>
                        <a:grpSpLocks/>
                      </xdr:cNvGrpSpPr>
                    </xdr:nvGrpSpPr>
                    <xdr:grpSpPr bwMode="auto">
                      <a:xfrm>
                        <a:off x="3895" y="10270"/>
                        <a:ext cx="551" cy="782"/>
                        <a:chOff x="1510" y="10254"/>
                        <a:chExt cx="571" cy="811"/>
                      </a:xfrm>
                    </xdr:grpSpPr>
                    <xdr:grpSp>
                      <xdr:nvGrpSpPr>
                        <xdr:cNvPr id="12387" name="Group 192"/>
                        <xdr:cNvGrpSpPr>
                          <a:grpSpLocks/>
                        </xdr:cNvGrpSpPr>
                      </xdr:nvGrpSpPr>
                      <xdr:grpSpPr bwMode="auto">
                        <a:xfrm>
                          <a:off x="1510" y="10254"/>
                          <a:ext cx="571" cy="811"/>
                          <a:chOff x="1510" y="10254"/>
                          <a:chExt cx="571" cy="811"/>
                        </a:xfrm>
                      </xdr:grpSpPr>
                      <xdr:sp macro="" textlink="">
                        <xdr:nvSpPr>
                          <xdr:cNvPr id="12388"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389"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390"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391"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392"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393" name="Group 198"/>
                        <xdr:cNvGrpSpPr>
                          <a:grpSpLocks/>
                        </xdr:cNvGrpSpPr>
                      </xdr:nvGrpSpPr>
                      <xdr:grpSpPr bwMode="auto">
                        <a:xfrm>
                          <a:off x="1943" y="10456"/>
                          <a:ext cx="119" cy="150"/>
                          <a:chOff x="3508" y="10426"/>
                          <a:chExt cx="173" cy="219"/>
                        </a:xfrm>
                      </xdr:grpSpPr>
                      <xdr:sp macro="" textlink="">
                        <xdr:nvSpPr>
                          <xdr:cNvPr id="12394"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395"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396"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2397" name="Group 189"/>
                    <xdr:cNvGrpSpPr>
                      <a:grpSpLocks/>
                    </xdr:cNvGrpSpPr>
                  </xdr:nvGrpSpPr>
                  <xdr:grpSpPr bwMode="auto">
                    <a:xfrm>
                      <a:off x="3141" y="6543"/>
                      <a:ext cx="567" cy="567"/>
                      <a:chOff x="3613" y="10106"/>
                      <a:chExt cx="1113" cy="1113"/>
                    </a:xfrm>
                  </xdr:grpSpPr>
                  <xdr:sp macro="" textlink="">
                    <xdr:nvSpPr>
                      <xdr:cNvPr id="12398"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2399" name="Group 191"/>
                      <xdr:cNvGrpSpPr>
                        <a:grpSpLocks/>
                      </xdr:cNvGrpSpPr>
                    </xdr:nvGrpSpPr>
                    <xdr:grpSpPr bwMode="auto">
                      <a:xfrm>
                        <a:off x="3895" y="10270"/>
                        <a:ext cx="551" cy="782"/>
                        <a:chOff x="1510" y="10254"/>
                        <a:chExt cx="571" cy="811"/>
                      </a:xfrm>
                    </xdr:grpSpPr>
                    <xdr:grpSp>
                      <xdr:nvGrpSpPr>
                        <xdr:cNvPr id="12400" name="Group 192"/>
                        <xdr:cNvGrpSpPr>
                          <a:grpSpLocks/>
                        </xdr:cNvGrpSpPr>
                      </xdr:nvGrpSpPr>
                      <xdr:grpSpPr bwMode="auto">
                        <a:xfrm>
                          <a:off x="1510" y="10254"/>
                          <a:ext cx="571" cy="811"/>
                          <a:chOff x="1510" y="10254"/>
                          <a:chExt cx="571" cy="811"/>
                        </a:xfrm>
                      </xdr:grpSpPr>
                      <xdr:sp macro="" textlink="">
                        <xdr:nvSpPr>
                          <xdr:cNvPr id="12401"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2402"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2403"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2404"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2405"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2406" name="Group 198"/>
                        <xdr:cNvGrpSpPr>
                          <a:grpSpLocks/>
                        </xdr:cNvGrpSpPr>
                      </xdr:nvGrpSpPr>
                      <xdr:grpSpPr bwMode="auto">
                        <a:xfrm>
                          <a:off x="1943" y="10456"/>
                          <a:ext cx="119" cy="150"/>
                          <a:chOff x="3508" y="10426"/>
                          <a:chExt cx="173" cy="219"/>
                        </a:xfrm>
                      </xdr:grpSpPr>
                      <xdr:sp macro="" textlink="">
                        <xdr:nvSpPr>
                          <xdr:cNvPr id="12407"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2408"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2409"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grpSp>
                <xdr:nvGrpSpPr>
                  <xdr:cNvPr id="12410" name="Group 1146"/>
                  <xdr:cNvGrpSpPr>
                    <a:grpSpLocks/>
                  </xdr:cNvGrpSpPr>
                </xdr:nvGrpSpPr>
                <xdr:grpSpPr bwMode="auto">
                  <a:xfrm>
                    <a:off x="3714" y="9939"/>
                    <a:ext cx="2262" cy="575"/>
                    <a:chOff x="3714" y="9939"/>
                    <a:chExt cx="2262" cy="575"/>
                  </a:xfrm>
                </xdr:grpSpPr>
                <xdr:grpSp>
                  <xdr:nvGrpSpPr>
                    <xdr:cNvPr id="12411" name="Group 1321"/>
                    <xdr:cNvGrpSpPr>
                      <a:grpSpLocks/>
                    </xdr:cNvGrpSpPr>
                  </xdr:nvGrpSpPr>
                  <xdr:grpSpPr bwMode="auto">
                    <a:xfrm>
                      <a:off x="5409" y="9939"/>
                      <a:ext cx="567" cy="567"/>
                      <a:chOff x="3691" y="9994"/>
                      <a:chExt cx="1111" cy="1111"/>
                    </a:xfrm>
                  </xdr:grpSpPr>
                  <xdr:sp macro="" textlink="">
                    <xdr:nvSpPr>
                      <xdr:cNvPr id="12412"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2413" name="Group 1323"/>
                      <xdr:cNvGrpSpPr>
                        <a:grpSpLocks/>
                      </xdr:cNvGrpSpPr>
                    </xdr:nvGrpSpPr>
                    <xdr:grpSpPr bwMode="auto">
                      <a:xfrm>
                        <a:off x="3916" y="10251"/>
                        <a:ext cx="664" cy="741"/>
                        <a:chOff x="2404" y="10278"/>
                        <a:chExt cx="664" cy="741"/>
                      </a:xfrm>
                    </xdr:grpSpPr>
                    <xdr:grpSp>
                      <xdr:nvGrpSpPr>
                        <xdr:cNvPr id="12414" name="Group 1324"/>
                        <xdr:cNvGrpSpPr>
                          <a:grpSpLocks/>
                        </xdr:cNvGrpSpPr>
                      </xdr:nvGrpSpPr>
                      <xdr:grpSpPr bwMode="auto">
                        <a:xfrm>
                          <a:off x="2404" y="10278"/>
                          <a:ext cx="386" cy="283"/>
                          <a:chOff x="3839" y="10640"/>
                          <a:chExt cx="386" cy="283"/>
                        </a:xfrm>
                      </xdr:grpSpPr>
                      <xdr:sp macro="" textlink="">
                        <xdr:nvSpPr>
                          <xdr:cNvPr id="12415"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2416"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2417" name="Group 1327"/>
                        <xdr:cNvGrpSpPr>
                          <a:grpSpLocks/>
                        </xdr:cNvGrpSpPr>
                      </xdr:nvGrpSpPr>
                      <xdr:grpSpPr bwMode="auto">
                        <a:xfrm>
                          <a:off x="2558" y="10318"/>
                          <a:ext cx="510" cy="204"/>
                          <a:chOff x="3866" y="10696"/>
                          <a:chExt cx="510" cy="204"/>
                        </a:xfrm>
                      </xdr:grpSpPr>
                      <xdr:sp macro="" textlink="">
                        <xdr:nvSpPr>
                          <xdr:cNvPr id="12418"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2419"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2420" name="Group 1330"/>
                        <xdr:cNvGrpSpPr>
                          <a:grpSpLocks/>
                        </xdr:cNvGrpSpPr>
                      </xdr:nvGrpSpPr>
                      <xdr:grpSpPr bwMode="auto">
                        <a:xfrm>
                          <a:off x="2505" y="10518"/>
                          <a:ext cx="182" cy="297"/>
                          <a:chOff x="2525" y="10553"/>
                          <a:chExt cx="177" cy="254"/>
                        </a:xfrm>
                      </xdr:grpSpPr>
                      <xdr:sp macro="" textlink="">
                        <xdr:nvSpPr>
                          <xdr:cNvPr id="12421"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2422"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2423"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2424"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2425"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2426" name="Group 1321"/>
                    <xdr:cNvGrpSpPr>
                      <a:grpSpLocks/>
                    </xdr:cNvGrpSpPr>
                  </xdr:nvGrpSpPr>
                  <xdr:grpSpPr bwMode="auto">
                    <a:xfrm>
                      <a:off x="3714" y="9940"/>
                      <a:ext cx="567" cy="567"/>
                      <a:chOff x="3691" y="9994"/>
                      <a:chExt cx="1111" cy="1111"/>
                    </a:xfrm>
                  </xdr:grpSpPr>
                  <xdr:sp macro="" textlink="">
                    <xdr:nvSpPr>
                      <xdr:cNvPr id="12427"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2428" name="Group 1323"/>
                      <xdr:cNvGrpSpPr>
                        <a:grpSpLocks/>
                      </xdr:cNvGrpSpPr>
                    </xdr:nvGrpSpPr>
                    <xdr:grpSpPr bwMode="auto">
                      <a:xfrm>
                        <a:off x="3916" y="10251"/>
                        <a:ext cx="664" cy="741"/>
                        <a:chOff x="2404" y="10278"/>
                        <a:chExt cx="664" cy="741"/>
                      </a:xfrm>
                    </xdr:grpSpPr>
                    <xdr:grpSp>
                      <xdr:nvGrpSpPr>
                        <xdr:cNvPr id="12429" name="Group 1324"/>
                        <xdr:cNvGrpSpPr>
                          <a:grpSpLocks/>
                        </xdr:cNvGrpSpPr>
                      </xdr:nvGrpSpPr>
                      <xdr:grpSpPr bwMode="auto">
                        <a:xfrm>
                          <a:off x="2404" y="10278"/>
                          <a:ext cx="386" cy="283"/>
                          <a:chOff x="3839" y="10640"/>
                          <a:chExt cx="386" cy="283"/>
                        </a:xfrm>
                      </xdr:grpSpPr>
                      <xdr:sp macro="" textlink="">
                        <xdr:nvSpPr>
                          <xdr:cNvPr id="12430"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2431"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2432" name="Group 1327"/>
                        <xdr:cNvGrpSpPr>
                          <a:grpSpLocks/>
                        </xdr:cNvGrpSpPr>
                      </xdr:nvGrpSpPr>
                      <xdr:grpSpPr bwMode="auto">
                        <a:xfrm>
                          <a:off x="2558" y="10318"/>
                          <a:ext cx="510" cy="204"/>
                          <a:chOff x="3866" y="10696"/>
                          <a:chExt cx="510" cy="204"/>
                        </a:xfrm>
                      </xdr:grpSpPr>
                      <xdr:sp macro="" textlink="">
                        <xdr:nvSpPr>
                          <xdr:cNvPr id="12433"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2434"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2435" name="Group 1330"/>
                        <xdr:cNvGrpSpPr>
                          <a:grpSpLocks/>
                        </xdr:cNvGrpSpPr>
                      </xdr:nvGrpSpPr>
                      <xdr:grpSpPr bwMode="auto">
                        <a:xfrm>
                          <a:off x="2505" y="10518"/>
                          <a:ext cx="182" cy="297"/>
                          <a:chOff x="2525" y="10553"/>
                          <a:chExt cx="177" cy="254"/>
                        </a:xfrm>
                      </xdr:grpSpPr>
                      <xdr:sp macro="" textlink="">
                        <xdr:nvSpPr>
                          <xdr:cNvPr id="12436"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2437"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2438"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2439"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2440"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2441" name="Group 1321"/>
                    <xdr:cNvGrpSpPr>
                      <a:grpSpLocks/>
                    </xdr:cNvGrpSpPr>
                  </xdr:nvGrpSpPr>
                  <xdr:grpSpPr bwMode="auto">
                    <a:xfrm>
                      <a:off x="4275" y="9946"/>
                      <a:ext cx="567" cy="567"/>
                      <a:chOff x="3691" y="9994"/>
                      <a:chExt cx="1111" cy="1111"/>
                    </a:xfrm>
                  </xdr:grpSpPr>
                  <xdr:sp macro="" textlink="">
                    <xdr:nvSpPr>
                      <xdr:cNvPr id="12442"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2443" name="Group 1323"/>
                      <xdr:cNvGrpSpPr>
                        <a:grpSpLocks/>
                      </xdr:cNvGrpSpPr>
                    </xdr:nvGrpSpPr>
                    <xdr:grpSpPr bwMode="auto">
                      <a:xfrm>
                        <a:off x="3916" y="10251"/>
                        <a:ext cx="664" cy="741"/>
                        <a:chOff x="2404" y="10278"/>
                        <a:chExt cx="664" cy="741"/>
                      </a:xfrm>
                    </xdr:grpSpPr>
                    <xdr:grpSp>
                      <xdr:nvGrpSpPr>
                        <xdr:cNvPr id="12444" name="Group 1324"/>
                        <xdr:cNvGrpSpPr>
                          <a:grpSpLocks/>
                        </xdr:cNvGrpSpPr>
                      </xdr:nvGrpSpPr>
                      <xdr:grpSpPr bwMode="auto">
                        <a:xfrm>
                          <a:off x="2404" y="10278"/>
                          <a:ext cx="386" cy="283"/>
                          <a:chOff x="3839" y="10640"/>
                          <a:chExt cx="386" cy="283"/>
                        </a:xfrm>
                      </xdr:grpSpPr>
                      <xdr:sp macro="" textlink="">
                        <xdr:nvSpPr>
                          <xdr:cNvPr id="12445"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2446"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2447" name="Group 1327"/>
                        <xdr:cNvGrpSpPr>
                          <a:grpSpLocks/>
                        </xdr:cNvGrpSpPr>
                      </xdr:nvGrpSpPr>
                      <xdr:grpSpPr bwMode="auto">
                        <a:xfrm>
                          <a:off x="2558" y="10318"/>
                          <a:ext cx="510" cy="204"/>
                          <a:chOff x="3866" y="10696"/>
                          <a:chExt cx="510" cy="204"/>
                        </a:xfrm>
                      </xdr:grpSpPr>
                      <xdr:sp macro="" textlink="">
                        <xdr:nvSpPr>
                          <xdr:cNvPr id="12448"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2449"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2450" name="Group 1330"/>
                        <xdr:cNvGrpSpPr>
                          <a:grpSpLocks/>
                        </xdr:cNvGrpSpPr>
                      </xdr:nvGrpSpPr>
                      <xdr:grpSpPr bwMode="auto">
                        <a:xfrm>
                          <a:off x="2505" y="10518"/>
                          <a:ext cx="182" cy="297"/>
                          <a:chOff x="2525" y="10553"/>
                          <a:chExt cx="177" cy="254"/>
                        </a:xfrm>
                      </xdr:grpSpPr>
                      <xdr:sp macro="" textlink="">
                        <xdr:nvSpPr>
                          <xdr:cNvPr id="12451"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2452"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2453"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2454"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2455"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2456" name="Group 1321"/>
                    <xdr:cNvGrpSpPr>
                      <a:grpSpLocks/>
                    </xdr:cNvGrpSpPr>
                  </xdr:nvGrpSpPr>
                  <xdr:grpSpPr bwMode="auto">
                    <a:xfrm>
                      <a:off x="4848" y="9947"/>
                      <a:ext cx="567" cy="567"/>
                      <a:chOff x="3691" y="9994"/>
                      <a:chExt cx="1111" cy="1111"/>
                    </a:xfrm>
                  </xdr:grpSpPr>
                  <xdr:sp macro="" textlink="">
                    <xdr:nvSpPr>
                      <xdr:cNvPr id="12457"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2458" name="Group 1323"/>
                      <xdr:cNvGrpSpPr>
                        <a:grpSpLocks/>
                      </xdr:cNvGrpSpPr>
                    </xdr:nvGrpSpPr>
                    <xdr:grpSpPr bwMode="auto">
                      <a:xfrm>
                        <a:off x="3916" y="10251"/>
                        <a:ext cx="664" cy="741"/>
                        <a:chOff x="2404" y="10278"/>
                        <a:chExt cx="664" cy="741"/>
                      </a:xfrm>
                    </xdr:grpSpPr>
                    <xdr:grpSp>
                      <xdr:nvGrpSpPr>
                        <xdr:cNvPr id="12459" name="Group 1324"/>
                        <xdr:cNvGrpSpPr>
                          <a:grpSpLocks/>
                        </xdr:cNvGrpSpPr>
                      </xdr:nvGrpSpPr>
                      <xdr:grpSpPr bwMode="auto">
                        <a:xfrm>
                          <a:off x="2404" y="10278"/>
                          <a:ext cx="386" cy="283"/>
                          <a:chOff x="3839" y="10640"/>
                          <a:chExt cx="386" cy="283"/>
                        </a:xfrm>
                      </xdr:grpSpPr>
                      <xdr:sp macro="" textlink="">
                        <xdr:nvSpPr>
                          <xdr:cNvPr id="12460"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2461"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2462" name="Group 1327"/>
                        <xdr:cNvGrpSpPr>
                          <a:grpSpLocks/>
                        </xdr:cNvGrpSpPr>
                      </xdr:nvGrpSpPr>
                      <xdr:grpSpPr bwMode="auto">
                        <a:xfrm>
                          <a:off x="2558" y="10318"/>
                          <a:ext cx="510" cy="204"/>
                          <a:chOff x="3866" y="10696"/>
                          <a:chExt cx="510" cy="204"/>
                        </a:xfrm>
                      </xdr:grpSpPr>
                      <xdr:sp macro="" textlink="">
                        <xdr:nvSpPr>
                          <xdr:cNvPr id="12463"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2464"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2465" name="Group 1330"/>
                        <xdr:cNvGrpSpPr>
                          <a:grpSpLocks/>
                        </xdr:cNvGrpSpPr>
                      </xdr:nvGrpSpPr>
                      <xdr:grpSpPr bwMode="auto">
                        <a:xfrm>
                          <a:off x="2505" y="10518"/>
                          <a:ext cx="182" cy="297"/>
                          <a:chOff x="2525" y="10553"/>
                          <a:chExt cx="177" cy="254"/>
                        </a:xfrm>
                      </xdr:grpSpPr>
                      <xdr:sp macro="" textlink="">
                        <xdr:nvSpPr>
                          <xdr:cNvPr id="12466"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2467"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2468"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2469"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2470"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grpSp>
                <xdr:nvGrpSpPr>
                  <xdr:cNvPr id="12471" name="Group 1207"/>
                  <xdr:cNvGrpSpPr>
                    <a:grpSpLocks/>
                  </xdr:cNvGrpSpPr>
                </xdr:nvGrpSpPr>
                <xdr:grpSpPr bwMode="auto">
                  <a:xfrm>
                    <a:off x="5976" y="9947"/>
                    <a:ext cx="1134" cy="567"/>
                    <a:chOff x="5976" y="9947"/>
                    <a:chExt cx="1134" cy="567"/>
                  </a:xfrm>
                </xdr:grpSpPr>
                <xdr:grpSp>
                  <xdr:nvGrpSpPr>
                    <xdr:cNvPr id="12472" name="Group 1206"/>
                    <xdr:cNvGrpSpPr>
                      <a:grpSpLocks/>
                    </xdr:cNvGrpSpPr>
                  </xdr:nvGrpSpPr>
                  <xdr:grpSpPr bwMode="auto">
                    <a:xfrm>
                      <a:off x="5976" y="9947"/>
                      <a:ext cx="567" cy="567"/>
                      <a:chOff x="3587" y="4036"/>
                      <a:chExt cx="1111" cy="1111"/>
                    </a:xfrm>
                  </xdr:grpSpPr>
                  <xdr:sp macro="" textlink="">
                    <xdr:nvSpPr>
                      <xdr:cNvPr id="12473" name="Oval 1207"/>
                      <xdr:cNvSpPr>
                        <a:spLocks noChangeArrowheads="1"/>
                      </xdr:cNvSpPr>
                    </xdr:nvSpPr>
                    <xdr:spPr bwMode="auto">
                      <a:xfrm>
                        <a:off x="3587" y="4036"/>
                        <a:ext cx="1111" cy="1111"/>
                      </a:xfrm>
                      <a:prstGeom prst="ellipse">
                        <a:avLst/>
                      </a:prstGeom>
                      <a:solidFill>
                        <a:srgbClr val="C2D69B"/>
                      </a:solidFill>
                      <a:ln w="15875">
                        <a:noFill/>
                        <a:round/>
                        <a:headEnd/>
                        <a:tailEnd/>
                      </a:ln>
                    </xdr:spPr>
                  </xdr:sp>
                  <xdr:grpSp>
                    <xdr:nvGrpSpPr>
                      <xdr:cNvPr id="12474" name="Group 1208"/>
                      <xdr:cNvGrpSpPr>
                        <a:grpSpLocks/>
                      </xdr:cNvGrpSpPr>
                    </xdr:nvGrpSpPr>
                    <xdr:grpSpPr bwMode="auto">
                      <a:xfrm>
                        <a:off x="3789" y="4184"/>
                        <a:ext cx="523" cy="404"/>
                        <a:chOff x="3760" y="8139"/>
                        <a:chExt cx="929" cy="718"/>
                      </a:xfrm>
                    </xdr:grpSpPr>
                    <xdr:sp macro="" textlink="">
                      <xdr:nvSpPr>
                        <xdr:cNvPr id="12475" name="Rectangle 1209"/>
                        <xdr:cNvSpPr>
                          <a:spLocks noChangeArrowheads="1"/>
                        </xdr:cNvSpPr>
                      </xdr:nvSpPr>
                      <xdr:spPr bwMode="auto">
                        <a:xfrm>
                          <a:off x="3846" y="8372"/>
                          <a:ext cx="620" cy="167"/>
                        </a:xfrm>
                        <a:prstGeom prst="rect">
                          <a:avLst/>
                        </a:prstGeom>
                        <a:solidFill>
                          <a:srgbClr val="FFFFFF"/>
                        </a:solidFill>
                        <a:ln w="15875">
                          <a:noFill/>
                          <a:miter lim="800000"/>
                          <a:headEnd/>
                          <a:tailEnd/>
                        </a:ln>
                      </xdr:spPr>
                    </xdr:sp>
                    <xdr:sp macro="" textlink="">
                      <xdr:nvSpPr>
                        <xdr:cNvPr id="12476" name="AutoShape 1210"/>
                        <xdr:cNvSpPr>
                          <a:spLocks noChangeArrowheads="1"/>
                        </xdr:cNvSpPr>
                      </xdr:nvSpPr>
                      <xdr:spPr bwMode="auto">
                        <a:xfrm rot="2778864">
                          <a:off x="4206" y="8375"/>
                          <a:ext cx="486" cy="478"/>
                        </a:xfrm>
                        <a:custGeom>
                          <a:avLst/>
                          <a:gdLst>
                            <a:gd name="T0" fmla="*/ 5 w 21600"/>
                            <a:gd name="T1" fmla="*/ 0 h 21600"/>
                            <a:gd name="T2" fmla="*/ 3 w 21600"/>
                            <a:gd name="T3" fmla="*/ 3 h 21600"/>
                            <a:gd name="T4" fmla="*/ 5 w 21600"/>
                            <a:gd name="T5" fmla="*/ 4 h 21600"/>
                            <a:gd name="T6" fmla="*/ 8 w 21600"/>
                            <a:gd name="T7" fmla="*/ 3 h 21600"/>
                            <a:gd name="T8" fmla="*/ 0 60000 65536"/>
                            <a:gd name="T9" fmla="*/ 0 60000 65536"/>
                            <a:gd name="T10" fmla="*/ 0 60000 65536"/>
                            <a:gd name="T11" fmla="*/ 0 60000 65536"/>
                            <a:gd name="T12" fmla="*/ 1867 w 21600"/>
                            <a:gd name="T13" fmla="*/ 0 h 21600"/>
                            <a:gd name="T14" fmla="*/ 19733 w 21600"/>
                            <a:gd name="T15" fmla="*/ 8857 h 21600"/>
                          </a:gdLst>
                          <a:ahLst/>
                          <a:cxnLst>
                            <a:cxn ang="T8">
                              <a:pos x="T0" y="T1"/>
                            </a:cxn>
                            <a:cxn ang="T9">
                              <a:pos x="T2" y="T3"/>
                            </a:cxn>
                            <a:cxn ang="T10">
                              <a:pos x="T4" y="T5"/>
                            </a:cxn>
                            <a:cxn ang="T11">
                              <a:pos x="T6" y="T7"/>
                            </a:cxn>
                          </a:cxnLst>
                          <a:rect l="T12" t="T13" r="T14" b="T15"/>
                          <a:pathLst>
                            <a:path w="21600" h="21600">
                              <a:moveTo>
                                <a:pt x="8415" y="8275"/>
                              </a:moveTo>
                              <a:cubicBezTo>
                                <a:pt x="9059" y="7666"/>
                                <a:pt x="9913" y="7326"/>
                                <a:pt x="10800" y="7326"/>
                              </a:cubicBezTo>
                              <a:cubicBezTo>
                                <a:pt x="11686" y="7326"/>
                                <a:pt x="12540" y="7666"/>
                                <a:pt x="13184" y="8275"/>
                              </a:cubicBezTo>
                              <a:lnTo>
                                <a:pt x="18215" y="2948"/>
                              </a:lnTo>
                              <a:cubicBezTo>
                                <a:pt x="16211" y="1054"/>
                                <a:pt x="13557" y="0"/>
                                <a:pt x="10799" y="0"/>
                              </a:cubicBezTo>
                              <a:cubicBezTo>
                                <a:pt x="8042" y="0"/>
                                <a:pt x="5388" y="1054"/>
                                <a:pt x="3384" y="2948"/>
                              </a:cubicBezTo>
                              <a:lnTo>
                                <a:pt x="8415" y="8275"/>
                              </a:lnTo>
                              <a:close/>
                            </a:path>
                          </a:pathLst>
                        </a:custGeom>
                        <a:solidFill>
                          <a:srgbClr val="FFFFFF"/>
                        </a:solidFill>
                        <a:ln w="15875">
                          <a:noFill/>
                          <a:miter lim="800000"/>
                          <a:headEnd/>
                          <a:tailEnd/>
                        </a:ln>
                      </xdr:spPr>
                    </xdr:sp>
                    <xdr:sp macro="" textlink="">
                      <xdr:nvSpPr>
                        <xdr:cNvPr id="12477" name="Rectangle 1211"/>
                        <xdr:cNvSpPr>
                          <a:spLocks noChangeArrowheads="1"/>
                        </xdr:cNvSpPr>
                      </xdr:nvSpPr>
                      <xdr:spPr bwMode="auto">
                        <a:xfrm>
                          <a:off x="3760" y="8340"/>
                          <a:ext cx="86" cy="228"/>
                        </a:xfrm>
                        <a:prstGeom prst="rect">
                          <a:avLst/>
                        </a:prstGeom>
                        <a:solidFill>
                          <a:srgbClr val="FFFFFF"/>
                        </a:solidFill>
                        <a:ln w="15875">
                          <a:noFill/>
                          <a:miter lim="800000"/>
                          <a:headEnd/>
                          <a:tailEnd/>
                        </a:ln>
                      </xdr:spPr>
                    </xdr:sp>
                    <xdr:sp macro="" textlink="">
                      <xdr:nvSpPr>
                        <xdr:cNvPr id="12478" name="Rectangle 1212"/>
                        <xdr:cNvSpPr>
                          <a:spLocks noChangeArrowheads="1"/>
                        </xdr:cNvSpPr>
                      </xdr:nvSpPr>
                      <xdr:spPr bwMode="auto">
                        <a:xfrm>
                          <a:off x="4522" y="8595"/>
                          <a:ext cx="167" cy="147"/>
                        </a:xfrm>
                        <a:prstGeom prst="rect">
                          <a:avLst/>
                        </a:prstGeom>
                        <a:solidFill>
                          <a:srgbClr val="FFFFFF"/>
                        </a:solidFill>
                        <a:ln w="15875">
                          <a:noFill/>
                          <a:miter lim="800000"/>
                          <a:headEnd/>
                          <a:tailEnd/>
                        </a:ln>
                      </xdr:spPr>
                    </xdr:sp>
                    <xdr:sp macro="" textlink="">
                      <xdr:nvSpPr>
                        <xdr:cNvPr id="12479" name="Rectangle 1213"/>
                        <xdr:cNvSpPr>
                          <a:spLocks noChangeArrowheads="1"/>
                        </xdr:cNvSpPr>
                      </xdr:nvSpPr>
                      <xdr:spPr bwMode="auto">
                        <a:xfrm>
                          <a:off x="4206" y="8327"/>
                          <a:ext cx="126" cy="227"/>
                        </a:xfrm>
                        <a:prstGeom prst="rect">
                          <a:avLst/>
                        </a:prstGeom>
                        <a:solidFill>
                          <a:srgbClr val="FFFFFF"/>
                        </a:solidFill>
                        <a:ln w="15875">
                          <a:noFill/>
                          <a:miter lim="800000"/>
                          <a:headEnd/>
                          <a:tailEnd/>
                        </a:ln>
                      </xdr:spPr>
                    </xdr:sp>
                    <xdr:sp macro="" textlink="">
                      <xdr:nvSpPr>
                        <xdr:cNvPr id="12480" name="Rectangle 1214"/>
                        <xdr:cNvSpPr>
                          <a:spLocks noChangeArrowheads="1"/>
                        </xdr:cNvSpPr>
                      </xdr:nvSpPr>
                      <xdr:spPr bwMode="auto">
                        <a:xfrm>
                          <a:off x="4243" y="8139"/>
                          <a:ext cx="51" cy="202"/>
                        </a:xfrm>
                        <a:prstGeom prst="rect">
                          <a:avLst/>
                        </a:prstGeom>
                        <a:solidFill>
                          <a:srgbClr val="FFFFFF"/>
                        </a:solidFill>
                        <a:ln w="15875">
                          <a:noFill/>
                          <a:miter lim="800000"/>
                          <a:headEnd/>
                          <a:tailEnd/>
                        </a:ln>
                      </xdr:spPr>
                    </xdr:sp>
                    <xdr:grpSp>
                      <xdr:nvGrpSpPr>
                        <xdr:cNvPr id="12481" name="Group 1215"/>
                        <xdr:cNvGrpSpPr>
                          <a:grpSpLocks/>
                        </xdr:cNvGrpSpPr>
                      </xdr:nvGrpSpPr>
                      <xdr:grpSpPr bwMode="auto">
                        <a:xfrm>
                          <a:off x="4130" y="8168"/>
                          <a:ext cx="268" cy="66"/>
                          <a:chOff x="6843" y="6018"/>
                          <a:chExt cx="300" cy="75"/>
                        </a:xfrm>
                      </xdr:grpSpPr>
                      <xdr:sp macro="" textlink="">
                        <xdr:nvSpPr>
                          <xdr:cNvPr id="12482" name="Rectangle 1216"/>
                          <xdr:cNvSpPr>
                            <a:spLocks noChangeArrowheads="1"/>
                          </xdr:cNvSpPr>
                        </xdr:nvSpPr>
                        <xdr:spPr bwMode="auto">
                          <a:xfrm>
                            <a:off x="6877" y="6022"/>
                            <a:ext cx="238" cy="68"/>
                          </a:xfrm>
                          <a:prstGeom prst="rect">
                            <a:avLst/>
                          </a:prstGeom>
                          <a:solidFill>
                            <a:srgbClr val="FFFFFF"/>
                          </a:solidFill>
                          <a:ln w="15875">
                            <a:noFill/>
                            <a:miter lim="800000"/>
                            <a:headEnd/>
                            <a:tailEnd/>
                          </a:ln>
                        </xdr:spPr>
                      </xdr:sp>
                      <xdr:sp macro="" textlink="">
                        <xdr:nvSpPr>
                          <xdr:cNvPr id="12483" name="Oval 1217"/>
                          <xdr:cNvSpPr>
                            <a:spLocks noChangeArrowheads="1"/>
                          </xdr:cNvSpPr>
                        </xdr:nvSpPr>
                        <xdr:spPr bwMode="auto">
                          <a:xfrm>
                            <a:off x="6843" y="6019"/>
                            <a:ext cx="74" cy="74"/>
                          </a:xfrm>
                          <a:prstGeom prst="ellipse">
                            <a:avLst/>
                          </a:prstGeom>
                          <a:solidFill>
                            <a:srgbClr val="FFFFFF"/>
                          </a:solidFill>
                          <a:ln w="15875">
                            <a:noFill/>
                            <a:round/>
                            <a:headEnd/>
                            <a:tailEnd/>
                          </a:ln>
                        </xdr:spPr>
                      </xdr:sp>
                      <xdr:sp macro="" textlink="">
                        <xdr:nvSpPr>
                          <xdr:cNvPr id="12484" name="Oval 1218"/>
                          <xdr:cNvSpPr>
                            <a:spLocks noChangeArrowheads="1"/>
                          </xdr:cNvSpPr>
                        </xdr:nvSpPr>
                        <xdr:spPr bwMode="auto">
                          <a:xfrm>
                            <a:off x="7069" y="6018"/>
                            <a:ext cx="74" cy="74"/>
                          </a:xfrm>
                          <a:prstGeom prst="ellipse">
                            <a:avLst/>
                          </a:prstGeom>
                          <a:solidFill>
                            <a:srgbClr val="FFFFFF"/>
                          </a:solidFill>
                          <a:ln w="15875">
                            <a:noFill/>
                            <a:round/>
                            <a:headEnd/>
                            <a:tailEnd/>
                          </a:ln>
                        </xdr:spPr>
                      </xdr:sp>
                    </xdr:grpSp>
                  </xdr:grpSp>
                  <xdr:sp macro="" textlink="">
                    <xdr:nvSpPr>
                      <xdr:cNvPr id="12485" name="Oval 1219"/>
                      <xdr:cNvSpPr>
                        <a:spLocks noChangeArrowheads="1"/>
                      </xdr:cNvSpPr>
                    </xdr:nvSpPr>
                    <xdr:spPr bwMode="auto">
                      <a:xfrm>
                        <a:off x="4216" y="4619"/>
                        <a:ext cx="100" cy="100"/>
                      </a:xfrm>
                      <a:prstGeom prst="ellipse">
                        <a:avLst/>
                      </a:prstGeom>
                      <a:solidFill>
                        <a:srgbClr val="FFFFFF"/>
                      </a:solidFill>
                      <a:ln w="15875">
                        <a:noFill/>
                        <a:round/>
                        <a:headEnd/>
                        <a:tailEnd/>
                      </a:ln>
                    </xdr:spPr>
                  </xdr:sp>
                  <xdr:sp macro="" textlink="">
                    <xdr:nvSpPr>
                      <xdr:cNvPr id="12486" name="AutoShape 1220"/>
                      <xdr:cNvSpPr>
                        <a:spLocks noChangeArrowheads="1"/>
                      </xdr:cNvSpPr>
                    </xdr:nvSpPr>
                    <xdr:spPr bwMode="auto">
                      <a:xfrm rot="10800000">
                        <a:off x="4222" y="4558"/>
                        <a:ext cx="88" cy="141"/>
                      </a:xfrm>
                      <a:custGeom>
                        <a:avLst/>
                        <a:gdLst>
                          <a:gd name="T0" fmla="*/ 0 w 21600"/>
                          <a:gd name="T1" fmla="*/ 0 h 21600"/>
                          <a:gd name="T2" fmla="*/ 0 w 21600"/>
                          <a:gd name="T3" fmla="*/ 0 h 21600"/>
                          <a:gd name="T4" fmla="*/ 0 w 21600"/>
                          <a:gd name="T5" fmla="*/ 1 h 21600"/>
                          <a:gd name="T6" fmla="*/ 0 w 21600"/>
                          <a:gd name="T7" fmla="*/ 0 h 21600"/>
                          <a:gd name="T8" fmla="*/ 17694720 60000 65536"/>
                          <a:gd name="T9" fmla="*/ 11796480 60000 65536"/>
                          <a:gd name="T10" fmla="*/ 5898240 60000 65536"/>
                          <a:gd name="T11" fmla="*/ 0 60000 65536"/>
                          <a:gd name="T12" fmla="*/ 5155 w 21600"/>
                          <a:gd name="T13" fmla="*/ 2298 h 21600"/>
                          <a:gd name="T14" fmla="*/ 16445 w 21600"/>
                          <a:gd name="T15" fmla="*/ 13634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15875">
                        <a:noFill/>
                        <a:miter lim="800000"/>
                        <a:headEnd/>
                        <a:tailEnd/>
                      </a:ln>
                    </xdr:spPr>
                  </xdr:sp>
                  <xdr:sp macro="" textlink="">
                    <xdr:nvSpPr>
                      <xdr:cNvPr id="12487" name="Arc 1221"/>
                      <xdr:cNvSpPr>
                        <a:spLocks/>
                      </xdr:cNvSpPr>
                    </xdr:nvSpPr>
                    <xdr:spPr bwMode="auto">
                      <a:xfrm rot="9439390">
                        <a:off x="4212" y="4763"/>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88" name="Arc 1222"/>
                      <xdr:cNvSpPr>
                        <a:spLocks/>
                      </xdr:cNvSpPr>
                    </xdr:nvSpPr>
                    <xdr:spPr bwMode="auto">
                      <a:xfrm rot="-9783462">
                        <a:off x="4120" y="4730"/>
                        <a:ext cx="99"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89" name="Arc 1223"/>
                      <xdr:cNvSpPr>
                        <a:spLocks/>
                      </xdr:cNvSpPr>
                    </xdr:nvSpPr>
                    <xdr:spPr bwMode="auto">
                      <a:xfrm rot="9783462" flipH="1">
                        <a:off x="4298" y="4730"/>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90" name="Arc 1224"/>
                      <xdr:cNvSpPr>
                        <a:spLocks/>
                      </xdr:cNvSpPr>
                    </xdr:nvSpPr>
                    <xdr:spPr bwMode="auto">
                      <a:xfrm rot="9439390">
                        <a:off x="4210" y="4873"/>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91" name="Arc 1225"/>
                      <xdr:cNvSpPr>
                        <a:spLocks/>
                      </xdr:cNvSpPr>
                    </xdr:nvSpPr>
                    <xdr:spPr bwMode="auto">
                      <a:xfrm rot="10800000">
                        <a:off x="411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92" name="Arc 1226"/>
                      <xdr:cNvSpPr>
                        <a:spLocks/>
                      </xdr:cNvSpPr>
                    </xdr:nvSpPr>
                    <xdr:spPr bwMode="auto">
                      <a:xfrm rot="-9015561">
                        <a:off x="4034"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93" name="Arc 1227"/>
                      <xdr:cNvSpPr>
                        <a:spLocks/>
                      </xdr:cNvSpPr>
                    </xdr:nvSpPr>
                    <xdr:spPr bwMode="auto">
                      <a:xfrm rot="10800000" flipH="1">
                        <a:off x="430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494" name="Arc 1228"/>
                      <xdr:cNvSpPr>
                        <a:spLocks/>
                      </xdr:cNvSpPr>
                    </xdr:nvSpPr>
                    <xdr:spPr bwMode="auto">
                      <a:xfrm rot="9015561" flipH="1">
                        <a:off x="4381"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grpSp>
                <xdr:grpSp>
                  <xdr:nvGrpSpPr>
                    <xdr:cNvPr id="12495" name="Group 1206"/>
                    <xdr:cNvGrpSpPr>
                      <a:grpSpLocks/>
                    </xdr:cNvGrpSpPr>
                  </xdr:nvGrpSpPr>
                  <xdr:grpSpPr bwMode="auto">
                    <a:xfrm>
                      <a:off x="6543" y="9947"/>
                      <a:ext cx="567" cy="567"/>
                      <a:chOff x="3587" y="4036"/>
                      <a:chExt cx="1111" cy="1111"/>
                    </a:xfrm>
                  </xdr:grpSpPr>
                  <xdr:sp macro="" textlink="">
                    <xdr:nvSpPr>
                      <xdr:cNvPr id="12496" name="Oval 1207"/>
                      <xdr:cNvSpPr>
                        <a:spLocks noChangeArrowheads="1"/>
                      </xdr:cNvSpPr>
                    </xdr:nvSpPr>
                    <xdr:spPr bwMode="auto">
                      <a:xfrm>
                        <a:off x="3587" y="4036"/>
                        <a:ext cx="1111" cy="1111"/>
                      </a:xfrm>
                      <a:prstGeom prst="ellipse">
                        <a:avLst/>
                      </a:prstGeom>
                      <a:solidFill>
                        <a:srgbClr val="C2D69B"/>
                      </a:solidFill>
                      <a:ln w="15875">
                        <a:noFill/>
                        <a:round/>
                        <a:headEnd/>
                        <a:tailEnd/>
                      </a:ln>
                    </xdr:spPr>
                  </xdr:sp>
                  <xdr:grpSp>
                    <xdr:nvGrpSpPr>
                      <xdr:cNvPr id="12497" name="Group 1208"/>
                      <xdr:cNvGrpSpPr>
                        <a:grpSpLocks/>
                      </xdr:cNvGrpSpPr>
                    </xdr:nvGrpSpPr>
                    <xdr:grpSpPr bwMode="auto">
                      <a:xfrm>
                        <a:off x="3789" y="4184"/>
                        <a:ext cx="523" cy="404"/>
                        <a:chOff x="3760" y="8139"/>
                        <a:chExt cx="929" cy="718"/>
                      </a:xfrm>
                    </xdr:grpSpPr>
                    <xdr:sp macro="" textlink="">
                      <xdr:nvSpPr>
                        <xdr:cNvPr id="12498" name="Rectangle 1209"/>
                        <xdr:cNvSpPr>
                          <a:spLocks noChangeArrowheads="1"/>
                        </xdr:cNvSpPr>
                      </xdr:nvSpPr>
                      <xdr:spPr bwMode="auto">
                        <a:xfrm>
                          <a:off x="3846" y="8372"/>
                          <a:ext cx="620" cy="167"/>
                        </a:xfrm>
                        <a:prstGeom prst="rect">
                          <a:avLst/>
                        </a:prstGeom>
                        <a:solidFill>
                          <a:srgbClr val="FFFFFF"/>
                        </a:solidFill>
                        <a:ln w="15875">
                          <a:noFill/>
                          <a:miter lim="800000"/>
                          <a:headEnd/>
                          <a:tailEnd/>
                        </a:ln>
                      </xdr:spPr>
                    </xdr:sp>
                    <xdr:sp macro="" textlink="">
                      <xdr:nvSpPr>
                        <xdr:cNvPr id="12499" name="AutoShape 1210"/>
                        <xdr:cNvSpPr>
                          <a:spLocks noChangeArrowheads="1"/>
                        </xdr:cNvSpPr>
                      </xdr:nvSpPr>
                      <xdr:spPr bwMode="auto">
                        <a:xfrm rot="2778864">
                          <a:off x="4206" y="8375"/>
                          <a:ext cx="486" cy="478"/>
                        </a:xfrm>
                        <a:custGeom>
                          <a:avLst/>
                          <a:gdLst>
                            <a:gd name="T0" fmla="*/ 5 w 21600"/>
                            <a:gd name="T1" fmla="*/ 0 h 21600"/>
                            <a:gd name="T2" fmla="*/ 3 w 21600"/>
                            <a:gd name="T3" fmla="*/ 3 h 21600"/>
                            <a:gd name="T4" fmla="*/ 5 w 21600"/>
                            <a:gd name="T5" fmla="*/ 4 h 21600"/>
                            <a:gd name="T6" fmla="*/ 8 w 21600"/>
                            <a:gd name="T7" fmla="*/ 3 h 21600"/>
                            <a:gd name="T8" fmla="*/ 0 60000 65536"/>
                            <a:gd name="T9" fmla="*/ 0 60000 65536"/>
                            <a:gd name="T10" fmla="*/ 0 60000 65536"/>
                            <a:gd name="T11" fmla="*/ 0 60000 65536"/>
                            <a:gd name="T12" fmla="*/ 1867 w 21600"/>
                            <a:gd name="T13" fmla="*/ 0 h 21600"/>
                            <a:gd name="T14" fmla="*/ 19733 w 21600"/>
                            <a:gd name="T15" fmla="*/ 8857 h 21600"/>
                          </a:gdLst>
                          <a:ahLst/>
                          <a:cxnLst>
                            <a:cxn ang="T8">
                              <a:pos x="T0" y="T1"/>
                            </a:cxn>
                            <a:cxn ang="T9">
                              <a:pos x="T2" y="T3"/>
                            </a:cxn>
                            <a:cxn ang="T10">
                              <a:pos x="T4" y="T5"/>
                            </a:cxn>
                            <a:cxn ang="T11">
                              <a:pos x="T6" y="T7"/>
                            </a:cxn>
                          </a:cxnLst>
                          <a:rect l="T12" t="T13" r="T14" b="T15"/>
                          <a:pathLst>
                            <a:path w="21600" h="21600">
                              <a:moveTo>
                                <a:pt x="8415" y="8275"/>
                              </a:moveTo>
                              <a:cubicBezTo>
                                <a:pt x="9059" y="7666"/>
                                <a:pt x="9913" y="7326"/>
                                <a:pt x="10800" y="7326"/>
                              </a:cubicBezTo>
                              <a:cubicBezTo>
                                <a:pt x="11686" y="7326"/>
                                <a:pt x="12540" y="7666"/>
                                <a:pt x="13184" y="8275"/>
                              </a:cubicBezTo>
                              <a:lnTo>
                                <a:pt x="18215" y="2948"/>
                              </a:lnTo>
                              <a:cubicBezTo>
                                <a:pt x="16211" y="1054"/>
                                <a:pt x="13557" y="0"/>
                                <a:pt x="10799" y="0"/>
                              </a:cubicBezTo>
                              <a:cubicBezTo>
                                <a:pt x="8042" y="0"/>
                                <a:pt x="5388" y="1054"/>
                                <a:pt x="3384" y="2948"/>
                              </a:cubicBezTo>
                              <a:lnTo>
                                <a:pt x="8415" y="8275"/>
                              </a:lnTo>
                              <a:close/>
                            </a:path>
                          </a:pathLst>
                        </a:custGeom>
                        <a:solidFill>
                          <a:srgbClr val="FFFFFF"/>
                        </a:solidFill>
                        <a:ln w="15875">
                          <a:noFill/>
                          <a:miter lim="800000"/>
                          <a:headEnd/>
                          <a:tailEnd/>
                        </a:ln>
                      </xdr:spPr>
                    </xdr:sp>
                    <xdr:sp macro="" textlink="">
                      <xdr:nvSpPr>
                        <xdr:cNvPr id="12500" name="Rectangle 1211"/>
                        <xdr:cNvSpPr>
                          <a:spLocks noChangeArrowheads="1"/>
                        </xdr:cNvSpPr>
                      </xdr:nvSpPr>
                      <xdr:spPr bwMode="auto">
                        <a:xfrm>
                          <a:off x="3760" y="8340"/>
                          <a:ext cx="86" cy="228"/>
                        </a:xfrm>
                        <a:prstGeom prst="rect">
                          <a:avLst/>
                        </a:prstGeom>
                        <a:solidFill>
                          <a:srgbClr val="FFFFFF"/>
                        </a:solidFill>
                        <a:ln w="15875">
                          <a:noFill/>
                          <a:miter lim="800000"/>
                          <a:headEnd/>
                          <a:tailEnd/>
                        </a:ln>
                      </xdr:spPr>
                    </xdr:sp>
                    <xdr:sp macro="" textlink="">
                      <xdr:nvSpPr>
                        <xdr:cNvPr id="12501" name="Rectangle 1212"/>
                        <xdr:cNvSpPr>
                          <a:spLocks noChangeArrowheads="1"/>
                        </xdr:cNvSpPr>
                      </xdr:nvSpPr>
                      <xdr:spPr bwMode="auto">
                        <a:xfrm>
                          <a:off x="4522" y="8595"/>
                          <a:ext cx="167" cy="147"/>
                        </a:xfrm>
                        <a:prstGeom prst="rect">
                          <a:avLst/>
                        </a:prstGeom>
                        <a:solidFill>
                          <a:srgbClr val="FFFFFF"/>
                        </a:solidFill>
                        <a:ln w="15875">
                          <a:noFill/>
                          <a:miter lim="800000"/>
                          <a:headEnd/>
                          <a:tailEnd/>
                        </a:ln>
                      </xdr:spPr>
                    </xdr:sp>
                    <xdr:sp macro="" textlink="">
                      <xdr:nvSpPr>
                        <xdr:cNvPr id="12502" name="Rectangle 1213"/>
                        <xdr:cNvSpPr>
                          <a:spLocks noChangeArrowheads="1"/>
                        </xdr:cNvSpPr>
                      </xdr:nvSpPr>
                      <xdr:spPr bwMode="auto">
                        <a:xfrm>
                          <a:off x="4206" y="8327"/>
                          <a:ext cx="126" cy="227"/>
                        </a:xfrm>
                        <a:prstGeom prst="rect">
                          <a:avLst/>
                        </a:prstGeom>
                        <a:solidFill>
                          <a:srgbClr val="FFFFFF"/>
                        </a:solidFill>
                        <a:ln w="15875">
                          <a:noFill/>
                          <a:miter lim="800000"/>
                          <a:headEnd/>
                          <a:tailEnd/>
                        </a:ln>
                      </xdr:spPr>
                    </xdr:sp>
                    <xdr:sp macro="" textlink="">
                      <xdr:nvSpPr>
                        <xdr:cNvPr id="12503" name="Rectangle 1214"/>
                        <xdr:cNvSpPr>
                          <a:spLocks noChangeArrowheads="1"/>
                        </xdr:cNvSpPr>
                      </xdr:nvSpPr>
                      <xdr:spPr bwMode="auto">
                        <a:xfrm>
                          <a:off x="4243" y="8139"/>
                          <a:ext cx="51" cy="202"/>
                        </a:xfrm>
                        <a:prstGeom prst="rect">
                          <a:avLst/>
                        </a:prstGeom>
                        <a:solidFill>
                          <a:srgbClr val="FFFFFF"/>
                        </a:solidFill>
                        <a:ln w="15875">
                          <a:noFill/>
                          <a:miter lim="800000"/>
                          <a:headEnd/>
                          <a:tailEnd/>
                        </a:ln>
                      </xdr:spPr>
                    </xdr:sp>
                    <xdr:grpSp>
                      <xdr:nvGrpSpPr>
                        <xdr:cNvPr id="12504" name="Group 1215"/>
                        <xdr:cNvGrpSpPr>
                          <a:grpSpLocks/>
                        </xdr:cNvGrpSpPr>
                      </xdr:nvGrpSpPr>
                      <xdr:grpSpPr bwMode="auto">
                        <a:xfrm>
                          <a:off x="4130" y="8168"/>
                          <a:ext cx="268" cy="66"/>
                          <a:chOff x="6843" y="6018"/>
                          <a:chExt cx="300" cy="75"/>
                        </a:xfrm>
                      </xdr:grpSpPr>
                      <xdr:sp macro="" textlink="">
                        <xdr:nvSpPr>
                          <xdr:cNvPr id="12505" name="Rectangle 1216"/>
                          <xdr:cNvSpPr>
                            <a:spLocks noChangeArrowheads="1"/>
                          </xdr:cNvSpPr>
                        </xdr:nvSpPr>
                        <xdr:spPr bwMode="auto">
                          <a:xfrm>
                            <a:off x="6877" y="6022"/>
                            <a:ext cx="238" cy="68"/>
                          </a:xfrm>
                          <a:prstGeom prst="rect">
                            <a:avLst/>
                          </a:prstGeom>
                          <a:solidFill>
                            <a:srgbClr val="FFFFFF"/>
                          </a:solidFill>
                          <a:ln w="15875">
                            <a:noFill/>
                            <a:miter lim="800000"/>
                            <a:headEnd/>
                            <a:tailEnd/>
                          </a:ln>
                        </xdr:spPr>
                      </xdr:sp>
                      <xdr:sp macro="" textlink="">
                        <xdr:nvSpPr>
                          <xdr:cNvPr id="12506" name="Oval 1217"/>
                          <xdr:cNvSpPr>
                            <a:spLocks noChangeArrowheads="1"/>
                          </xdr:cNvSpPr>
                        </xdr:nvSpPr>
                        <xdr:spPr bwMode="auto">
                          <a:xfrm>
                            <a:off x="6843" y="6019"/>
                            <a:ext cx="74" cy="74"/>
                          </a:xfrm>
                          <a:prstGeom prst="ellipse">
                            <a:avLst/>
                          </a:prstGeom>
                          <a:solidFill>
                            <a:srgbClr val="FFFFFF"/>
                          </a:solidFill>
                          <a:ln w="15875">
                            <a:noFill/>
                            <a:round/>
                            <a:headEnd/>
                            <a:tailEnd/>
                          </a:ln>
                        </xdr:spPr>
                      </xdr:sp>
                      <xdr:sp macro="" textlink="">
                        <xdr:nvSpPr>
                          <xdr:cNvPr id="12507" name="Oval 1218"/>
                          <xdr:cNvSpPr>
                            <a:spLocks noChangeArrowheads="1"/>
                          </xdr:cNvSpPr>
                        </xdr:nvSpPr>
                        <xdr:spPr bwMode="auto">
                          <a:xfrm>
                            <a:off x="7069" y="6018"/>
                            <a:ext cx="74" cy="74"/>
                          </a:xfrm>
                          <a:prstGeom prst="ellipse">
                            <a:avLst/>
                          </a:prstGeom>
                          <a:solidFill>
                            <a:srgbClr val="FFFFFF"/>
                          </a:solidFill>
                          <a:ln w="15875">
                            <a:noFill/>
                            <a:round/>
                            <a:headEnd/>
                            <a:tailEnd/>
                          </a:ln>
                        </xdr:spPr>
                      </xdr:sp>
                    </xdr:grpSp>
                  </xdr:grpSp>
                  <xdr:sp macro="" textlink="">
                    <xdr:nvSpPr>
                      <xdr:cNvPr id="12508" name="Oval 1219"/>
                      <xdr:cNvSpPr>
                        <a:spLocks noChangeArrowheads="1"/>
                      </xdr:cNvSpPr>
                    </xdr:nvSpPr>
                    <xdr:spPr bwMode="auto">
                      <a:xfrm>
                        <a:off x="4216" y="4619"/>
                        <a:ext cx="100" cy="100"/>
                      </a:xfrm>
                      <a:prstGeom prst="ellipse">
                        <a:avLst/>
                      </a:prstGeom>
                      <a:solidFill>
                        <a:srgbClr val="FFFFFF"/>
                      </a:solidFill>
                      <a:ln w="15875">
                        <a:noFill/>
                        <a:round/>
                        <a:headEnd/>
                        <a:tailEnd/>
                      </a:ln>
                    </xdr:spPr>
                  </xdr:sp>
                  <xdr:sp macro="" textlink="">
                    <xdr:nvSpPr>
                      <xdr:cNvPr id="12509" name="AutoShape 1220"/>
                      <xdr:cNvSpPr>
                        <a:spLocks noChangeArrowheads="1"/>
                      </xdr:cNvSpPr>
                    </xdr:nvSpPr>
                    <xdr:spPr bwMode="auto">
                      <a:xfrm rot="10800000">
                        <a:off x="4222" y="4558"/>
                        <a:ext cx="88" cy="141"/>
                      </a:xfrm>
                      <a:custGeom>
                        <a:avLst/>
                        <a:gdLst>
                          <a:gd name="T0" fmla="*/ 0 w 21600"/>
                          <a:gd name="T1" fmla="*/ 0 h 21600"/>
                          <a:gd name="T2" fmla="*/ 0 w 21600"/>
                          <a:gd name="T3" fmla="*/ 0 h 21600"/>
                          <a:gd name="T4" fmla="*/ 0 w 21600"/>
                          <a:gd name="T5" fmla="*/ 1 h 21600"/>
                          <a:gd name="T6" fmla="*/ 0 w 21600"/>
                          <a:gd name="T7" fmla="*/ 0 h 21600"/>
                          <a:gd name="T8" fmla="*/ 17694720 60000 65536"/>
                          <a:gd name="T9" fmla="*/ 11796480 60000 65536"/>
                          <a:gd name="T10" fmla="*/ 5898240 60000 65536"/>
                          <a:gd name="T11" fmla="*/ 0 60000 65536"/>
                          <a:gd name="T12" fmla="*/ 5155 w 21600"/>
                          <a:gd name="T13" fmla="*/ 2298 h 21600"/>
                          <a:gd name="T14" fmla="*/ 16445 w 21600"/>
                          <a:gd name="T15" fmla="*/ 13634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15875">
                        <a:noFill/>
                        <a:miter lim="800000"/>
                        <a:headEnd/>
                        <a:tailEnd/>
                      </a:ln>
                    </xdr:spPr>
                  </xdr:sp>
                  <xdr:sp macro="" textlink="">
                    <xdr:nvSpPr>
                      <xdr:cNvPr id="12510" name="Arc 1221"/>
                      <xdr:cNvSpPr>
                        <a:spLocks/>
                      </xdr:cNvSpPr>
                    </xdr:nvSpPr>
                    <xdr:spPr bwMode="auto">
                      <a:xfrm rot="9439390">
                        <a:off x="4212" y="4763"/>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1" name="Arc 1222"/>
                      <xdr:cNvSpPr>
                        <a:spLocks/>
                      </xdr:cNvSpPr>
                    </xdr:nvSpPr>
                    <xdr:spPr bwMode="auto">
                      <a:xfrm rot="-9783462">
                        <a:off x="4120" y="4730"/>
                        <a:ext cx="99"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2" name="Arc 1223"/>
                      <xdr:cNvSpPr>
                        <a:spLocks/>
                      </xdr:cNvSpPr>
                    </xdr:nvSpPr>
                    <xdr:spPr bwMode="auto">
                      <a:xfrm rot="9783462" flipH="1">
                        <a:off x="4298" y="4730"/>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3" name="Arc 1224"/>
                      <xdr:cNvSpPr>
                        <a:spLocks/>
                      </xdr:cNvSpPr>
                    </xdr:nvSpPr>
                    <xdr:spPr bwMode="auto">
                      <a:xfrm rot="9439390">
                        <a:off x="4210" y="4873"/>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4" name="Arc 1225"/>
                      <xdr:cNvSpPr>
                        <a:spLocks/>
                      </xdr:cNvSpPr>
                    </xdr:nvSpPr>
                    <xdr:spPr bwMode="auto">
                      <a:xfrm rot="10800000">
                        <a:off x="411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5" name="Arc 1226"/>
                      <xdr:cNvSpPr>
                        <a:spLocks/>
                      </xdr:cNvSpPr>
                    </xdr:nvSpPr>
                    <xdr:spPr bwMode="auto">
                      <a:xfrm rot="-9015561">
                        <a:off x="4034"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6" name="Arc 1227"/>
                      <xdr:cNvSpPr>
                        <a:spLocks/>
                      </xdr:cNvSpPr>
                    </xdr:nvSpPr>
                    <xdr:spPr bwMode="auto">
                      <a:xfrm rot="10800000" flipH="1">
                        <a:off x="430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2517" name="Arc 1228"/>
                      <xdr:cNvSpPr>
                        <a:spLocks/>
                      </xdr:cNvSpPr>
                    </xdr:nvSpPr>
                    <xdr:spPr bwMode="auto">
                      <a:xfrm rot="9015561" flipH="1">
                        <a:off x="4381"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grpSp>
              </xdr:grpSp>
            </xdr:grpSp>
            <xdr:grpSp>
              <xdr:nvGrpSpPr>
                <xdr:cNvPr id="12518" name="Group 1254"/>
                <xdr:cNvGrpSpPr>
                  <a:grpSpLocks/>
                </xdr:cNvGrpSpPr>
              </xdr:nvGrpSpPr>
              <xdr:grpSpPr bwMode="auto">
                <a:xfrm>
                  <a:off x="-261" y="5976"/>
                  <a:ext cx="10220" cy="7373"/>
                  <a:chOff x="-261" y="5976"/>
                  <a:chExt cx="10220" cy="7373"/>
                </a:xfrm>
              </xdr:grpSpPr>
              <xdr:sp macro="" textlink="">
                <xdr:nvSpPr>
                  <xdr:cNvPr id="12519" name="Oval 1255"/>
                  <xdr:cNvSpPr>
                    <a:spLocks noChangeArrowheads="1"/>
                  </xdr:cNvSpPr>
                </xdr:nvSpPr>
                <xdr:spPr bwMode="auto">
                  <a:xfrm>
                    <a:off x="3708" y="11081"/>
                    <a:ext cx="567" cy="567"/>
                  </a:xfrm>
                  <a:prstGeom prst="ellipse">
                    <a:avLst/>
                  </a:prstGeom>
                  <a:solidFill>
                    <a:srgbClr val="B8CCE4"/>
                  </a:solidFill>
                  <a:ln w="9525">
                    <a:noFill/>
                    <a:round/>
                    <a:headEnd/>
                    <a:tailEnd/>
                  </a:ln>
                </xdr:spPr>
              </xdr:sp>
              <xdr:sp macro="" textlink="">
                <xdr:nvSpPr>
                  <xdr:cNvPr id="12520" name="Oval 1256"/>
                  <xdr:cNvSpPr>
                    <a:spLocks noChangeArrowheads="1"/>
                  </xdr:cNvSpPr>
                </xdr:nvSpPr>
                <xdr:spPr bwMode="auto">
                  <a:xfrm>
                    <a:off x="873" y="12213"/>
                    <a:ext cx="567" cy="567"/>
                  </a:xfrm>
                  <a:prstGeom prst="ellipse">
                    <a:avLst/>
                  </a:prstGeom>
                  <a:solidFill>
                    <a:srgbClr val="B8CCE4"/>
                  </a:solidFill>
                  <a:ln w="9525">
                    <a:noFill/>
                    <a:round/>
                    <a:headEnd/>
                    <a:tailEnd/>
                  </a:ln>
                </xdr:spPr>
              </xdr:sp>
              <xdr:sp macro="" textlink="">
                <xdr:nvSpPr>
                  <xdr:cNvPr id="12521" name="Oval 1257"/>
                  <xdr:cNvSpPr>
                    <a:spLocks noChangeArrowheads="1"/>
                  </xdr:cNvSpPr>
                </xdr:nvSpPr>
                <xdr:spPr bwMode="auto">
                  <a:xfrm>
                    <a:off x="2574" y="11067"/>
                    <a:ext cx="567" cy="567"/>
                  </a:xfrm>
                  <a:prstGeom prst="ellipse">
                    <a:avLst/>
                  </a:prstGeom>
                  <a:solidFill>
                    <a:srgbClr val="B8CCE4"/>
                  </a:solidFill>
                  <a:ln w="9525">
                    <a:noFill/>
                    <a:round/>
                    <a:headEnd/>
                    <a:tailEnd/>
                  </a:ln>
                </xdr:spPr>
              </xdr:sp>
              <xdr:sp macro="" textlink="">
                <xdr:nvSpPr>
                  <xdr:cNvPr id="12522" name="Oval 1258"/>
                  <xdr:cNvSpPr>
                    <a:spLocks noChangeArrowheads="1"/>
                  </xdr:cNvSpPr>
                </xdr:nvSpPr>
                <xdr:spPr bwMode="auto">
                  <a:xfrm>
                    <a:off x="3141" y="11067"/>
                    <a:ext cx="567" cy="567"/>
                  </a:xfrm>
                  <a:prstGeom prst="ellipse">
                    <a:avLst/>
                  </a:prstGeom>
                  <a:solidFill>
                    <a:srgbClr val="B8CCE4"/>
                  </a:solidFill>
                  <a:ln w="9525">
                    <a:noFill/>
                    <a:round/>
                    <a:headEnd/>
                    <a:tailEnd/>
                  </a:ln>
                </xdr:spPr>
              </xdr:sp>
              <xdr:sp macro="" textlink="">
                <xdr:nvSpPr>
                  <xdr:cNvPr id="12523" name="Oval 1259"/>
                  <xdr:cNvSpPr>
                    <a:spLocks noChangeArrowheads="1"/>
                  </xdr:cNvSpPr>
                </xdr:nvSpPr>
                <xdr:spPr bwMode="auto">
                  <a:xfrm>
                    <a:off x="2007" y="11073"/>
                    <a:ext cx="567" cy="567"/>
                  </a:xfrm>
                  <a:prstGeom prst="ellipse">
                    <a:avLst/>
                  </a:prstGeom>
                  <a:solidFill>
                    <a:srgbClr val="B8CCE4"/>
                  </a:solidFill>
                  <a:ln w="9525">
                    <a:noFill/>
                    <a:round/>
                    <a:headEnd/>
                    <a:tailEnd/>
                  </a:ln>
                </xdr:spPr>
              </xdr:sp>
              <xdr:sp macro="" textlink="">
                <xdr:nvSpPr>
                  <xdr:cNvPr id="12524" name="Oval 1260"/>
                  <xdr:cNvSpPr>
                    <a:spLocks noChangeArrowheads="1"/>
                  </xdr:cNvSpPr>
                </xdr:nvSpPr>
                <xdr:spPr bwMode="auto">
                  <a:xfrm>
                    <a:off x="306" y="12215"/>
                    <a:ext cx="567" cy="567"/>
                  </a:xfrm>
                  <a:prstGeom prst="ellipse">
                    <a:avLst/>
                  </a:prstGeom>
                  <a:solidFill>
                    <a:srgbClr val="B8CCE4"/>
                  </a:solidFill>
                  <a:ln w="9525">
                    <a:noFill/>
                    <a:round/>
                    <a:headEnd/>
                    <a:tailEnd/>
                  </a:ln>
                </xdr:spPr>
              </xdr:sp>
              <xdr:sp macro="" textlink="">
                <xdr:nvSpPr>
                  <xdr:cNvPr id="12525" name="Oval 1261"/>
                  <xdr:cNvSpPr>
                    <a:spLocks noChangeArrowheads="1"/>
                  </xdr:cNvSpPr>
                </xdr:nvSpPr>
                <xdr:spPr bwMode="auto">
                  <a:xfrm>
                    <a:off x="2574" y="10514"/>
                    <a:ext cx="567" cy="567"/>
                  </a:xfrm>
                  <a:prstGeom prst="ellipse">
                    <a:avLst/>
                  </a:prstGeom>
                  <a:solidFill>
                    <a:srgbClr val="B8CCE4"/>
                  </a:solidFill>
                  <a:ln w="9525">
                    <a:noFill/>
                    <a:round/>
                    <a:headEnd/>
                    <a:tailEnd/>
                  </a:ln>
                </xdr:spPr>
              </xdr:sp>
              <xdr:sp macro="" textlink="">
                <xdr:nvSpPr>
                  <xdr:cNvPr id="12526" name="Oval 1262"/>
                  <xdr:cNvSpPr>
                    <a:spLocks noChangeArrowheads="1"/>
                  </xdr:cNvSpPr>
                </xdr:nvSpPr>
                <xdr:spPr bwMode="auto">
                  <a:xfrm>
                    <a:off x="2007" y="10514"/>
                    <a:ext cx="567" cy="567"/>
                  </a:xfrm>
                  <a:prstGeom prst="ellipse">
                    <a:avLst/>
                  </a:prstGeom>
                  <a:solidFill>
                    <a:srgbClr val="B8CCE4"/>
                  </a:solidFill>
                  <a:ln w="9525">
                    <a:noFill/>
                    <a:round/>
                    <a:headEnd/>
                    <a:tailEnd/>
                  </a:ln>
                </xdr:spPr>
              </xdr:sp>
              <xdr:sp macro="" textlink="">
                <xdr:nvSpPr>
                  <xdr:cNvPr id="12527" name="Oval 1263"/>
                  <xdr:cNvSpPr>
                    <a:spLocks noChangeArrowheads="1"/>
                  </xdr:cNvSpPr>
                </xdr:nvSpPr>
                <xdr:spPr bwMode="auto">
                  <a:xfrm>
                    <a:off x="1440" y="10514"/>
                    <a:ext cx="567" cy="567"/>
                  </a:xfrm>
                  <a:prstGeom prst="ellipse">
                    <a:avLst/>
                  </a:prstGeom>
                  <a:solidFill>
                    <a:srgbClr val="B8CCE4"/>
                  </a:solidFill>
                  <a:ln w="9525">
                    <a:noFill/>
                    <a:round/>
                    <a:headEnd/>
                    <a:tailEnd/>
                  </a:ln>
                </xdr:spPr>
              </xdr:sp>
              <xdr:sp macro="" textlink="">
                <xdr:nvSpPr>
                  <xdr:cNvPr id="12528" name="Oval 1264"/>
                  <xdr:cNvSpPr>
                    <a:spLocks noChangeArrowheads="1"/>
                  </xdr:cNvSpPr>
                </xdr:nvSpPr>
                <xdr:spPr bwMode="auto">
                  <a:xfrm>
                    <a:off x="874" y="10514"/>
                    <a:ext cx="567" cy="567"/>
                  </a:xfrm>
                  <a:prstGeom prst="ellipse">
                    <a:avLst/>
                  </a:prstGeom>
                  <a:solidFill>
                    <a:srgbClr val="B8CCE4"/>
                  </a:solidFill>
                  <a:ln w="9525">
                    <a:noFill/>
                    <a:round/>
                    <a:headEnd/>
                    <a:tailEnd/>
                  </a:ln>
                </xdr:spPr>
              </xdr:sp>
              <xdr:sp macro="" textlink="">
                <xdr:nvSpPr>
                  <xdr:cNvPr id="12529" name="Oval 1265"/>
                  <xdr:cNvSpPr>
                    <a:spLocks noChangeArrowheads="1"/>
                  </xdr:cNvSpPr>
                </xdr:nvSpPr>
                <xdr:spPr bwMode="auto">
                  <a:xfrm>
                    <a:off x="3147" y="9933"/>
                    <a:ext cx="567" cy="567"/>
                  </a:xfrm>
                  <a:prstGeom prst="ellipse">
                    <a:avLst/>
                  </a:prstGeom>
                  <a:solidFill>
                    <a:srgbClr val="B8CCE4"/>
                  </a:solidFill>
                  <a:ln w="9525">
                    <a:noFill/>
                    <a:round/>
                    <a:headEnd/>
                    <a:tailEnd/>
                  </a:ln>
                </xdr:spPr>
              </xdr:sp>
              <xdr:sp macro="" textlink="">
                <xdr:nvSpPr>
                  <xdr:cNvPr id="12530" name="Oval 1266"/>
                  <xdr:cNvSpPr>
                    <a:spLocks noChangeArrowheads="1"/>
                  </xdr:cNvSpPr>
                </xdr:nvSpPr>
                <xdr:spPr bwMode="auto">
                  <a:xfrm>
                    <a:off x="2574" y="9945"/>
                    <a:ext cx="567" cy="567"/>
                  </a:xfrm>
                  <a:prstGeom prst="ellipse">
                    <a:avLst/>
                  </a:prstGeom>
                  <a:solidFill>
                    <a:srgbClr val="B8CCE4"/>
                  </a:solidFill>
                  <a:ln w="9525">
                    <a:noFill/>
                    <a:round/>
                    <a:headEnd/>
                    <a:tailEnd/>
                  </a:ln>
                </xdr:spPr>
              </xdr:sp>
              <xdr:sp macro="" textlink="">
                <xdr:nvSpPr>
                  <xdr:cNvPr id="12531" name="Oval 1267"/>
                  <xdr:cNvSpPr>
                    <a:spLocks noChangeArrowheads="1"/>
                  </xdr:cNvSpPr>
                </xdr:nvSpPr>
                <xdr:spPr bwMode="auto">
                  <a:xfrm>
                    <a:off x="3141" y="9366"/>
                    <a:ext cx="567" cy="567"/>
                  </a:xfrm>
                  <a:prstGeom prst="ellipse">
                    <a:avLst/>
                  </a:prstGeom>
                  <a:solidFill>
                    <a:srgbClr val="B8CCE4"/>
                  </a:solidFill>
                  <a:ln w="9525">
                    <a:noFill/>
                    <a:round/>
                    <a:headEnd/>
                    <a:tailEnd/>
                  </a:ln>
                </xdr:spPr>
              </xdr:sp>
              <xdr:sp macro="" textlink="">
                <xdr:nvSpPr>
                  <xdr:cNvPr id="12532" name="Oval 1268"/>
                  <xdr:cNvSpPr>
                    <a:spLocks noChangeArrowheads="1"/>
                  </xdr:cNvSpPr>
                </xdr:nvSpPr>
                <xdr:spPr bwMode="auto">
                  <a:xfrm>
                    <a:off x="2574" y="9366"/>
                    <a:ext cx="567" cy="567"/>
                  </a:xfrm>
                  <a:prstGeom prst="ellipse">
                    <a:avLst/>
                  </a:prstGeom>
                  <a:solidFill>
                    <a:srgbClr val="B8CCE4"/>
                  </a:solidFill>
                  <a:ln w="9525">
                    <a:noFill/>
                    <a:round/>
                    <a:headEnd/>
                    <a:tailEnd/>
                  </a:ln>
                </xdr:spPr>
              </xdr:sp>
              <xdr:sp macro="" textlink="">
                <xdr:nvSpPr>
                  <xdr:cNvPr id="12533" name="Oval 1269"/>
                  <xdr:cNvSpPr>
                    <a:spLocks noChangeArrowheads="1"/>
                  </xdr:cNvSpPr>
                </xdr:nvSpPr>
                <xdr:spPr bwMode="auto">
                  <a:xfrm>
                    <a:off x="3147" y="8799"/>
                    <a:ext cx="567" cy="567"/>
                  </a:xfrm>
                  <a:prstGeom prst="ellipse">
                    <a:avLst/>
                  </a:prstGeom>
                  <a:solidFill>
                    <a:srgbClr val="B8CCE4"/>
                  </a:solidFill>
                  <a:ln w="9525">
                    <a:noFill/>
                    <a:round/>
                    <a:headEnd/>
                    <a:tailEnd/>
                  </a:ln>
                </xdr:spPr>
              </xdr:sp>
              <xdr:sp macro="" textlink="">
                <xdr:nvSpPr>
                  <xdr:cNvPr id="12534" name="Oval 1270"/>
                  <xdr:cNvSpPr>
                    <a:spLocks noChangeArrowheads="1"/>
                  </xdr:cNvSpPr>
                </xdr:nvSpPr>
                <xdr:spPr bwMode="auto">
                  <a:xfrm>
                    <a:off x="3708" y="8813"/>
                    <a:ext cx="567" cy="567"/>
                  </a:xfrm>
                  <a:prstGeom prst="ellipse">
                    <a:avLst/>
                  </a:prstGeom>
                  <a:solidFill>
                    <a:srgbClr val="B8CCE4"/>
                  </a:solidFill>
                  <a:ln w="9525">
                    <a:noFill/>
                    <a:round/>
                    <a:headEnd/>
                    <a:tailEnd/>
                  </a:ln>
                </xdr:spPr>
              </xdr:sp>
              <xdr:sp macro="" textlink="">
                <xdr:nvSpPr>
                  <xdr:cNvPr id="12535" name="Oval 1271"/>
                  <xdr:cNvSpPr>
                    <a:spLocks noChangeArrowheads="1"/>
                  </xdr:cNvSpPr>
                </xdr:nvSpPr>
                <xdr:spPr bwMode="auto">
                  <a:xfrm>
                    <a:off x="2007" y="9945"/>
                    <a:ext cx="567" cy="567"/>
                  </a:xfrm>
                  <a:prstGeom prst="ellipse">
                    <a:avLst/>
                  </a:prstGeom>
                  <a:solidFill>
                    <a:srgbClr val="B8CCE4"/>
                  </a:solidFill>
                  <a:ln w="9525">
                    <a:noFill/>
                    <a:round/>
                    <a:headEnd/>
                    <a:tailEnd/>
                  </a:ln>
                </xdr:spPr>
              </xdr:sp>
              <xdr:sp macro="" textlink="">
                <xdr:nvSpPr>
                  <xdr:cNvPr id="12536" name="Oval 1272"/>
                  <xdr:cNvSpPr>
                    <a:spLocks noChangeArrowheads="1"/>
                  </xdr:cNvSpPr>
                </xdr:nvSpPr>
                <xdr:spPr bwMode="auto">
                  <a:xfrm>
                    <a:off x="2574" y="8819"/>
                    <a:ext cx="567" cy="567"/>
                  </a:xfrm>
                  <a:prstGeom prst="ellipse">
                    <a:avLst/>
                  </a:prstGeom>
                  <a:solidFill>
                    <a:srgbClr val="B8CCE4"/>
                  </a:solidFill>
                  <a:ln w="9525">
                    <a:noFill/>
                    <a:round/>
                    <a:headEnd/>
                    <a:tailEnd/>
                  </a:ln>
                </xdr:spPr>
              </xdr:sp>
              <xdr:sp macro="" textlink="">
                <xdr:nvSpPr>
                  <xdr:cNvPr id="12537" name="Oval 1273"/>
                  <xdr:cNvSpPr>
                    <a:spLocks noChangeArrowheads="1"/>
                  </xdr:cNvSpPr>
                </xdr:nvSpPr>
                <xdr:spPr bwMode="auto">
                  <a:xfrm>
                    <a:off x="3147" y="8234"/>
                    <a:ext cx="567" cy="567"/>
                  </a:xfrm>
                  <a:prstGeom prst="ellipse">
                    <a:avLst/>
                  </a:prstGeom>
                  <a:solidFill>
                    <a:srgbClr val="B8CCE4"/>
                  </a:solidFill>
                  <a:ln w="9525">
                    <a:noFill/>
                    <a:round/>
                    <a:headEnd/>
                    <a:tailEnd/>
                  </a:ln>
                </xdr:spPr>
              </xdr:sp>
              <xdr:sp macro="" textlink="">
                <xdr:nvSpPr>
                  <xdr:cNvPr id="12538" name="Oval 1274"/>
                  <xdr:cNvSpPr>
                    <a:spLocks noChangeArrowheads="1"/>
                  </xdr:cNvSpPr>
                </xdr:nvSpPr>
                <xdr:spPr bwMode="auto">
                  <a:xfrm>
                    <a:off x="874" y="11073"/>
                    <a:ext cx="567" cy="567"/>
                  </a:xfrm>
                  <a:prstGeom prst="ellipse">
                    <a:avLst/>
                  </a:prstGeom>
                  <a:solidFill>
                    <a:srgbClr val="B8CCE4"/>
                  </a:solidFill>
                  <a:ln w="9525">
                    <a:noFill/>
                    <a:round/>
                    <a:headEnd/>
                    <a:tailEnd/>
                  </a:ln>
                </xdr:spPr>
              </xdr:sp>
              <xdr:sp macro="" textlink="">
                <xdr:nvSpPr>
                  <xdr:cNvPr id="12539" name="Oval 1275"/>
                  <xdr:cNvSpPr>
                    <a:spLocks noChangeArrowheads="1"/>
                  </xdr:cNvSpPr>
                </xdr:nvSpPr>
                <xdr:spPr bwMode="auto">
                  <a:xfrm>
                    <a:off x="874" y="11646"/>
                    <a:ext cx="567" cy="567"/>
                  </a:xfrm>
                  <a:prstGeom prst="ellipse">
                    <a:avLst/>
                  </a:prstGeom>
                  <a:solidFill>
                    <a:srgbClr val="B8CCE4"/>
                  </a:solidFill>
                  <a:ln w="9525">
                    <a:noFill/>
                    <a:round/>
                    <a:headEnd/>
                    <a:tailEnd/>
                  </a:ln>
                </xdr:spPr>
              </xdr:sp>
              <xdr:sp macro="" textlink="">
                <xdr:nvSpPr>
                  <xdr:cNvPr id="12540" name="Oval 1276"/>
                  <xdr:cNvSpPr>
                    <a:spLocks noChangeArrowheads="1"/>
                  </xdr:cNvSpPr>
                </xdr:nvSpPr>
                <xdr:spPr bwMode="auto">
                  <a:xfrm>
                    <a:off x="1441" y="11634"/>
                    <a:ext cx="567" cy="567"/>
                  </a:xfrm>
                  <a:prstGeom prst="ellipse">
                    <a:avLst/>
                  </a:prstGeom>
                  <a:solidFill>
                    <a:srgbClr val="B8CCE4"/>
                  </a:solidFill>
                  <a:ln w="9525">
                    <a:noFill/>
                    <a:round/>
                    <a:headEnd/>
                    <a:tailEnd/>
                  </a:ln>
                </xdr:spPr>
              </xdr:sp>
              <xdr:sp macro="" textlink="">
                <xdr:nvSpPr>
                  <xdr:cNvPr id="12541" name="Oval 1277"/>
                  <xdr:cNvSpPr>
                    <a:spLocks noChangeArrowheads="1"/>
                  </xdr:cNvSpPr>
                </xdr:nvSpPr>
                <xdr:spPr bwMode="auto">
                  <a:xfrm>
                    <a:off x="1441" y="11081"/>
                    <a:ext cx="567" cy="567"/>
                  </a:xfrm>
                  <a:prstGeom prst="ellipse">
                    <a:avLst/>
                  </a:prstGeom>
                  <a:solidFill>
                    <a:srgbClr val="B8CCE4"/>
                  </a:solidFill>
                  <a:ln w="9525">
                    <a:noFill/>
                    <a:round/>
                    <a:headEnd/>
                    <a:tailEnd/>
                  </a:ln>
                </xdr:spPr>
              </xdr:sp>
              <xdr:sp macro="" textlink="">
                <xdr:nvSpPr>
                  <xdr:cNvPr id="12542" name="Oval 1278"/>
                  <xdr:cNvSpPr>
                    <a:spLocks noChangeArrowheads="1"/>
                  </xdr:cNvSpPr>
                </xdr:nvSpPr>
                <xdr:spPr bwMode="auto">
                  <a:xfrm>
                    <a:off x="2574" y="6541"/>
                    <a:ext cx="567" cy="567"/>
                  </a:xfrm>
                  <a:prstGeom prst="ellipse">
                    <a:avLst/>
                  </a:prstGeom>
                  <a:solidFill>
                    <a:srgbClr val="B8CCE4"/>
                  </a:solidFill>
                  <a:ln w="9525">
                    <a:noFill/>
                    <a:round/>
                    <a:headEnd/>
                    <a:tailEnd/>
                  </a:ln>
                </xdr:spPr>
              </xdr:sp>
              <xdr:sp macro="" textlink="">
                <xdr:nvSpPr>
                  <xdr:cNvPr id="12543" name="Oval 1279"/>
                  <xdr:cNvSpPr>
                    <a:spLocks noChangeArrowheads="1"/>
                  </xdr:cNvSpPr>
                </xdr:nvSpPr>
                <xdr:spPr bwMode="auto">
                  <a:xfrm>
                    <a:off x="3147" y="7112"/>
                    <a:ext cx="567" cy="567"/>
                  </a:xfrm>
                  <a:prstGeom prst="ellipse">
                    <a:avLst/>
                  </a:prstGeom>
                  <a:solidFill>
                    <a:srgbClr val="B8CCE4"/>
                  </a:solidFill>
                  <a:ln w="9525">
                    <a:noFill/>
                    <a:round/>
                    <a:headEnd/>
                    <a:tailEnd/>
                  </a:ln>
                </xdr:spPr>
              </xdr:sp>
              <xdr:sp macro="" textlink="">
                <xdr:nvSpPr>
                  <xdr:cNvPr id="12544" name="Oval 1280"/>
                  <xdr:cNvSpPr>
                    <a:spLocks noChangeArrowheads="1"/>
                  </xdr:cNvSpPr>
                </xdr:nvSpPr>
                <xdr:spPr bwMode="auto">
                  <a:xfrm>
                    <a:off x="3708" y="7665"/>
                    <a:ext cx="567" cy="567"/>
                  </a:xfrm>
                  <a:prstGeom prst="ellipse">
                    <a:avLst/>
                  </a:prstGeom>
                  <a:solidFill>
                    <a:srgbClr val="B8CCE4"/>
                  </a:solidFill>
                  <a:ln w="9525">
                    <a:noFill/>
                    <a:round/>
                    <a:headEnd/>
                    <a:tailEnd/>
                  </a:ln>
                </xdr:spPr>
              </xdr:sp>
              <xdr:sp macro="" textlink="">
                <xdr:nvSpPr>
                  <xdr:cNvPr id="12545" name="Oval 1281"/>
                  <xdr:cNvSpPr>
                    <a:spLocks noChangeArrowheads="1"/>
                  </xdr:cNvSpPr>
                </xdr:nvSpPr>
                <xdr:spPr bwMode="auto">
                  <a:xfrm>
                    <a:off x="3147" y="7675"/>
                    <a:ext cx="567" cy="567"/>
                  </a:xfrm>
                  <a:prstGeom prst="ellipse">
                    <a:avLst/>
                  </a:prstGeom>
                  <a:solidFill>
                    <a:srgbClr val="B8CCE4"/>
                  </a:solidFill>
                  <a:ln w="9525">
                    <a:noFill/>
                    <a:round/>
                    <a:headEnd/>
                    <a:tailEnd/>
                  </a:ln>
                </xdr:spPr>
              </xdr:sp>
              <xdr:sp macro="" textlink="">
                <xdr:nvSpPr>
                  <xdr:cNvPr id="12546" name="Oval 1282"/>
                  <xdr:cNvSpPr>
                    <a:spLocks noChangeArrowheads="1"/>
                  </xdr:cNvSpPr>
                </xdr:nvSpPr>
                <xdr:spPr bwMode="auto">
                  <a:xfrm>
                    <a:off x="3714" y="8232"/>
                    <a:ext cx="567" cy="567"/>
                  </a:xfrm>
                  <a:prstGeom prst="ellipse">
                    <a:avLst/>
                  </a:prstGeom>
                  <a:solidFill>
                    <a:srgbClr val="B8CCE4"/>
                  </a:solidFill>
                  <a:ln w="9525">
                    <a:noFill/>
                    <a:round/>
                    <a:headEnd/>
                    <a:tailEnd/>
                  </a:ln>
                </xdr:spPr>
              </xdr:sp>
              <xdr:sp macro="" textlink="">
                <xdr:nvSpPr>
                  <xdr:cNvPr id="12547" name="Oval 1283"/>
                  <xdr:cNvSpPr>
                    <a:spLocks noChangeArrowheads="1"/>
                  </xdr:cNvSpPr>
                </xdr:nvSpPr>
                <xdr:spPr bwMode="auto">
                  <a:xfrm>
                    <a:off x="1440" y="7098"/>
                    <a:ext cx="567" cy="567"/>
                  </a:xfrm>
                  <a:prstGeom prst="ellipse">
                    <a:avLst/>
                  </a:prstGeom>
                  <a:solidFill>
                    <a:srgbClr val="B8CCE4"/>
                  </a:solidFill>
                  <a:ln w="9525">
                    <a:noFill/>
                    <a:round/>
                    <a:headEnd/>
                    <a:tailEnd/>
                  </a:ln>
                </xdr:spPr>
              </xdr:sp>
              <xdr:sp macro="" textlink="">
                <xdr:nvSpPr>
                  <xdr:cNvPr id="12548" name="Oval 1284"/>
                  <xdr:cNvSpPr>
                    <a:spLocks noChangeArrowheads="1"/>
                  </xdr:cNvSpPr>
                </xdr:nvSpPr>
                <xdr:spPr bwMode="auto">
                  <a:xfrm>
                    <a:off x="2007" y="6541"/>
                    <a:ext cx="567" cy="567"/>
                  </a:xfrm>
                  <a:prstGeom prst="ellipse">
                    <a:avLst/>
                  </a:prstGeom>
                  <a:solidFill>
                    <a:srgbClr val="B8CCE4"/>
                  </a:solidFill>
                  <a:ln w="9525">
                    <a:noFill/>
                    <a:round/>
                    <a:headEnd/>
                    <a:tailEnd/>
                  </a:ln>
                </xdr:spPr>
              </xdr:sp>
              <xdr:sp macro="" textlink="">
                <xdr:nvSpPr>
                  <xdr:cNvPr id="12549" name="Oval 1285"/>
                  <xdr:cNvSpPr>
                    <a:spLocks noChangeArrowheads="1"/>
                  </xdr:cNvSpPr>
                </xdr:nvSpPr>
                <xdr:spPr bwMode="auto">
                  <a:xfrm>
                    <a:off x="1440" y="6543"/>
                    <a:ext cx="567" cy="567"/>
                  </a:xfrm>
                  <a:prstGeom prst="ellipse">
                    <a:avLst/>
                  </a:prstGeom>
                  <a:solidFill>
                    <a:srgbClr val="B8CCE4"/>
                  </a:solidFill>
                  <a:ln w="9525">
                    <a:noFill/>
                    <a:round/>
                    <a:headEnd/>
                    <a:tailEnd/>
                  </a:ln>
                </xdr:spPr>
              </xdr:sp>
              <xdr:sp macro="" textlink="">
                <xdr:nvSpPr>
                  <xdr:cNvPr id="12550" name="Oval 1286"/>
                  <xdr:cNvSpPr>
                    <a:spLocks noChangeArrowheads="1"/>
                  </xdr:cNvSpPr>
                </xdr:nvSpPr>
                <xdr:spPr bwMode="auto">
                  <a:xfrm>
                    <a:off x="9378" y="5976"/>
                    <a:ext cx="567" cy="567"/>
                  </a:xfrm>
                  <a:prstGeom prst="ellipse">
                    <a:avLst/>
                  </a:prstGeom>
                  <a:solidFill>
                    <a:srgbClr val="FFFFFF"/>
                  </a:solidFill>
                  <a:ln w="15875">
                    <a:noFill/>
                    <a:round/>
                    <a:headEnd/>
                    <a:tailEnd/>
                  </a:ln>
                </xdr:spPr>
              </xdr:sp>
              <xdr:sp macro="" textlink="">
                <xdr:nvSpPr>
                  <xdr:cNvPr id="12551" name="Oval 1287"/>
                  <xdr:cNvSpPr>
                    <a:spLocks noChangeArrowheads="1"/>
                  </xdr:cNvSpPr>
                </xdr:nvSpPr>
                <xdr:spPr bwMode="auto">
                  <a:xfrm>
                    <a:off x="7111" y="5978"/>
                    <a:ext cx="567" cy="567"/>
                  </a:xfrm>
                  <a:prstGeom prst="ellipse">
                    <a:avLst/>
                  </a:prstGeom>
                  <a:solidFill>
                    <a:srgbClr val="FFFFFF"/>
                  </a:solidFill>
                  <a:ln w="15875">
                    <a:noFill/>
                    <a:round/>
                    <a:headEnd/>
                    <a:tailEnd/>
                  </a:ln>
                </xdr:spPr>
              </xdr:sp>
              <xdr:sp macro="" textlink="">
                <xdr:nvSpPr>
                  <xdr:cNvPr id="12552" name="Oval 1288"/>
                  <xdr:cNvSpPr>
                    <a:spLocks noChangeArrowheads="1"/>
                  </xdr:cNvSpPr>
                </xdr:nvSpPr>
                <xdr:spPr bwMode="auto">
                  <a:xfrm>
                    <a:off x="7679" y="5978"/>
                    <a:ext cx="567" cy="567"/>
                  </a:xfrm>
                  <a:prstGeom prst="ellipse">
                    <a:avLst/>
                  </a:prstGeom>
                  <a:solidFill>
                    <a:srgbClr val="FFFFFF"/>
                  </a:solidFill>
                  <a:ln w="15875">
                    <a:noFill/>
                    <a:round/>
                    <a:headEnd/>
                    <a:tailEnd/>
                  </a:ln>
                </xdr:spPr>
              </xdr:sp>
              <xdr:sp macro="" textlink="">
                <xdr:nvSpPr>
                  <xdr:cNvPr id="12553" name="Oval 1289"/>
                  <xdr:cNvSpPr>
                    <a:spLocks noChangeArrowheads="1"/>
                  </xdr:cNvSpPr>
                </xdr:nvSpPr>
                <xdr:spPr bwMode="auto">
                  <a:xfrm>
                    <a:off x="8246" y="5976"/>
                    <a:ext cx="567" cy="567"/>
                  </a:xfrm>
                  <a:prstGeom prst="ellipse">
                    <a:avLst/>
                  </a:prstGeom>
                  <a:solidFill>
                    <a:srgbClr val="FFFFFF"/>
                  </a:solidFill>
                  <a:ln w="15875">
                    <a:noFill/>
                    <a:round/>
                    <a:headEnd/>
                    <a:tailEnd/>
                  </a:ln>
                </xdr:spPr>
              </xdr:sp>
              <xdr:sp macro="" textlink="">
                <xdr:nvSpPr>
                  <xdr:cNvPr id="12554" name="Oval 1290"/>
                  <xdr:cNvSpPr>
                    <a:spLocks noChangeArrowheads="1"/>
                  </xdr:cNvSpPr>
                </xdr:nvSpPr>
                <xdr:spPr bwMode="auto">
                  <a:xfrm>
                    <a:off x="8811" y="5978"/>
                    <a:ext cx="567" cy="567"/>
                  </a:xfrm>
                  <a:prstGeom prst="ellipse">
                    <a:avLst/>
                  </a:prstGeom>
                  <a:solidFill>
                    <a:srgbClr val="FFFFFF"/>
                  </a:solidFill>
                  <a:ln w="15875">
                    <a:noFill/>
                    <a:round/>
                    <a:headEnd/>
                    <a:tailEnd/>
                  </a:ln>
                </xdr:spPr>
              </xdr:sp>
              <xdr:sp macro="" textlink="">
                <xdr:nvSpPr>
                  <xdr:cNvPr id="12555" name="Oval 1291"/>
                  <xdr:cNvSpPr>
                    <a:spLocks noChangeArrowheads="1"/>
                  </xdr:cNvSpPr>
                </xdr:nvSpPr>
                <xdr:spPr bwMode="auto">
                  <a:xfrm>
                    <a:off x="5415" y="6543"/>
                    <a:ext cx="567" cy="567"/>
                  </a:xfrm>
                  <a:prstGeom prst="ellipse">
                    <a:avLst/>
                  </a:prstGeom>
                  <a:solidFill>
                    <a:srgbClr val="B8CCE4"/>
                  </a:solidFill>
                  <a:ln w="15875">
                    <a:noFill/>
                    <a:round/>
                    <a:headEnd/>
                    <a:tailEnd/>
                  </a:ln>
                </xdr:spPr>
              </xdr:sp>
              <xdr:sp macro="" textlink="">
                <xdr:nvSpPr>
                  <xdr:cNvPr id="12556" name="Oval 1292"/>
                  <xdr:cNvSpPr>
                    <a:spLocks noChangeArrowheads="1"/>
                  </xdr:cNvSpPr>
                </xdr:nvSpPr>
                <xdr:spPr bwMode="auto">
                  <a:xfrm>
                    <a:off x="5990" y="6545"/>
                    <a:ext cx="567" cy="567"/>
                  </a:xfrm>
                  <a:prstGeom prst="ellipse">
                    <a:avLst/>
                  </a:prstGeom>
                  <a:solidFill>
                    <a:srgbClr val="B8CCE4"/>
                  </a:solidFill>
                  <a:ln w="15875">
                    <a:noFill/>
                    <a:round/>
                    <a:headEnd/>
                    <a:tailEnd/>
                  </a:ln>
                </xdr:spPr>
              </xdr:sp>
              <xdr:sp macro="" textlink="">
                <xdr:nvSpPr>
                  <xdr:cNvPr id="12557" name="Oval 1293"/>
                  <xdr:cNvSpPr>
                    <a:spLocks noChangeArrowheads="1"/>
                  </xdr:cNvSpPr>
                </xdr:nvSpPr>
                <xdr:spPr bwMode="auto">
                  <a:xfrm>
                    <a:off x="6557" y="6543"/>
                    <a:ext cx="567" cy="567"/>
                  </a:xfrm>
                  <a:prstGeom prst="ellipse">
                    <a:avLst/>
                  </a:prstGeom>
                  <a:solidFill>
                    <a:srgbClr val="B8CCE4"/>
                  </a:solidFill>
                  <a:ln w="15875">
                    <a:noFill/>
                    <a:round/>
                    <a:headEnd/>
                    <a:tailEnd/>
                  </a:ln>
                </xdr:spPr>
              </xdr:sp>
              <xdr:sp macro="" textlink="">
                <xdr:nvSpPr>
                  <xdr:cNvPr id="12558" name="Oval 1294"/>
                  <xdr:cNvSpPr>
                    <a:spLocks noChangeArrowheads="1"/>
                  </xdr:cNvSpPr>
                </xdr:nvSpPr>
                <xdr:spPr bwMode="auto">
                  <a:xfrm>
                    <a:off x="7110" y="6545"/>
                    <a:ext cx="567" cy="567"/>
                  </a:xfrm>
                  <a:prstGeom prst="ellipse">
                    <a:avLst/>
                  </a:prstGeom>
                  <a:solidFill>
                    <a:srgbClr val="B8CCE4"/>
                  </a:solidFill>
                  <a:ln w="15875">
                    <a:noFill/>
                    <a:round/>
                    <a:headEnd/>
                    <a:tailEnd/>
                  </a:ln>
                </xdr:spPr>
              </xdr:sp>
              <xdr:sp macro="" textlink="">
                <xdr:nvSpPr>
                  <xdr:cNvPr id="12559" name="Oval 1295"/>
                  <xdr:cNvSpPr>
                    <a:spLocks noChangeArrowheads="1"/>
                  </xdr:cNvSpPr>
                </xdr:nvSpPr>
                <xdr:spPr bwMode="auto">
                  <a:xfrm>
                    <a:off x="8811" y="6545"/>
                    <a:ext cx="567" cy="567"/>
                  </a:xfrm>
                  <a:prstGeom prst="ellipse">
                    <a:avLst/>
                  </a:prstGeom>
                  <a:solidFill>
                    <a:srgbClr val="B8CCE4"/>
                  </a:solidFill>
                  <a:ln w="15875">
                    <a:noFill/>
                    <a:round/>
                    <a:headEnd/>
                    <a:tailEnd/>
                  </a:ln>
                </xdr:spPr>
              </xdr:sp>
              <xdr:sp macro="" textlink="">
                <xdr:nvSpPr>
                  <xdr:cNvPr id="12560" name="Oval 1296"/>
                  <xdr:cNvSpPr>
                    <a:spLocks noChangeArrowheads="1"/>
                  </xdr:cNvSpPr>
                </xdr:nvSpPr>
                <xdr:spPr bwMode="auto">
                  <a:xfrm>
                    <a:off x="7679" y="6545"/>
                    <a:ext cx="567" cy="567"/>
                  </a:xfrm>
                  <a:prstGeom prst="ellipse">
                    <a:avLst/>
                  </a:prstGeom>
                  <a:solidFill>
                    <a:srgbClr val="B8CCE4"/>
                  </a:solidFill>
                  <a:ln w="15875">
                    <a:noFill/>
                    <a:round/>
                    <a:headEnd/>
                    <a:tailEnd/>
                  </a:ln>
                </xdr:spPr>
              </xdr:sp>
              <xdr:sp macro="" textlink="">
                <xdr:nvSpPr>
                  <xdr:cNvPr id="12561" name="Oval 1297"/>
                  <xdr:cNvSpPr>
                    <a:spLocks noChangeArrowheads="1"/>
                  </xdr:cNvSpPr>
                </xdr:nvSpPr>
                <xdr:spPr bwMode="auto">
                  <a:xfrm>
                    <a:off x="8244" y="6543"/>
                    <a:ext cx="567" cy="567"/>
                  </a:xfrm>
                  <a:prstGeom prst="ellipse">
                    <a:avLst/>
                  </a:prstGeom>
                  <a:solidFill>
                    <a:srgbClr val="B8CCE4"/>
                  </a:solidFill>
                  <a:ln w="15875">
                    <a:noFill/>
                    <a:round/>
                    <a:headEnd/>
                    <a:tailEnd/>
                  </a:ln>
                </xdr:spPr>
              </xdr:sp>
              <xdr:sp macro="" textlink="">
                <xdr:nvSpPr>
                  <xdr:cNvPr id="12562" name="Oval 1298"/>
                  <xdr:cNvSpPr>
                    <a:spLocks noChangeArrowheads="1"/>
                  </xdr:cNvSpPr>
                </xdr:nvSpPr>
                <xdr:spPr bwMode="auto">
                  <a:xfrm>
                    <a:off x="9378" y="6543"/>
                    <a:ext cx="567" cy="567"/>
                  </a:xfrm>
                  <a:prstGeom prst="ellipse">
                    <a:avLst/>
                  </a:prstGeom>
                  <a:solidFill>
                    <a:srgbClr val="B8CCE4"/>
                  </a:solidFill>
                  <a:ln w="15875">
                    <a:noFill/>
                    <a:round/>
                    <a:headEnd/>
                    <a:tailEnd/>
                  </a:ln>
                </xdr:spPr>
              </xdr:sp>
              <xdr:sp macro="" textlink="">
                <xdr:nvSpPr>
                  <xdr:cNvPr id="12563" name="Oval 1299"/>
                  <xdr:cNvSpPr>
                    <a:spLocks noChangeArrowheads="1"/>
                  </xdr:cNvSpPr>
                </xdr:nvSpPr>
                <xdr:spPr bwMode="auto">
                  <a:xfrm>
                    <a:off x="5976" y="7108"/>
                    <a:ext cx="567" cy="567"/>
                  </a:xfrm>
                  <a:prstGeom prst="ellipse">
                    <a:avLst/>
                  </a:prstGeom>
                  <a:solidFill>
                    <a:srgbClr val="B8CCE4"/>
                  </a:solidFill>
                  <a:ln w="15875">
                    <a:noFill/>
                    <a:round/>
                    <a:headEnd/>
                    <a:tailEnd/>
                  </a:ln>
                </xdr:spPr>
              </xdr:sp>
              <xdr:sp macro="" textlink="">
                <xdr:nvSpPr>
                  <xdr:cNvPr id="12564" name="Oval 1300"/>
                  <xdr:cNvSpPr>
                    <a:spLocks noChangeArrowheads="1"/>
                  </xdr:cNvSpPr>
                </xdr:nvSpPr>
                <xdr:spPr bwMode="auto">
                  <a:xfrm>
                    <a:off x="6543" y="7108"/>
                    <a:ext cx="567" cy="567"/>
                  </a:xfrm>
                  <a:prstGeom prst="ellipse">
                    <a:avLst/>
                  </a:prstGeom>
                  <a:solidFill>
                    <a:srgbClr val="B8CCE4"/>
                  </a:solidFill>
                  <a:ln w="15875">
                    <a:noFill/>
                    <a:round/>
                    <a:headEnd/>
                    <a:tailEnd/>
                  </a:ln>
                </xdr:spPr>
              </xdr:sp>
              <xdr:sp macro="" textlink="">
                <xdr:nvSpPr>
                  <xdr:cNvPr id="12565" name="Oval 1301"/>
                  <xdr:cNvSpPr>
                    <a:spLocks noChangeArrowheads="1"/>
                  </xdr:cNvSpPr>
                </xdr:nvSpPr>
                <xdr:spPr bwMode="auto">
                  <a:xfrm>
                    <a:off x="7112" y="7112"/>
                    <a:ext cx="567" cy="567"/>
                  </a:xfrm>
                  <a:prstGeom prst="ellipse">
                    <a:avLst/>
                  </a:prstGeom>
                  <a:solidFill>
                    <a:srgbClr val="B8CCE4"/>
                  </a:solidFill>
                  <a:ln w="15875">
                    <a:noFill/>
                    <a:round/>
                    <a:headEnd/>
                    <a:tailEnd/>
                  </a:ln>
                </xdr:spPr>
              </xdr:sp>
              <xdr:sp macro="" textlink="">
                <xdr:nvSpPr>
                  <xdr:cNvPr id="12566" name="Oval 1302"/>
                  <xdr:cNvSpPr>
                    <a:spLocks noChangeArrowheads="1"/>
                  </xdr:cNvSpPr>
                </xdr:nvSpPr>
                <xdr:spPr bwMode="auto">
                  <a:xfrm>
                    <a:off x="7679" y="7112"/>
                    <a:ext cx="567" cy="567"/>
                  </a:xfrm>
                  <a:prstGeom prst="ellipse">
                    <a:avLst/>
                  </a:prstGeom>
                  <a:solidFill>
                    <a:srgbClr val="B8CCE4"/>
                  </a:solidFill>
                  <a:ln w="15875">
                    <a:noFill/>
                    <a:round/>
                    <a:headEnd/>
                    <a:tailEnd/>
                  </a:ln>
                </xdr:spPr>
              </xdr:sp>
              <xdr:sp macro="" textlink="">
                <xdr:nvSpPr>
                  <xdr:cNvPr id="12567" name="Oval 1303"/>
                  <xdr:cNvSpPr>
                    <a:spLocks noChangeArrowheads="1"/>
                  </xdr:cNvSpPr>
                </xdr:nvSpPr>
                <xdr:spPr bwMode="auto">
                  <a:xfrm>
                    <a:off x="8246" y="7108"/>
                    <a:ext cx="567" cy="567"/>
                  </a:xfrm>
                  <a:prstGeom prst="ellipse">
                    <a:avLst/>
                  </a:prstGeom>
                  <a:solidFill>
                    <a:srgbClr val="B8CCE4"/>
                  </a:solidFill>
                  <a:ln w="15875">
                    <a:noFill/>
                    <a:round/>
                    <a:headEnd/>
                    <a:tailEnd/>
                  </a:ln>
                </xdr:spPr>
              </xdr:sp>
              <xdr:sp macro="" textlink="">
                <xdr:nvSpPr>
                  <xdr:cNvPr id="12568" name="Oval 1304"/>
                  <xdr:cNvSpPr>
                    <a:spLocks noChangeArrowheads="1"/>
                  </xdr:cNvSpPr>
                </xdr:nvSpPr>
                <xdr:spPr bwMode="auto">
                  <a:xfrm>
                    <a:off x="8811" y="7112"/>
                    <a:ext cx="567" cy="567"/>
                  </a:xfrm>
                  <a:prstGeom prst="ellipse">
                    <a:avLst/>
                  </a:prstGeom>
                  <a:solidFill>
                    <a:srgbClr val="B8CCE4"/>
                  </a:solidFill>
                  <a:ln w="15875">
                    <a:noFill/>
                    <a:round/>
                    <a:headEnd/>
                    <a:tailEnd/>
                  </a:ln>
                </xdr:spPr>
              </xdr:sp>
              <xdr:sp macro="" textlink="">
                <xdr:nvSpPr>
                  <xdr:cNvPr id="12569" name="Oval 1305"/>
                  <xdr:cNvSpPr>
                    <a:spLocks noChangeArrowheads="1"/>
                  </xdr:cNvSpPr>
                </xdr:nvSpPr>
                <xdr:spPr bwMode="auto">
                  <a:xfrm>
                    <a:off x="9378" y="7108"/>
                    <a:ext cx="567" cy="567"/>
                  </a:xfrm>
                  <a:prstGeom prst="ellipse">
                    <a:avLst/>
                  </a:prstGeom>
                  <a:solidFill>
                    <a:srgbClr val="B8CCE4"/>
                  </a:solidFill>
                  <a:ln w="15875">
                    <a:noFill/>
                    <a:round/>
                    <a:headEnd/>
                    <a:tailEnd/>
                  </a:ln>
                </xdr:spPr>
              </xdr:sp>
              <xdr:sp macro="" textlink="">
                <xdr:nvSpPr>
                  <xdr:cNvPr id="12570" name="Oval 1306"/>
                  <xdr:cNvSpPr>
                    <a:spLocks noChangeArrowheads="1"/>
                  </xdr:cNvSpPr>
                </xdr:nvSpPr>
                <xdr:spPr bwMode="auto">
                  <a:xfrm>
                    <a:off x="5990" y="7678"/>
                    <a:ext cx="567" cy="567"/>
                  </a:xfrm>
                  <a:prstGeom prst="ellipse">
                    <a:avLst/>
                  </a:prstGeom>
                  <a:solidFill>
                    <a:srgbClr val="B8CCE4"/>
                  </a:solidFill>
                  <a:ln w="15875">
                    <a:noFill/>
                    <a:round/>
                    <a:headEnd/>
                    <a:tailEnd/>
                  </a:ln>
                </xdr:spPr>
              </xdr:sp>
              <xdr:sp macro="" textlink="">
                <xdr:nvSpPr>
                  <xdr:cNvPr id="12571" name="Oval 1307"/>
                  <xdr:cNvSpPr>
                    <a:spLocks noChangeArrowheads="1"/>
                  </xdr:cNvSpPr>
                </xdr:nvSpPr>
                <xdr:spPr bwMode="auto">
                  <a:xfrm>
                    <a:off x="6557" y="7675"/>
                    <a:ext cx="567" cy="567"/>
                  </a:xfrm>
                  <a:prstGeom prst="ellipse">
                    <a:avLst/>
                  </a:prstGeom>
                  <a:solidFill>
                    <a:srgbClr val="B8CCE4"/>
                  </a:solidFill>
                  <a:ln w="15875">
                    <a:noFill/>
                    <a:round/>
                    <a:headEnd/>
                    <a:tailEnd/>
                  </a:ln>
                </xdr:spPr>
              </xdr:sp>
              <xdr:sp macro="" textlink="">
                <xdr:nvSpPr>
                  <xdr:cNvPr id="12572" name="Oval 1308"/>
                  <xdr:cNvSpPr>
                    <a:spLocks noChangeArrowheads="1"/>
                  </xdr:cNvSpPr>
                </xdr:nvSpPr>
                <xdr:spPr bwMode="auto">
                  <a:xfrm>
                    <a:off x="7110" y="7675"/>
                    <a:ext cx="567" cy="567"/>
                  </a:xfrm>
                  <a:prstGeom prst="ellipse">
                    <a:avLst/>
                  </a:prstGeom>
                  <a:solidFill>
                    <a:srgbClr val="B8CCE4"/>
                  </a:solidFill>
                  <a:ln w="15875">
                    <a:noFill/>
                    <a:round/>
                    <a:headEnd/>
                    <a:tailEnd/>
                  </a:ln>
                </xdr:spPr>
              </xdr:sp>
              <xdr:sp macro="" textlink="">
                <xdr:nvSpPr>
                  <xdr:cNvPr id="12573" name="Oval 1309"/>
                  <xdr:cNvSpPr>
                    <a:spLocks noChangeArrowheads="1"/>
                  </xdr:cNvSpPr>
                </xdr:nvSpPr>
                <xdr:spPr bwMode="auto">
                  <a:xfrm>
                    <a:off x="7677" y="7679"/>
                    <a:ext cx="567" cy="567"/>
                  </a:xfrm>
                  <a:prstGeom prst="ellipse">
                    <a:avLst/>
                  </a:prstGeom>
                  <a:solidFill>
                    <a:srgbClr val="B8CCE4"/>
                  </a:solidFill>
                  <a:ln w="15875">
                    <a:noFill/>
                    <a:round/>
                    <a:headEnd/>
                    <a:tailEnd/>
                  </a:ln>
                </xdr:spPr>
              </xdr:sp>
              <xdr:sp macro="" textlink="">
                <xdr:nvSpPr>
                  <xdr:cNvPr id="12574" name="Oval 1310"/>
                  <xdr:cNvSpPr>
                    <a:spLocks noChangeArrowheads="1"/>
                  </xdr:cNvSpPr>
                </xdr:nvSpPr>
                <xdr:spPr bwMode="auto">
                  <a:xfrm>
                    <a:off x="8244" y="7677"/>
                    <a:ext cx="567" cy="567"/>
                  </a:xfrm>
                  <a:prstGeom prst="ellipse">
                    <a:avLst/>
                  </a:prstGeom>
                  <a:solidFill>
                    <a:srgbClr val="B8CCE4"/>
                  </a:solidFill>
                  <a:ln w="15875">
                    <a:noFill/>
                    <a:round/>
                    <a:headEnd/>
                    <a:tailEnd/>
                  </a:ln>
                </xdr:spPr>
              </xdr:sp>
              <xdr:sp macro="" textlink="">
                <xdr:nvSpPr>
                  <xdr:cNvPr id="12575" name="Oval 1311"/>
                  <xdr:cNvSpPr>
                    <a:spLocks noChangeArrowheads="1"/>
                  </xdr:cNvSpPr>
                </xdr:nvSpPr>
                <xdr:spPr bwMode="auto">
                  <a:xfrm>
                    <a:off x="8811" y="7675"/>
                    <a:ext cx="567" cy="567"/>
                  </a:xfrm>
                  <a:prstGeom prst="ellipse">
                    <a:avLst/>
                  </a:prstGeom>
                  <a:solidFill>
                    <a:srgbClr val="B8CCE4"/>
                  </a:solidFill>
                  <a:ln w="15875">
                    <a:noFill/>
                    <a:round/>
                    <a:headEnd/>
                    <a:tailEnd/>
                  </a:ln>
                </xdr:spPr>
              </xdr:sp>
              <xdr:sp macro="" textlink="">
                <xdr:nvSpPr>
                  <xdr:cNvPr id="12576" name="Oval 1312"/>
                  <xdr:cNvSpPr>
                    <a:spLocks noChangeArrowheads="1"/>
                  </xdr:cNvSpPr>
                </xdr:nvSpPr>
                <xdr:spPr bwMode="auto">
                  <a:xfrm>
                    <a:off x="9378" y="7677"/>
                    <a:ext cx="567" cy="567"/>
                  </a:xfrm>
                  <a:prstGeom prst="ellipse">
                    <a:avLst/>
                  </a:prstGeom>
                  <a:solidFill>
                    <a:srgbClr val="B8CCE4"/>
                  </a:solidFill>
                  <a:ln w="15875">
                    <a:noFill/>
                    <a:round/>
                    <a:headEnd/>
                    <a:tailEnd/>
                  </a:ln>
                </xdr:spPr>
              </xdr:sp>
              <xdr:sp macro="" textlink="">
                <xdr:nvSpPr>
                  <xdr:cNvPr id="12577" name="Oval 1313"/>
                  <xdr:cNvSpPr>
                    <a:spLocks noChangeArrowheads="1"/>
                  </xdr:cNvSpPr>
                </xdr:nvSpPr>
                <xdr:spPr bwMode="auto">
                  <a:xfrm>
                    <a:off x="6543" y="8246"/>
                    <a:ext cx="567" cy="567"/>
                  </a:xfrm>
                  <a:prstGeom prst="ellipse">
                    <a:avLst/>
                  </a:prstGeom>
                  <a:solidFill>
                    <a:srgbClr val="B8CCE4"/>
                  </a:solidFill>
                  <a:ln w="15875">
                    <a:noFill/>
                    <a:round/>
                    <a:headEnd/>
                    <a:tailEnd/>
                  </a:ln>
                </xdr:spPr>
              </xdr:sp>
              <xdr:sp macro="" textlink="">
                <xdr:nvSpPr>
                  <xdr:cNvPr id="12578" name="Oval 1314"/>
                  <xdr:cNvSpPr>
                    <a:spLocks noChangeArrowheads="1"/>
                  </xdr:cNvSpPr>
                </xdr:nvSpPr>
                <xdr:spPr bwMode="auto">
                  <a:xfrm>
                    <a:off x="6557" y="8799"/>
                    <a:ext cx="567" cy="567"/>
                  </a:xfrm>
                  <a:prstGeom prst="ellipse">
                    <a:avLst/>
                  </a:prstGeom>
                  <a:solidFill>
                    <a:srgbClr val="B8CCE4"/>
                  </a:solidFill>
                  <a:ln w="15875">
                    <a:noFill/>
                    <a:round/>
                    <a:headEnd/>
                    <a:tailEnd/>
                  </a:ln>
                </xdr:spPr>
              </xdr:sp>
              <xdr:sp macro="" textlink="">
                <xdr:nvSpPr>
                  <xdr:cNvPr id="12579" name="Oval 1315"/>
                  <xdr:cNvSpPr>
                    <a:spLocks noChangeArrowheads="1"/>
                  </xdr:cNvSpPr>
                </xdr:nvSpPr>
                <xdr:spPr bwMode="auto">
                  <a:xfrm>
                    <a:off x="7124" y="8232"/>
                    <a:ext cx="567" cy="567"/>
                  </a:xfrm>
                  <a:prstGeom prst="ellipse">
                    <a:avLst/>
                  </a:prstGeom>
                  <a:solidFill>
                    <a:srgbClr val="B8CCE4"/>
                  </a:solidFill>
                  <a:ln w="15875">
                    <a:noFill/>
                    <a:round/>
                    <a:headEnd/>
                    <a:tailEnd/>
                  </a:ln>
                </xdr:spPr>
              </xdr:sp>
              <xdr:sp macro="" textlink="">
                <xdr:nvSpPr>
                  <xdr:cNvPr id="12580" name="Oval 1316"/>
                  <xdr:cNvSpPr>
                    <a:spLocks noChangeArrowheads="1"/>
                  </xdr:cNvSpPr>
                </xdr:nvSpPr>
                <xdr:spPr bwMode="auto">
                  <a:xfrm>
                    <a:off x="7679" y="8252"/>
                    <a:ext cx="567" cy="567"/>
                  </a:xfrm>
                  <a:prstGeom prst="ellipse">
                    <a:avLst/>
                  </a:prstGeom>
                  <a:solidFill>
                    <a:srgbClr val="B8CCE4"/>
                  </a:solidFill>
                  <a:ln w="15875">
                    <a:noFill/>
                    <a:round/>
                    <a:headEnd/>
                    <a:tailEnd/>
                  </a:ln>
                </xdr:spPr>
              </xdr:sp>
              <xdr:sp macro="" textlink="">
                <xdr:nvSpPr>
                  <xdr:cNvPr id="12581" name="Oval 1317"/>
                  <xdr:cNvSpPr>
                    <a:spLocks noChangeArrowheads="1"/>
                  </xdr:cNvSpPr>
                </xdr:nvSpPr>
                <xdr:spPr bwMode="auto">
                  <a:xfrm>
                    <a:off x="8244" y="8232"/>
                    <a:ext cx="567" cy="567"/>
                  </a:xfrm>
                  <a:prstGeom prst="ellipse">
                    <a:avLst/>
                  </a:prstGeom>
                  <a:solidFill>
                    <a:srgbClr val="B8CCE4"/>
                  </a:solidFill>
                  <a:ln w="15875">
                    <a:noFill/>
                    <a:round/>
                    <a:headEnd/>
                    <a:tailEnd/>
                  </a:ln>
                </xdr:spPr>
              </xdr:sp>
              <xdr:sp macro="" textlink="">
                <xdr:nvSpPr>
                  <xdr:cNvPr id="12582" name="Oval 1318"/>
                  <xdr:cNvSpPr>
                    <a:spLocks noChangeArrowheads="1"/>
                  </xdr:cNvSpPr>
                </xdr:nvSpPr>
                <xdr:spPr bwMode="auto">
                  <a:xfrm>
                    <a:off x="8813" y="8232"/>
                    <a:ext cx="567" cy="567"/>
                  </a:xfrm>
                  <a:prstGeom prst="ellipse">
                    <a:avLst/>
                  </a:prstGeom>
                  <a:solidFill>
                    <a:srgbClr val="B8CCE4"/>
                  </a:solidFill>
                  <a:ln w="15875">
                    <a:noFill/>
                    <a:round/>
                    <a:headEnd/>
                    <a:tailEnd/>
                  </a:ln>
                </xdr:spPr>
              </xdr:sp>
              <xdr:sp macro="" textlink="">
                <xdr:nvSpPr>
                  <xdr:cNvPr id="12583" name="Oval 1319"/>
                  <xdr:cNvSpPr>
                    <a:spLocks noChangeArrowheads="1"/>
                  </xdr:cNvSpPr>
                </xdr:nvSpPr>
                <xdr:spPr bwMode="auto">
                  <a:xfrm>
                    <a:off x="9378" y="8252"/>
                    <a:ext cx="567" cy="567"/>
                  </a:xfrm>
                  <a:prstGeom prst="ellipse">
                    <a:avLst/>
                  </a:prstGeom>
                  <a:solidFill>
                    <a:srgbClr val="B8CCE4"/>
                  </a:solidFill>
                  <a:ln w="15875">
                    <a:noFill/>
                    <a:round/>
                    <a:headEnd/>
                    <a:tailEnd/>
                  </a:ln>
                </xdr:spPr>
              </xdr:sp>
              <xdr:sp macro="" textlink="">
                <xdr:nvSpPr>
                  <xdr:cNvPr id="12584" name="Oval 1320"/>
                  <xdr:cNvSpPr>
                    <a:spLocks noChangeArrowheads="1"/>
                  </xdr:cNvSpPr>
                </xdr:nvSpPr>
                <xdr:spPr bwMode="auto">
                  <a:xfrm>
                    <a:off x="7112" y="8799"/>
                    <a:ext cx="567" cy="567"/>
                  </a:xfrm>
                  <a:prstGeom prst="ellipse">
                    <a:avLst/>
                  </a:prstGeom>
                  <a:solidFill>
                    <a:srgbClr val="B8CCE4"/>
                  </a:solidFill>
                  <a:ln w="15875">
                    <a:noFill/>
                    <a:round/>
                    <a:headEnd/>
                    <a:tailEnd/>
                  </a:ln>
                </xdr:spPr>
              </xdr:sp>
              <xdr:sp macro="" textlink="">
                <xdr:nvSpPr>
                  <xdr:cNvPr id="12585" name="Oval 1321"/>
                  <xdr:cNvSpPr>
                    <a:spLocks noChangeArrowheads="1"/>
                  </xdr:cNvSpPr>
                </xdr:nvSpPr>
                <xdr:spPr bwMode="auto">
                  <a:xfrm>
                    <a:off x="7691" y="8799"/>
                    <a:ext cx="567" cy="567"/>
                  </a:xfrm>
                  <a:prstGeom prst="ellipse">
                    <a:avLst/>
                  </a:prstGeom>
                  <a:solidFill>
                    <a:srgbClr val="B8CCE4"/>
                  </a:solidFill>
                  <a:ln w="15875">
                    <a:noFill/>
                    <a:round/>
                    <a:headEnd/>
                    <a:tailEnd/>
                  </a:ln>
                </xdr:spPr>
              </xdr:sp>
              <xdr:sp macro="" textlink="">
                <xdr:nvSpPr>
                  <xdr:cNvPr id="12586" name="Oval 1322"/>
                  <xdr:cNvSpPr>
                    <a:spLocks noChangeArrowheads="1"/>
                  </xdr:cNvSpPr>
                </xdr:nvSpPr>
                <xdr:spPr bwMode="auto">
                  <a:xfrm>
                    <a:off x="8244" y="8799"/>
                    <a:ext cx="567" cy="567"/>
                  </a:xfrm>
                  <a:prstGeom prst="ellipse">
                    <a:avLst/>
                  </a:prstGeom>
                  <a:solidFill>
                    <a:srgbClr val="B8CCE4"/>
                  </a:solidFill>
                  <a:ln w="15875">
                    <a:noFill/>
                    <a:round/>
                    <a:headEnd/>
                    <a:tailEnd/>
                  </a:ln>
                </xdr:spPr>
              </xdr:sp>
              <xdr:sp macro="" textlink="">
                <xdr:nvSpPr>
                  <xdr:cNvPr id="12587" name="Oval 1323"/>
                  <xdr:cNvSpPr>
                    <a:spLocks noChangeArrowheads="1"/>
                  </xdr:cNvSpPr>
                </xdr:nvSpPr>
                <xdr:spPr bwMode="auto">
                  <a:xfrm>
                    <a:off x="8811" y="8801"/>
                    <a:ext cx="567" cy="567"/>
                  </a:xfrm>
                  <a:prstGeom prst="ellipse">
                    <a:avLst/>
                  </a:prstGeom>
                  <a:solidFill>
                    <a:srgbClr val="B8CCE4"/>
                  </a:solidFill>
                  <a:ln w="15875">
                    <a:noFill/>
                    <a:round/>
                    <a:headEnd/>
                    <a:tailEnd/>
                  </a:ln>
                </xdr:spPr>
              </xdr:sp>
              <xdr:sp macro="" textlink="">
                <xdr:nvSpPr>
                  <xdr:cNvPr id="12588" name="Oval 1324"/>
                  <xdr:cNvSpPr>
                    <a:spLocks noChangeArrowheads="1"/>
                  </xdr:cNvSpPr>
                </xdr:nvSpPr>
                <xdr:spPr bwMode="auto">
                  <a:xfrm>
                    <a:off x="9380" y="8813"/>
                    <a:ext cx="567" cy="567"/>
                  </a:xfrm>
                  <a:prstGeom prst="ellipse">
                    <a:avLst/>
                  </a:prstGeom>
                  <a:solidFill>
                    <a:srgbClr val="B8CCE4"/>
                  </a:solidFill>
                  <a:ln w="15875">
                    <a:noFill/>
                    <a:round/>
                    <a:headEnd/>
                    <a:tailEnd/>
                  </a:ln>
                </xdr:spPr>
              </xdr:sp>
              <xdr:sp macro="" textlink="">
                <xdr:nvSpPr>
                  <xdr:cNvPr id="12589" name="Oval 1325"/>
                  <xdr:cNvSpPr>
                    <a:spLocks noChangeArrowheads="1"/>
                  </xdr:cNvSpPr>
                </xdr:nvSpPr>
                <xdr:spPr bwMode="auto">
                  <a:xfrm>
                    <a:off x="7677" y="9378"/>
                    <a:ext cx="567" cy="567"/>
                  </a:xfrm>
                  <a:prstGeom prst="ellipse">
                    <a:avLst/>
                  </a:prstGeom>
                  <a:solidFill>
                    <a:srgbClr val="B8CCE4"/>
                  </a:solidFill>
                  <a:ln w="15875">
                    <a:noFill/>
                    <a:round/>
                    <a:headEnd/>
                    <a:tailEnd/>
                  </a:ln>
                </xdr:spPr>
              </xdr:sp>
              <xdr:sp macro="" textlink="">
                <xdr:nvSpPr>
                  <xdr:cNvPr id="12590" name="Oval 1326"/>
                  <xdr:cNvSpPr>
                    <a:spLocks noChangeArrowheads="1"/>
                  </xdr:cNvSpPr>
                </xdr:nvSpPr>
                <xdr:spPr bwMode="auto">
                  <a:xfrm>
                    <a:off x="8258" y="9368"/>
                    <a:ext cx="567" cy="567"/>
                  </a:xfrm>
                  <a:prstGeom prst="ellipse">
                    <a:avLst/>
                  </a:prstGeom>
                  <a:solidFill>
                    <a:srgbClr val="B8CCE4"/>
                  </a:solidFill>
                  <a:ln w="15875">
                    <a:noFill/>
                    <a:round/>
                    <a:headEnd/>
                    <a:tailEnd/>
                  </a:ln>
                </xdr:spPr>
              </xdr:sp>
              <xdr:sp macro="" textlink="">
                <xdr:nvSpPr>
                  <xdr:cNvPr id="12591" name="Oval 1327"/>
                  <xdr:cNvSpPr>
                    <a:spLocks noChangeArrowheads="1"/>
                  </xdr:cNvSpPr>
                </xdr:nvSpPr>
                <xdr:spPr bwMode="auto">
                  <a:xfrm>
                    <a:off x="8811" y="9366"/>
                    <a:ext cx="567" cy="567"/>
                  </a:xfrm>
                  <a:prstGeom prst="ellipse">
                    <a:avLst/>
                  </a:prstGeom>
                  <a:solidFill>
                    <a:srgbClr val="B8CCE4"/>
                  </a:solidFill>
                  <a:ln w="15875">
                    <a:noFill/>
                    <a:round/>
                    <a:headEnd/>
                    <a:tailEnd/>
                  </a:ln>
                </xdr:spPr>
              </xdr:sp>
              <xdr:sp macro="" textlink="">
                <xdr:nvSpPr>
                  <xdr:cNvPr id="12592" name="Oval 1328"/>
                  <xdr:cNvSpPr>
                    <a:spLocks noChangeArrowheads="1"/>
                  </xdr:cNvSpPr>
                </xdr:nvSpPr>
                <xdr:spPr bwMode="auto">
                  <a:xfrm>
                    <a:off x="9378" y="9366"/>
                    <a:ext cx="567" cy="567"/>
                  </a:xfrm>
                  <a:prstGeom prst="ellipse">
                    <a:avLst/>
                  </a:prstGeom>
                  <a:solidFill>
                    <a:srgbClr val="B8CCE4"/>
                  </a:solidFill>
                  <a:ln w="15875">
                    <a:noFill/>
                    <a:round/>
                    <a:headEnd/>
                    <a:tailEnd/>
                  </a:ln>
                </xdr:spPr>
              </xdr:sp>
              <xdr:sp macro="" textlink="">
                <xdr:nvSpPr>
                  <xdr:cNvPr id="12593" name="Oval 1329"/>
                  <xdr:cNvSpPr>
                    <a:spLocks noChangeArrowheads="1"/>
                  </xdr:cNvSpPr>
                </xdr:nvSpPr>
                <xdr:spPr bwMode="auto">
                  <a:xfrm>
                    <a:off x="7677" y="9945"/>
                    <a:ext cx="567" cy="567"/>
                  </a:xfrm>
                  <a:prstGeom prst="ellipse">
                    <a:avLst/>
                  </a:prstGeom>
                  <a:solidFill>
                    <a:srgbClr val="B8CCE4"/>
                  </a:solidFill>
                  <a:ln w="15875">
                    <a:noFill/>
                    <a:round/>
                    <a:headEnd/>
                    <a:tailEnd/>
                  </a:ln>
                </xdr:spPr>
              </xdr:sp>
              <xdr:sp macro="" textlink="">
                <xdr:nvSpPr>
                  <xdr:cNvPr id="12594" name="Oval 1330"/>
                  <xdr:cNvSpPr>
                    <a:spLocks noChangeArrowheads="1"/>
                  </xdr:cNvSpPr>
                </xdr:nvSpPr>
                <xdr:spPr bwMode="auto">
                  <a:xfrm>
                    <a:off x="8244" y="9945"/>
                    <a:ext cx="567" cy="567"/>
                  </a:xfrm>
                  <a:prstGeom prst="ellipse">
                    <a:avLst/>
                  </a:prstGeom>
                  <a:solidFill>
                    <a:srgbClr val="B8CCE4"/>
                  </a:solidFill>
                  <a:ln w="15875">
                    <a:noFill/>
                    <a:round/>
                    <a:headEnd/>
                    <a:tailEnd/>
                  </a:ln>
                </xdr:spPr>
              </xdr:sp>
              <xdr:sp macro="" textlink="">
                <xdr:nvSpPr>
                  <xdr:cNvPr id="12595" name="Oval 1331"/>
                  <xdr:cNvSpPr>
                    <a:spLocks noChangeArrowheads="1"/>
                  </xdr:cNvSpPr>
                </xdr:nvSpPr>
                <xdr:spPr bwMode="auto">
                  <a:xfrm>
                    <a:off x="8811" y="9947"/>
                    <a:ext cx="567" cy="567"/>
                  </a:xfrm>
                  <a:prstGeom prst="ellipse">
                    <a:avLst/>
                  </a:prstGeom>
                  <a:solidFill>
                    <a:srgbClr val="B8CCE4"/>
                  </a:solidFill>
                  <a:ln w="15875">
                    <a:noFill/>
                    <a:round/>
                    <a:headEnd/>
                    <a:tailEnd/>
                  </a:ln>
                </xdr:spPr>
              </xdr:sp>
              <xdr:sp macro="" textlink="">
                <xdr:nvSpPr>
                  <xdr:cNvPr id="12596" name="Oval 1332"/>
                  <xdr:cNvSpPr>
                    <a:spLocks noChangeArrowheads="1"/>
                  </xdr:cNvSpPr>
                </xdr:nvSpPr>
                <xdr:spPr bwMode="auto">
                  <a:xfrm>
                    <a:off x="9378" y="9947"/>
                    <a:ext cx="567" cy="567"/>
                  </a:xfrm>
                  <a:prstGeom prst="ellipse">
                    <a:avLst/>
                  </a:prstGeom>
                  <a:solidFill>
                    <a:srgbClr val="B8CCE4"/>
                  </a:solidFill>
                  <a:ln w="15875">
                    <a:noFill/>
                    <a:round/>
                    <a:headEnd/>
                    <a:tailEnd/>
                  </a:ln>
                </xdr:spPr>
              </xdr:sp>
              <xdr:sp macro="" textlink="">
                <xdr:nvSpPr>
                  <xdr:cNvPr id="12597" name="Oval 1333"/>
                  <xdr:cNvSpPr>
                    <a:spLocks noChangeArrowheads="1"/>
                  </xdr:cNvSpPr>
                </xdr:nvSpPr>
                <xdr:spPr bwMode="auto">
                  <a:xfrm>
                    <a:off x="7110" y="10512"/>
                    <a:ext cx="567" cy="567"/>
                  </a:xfrm>
                  <a:prstGeom prst="ellipse">
                    <a:avLst/>
                  </a:prstGeom>
                  <a:solidFill>
                    <a:srgbClr val="B8CCE4"/>
                  </a:solidFill>
                  <a:ln w="15875">
                    <a:noFill/>
                    <a:round/>
                    <a:headEnd/>
                    <a:tailEnd/>
                  </a:ln>
                </xdr:spPr>
              </xdr:sp>
              <xdr:sp macro="" textlink="">
                <xdr:nvSpPr>
                  <xdr:cNvPr id="12598" name="Oval 1334"/>
                  <xdr:cNvSpPr>
                    <a:spLocks noChangeArrowheads="1"/>
                  </xdr:cNvSpPr>
                </xdr:nvSpPr>
                <xdr:spPr bwMode="auto">
                  <a:xfrm>
                    <a:off x="7677" y="10512"/>
                    <a:ext cx="567" cy="567"/>
                  </a:xfrm>
                  <a:prstGeom prst="ellipse">
                    <a:avLst/>
                  </a:prstGeom>
                  <a:solidFill>
                    <a:srgbClr val="B8CCE4"/>
                  </a:solidFill>
                  <a:ln w="15875">
                    <a:noFill/>
                    <a:round/>
                    <a:headEnd/>
                    <a:tailEnd/>
                  </a:ln>
                </xdr:spPr>
              </xdr:sp>
              <xdr:sp macro="" textlink="">
                <xdr:nvSpPr>
                  <xdr:cNvPr id="12599" name="Oval 1335"/>
                  <xdr:cNvSpPr>
                    <a:spLocks noChangeArrowheads="1"/>
                  </xdr:cNvSpPr>
                </xdr:nvSpPr>
                <xdr:spPr bwMode="auto">
                  <a:xfrm>
                    <a:off x="8244" y="10500"/>
                    <a:ext cx="567" cy="567"/>
                  </a:xfrm>
                  <a:prstGeom prst="ellipse">
                    <a:avLst/>
                  </a:prstGeom>
                  <a:solidFill>
                    <a:srgbClr val="B8CCE4"/>
                  </a:solidFill>
                  <a:ln w="15875">
                    <a:noFill/>
                    <a:round/>
                    <a:headEnd/>
                    <a:tailEnd/>
                  </a:ln>
                </xdr:spPr>
              </xdr:sp>
              <xdr:sp macro="" textlink="">
                <xdr:nvSpPr>
                  <xdr:cNvPr id="12600" name="Oval 1336"/>
                  <xdr:cNvSpPr>
                    <a:spLocks noChangeArrowheads="1"/>
                  </xdr:cNvSpPr>
                </xdr:nvSpPr>
                <xdr:spPr bwMode="auto">
                  <a:xfrm>
                    <a:off x="8811" y="10512"/>
                    <a:ext cx="567" cy="567"/>
                  </a:xfrm>
                  <a:prstGeom prst="ellipse">
                    <a:avLst/>
                  </a:prstGeom>
                  <a:solidFill>
                    <a:srgbClr val="B8CCE4"/>
                  </a:solidFill>
                  <a:ln w="15875">
                    <a:noFill/>
                    <a:round/>
                    <a:headEnd/>
                    <a:tailEnd/>
                  </a:ln>
                </xdr:spPr>
              </xdr:sp>
              <xdr:sp macro="" textlink="">
                <xdr:nvSpPr>
                  <xdr:cNvPr id="12601" name="Oval 1337"/>
                  <xdr:cNvSpPr>
                    <a:spLocks noChangeArrowheads="1"/>
                  </xdr:cNvSpPr>
                </xdr:nvSpPr>
                <xdr:spPr bwMode="auto">
                  <a:xfrm>
                    <a:off x="9380" y="10500"/>
                    <a:ext cx="567" cy="567"/>
                  </a:xfrm>
                  <a:prstGeom prst="ellipse">
                    <a:avLst/>
                  </a:prstGeom>
                  <a:solidFill>
                    <a:srgbClr val="B8CCE4"/>
                  </a:solidFill>
                  <a:ln w="15875">
                    <a:noFill/>
                    <a:round/>
                    <a:headEnd/>
                    <a:tailEnd/>
                  </a:ln>
                </xdr:spPr>
              </xdr:sp>
              <xdr:sp macro="" textlink="">
                <xdr:nvSpPr>
                  <xdr:cNvPr id="12602" name="Oval 1338"/>
                  <xdr:cNvSpPr>
                    <a:spLocks noChangeArrowheads="1"/>
                  </xdr:cNvSpPr>
                </xdr:nvSpPr>
                <xdr:spPr bwMode="auto">
                  <a:xfrm>
                    <a:off x="7691" y="11067"/>
                    <a:ext cx="567" cy="567"/>
                  </a:xfrm>
                  <a:prstGeom prst="ellipse">
                    <a:avLst/>
                  </a:prstGeom>
                  <a:solidFill>
                    <a:srgbClr val="B8CCE4"/>
                  </a:solidFill>
                  <a:ln w="15875">
                    <a:noFill/>
                    <a:round/>
                    <a:headEnd/>
                    <a:tailEnd/>
                  </a:ln>
                </xdr:spPr>
              </xdr:sp>
              <xdr:sp macro="" textlink="">
                <xdr:nvSpPr>
                  <xdr:cNvPr id="12603" name="Oval 1339"/>
                  <xdr:cNvSpPr>
                    <a:spLocks noChangeArrowheads="1"/>
                  </xdr:cNvSpPr>
                </xdr:nvSpPr>
                <xdr:spPr bwMode="auto">
                  <a:xfrm>
                    <a:off x="8258" y="11081"/>
                    <a:ext cx="567" cy="567"/>
                  </a:xfrm>
                  <a:prstGeom prst="ellipse">
                    <a:avLst/>
                  </a:prstGeom>
                  <a:solidFill>
                    <a:srgbClr val="B8CCE4"/>
                  </a:solidFill>
                  <a:ln w="15875">
                    <a:noFill/>
                    <a:round/>
                    <a:headEnd/>
                    <a:tailEnd/>
                  </a:ln>
                </xdr:spPr>
              </xdr:sp>
              <xdr:sp macro="" textlink="">
                <xdr:nvSpPr>
                  <xdr:cNvPr id="12604" name="Oval 1340"/>
                  <xdr:cNvSpPr>
                    <a:spLocks noChangeArrowheads="1"/>
                  </xdr:cNvSpPr>
                </xdr:nvSpPr>
                <xdr:spPr bwMode="auto">
                  <a:xfrm>
                    <a:off x="8811" y="11067"/>
                    <a:ext cx="567" cy="567"/>
                  </a:xfrm>
                  <a:prstGeom prst="ellipse">
                    <a:avLst/>
                  </a:prstGeom>
                  <a:solidFill>
                    <a:srgbClr val="B8CCE4"/>
                  </a:solidFill>
                  <a:ln w="15875">
                    <a:noFill/>
                    <a:round/>
                    <a:headEnd/>
                    <a:tailEnd/>
                  </a:ln>
                </xdr:spPr>
              </xdr:sp>
              <xdr:sp macro="" textlink="">
                <xdr:nvSpPr>
                  <xdr:cNvPr id="12605" name="Oval 1341"/>
                  <xdr:cNvSpPr>
                    <a:spLocks noChangeArrowheads="1"/>
                  </xdr:cNvSpPr>
                </xdr:nvSpPr>
                <xdr:spPr bwMode="auto">
                  <a:xfrm>
                    <a:off x="9378" y="11073"/>
                    <a:ext cx="567" cy="567"/>
                  </a:xfrm>
                  <a:prstGeom prst="ellipse">
                    <a:avLst/>
                  </a:prstGeom>
                  <a:solidFill>
                    <a:srgbClr val="B8CCE4"/>
                  </a:solidFill>
                  <a:ln w="15875">
                    <a:noFill/>
                    <a:round/>
                    <a:headEnd/>
                    <a:tailEnd/>
                  </a:ln>
                </xdr:spPr>
              </xdr:sp>
              <xdr:sp macro="" textlink="">
                <xdr:nvSpPr>
                  <xdr:cNvPr id="12606" name="Oval 1342"/>
                  <xdr:cNvSpPr>
                    <a:spLocks noChangeArrowheads="1"/>
                  </xdr:cNvSpPr>
                </xdr:nvSpPr>
                <xdr:spPr bwMode="auto">
                  <a:xfrm>
                    <a:off x="5976" y="11648"/>
                    <a:ext cx="567" cy="567"/>
                  </a:xfrm>
                  <a:prstGeom prst="ellipse">
                    <a:avLst/>
                  </a:prstGeom>
                  <a:solidFill>
                    <a:srgbClr val="B8CCE4"/>
                  </a:solidFill>
                  <a:ln w="15875">
                    <a:noFill/>
                    <a:round/>
                    <a:headEnd/>
                    <a:tailEnd/>
                  </a:ln>
                </xdr:spPr>
              </xdr:sp>
              <xdr:sp macro="" textlink="">
                <xdr:nvSpPr>
                  <xdr:cNvPr id="12607" name="Oval 1343"/>
                  <xdr:cNvSpPr>
                    <a:spLocks noChangeArrowheads="1"/>
                  </xdr:cNvSpPr>
                </xdr:nvSpPr>
                <xdr:spPr bwMode="auto">
                  <a:xfrm>
                    <a:off x="6557" y="11648"/>
                    <a:ext cx="567" cy="567"/>
                  </a:xfrm>
                  <a:prstGeom prst="ellipse">
                    <a:avLst/>
                  </a:prstGeom>
                  <a:solidFill>
                    <a:srgbClr val="B8CCE4"/>
                  </a:solidFill>
                  <a:ln w="15875">
                    <a:noFill/>
                    <a:round/>
                    <a:headEnd/>
                    <a:tailEnd/>
                  </a:ln>
                </xdr:spPr>
              </xdr:sp>
              <xdr:sp macro="" textlink="">
                <xdr:nvSpPr>
                  <xdr:cNvPr id="12608" name="Oval 1344"/>
                  <xdr:cNvSpPr>
                    <a:spLocks noChangeArrowheads="1"/>
                  </xdr:cNvSpPr>
                </xdr:nvSpPr>
                <xdr:spPr bwMode="auto">
                  <a:xfrm>
                    <a:off x="7124" y="11634"/>
                    <a:ext cx="567" cy="567"/>
                  </a:xfrm>
                  <a:prstGeom prst="ellipse">
                    <a:avLst/>
                  </a:prstGeom>
                  <a:solidFill>
                    <a:srgbClr val="B8CCE4"/>
                  </a:solidFill>
                  <a:ln w="15875">
                    <a:noFill/>
                    <a:round/>
                    <a:headEnd/>
                    <a:tailEnd/>
                  </a:ln>
                </xdr:spPr>
              </xdr:sp>
              <xdr:sp macro="" textlink="">
                <xdr:nvSpPr>
                  <xdr:cNvPr id="12609" name="Oval 1345"/>
                  <xdr:cNvSpPr>
                    <a:spLocks noChangeArrowheads="1"/>
                  </xdr:cNvSpPr>
                </xdr:nvSpPr>
                <xdr:spPr bwMode="auto">
                  <a:xfrm>
                    <a:off x="7677" y="11634"/>
                    <a:ext cx="567" cy="567"/>
                  </a:xfrm>
                  <a:prstGeom prst="ellipse">
                    <a:avLst/>
                  </a:prstGeom>
                  <a:solidFill>
                    <a:srgbClr val="B8CCE4"/>
                  </a:solidFill>
                  <a:ln w="15875">
                    <a:noFill/>
                    <a:round/>
                    <a:headEnd/>
                    <a:tailEnd/>
                  </a:ln>
                </xdr:spPr>
              </xdr:sp>
              <xdr:sp macro="" textlink="">
                <xdr:nvSpPr>
                  <xdr:cNvPr id="12610" name="Oval 1346"/>
                  <xdr:cNvSpPr>
                    <a:spLocks noChangeArrowheads="1"/>
                  </xdr:cNvSpPr>
                </xdr:nvSpPr>
                <xdr:spPr bwMode="auto">
                  <a:xfrm>
                    <a:off x="8244" y="11646"/>
                    <a:ext cx="567" cy="567"/>
                  </a:xfrm>
                  <a:prstGeom prst="ellipse">
                    <a:avLst/>
                  </a:prstGeom>
                  <a:solidFill>
                    <a:srgbClr val="B8CCE4"/>
                  </a:solidFill>
                  <a:ln w="15875">
                    <a:noFill/>
                    <a:round/>
                    <a:headEnd/>
                    <a:tailEnd/>
                  </a:ln>
                </xdr:spPr>
              </xdr:sp>
              <xdr:sp macro="" textlink="">
                <xdr:nvSpPr>
                  <xdr:cNvPr id="12611" name="Oval 1347"/>
                  <xdr:cNvSpPr>
                    <a:spLocks noChangeArrowheads="1"/>
                  </xdr:cNvSpPr>
                </xdr:nvSpPr>
                <xdr:spPr bwMode="auto">
                  <a:xfrm>
                    <a:off x="9380" y="11648"/>
                    <a:ext cx="567" cy="567"/>
                  </a:xfrm>
                  <a:prstGeom prst="ellipse">
                    <a:avLst/>
                  </a:prstGeom>
                  <a:solidFill>
                    <a:srgbClr val="B8CCE4"/>
                  </a:solidFill>
                  <a:ln w="15875">
                    <a:noFill/>
                    <a:round/>
                    <a:headEnd/>
                    <a:tailEnd/>
                  </a:ln>
                </xdr:spPr>
              </xdr:sp>
              <xdr:sp macro="" textlink="">
                <xdr:nvSpPr>
                  <xdr:cNvPr id="12612" name="Oval 1348"/>
                  <xdr:cNvSpPr>
                    <a:spLocks noChangeArrowheads="1"/>
                  </xdr:cNvSpPr>
                </xdr:nvSpPr>
                <xdr:spPr bwMode="auto">
                  <a:xfrm>
                    <a:off x="8811" y="11634"/>
                    <a:ext cx="567" cy="567"/>
                  </a:xfrm>
                  <a:prstGeom prst="ellipse">
                    <a:avLst/>
                  </a:prstGeom>
                  <a:solidFill>
                    <a:srgbClr val="B8CCE4"/>
                  </a:solidFill>
                  <a:ln w="15875">
                    <a:noFill/>
                    <a:round/>
                    <a:headEnd/>
                    <a:tailEnd/>
                  </a:ln>
                </xdr:spPr>
              </xdr:sp>
              <xdr:sp macro="" textlink="">
                <xdr:nvSpPr>
                  <xdr:cNvPr id="12613" name="Oval 1349"/>
                  <xdr:cNvSpPr>
                    <a:spLocks noChangeArrowheads="1"/>
                  </xdr:cNvSpPr>
                </xdr:nvSpPr>
                <xdr:spPr bwMode="auto">
                  <a:xfrm>
                    <a:off x="3714" y="12215"/>
                    <a:ext cx="567" cy="567"/>
                  </a:xfrm>
                  <a:prstGeom prst="ellipse">
                    <a:avLst/>
                  </a:prstGeom>
                  <a:solidFill>
                    <a:srgbClr val="B8CCE4"/>
                  </a:solidFill>
                  <a:ln w="15875">
                    <a:noFill/>
                    <a:round/>
                    <a:headEnd/>
                    <a:tailEnd/>
                  </a:ln>
                </xdr:spPr>
              </xdr:sp>
              <xdr:sp macro="" textlink="">
                <xdr:nvSpPr>
                  <xdr:cNvPr id="12614" name="Oval 1350"/>
                  <xdr:cNvSpPr>
                    <a:spLocks noChangeArrowheads="1"/>
                  </xdr:cNvSpPr>
                </xdr:nvSpPr>
                <xdr:spPr bwMode="auto">
                  <a:xfrm>
                    <a:off x="4275" y="12213"/>
                    <a:ext cx="567" cy="567"/>
                  </a:xfrm>
                  <a:prstGeom prst="ellipse">
                    <a:avLst/>
                  </a:prstGeom>
                  <a:solidFill>
                    <a:srgbClr val="B8CCE4"/>
                  </a:solidFill>
                  <a:ln w="15875">
                    <a:noFill/>
                    <a:round/>
                    <a:headEnd/>
                    <a:tailEnd/>
                  </a:ln>
                </xdr:spPr>
              </xdr:sp>
              <xdr:sp macro="" textlink="">
                <xdr:nvSpPr>
                  <xdr:cNvPr id="12615" name="Oval 1351"/>
                  <xdr:cNvSpPr>
                    <a:spLocks noChangeArrowheads="1"/>
                  </xdr:cNvSpPr>
                </xdr:nvSpPr>
                <xdr:spPr bwMode="auto">
                  <a:xfrm>
                    <a:off x="4848" y="12215"/>
                    <a:ext cx="567" cy="567"/>
                  </a:xfrm>
                  <a:prstGeom prst="ellipse">
                    <a:avLst/>
                  </a:prstGeom>
                  <a:solidFill>
                    <a:srgbClr val="B8CCE4"/>
                  </a:solidFill>
                  <a:ln w="15875">
                    <a:noFill/>
                    <a:round/>
                    <a:headEnd/>
                    <a:tailEnd/>
                  </a:ln>
                </xdr:spPr>
              </xdr:sp>
              <xdr:sp macro="" textlink="">
                <xdr:nvSpPr>
                  <xdr:cNvPr id="12616" name="Oval 1352"/>
                  <xdr:cNvSpPr>
                    <a:spLocks noChangeArrowheads="1"/>
                  </xdr:cNvSpPr>
                </xdr:nvSpPr>
                <xdr:spPr bwMode="auto">
                  <a:xfrm>
                    <a:off x="5409" y="12215"/>
                    <a:ext cx="567" cy="567"/>
                  </a:xfrm>
                  <a:prstGeom prst="ellipse">
                    <a:avLst/>
                  </a:prstGeom>
                  <a:solidFill>
                    <a:srgbClr val="B8CCE4"/>
                  </a:solidFill>
                  <a:ln w="15875">
                    <a:noFill/>
                    <a:round/>
                    <a:headEnd/>
                    <a:tailEnd/>
                  </a:ln>
                </xdr:spPr>
              </xdr:sp>
              <xdr:sp macro="" textlink="">
                <xdr:nvSpPr>
                  <xdr:cNvPr id="12617" name="Oval 1353"/>
                  <xdr:cNvSpPr>
                    <a:spLocks noChangeArrowheads="1"/>
                  </xdr:cNvSpPr>
                </xdr:nvSpPr>
                <xdr:spPr bwMode="auto">
                  <a:xfrm>
                    <a:off x="5976" y="12201"/>
                    <a:ext cx="567" cy="567"/>
                  </a:xfrm>
                  <a:prstGeom prst="ellipse">
                    <a:avLst/>
                  </a:prstGeom>
                  <a:solidFill>
                    <a:srgbClr val="B8CCE4"/>
                  </a:solidFill>
                  <a:ln w="15875">
                    <a:noFill/>
                    <a:round/>
                    <a:headEnd/>
                    <a:tailEnd/>
                  </a:ln>
                </xdr:spPr>
              </xdr:sp>
              <xdr:sp macro="" textlink="">
                <xdr:nvSpPr>
                  <xdr:cNvPr id="12618" name="Oval 1354"/>
                  <xdr:cNvSpPr>
                    <a:spLocks noChangeArrowheads="1"/>
                  </xdr:cNvSpPr>
                </xdr:nvSpPr>
                <xdr:spPr bwMode="auto">
                  <a:xfrm>
                    <a:off x="6543" y="12215"/>
                    <a:ext cx="567" cy="567"/>
                  </a:xfrm>
                  <a:prstGeom prst="ellipse">
                    <a:avLst/>
                  </a:prstGeom>
                  <a:solidFill>
                    <a:srgbClr val="B8CCE4"/>
                  </a:solidFill>
                  <a:ln w="15875">
                    <a:noFill/>
                    <a:round/>
                    <a:headEnd/>
                    <a:tailEnd/>
                  </a:ln>
                </xdr:spPr>
              </xdr:sp>
              <xdr:sp macro="" textlink="">
                <xdr:nvSpPr>
                  <xdr:cNvPr id="12619" name="Oval 1355"/>
                  <xdr:cNvSpPr>
                    <a:spLocks noChangeArrowheads="1"/>
                  </xdr:cNvSpPr>
                </xdr:nvSpPr>
                <xdr:spPr bwMode="auto">
                  <a:xfrm>
                    <a:off x="7110" y="12201"/>
                    <a:ext cx="567" cy="567"/>
                  </a:xfrm>
                  <a:prstGeom prst="ellipse">
                    <a:avLst/>
                  </a:prstGeom>
                  <a:solidFill>
                    <a:srgbClr val="B8CCE4"/>
                  </a:solidFill>
                  <a:ln w="15875">
                    <a:noFill/>
                    <a:round/>
                    <a:headEnd/>
                    <a:tailEnd/>
                  </a:ln>
                </xdr:spPr>
              </xdr:sp>
              <xdr:sp macro="" textlink="">
                <xdr:nvSpPr>
                  <xdr:cNvPr id="12620" name="Oval 1356"/>
                  <xdr:cNvSpPr>
                    <a:spLocks noChangeArrowheads="1"/>
                  </xdr:cNvSpPr>
                </xdr:nvSpPr>
                <xdr:spPr bwMode="auto">
                  <a:xfrm>
                    <a:off x="7677" y="12215"/>
                    <a:ext cx="567" cy="567"/>
                  </a:xfrm>
                  <a:prstGeom prst="ellipse">
                    <a:avLst/>
                  </a:prstGeom>
                  <a:solidFill>
                    <a:srgbClr val="B8CCE4"/>
                  </a:solidFill>
                  <a:ln w="15875">
                    <a:noFill/>
                    <a:round/>
                    <a:headEnd/>
                    <a:tailEnd/>
                  </a:ln>
                </xdr:spPr>
              </xdr:sp>
              <xdr:sp macro="" textlink="">
                <xdr:nvSpPr>
                  <xdr:cNvPr id="12621" name="Oval 1357"/>
                  <xdr:cNvSpPr>
                    <a:spLocks noChangeArrowheads="1"/>
                  </xdr:cNvSpPr>
                </xdr:nvSpPr>
                <xdr:spPr bwMode="auto">
                  <a:xfrm>
                    <a:off x="8244" y="12201"/>
                    <a:ext cx="567" cy="567"/>
                  </a:xfrm>
                  <a:prstGeom prst="ellipse">
                    <a:avLst/>
                  </a:prstGeom>
                  <a:solidFill>
                    <a:srgbClr val="B8CCE4"/>
                  </a:solidFill>
                  <a:ln w="15875">
                    <a:noFill/>
                    <a:round/>
                    <a:headEnd/>
                    <a:tailEnd/>
                  </a:ln>
                </xdr:spPr>
              </xdr:sp>
              <xdr:sp macro="" textlink="">
                <xdr:nvSpPr>
                  <xdr:cNvPr id="12622" name="Oval 1358"/>
                  <xdr:cNvSpPr>
                    <a:spLocks noChangeArrowheads="1"/>
                  </xdr:cNvSpPr>
                </xdr:nvSpPr>
                <xdr:spPr bwMode="auto">
                  <a:xfrm>
                    <a:off x="8825" y="12215"/>
                    <a:ext cx="567" cy="567"/>
                  </a:xfrm>
                  <a:prstGeom prst="ellipse">
                    <a:avLst/>
                  </a:prstGeom>
                  <a:solidFill>
                    <a:srgbClr val="B8CCE4"/>
                  </a:solidFill>
                  <a:ln w="15875">
                    <a:noFill/>
                    <a:round/>
                    <a:headEnd/>
                    <a:tailEnd/>
                  </a:ln>
                </xdr:spPr>
              </xdr:sp>
              <xdr:sp macro="" textlink="">
                <xdr:nvSpPr>
                  <xdr:cNvPr id="12623" name="Oval 1359"/>
                  <xdr:cNvSpPr>
                    <a:spLocks noChangeArrowheads="1"/>
                  </xdr:cNvSpPr>
                </xdr:nvSpPr>
                <xdr:spPr bwMode="auto">
                  <a:xfrm>
                    <a:off x="9392" y="12215"/>
                    <a:ext cx="567" cy="567"/>
                  </a:xfrm>
                  <a:prstGeom prst="ellipse">
                    <a:avLst/>
                  </a:prstGeom>
                  <a:solidFill>
                    <a:srgbClr val="B8CCE4"/>
                  </a:solidFill>
                  <a:ln w="15875">
                    <a:noFill/>
                    <a:round/>
                    <a:headEnd/>
                    <a:tailEnd/>
                  </a:ln>
                </xdr:spPr>
              </xdr:sp>
              <xdr:sp macro="" textlink="">
                <xdr:nvSpPr>
                  <xdr:cNvPr id="12624" name="Oval 1360"/>
                  <xdr:cNvSpPr>
                    <a:spLocks noChangeArrowheads="1"/>
                  </xdr:cNvSpPr>
                </xdr:nvSpPr>
                <xdr:spPr bwMode="auto">
                  <a:xfrm>
                    <a:off x="1441" y="12780"/>
                    <a:ext cx="567" cy="567"/>
                  </a:xfrm>
                  <a:prstGeom prst="ellipse">
                    <a:avLst/>
                  </a:prstGeom>
                  <a:solidFill>
                    <a:srgbClr val="B8CCE4"/>
                  </a:solidFill>
                  <a:ln w="15875">
                    <a:noFill/>
                    <a:round/>
                    <a:headEnd/>
                    <a:tailEnd/>
                  </a:ln>
                </xdr:spPr>
              </xdr:sp>
              <xdr:sp macro="" textlink="">
                <xdr:nvSpPr>
                  <xdr:cNvPr id="12625" name="Oval 1361"/>
                  <xdr:cNvSpPr>
                    <a:spLocks noChangeArrowheads="1"/>
                  </xdr:cNvSpPr>
                </xdr:nvSpPr>
                <xdr:spPr bwMode="auto">
                  <a:xfrm>
                    <a:off x="2007" y="12780"/>
                    <a:ext cx="567" cy="567"/>
                  </a:xfrm>
                  <a:prstGeom prst="ellipse">
                    <a:avLst/>
                  </a:prstGeom>
                  <a:solidFill>
                    <a:srgbClr val="B8CCE4"/>
                  </a:solidFill>
                  <a:ln w="15875">
                    <a:noFill/>
                    <a:round/>
                    <a:headEnd/>
                    <a:tailEnd/>
                  </a:ln>
                </xdr:spPr>
              </xdr:sp>
              <xdr:sp macro="" textlink="">
                <xdr:nvSpPr>
                  <xdr:cNvPr id="12626" name="Oval 1362"/>
                  <xdr:cNvSpPr>
                    <a:spLocks noChangeArrowheads="1"/>
                  </xdr:cNvSpPr>
                </xdr:nvSpPr>
                <xdr:spPr bwMode="auto">
                  <a:xfrm>
                    <a:off x="2574" y="12782"/>
                    <a:ext cx="567" cy="567"/>
                  </a:xfrm>
                  <a:prstGeom prst="ellipse">
                    <a:avLst/>
                  </a:prstGeom>
                  <a:solidFill>
                    <a:srgbClr val="B8CCE4"/>
                  </a:solidFill>
                  <a:ln w="15875">
                    <a:noFill/>
                    <a:round/>
                    <a:headEnd/>
                    <a:tailEnd/>
                  </a:ln>
                </xdr:spPr>
              </xdr:sp>
              <xdr:sp macro="" textlink="">
                <xdr:nvSpPr>
                  <xdr:cNvPr id="12627" name="Oval 1363"/>
                  <xdr:cNvSpPr>
                    <a:spLocks noChangeArrowheads="1"/>
                  </xdr:cNvSpPr>
                </xdr:nvSpPr>
                <xdr:spPr bwMode="auto">
                  <a:xfrm>
                    <a:off x="3147" y="12780"/>
                    <a:ext cx="567" cy="567"/>
                  </a:xfrm>
                  <a:prstGeom prst="ellipse">
                    <a:avLst/>
                  </a:prstGeom>
                  <a:solidFill>
                    <a:srgbClr val="B8CCE4"/>
                  </a:solidFill>
                  <a:ln w="15875">
                    <a:noFill/>
                    <a:round/>
                    <a:headEnd/>
                    <a:tailEnd/>
                  </a:ln>
                </xdr:spPr>
              </xdr:sp>
              <xdr:sp macro="" textlink="">
                <xdr:nvSpPr>
                  <xdr:cNvPr id="12628" name="Oval 1364"/>
                  <xdr:cNvSpPr>
                    <a:spLocks noChangeArrowheads="1"/>
                  </xdr:cNvSpPr>
                </xdr:nvSpPr>
                <xdr:spPr bwMode="auto">
                  <a:xfrm>
                    <a:off x="3708" y="12780"/>
                    <a:ext cx="567" cy="567"/>
                  </a:xfrm>
                  <a:prstGeom prst="ellipse">
                    <a:avLst/>
                  </a:prstGeom>
                  <a:solidFill>
                    <a:srgbClr val="B8CCE4"/>
                  </a:solidFill>
                  <a:ln w="15875">
                    <a:noFill/>
                    <a:round/>
                    <a:headEnd/>
                    <a:tailEnd/>
                  </a:ln>
                </xdr:spPr>
              </xdr:sp>
              <xdr:sp macro="" textlink="">
                <xdr:nvSpPr>
                  <xdr:cNvPr id="12629" name="Oval 1365"/>
                  <xdr:cNvSpPr>
                    <a:spLocks noChangeArrowheads="1"/>
                  </xdr:cNvSpPr>
                </xdr:nvSpPr>
                <xdr:spPr bwMode="auto">
                  <a:xfrm>
                    <a:off x="4275" y="12782"/>
                    <a:ext cx="567" cy="567"/>
                  </a:xfrm>
                  <a:prstGeom prst="ellipse">
                    <a:avLst/>
                  </a:prstGeom>
                  <a:solidFill>
                    <a:srgbClr val="B8CCE4"/>
                  </a:solidFill>
                  <a:ln w="15875">
                    <a:noFill/>
                    <a:round/>
                    <a:headEnd/>
                    <a:tailEnd/>
                  </a:ln>
                </xdr:spPr>
              </xdr:sp>
              <xdr:sp macro="" textlink="">
                <xdr:nvSpPr>
                  <xdr:cNvPr id="12630" name="Oval 1366"/>
                  <xdr:cNvSpPr>
                    <a:spLocks noChangeArrowheads="1"/>
                  </xdr:cNvSpPr>
                </xdr:nvSpPr>
                <xdr:spPr bwMode="auto">
                  <a:xfrm>
                    <a:off x="4845" y="12780"/>
                    <a:ext cx="567" cy="567"/>
                  </a:xfrm>
                  <a:prstGeom prst="ellipse">
                    <a:avLst/>
                  </a:prstGeom>
                  <a:solidFill>
                    <a:srgbClr val="B8CCE4"/>
                  </a:solidFill>
                  <a:ln w="15875">
                    <a:noFill/>
                    <a:round/>
                    <a:headEnd/>
                    <a:tailEnd/>
                  </a:ln>
                </xdr:spPr>
              </xdr:sp>
              <xdr:sp macro="" textlink="">
                <xdr:nvSpPr>
                  <xdr:cNvPr id="12631" name="Oval 1367"/>
                  <xdr:cNvSpPr>
                    <a:spLocks noChangeArrowheads="1"/>
                  </xdr:cNvSpPr>
                </xdr:nvSpPr>
                <xdr:spPr bwMode="auto">
                  <a:xfrm>
                    <a:off x="5409" y="12780"/>
                    <a:ext cx="567" cy="567"/>
                  </a:xfrm>
                  <a:prstGeom prst="ellipse">
                    <a:avLst/>
                  </a:prstGeom>
                  <a:solidFill>
                    <a:srgbClr val="B8CCE4"/>
                  </a:solidFill>
                  <a:ln w="15875">
                    <a:noFill/>
                    <a:round/>
                    <a:headEnd/>
                    <a:tailEnd/>
                  </a:ln>
                </xdr:spPr>
              </xdr:sp>
              <xdr:sp macro="" textlink="">
                <xdr:nvSpPr>
                  <xdr:cNvPr id="12632" name="Oval 1368"/>
                  <xdr:cNvSpPr>
                    <a:spLocks noChangeArrowheads="1"/>
                  </xdr:cNvSpPr>
                </xdr:nvSpPr>
                <xdr:spPr bwMode="auto">
                  <a:xfrm>
                    <a:off x="5976" y="12780"/>
                    <a:ext cx="567" cy="567"/>
                  </a:xfrm>
                  <a:prstGeom prst="ellipse">
                    <a:avLst/>
                  </a:prstGeom>
                  <a:solidFill>
                    <a:srgbClr val="B8CCE4"/>
                  </a:solidFill>
                  <a:ln w="15875">
                    <a:noFill/>
                    <a:round/>
                    <a:headEnd/>
                    <a:tailEnd/>
                  </a:ln>
                </xdr:spPr>
              </xdr:sp>
              <xdr:sp macro="" textlink="">
                <xdr:nvSpPr>
                  <xdr:cNvPr id="12633" name="Oval 1369"/>
                  <xdr:cNvSpPr>
                    <a:spLocks noChangeArrowheads="1"/>
                  </xdr:cNvSpPr>
                </xdr:nvSpPr>
                <xdr:spPr bwMode="auto">
                  <a:xfrm>
                    <a:off x="6543" y="12780"/>
                    <a:ext cx="567" cy="567"/>
                  </a:xfrm>
                  <a:prstGeom prst="ellipse">
                    <a:avLst/>
                  </a:prstGeom>
                  <a:solidFill>
                    <a:srgbClr val="B8CCE4"/>
                  </a:solidFill>
                  <a:ln w="15875">
                    <a:noFill/>
                    <a:round/>
                    <a:headEnd/>
                    <a:tailEnd/>
                  </a:ln>
                </xdr:spPr>
              </xdr:sp>
              <xdr:sp macro="" textlink="">
                <xdr:nvSpPr>
                  <xdr:cNvPr id="12634" name="Oval 1370"/>
                  <xdr:cNvSpPr>
                    <a:spLocks noChangeArrowheads="1"/>
                  </xdr:cNvSpPr>
                </xdr:nvSpPr>
                <xdr:spPr bwMode="auto">
                  <a:xfrm>
                    <a:off x="7124" y="12780"/>
                    <a:ext cx="567" cy="567"/>
                  </a:xfrm>
                  <a:prstGeom prst="ellipse">
                    <a:avLst/>
                  </a:prstGeom>
                  <a:solidFill>
                    <a:srgbClr val="B8CCE4"/>
                  </a:solidFill>
                  <a:ln w="15875">
                    <a:noFill/>
                    <a:round/>
                    <a:headEnd/>
                    <a:tailEnd/>
                  </a:ln>
                </xdr:spPr>
              </xdr:sp>
              <xdr:sp macro="" textlink="">
                <xdr:nvSpPr>
                  <xdr:cNvPr id="12635" name="Oval 1371"/>
                  <xdr:cNvSpPr>
                    <a:spLocks noChangeArrowheads="1"/>
                  </xdr:cNvSpPr>
                </xdr:nvSpPr>
                <xdr:spPr bwMode="auto">
                  <a:xfrm>
                    <a:off x="7691" y="12782"/>
                    <a:ext cx="567" cy="567"/>
                  </a:xfrm>
                  <a:prstGeom prst="ellipse">
                    <a:avLst/>
                  </a:prstGeom>
                  <a:solidFill>
                    <a:srgbClr val="B8CCE4"/>
                  </a:solidFill>
                  <a:ln w="15875">
                    <a:noFill/>
                    <a:round/>
                    <a:headEnd/>
                    <a:tailEnd/>
                  </a:ln>
                </xdr:spPr>
              </xdr:sp>
              <xdr:sp macro="" textlink="">
                <xdr:nvSpPr>
                  <xdr:cNvPr id="12636" name="Oval 1372"/>
                  <xdr:cNvSpPr>
                    <a:spLocks noChangeArrowheads="1"/>
                  </xdr:cNvSpPr>
                </xdr:nvSpPr>
                <xdr:spPr bwMode="auto">
                  <a:xfrm>
                    <a:off x="8258" y="12782"/>
                    <a:ext cx="567" cy="567"/>
                  </a:xfrm>
                  <a:prstGeom prst="ellipse">
                    <a:avLst/>
                  </a:prstGeom>
                  <a:solidFill>
                    <a:srgbClr val="B8CCE4"/>
                  </a:solidFill>
                  <a:ln w="15875">
                    <a:noFill/>
                    <a:round/>
                    <a:headEnd/>
                    <a:tailEnd/>
                  </a:ln>
                </xdr:spPr>
              </xdr:sp>
              <xdr:sp macro="" textlink="">
                <xdr:nvSpPr>
                  <xdr:cNvPr id="12637" name="Oval 1373"/>
                  <xdr:cNvSpPr>
                    <a:spLocks noChangeArrowheads="1"/>
                  </xdr:cNvSpPr>
                </xdr:nvSpPr>
                <xdr:spPr bwMode="auto">
                  <a:xfrm>
                    <a:off x="8811" y="12782"/>
                    <a:ext cx="567" cy="567"/>
                  </a:xfrm>
                  <a:prstGeom prst="ellipse">
                    <a:avLst/>
                  </a:prstGeom>
                  <a:solidFill>
                    <a:srgbClr val="B8CCE4"/>
                  </a:solidFill>
                  <a:ln w="15875">
                    <a:noFill/>
                    <a:round/>
                    <a:headEnd/>
                    <a:tailEnd/>
                  </a:ln>
                </xdr:spPr>
              </xdr:sp>
              <xdr:sp macro="" textlink="">
                <xdr:nvSpPr>
                  <xdr:cNvPr id="12638" name="Oval 1374"/>
                  <xdr:cNvSpPr>
                    <a:spLocks noChangeArrowheads="1"/>
                  </xdr:cNvSpPr>
                </xdr:nvSpPr>
                <xdr:spPr bwMode="auto">
                  <a:xfrm>
                    <a:off x="9378" y="12780"/>
                    <a:ext cx="567" cy="567"/>
                  </a:xfrm>
                  <a:prstGeom prst="ellipse">
                    <a:avLst/>
                  </a:prstGeom>
                  <a:solidFill>
                    <a:srgbClr val="B8CCE4"/>
                  </a:solidFill>
                  <a:ln w="15875">
                    <a:noFill/>
                    <a:round/>
                    <a:headEnd/>
                    <a:tailEnd/>
                  </a:ln>
                </xdr:spPr>
              </xdr:sp>
              <xdr:sp macro="" textlink="">
                <xdr:nvSpPr>
                  <xdr:cNvPr id="12639" name="Oval 1375"/>
                  <xdr:cNvSpPr>
                    <a:spLocks noChangeArrowheads="1"/>
                  </xdr:cNvSpPr>
                </xdr:nvSpPr>
                <xdr:spPr bwMode="auto">
                  <a:xfrm>
                    <a:off x="2007" y="12201"/>
                    <a:ext cx="567" cy="567"/>
                  </a:xfrm>
                  <a:prstGeom prst="ellipse">
                    <a:avLst/>
                  </a:prstGeom>
                  <a:solidFill>
                    <a:srgbClr val="B8CCE4"/>
                  </a:solidFill>
                  <a:ln w="15875">
                    <a:noFill/>
                    <a:round/>
                    <a:headEnd/>
                    <a:tailEnd/>
                  </a:ln>
                </xdr:spPr>
              </xdr:sp>
              <xdr:sp macro="" textlink="">
                <xdr:nvSpPr>
                  <xdr:cNvPr id="12640" name="Oval 1376"/>
                  <xdr:cNvSpPr>
                    <a:spLocks noChangeArrowheads="1"/>
                  </xdr:cNvSpPr>
                </xdr:nvSpPr>
                <xdr:spPr bwMode="auto">
                  <a:xfrm>
                    <a:off x="873" y="12768"/>
                    <a:ext cx="567" cy="567"/>
                  </a:xfrm>
                  <a:prstGeom prst="ellipse">
                    <a:avLst/>
                  </a:prstGeom>
                  <a:solidFill>
                    <a:srgbClr val="B8CCE4"/>
                  </a:solidFill>
                  <a:ln w="15875">
                    <a:noFill/>
                    <a:round/>
                    <a:headEnd/>
                    <a:tailEnd/>
                  </a:ln>
                </xdr:spPr>
              </xdr:sp>
              <xdr:sp macro="" textlink="">
                <xdr:nvSpPr>
                  <xdr:cNvPr id="12641" name="Oval 1377"/>
                  <xdr:cNvSpPr>
                    <a:spLocks noChangeArrowheads="1"/>
                  </xdr:cNvSpPr>
                </xdr:nvSpPr>
                <xdr:spPr bwMode="auto">
                  <a:xfrm>
                    <a:off x="1440" y="12215"/>
                    <a:ext cx="567" cy="567"/>
                  </a:xfrm>
                  <a:prstGeom prst="ellipse">
                    <a:avLst/>
                  </a:prstGeom>
                  <a:solidFill>
                    <a:srgbClr val="B8CCE4"/>
                  </a:solidFill>
                  <a:ln w="15875">
                    <a:noFill/>
                    <a:round/>
                    <a:headEnd/>
                    <a:tailEnd/>
                  </a:ln>
                </xdr:spPr>
              </xdr:sp>
              <xdr:sp macro="" textlink="">
                <xdr:nvSpPr>
                  <xdr:cNvPr id="12642" name="Oval 1378"/>
                  <xdr:cNvSpPr>
                    <a:spLocks noChangeArrowheads="1"/>
                  </xdr:cNvSpPr>
                </xdr:nvSpPr>
                <xdr:spPr bwMode="auto">
                  <a:xfrm>
                    <a:off x="2574" y="11648"/>
                    <a:ext cx="567" cy="567"/>
                  </a:xfrm>
                  <a:prstGeom prst="ellipse">
                    <a:avLst/>
                  </a:prstGeom>
                  <a:solidFill>
                    <a:srgbClr val="B8CCE4"/>
                  </a:solidFill>
                  <a:ln w="15875">
                    <a:noFill/>
                    <a:round/>
                    <a:headEnd/>
                    <a:tailEnd/>
                  </a:ln>
                </xdr:spPr>
              </xdr:sp>
              <xdr:sp macro="" textlink="">
                <xdr:nvSpPr>
                  <xdr:cNvPr id="12643" name="Oval 1379"/>
                  <xdr:cNvSpPr>
                    <a:spLocks noChangeArrowheads="1"/>
                  </xdr:cNvSpPr>
                </xdr:nvSpPr>
                <xdr:spPr bwMode="auto">
                  <a:xfrm>
                    <a:off x="2007" y="11646"/>
                    <a:ext cx="567" cy="567"/>
                  </a:xfrm>
                  <a:prstGeom prst="ellipse">
                    <a:avLst/>
                  </a:prstGeom>
                  <a:solidFill>
                    <a:srgbClr val="B8CCE4"/>
                  </a:solidFill>
                  <a:ln w="15875">
                    <a:noFill/>
                    <a:round/>
                    <a:headEnd/>
                    <a:tailEnd/>
                  </a:ln>
                </xdr:spPr>
              </xdr:sp>
              <xdr:sp macro="" textlink="">
                <xdr:nvSpPr>
                  <xdr:cNvPr id="12644" name="Oval 1380"/>
                  <xdr:cNvSpPr>
                    <a:spLocks noChangeArrowheads="1"/>
                  </xdr:cNvSpPr>
                </xdr:nvSpPr>
                <xdr:spPr bwMode="auto">
                  <a:xfrm>
                    <a:off x="306" y="12782"/>
                    <a:ext cx="567" cy="567"/>
                  </a:xfrm>
                  <a:prstGeom prst="ellipse">
                    <a:avLst/>
                  </a:prstGeom>
                  <a:solidFill>
                    <a:srgbClr val="B8CCE4"/>
                  </a:solidFill>
                  <a:ln w="15875">
                    <a:noFill/>
                    <a:round/>
                    <a:headEnd/>
                    <a:tailEnd/>
                  </a:ln>
                </xdr:spPr>
              </xdr:sp>
              <xdr:sp macro="" textlink="">
                <xdr:nvSpPr>
                  <xdr:cNvPr id="12645" name="Oval 1381"/>
                  <xdr:cNvSpPr>
                    <a:spLocks noChangeArrowheads="1"/>
                  </xdr:cNvSpPr>
                </xdr:nvSpPr>
                <xdr:spPr bwMode="auto">
                  <a:xfrm>
                    <a:off x="-261" y="12768"/>
                    <a:ext cx="567" cy="567"/>
                  </a:xfrm>
                  <a:prstGeom prst="ellipse">
                    <a:avLst/>
                  </a:prstGeom>
                  <a:solidFill>
                    <a:srgbClr val="B8CCE4"/>
                  </a:solidFill>
                  <a:ln w="15875">
                    <a:noFill/>
                    <a:round/>
                    <a:headEnd/>
                    <a:tailEnd/>
                  </a:ln>
                </xdr:spPr>
              </xdr:sp>
            </xdr:grpSp>
          </xdr:grpSp>
          <xdr:sp macro="" textlink="">
            <xdr:nvSpPr>
              <xdr:cNvPr id="12646" name="Oval 1382"/>
              <xdr:cNvSpPr>
                <a:spLocks noChangeArrowheads="1"/>
              </xdr:cNvSpPr>
            </xdr:nvSpPr>
            <xdr:spPr bwMode="auto">
              <a:xfrm>
                <a:off x="1438" y="8921"/>
                <a:ext cx="567" cy="567"/>
              </a:xfrm>
              <a:prstGeom prst="ellipse">
                <a:avLst/>
              </a:prstGeom>
              <a:solidFill>
                <a:srgbClr val="B8CCE4"/>
              </a:solidFill>
              <a:ln w="9525">
                <a:noFill/>
                <a:round/>
                <a:headEnd/>
                <a:tailEnd/>
              </a:ln>
            </xdr:spPr>
          </xdr:sp>
          <xdr:sp macro="" textlink="">
            <xdr:nvSpPr>
              <xdr:cNvPr id="12647" name="Oval 1383"/>
              <xdr:cNvSpPr>
                <a:spLocks noChangeArrowheads="1"/>
              </xdr:cNvSpPr>
            </xdr:nvSpPr>
            <xdr:spPr bwMode="auto">
              <a:xfrm>
                <a:off x="1438" y="9502"/>
                <a:ext cx="567" cy="567"/>
              </a:xfrm>
              <a:prstGeom prst="ellipse">
                <a:avLst/>
              </a:prstGeom>
              <a:solidFill>
                <a:srgbClr val="B8CCE4"/>
              </a:solidFill>
              <a:ln w="9525">
                <a:noFill/>
                <a:round/>
                <a:headEnd/>
                <a:tailEnd/>
              </a:ln>
            </xdr:spPr>
          </xdr:sp>
          <xdr:sp macro="" textlink="">
            <xdr:nvSpPr>
              <xdr:cNvPr id="12648" name="Oval 1384"/>
              <xdr:cNvSpPr>
                <a:spLocks noChangeArrowheads="1"/>
              </xdr:cNvSpPr>
            </xdr:nvSpPr>
            <xdr:spPr bwMode="auto">
              <a:xfrm>
                <a:off x="872" y="8921"/>
                <a:ext cx="567" cy="567"/>
              </a:xfrm>
              <a:prstGeom prst="ellipse">
                <a:avLst/>
              </a:prstGeom>
              <a:solidFill>
                <a:srgbClr val="B8CCE4"/>
              </a:solidFill>
              <a:ln w="9525">
                <a:noFill/>
                <a:round/>
                <a:headEnd/>
                <a:tailEnd/>
              </a:ln>
            </xdr:spPr>
          </xdr:sp>
          <xdr:sp macro="" textlink="">
            <xdr:nvSpPr>
              <xdr:cNvPr id="12649" name="Oval 1385"/>
              <xdr:cNvSpPr>
                <a:spLocks noChangeArrowheads="1"/>
              </xdr:cNvSpPr>
            </xdr:nvSpPr>
            <xdr:spPr bwMode="auto">
              <a:xfrm>
                <a:off x="871" y="9488"/>
                <a:ext cx="567" cy="567"/>
              </a:xfrm>
              <a:prstGeom prst="ellipse">
                <a:avLst/>
              </a:prstGeom>
              <a:solidFill>
                <a:srgbClr val="B8CCE4"/>
              </a:solidFill>
              <a:ln w="9525">
                <a:noFill/>
                <a:round/>
                <a:headEnd/>
                <a:tailEnd/>
              </a:ln>
            </xdr:spPr>
          </xdr:sp>
          <xdr:sp macro="" textlink="">
            <xdr:nvSpPr>
              <xdr:cNvPr id="12650" name="Oval 1386"/>
              <xdr:cNvSpPr>
                <a:spLocks noChangeArrowheads="1"/>
              </xdr:cNvSpPr>
            </xdr:nvSpPr>
            <xdr:spPr bwMode="auto">
              <a:xfrm>
                <a:off x="871" y="10055"/>
                <a:ext cx="567" cy="567"/>
              </a:xfrm>
              <a:prstGeom prst="ellipse">
                <a:avLst/>
              </a:prstGeom>
              <a:solidFill>
                <a:srgbClr val="B8CCE4"/>
              </a:solidFill>
              <a:ln w="9525">
                <a:noFill/>
                <a:round/>
                <a:headEnd/>
                <a:tailEnd/>
              </a:ln>
            </xdr:spPr>
          </xdr:sp>
          <xdr:sp macro="" textlink="">
            <xdr:nvSpPr>
              <xdr:cNvPr id="12651" name="Oval 1387"/>
              <xdr:cNvSpPr>
                <a:spLocks noChangeArrowheads="1"/>
              </xdr:cNvSpPr>
            </xdr:nvSpPr>
            <xdr:spPr bwMode="auto">
              <a:xfrm>
                <a:off x="872" y="12904"/>
                <a:ext cx="567" cy="567"/>
              </a:xfrm>
              <a:prstGeom prst="ellipse">
                <a:avLst/>
              </a:prstGeom>
              <a:solidFill>
                <a:srgbClr val="B8CCE4"/>
              </a:solidFill>
              <a:ln w="9525">
                <a:noFill/>
                <a:round/>
                <a:headEnd/>
                <a:tailEnd/>
              </a:ln>
            </xdr:spPr>
          </xdr:sp>
          <xdr:sp macro="" textlink="">
            <xdr:nvSpPr>
              <xdr:cNvPr id="12652" name="Oval 1388"/>
              <xdr:cNvSpPr>
                <a:spLocks noChangeArrowheads="1"/>
              </xdr:cNvSpPr>
            </xdr:nvSpPr>
            <xdr:spPr bwMode="auto">
              <a:xfrm>
                <a:off x="871" y="13457"/>
                <a:ext cx="567" cy="567"/>
              </a:xfrm>
              <a:prstGeom prst="ellipse">
                <a:avLst/>
              </a:prstGeom>
              <a:solidFill>
                <a:srgbClr val="B8CCE4"/>
              </a:solidFill>
              <a:ln w="9525">
                <a:noFill/>
                <a:round/>
                <a:headEnd/>
                <a:tailEnd/>
              </a:ln>
            </xdr:spPr>
          </xdr:sp>
          <xdr:sp macro="" textlink="">
            <xdr:nvSpPr>
              <xdr:cNvPr id="12653" name="Oval 1389"/>
              <xdr:cNvSpPr>
                <a:spLocks noChangeArrowheads="1"/>
              </xdr:cNvSpPr>
            </xdr:nvSpPr>
            <xdr:spPr bwMode="auto">
              <a:xfrm>
                <a:off x="871" y="14024"/>
                <a:ext cx="567" cy="567"/>
              </a:xfrm>
              <a:prstGeom prst="ellipse">
                <a:avLst/>
              </a:prstGeom>
              <a:solidFill>
                <a:srgbClr val="B8CCE4"/>
              </a:solidFill>
              <a:ln w="9525">
                <a:noFill/>
                <a:round/>
                <a:headEnd/>
                <a:tailEnd/>
              </a:ln>
            </xdr:spPr>
          </xdr:sp>
          <xdr:sp macro="" textlink="">
            <xdr:nvSpPr>
              <xdr:cNvPr id="12654" name="Oval 1390"/>
              <xdr:cNvSpPr>
                <a:spLocks noChangeArrowheads="1"/>
              </xdr:cNvSpPr>
            </xdr:nvSpPr>
            <xdr:spPr bwMode="auto">
              <a:xfrm>
                <a:off x="305" y="14591"/>
                <a:ext cx="567" cy="567"/>
              </a:xfrm>
              <a:prstGeom prst="ellipse">
                <a:avLst/>
              </a:prstGeom>
              <a:solidFill>
                <a:srgbClr val="B8CCE4"/>
              </a:solidFill>
              <a:ln w="9525">
                <a:noFill/>
                <a:round/>
                <a:headEnd/>
                <a:tailEnd/>
              </a:ln>
            </xdr:spPr>
          </xdr:sp>
          <xdr:sp macro="" textlink="">
            <xdr:nvSpPr>
              <xdr:cNvPr id="12655" name="Oval 1391"/>
              <xdr:cNvSpPr>
                <a:spLocks noChangeArrowheads="1"/>
              </xdr:cNvSpPr>
            </xdr:nvSpPr>
            <xdr:spPr bwMode="auto">
              <a:xfrm>
                <a:off x="304" y="14024"/>
                <a:ext cx="567" cy="567"/>
              </a:xfrm>
              <a:prstGeom prst="ellipse">
                <a:avLst/>
              </a:prstGeom>
              <a:solidFill>
                <a:srgbClr val="B8CCE4"/>
              </a:solidFill>
              <a:ln w="9525">
                <a:noFill/>
                <a:round/>
                <a:headEnd/>
                <a:tailEnd/>
              </a:ln>
            </xdr:spPr>
          </xdr:sp>
          <xdr:sp macro="" textlink="">
            <xdr:nvSpPr>
              <xdr:cNvPr id="12656" name="Oval 1392"/>
              <xdr:cNvSpPr>
                <a:spLocks noChangeArrowheads="1"/>
              </xdr:cNvSpPr>
            </xdr:nvSpPr>
            <xdr:spPr bwMode="auto">
              <a:xfrm>
                <a:off x="304" y="12890"/>
                <a:ext cx="567" cy="567"/>
              </a:xfrm>
              <a:prstGeom prst="ellipse">
                <a:avLst/>
              </a:prstGeom>
              <a:solidFill>
                <a:srgbClr val="B8CCE4"/>
              </a:solidFill>
              <a:ln w="9525">
                <a:noFill/>
                <a:round/>
                <a:headEnd/>
                <a:tailEnd/>
              </a:ln>
            </xdr:spPr>
          </xdr:sp>
          <xdr:sp macro="" textlink="">
            <xdr:nvSpPr>
              <xdr:cNvPr id="12657" name="Oval 1393"/>
              <xdr:cNvSpPr>
                <a:spLocks noChangeArrowheads="1"/>
              </xdr:cNvSpPr>
            </xdr:nvSpPr>
            <xdr:spPr bwMode="auto">
              <a:xfrm>
                <a:off x="305" y="8921"/>
                <a:ext cx="567" cy="567"/>
              </a:xfrm>
              <a:prstGeom prst="ellipse">
                <a:avLst/>
              </a:prstGeom>
              <a:solidFill>
                <a:srgbClr val="B8CCE4"/>
              </a:solidFill>
              <a:ln w="9525">
                <a:noFill/>
                <a:round/>
                <a:headEnd/>
                <a:tailEnd/>
              </a:ln>
            </xdr:spPr>
          </xdr:sp>
          <xdr:sp macro="" textlink="">
            <xdr:nvSpPr>
              <xdr:cNvPr id="12658" name="Oval 1394"/>
              <xdr:cNvSpPr>
                <a:spLocks noChangeArrowheads="1"/>
              </xdr:cNvSpPr>
            </xdr:nvSpPr>
            <xdr:spPr bwMode="auto">
              <a:xfrm>
                <a:off x="304" y="10055"/>
                <a:ext cx="567" cy="567"/>
              </a:xfrm>
              <a:prstGeom prst="ellipse">
                <a:avLst/>
              </a:prstGeom>
              <a:solidFill>
                <a:srgbClr val="B8CCE4"/>
              </a:solidFill>
              <a:ln w="9525">
                <a:noFill/>
                <a:round/>
                <a:headEnd/>
                <a:tailEnd/>
              </a:ln>
            </xdr:spPr>
          </xdr:sp>
          <xdr:sp macro="" textlink="">
            <xdr:nvSpPr>
              <xdr:cNvPr id="12659" name="Oval 1395"/>
              <xdr:cNvSpPr>
                <a:spLocks noChangeArrowheads="1"/>
              </xdr:cNvSpPr>
            </xdr:nvSpPr>
            <xdr:spPr bwMode="auto">
              <a:xfrm>
                <a:off x="304" y="10622"/>
                <a:ext cx="567" cy="567"/>
              </a:xfrm>
              <a:prstGeom prst="ellipse">
                <a:avLst/>
              </a:prstGeom>
              <a:solidFill>
                <a:srgbClr val="B8CCE4"/>
              </a:solidFill>
              <a:ln w="9525">
                <a:noFill/>
                <a:round/>
                <a:headEnd/>
                <a:tailEnd/>
              </a:ln>
            </xdr:spPr>
          </xdr:sp>
          <xdr:sp macro="" textlink="">
            <xdr:nvSpPr>
              <xdr:cNvPr id="12660" name="Oval 1396"/>
              <xdr:cNvSpPr>
                <a:spLocks noChangeArrowheads="1"/>
              </xdr:cNvSpPr>
            </xdr:nvSpPr>
            <xdr:spPr bwMode="auto">
              <a:xfrm>
                <a:off x="305" y="9488"/>
                <a:ext cx="567" cy="567"/>
              </a:xfrm>
              <a:prstGeom prst="ellipse">
                <a:avLst/>
              </a:prstGeom>
              <a:solidFill>
                <a:srgbClr val="B8CCE4"/>
              </a:solidFill>
              <a:ln w="9525">
                <a:noFill/>
                <a:round/>
                <a:headEnd/>
                <a:tailEnd/>
              </a:ln>
            </xdr:spPr>
          </xdr:sp>
          <xdr:sp macro="" textlink="">
            <xdr:nvSpPr>
              <xdr:cNvPr id="12661" name="Oval 1397"/>
              <xdr:cNvSpPr>
                <a:spLocks noChangeArrowheads="1"/>
              </xdr:cNvSpPr>
            </xdr:nvSpPr>
            <xdr:spPr bwMode="auto">
              <a:xfrm>
                <a:off x="305" y="11189"/>
                <a:ext cx="567" cy="567"/>
              </a:xfrm>
              <a:prstGeom prst="ellipse">
                <a:avLst/>
              </a:prstGeom>
              <a:solidFill>
                <a:srgbClr val="B8CCE4"/>
              </a:solidFill>
              <a:ln w="9525">
                <a:noFill/>
                <a:round/>
                <a:headEnd/>
                <a:tailEnd/>
              </a:ln>
            </xdr:spPr>
          </xdr:sp>
          <xdr:sp macro="" textlink="">
            <xdr:nvSpPr>
              <xdr:cNvPr id="12662" name="Oval 1398"/>
              <xdr:cNvSpPr>
                <a:spLocks noChangeArrowheads="1"/>
              </xdr:cNvSpPr>
            </xdr:nvSpPr>
            <xdr:spPr bwMode="auto">
              <a:xfrm>
                <a:off x="304" y="11756"/>
                <a:ext cx="567" cy="567"/>
              </a:xfrm>
              <a:prstGeom prst="ellipse">
                <a:avLst/>
              </a:prstGeom>
              <a:solidFill>
                <a:srgbClr val="B8CCE4"/>
              </a:solidFill>
              <a:ln w="9525">
                <a:noFill/>
                <a:round/>
                <a:headEnd/>
                <a:tailEnd/>
              </a:ln>
            </xdr:spPr>
          </xdr:sp>
          <xdr:sp macro="" textlink="">
            <xdr:nvSpPr>
              <xdr:cNvPr id="12663" name="Oval 1399"/>
              <xdr:cNvSpPr>
                <a:spLocks noChangeArrowheads="1"/>
              </xdr:cNvSpPr>
            </xdr:nvSpPr>
            <xdr:spPr bwMode="auto">
              <a:xfrm>
                <a:off x="304" y="12335"/>
                <a:ext cx="567" cy="567"/>
              </a:xfrm>
              <a:prstGeom prst="ellipse">
                <a:avLst/>
              </a:prstGeom>
              <a:solidFill>
                <a:srgbClr val="B8CCE4"/>
              </a:solidFill>
              <a:ln w="9525">
                <a:noFill/>
                <a:round/>
                <a:headEnd/>
                <a:tailEnd/>
              </a:ln>
            </xdr:spPr>
          </xdr:sp>
          <xdr:sp macro="" textlink="">
            <xdr:nvSpPr>
              <xdr:cNvPr id="12664" name="Oval 1400"/>
              <xdr:cNvSpPr>
                <a:spLocks noChangeArrowheads="1"/>
              </xdr:cNvSpPr>
            </xdr:nvSpPr>
            <xdr:spPr bwMode="auto">
              <a:xfrm>
                <a:off x="871" y="10624"/>
                <a:ext cx="567" cy="567"/>
              </a:xfrm>
              <a:prstGeom prst="ellipse">
                <a:avLst/>
              </a:prstGeom>
              <a:solidFill>
                <a:srgbClr val="B8CCE4"/>
              </a:solidFill>
              <a:ln w="9525">
                <a:noFill/>
                <a:round/>
                <a:headEnd/>
                <a:tailEnd/>
              </a:ln>
            </xdr:spPr>
          </xdr:sp>
          <xdr:sp macro="" textlink="">
            <xdr:nvSpPr>
              <xdr:cNvPr id="12665" name="Oval 1401"/>
              <xdr:cNvSpPr>
                <a:spLocks noChangeArrowheads="1"/>
              </xdr:cNvSpPr>
            </xdr:nvSpPr>
            <xdr:spPr bwMode="auto">
              <a:xfrm>
                <a:off x="10510" y="14038"/>
                <a:ext cx="567" cy="567"/>
              </a:xfrm>
              <a:prstGeom prst="ellipse">
                <a:avLst/>
              </a:prstGeom>
              <a:solidFill>
                <a:srgbClr val="B8CCE4"/>
              </a:solidFill>
              <a:ln w="9525">
                <a:noFill/>
                <a:round/>
                <a:headEnd/>
                <a:tailEnd/>
              </a:ln>
            </xdr:spPr>
          </xdr:sp>
          <xdr:sp macro="" textlink="">
            <xdr:nvSpPr>
              <xdr:cNvPr id="12666" name="Oval 1402"/>
              <xdr:cNvSpPr>
                <a:spLocks noChangeArrowheads="1"/>
              </xdr:cNvSpPr>
            </xdr:nvSpPr>
            <xdr:spPr bwMode="auto">
              <a:xfrm>
                <a:off x="10509" y="13471"/>
                <a:ext cx="567" cy="567"/>
              </a:xfrm>
              <a:prstGeom prst="ellipse">
                <a:avLst/>
              </a:prstGeom>
              <a:solidFill>
                <a:srgbClr val="B8CCE4"/>
              </a:solidFill>
              <a:ln w="9525">
                <a:noFill/>
                <a:round/>
                <a:headEnd/>
                <a:tailEnd/>
              </a:ln>
            </xdr:spPr>
          </xdr:sp>
          <xdr:sp macro="" textlink="">
            <xdr:nvSpPr>
              <xdr:cNvPr id="12667" name="Oval 1403"/>
              <xdr:cNvSpPr>
                <a:spLocks noChangeArrowheads="1"/>
              </xdr:cNvSpPr>
            </xdr:nvSpPr>
            <xdr:spPr bwMode="auto">
              <a:xfrm>
                <a:off x="10509" y="12337"/>
                <a:ext cx="567" cy="567"/>
              </a:xfrm>
              <a:prstGeom prst="ellipse">
                <a:avLst/>
              </a:prstGeom>
              <a:solidFill>
                <a:srgbClr val="B8CCE4"/>
              </a:solidFill>
              <a:ln w="9525">
                <a:noFill/>
                <a:round/>
                <a:headEnd/>
                <a:tailEnd/>
              </a:ln>
            </xdr:spPr>
          </xdr:sp>
          <xdr:sp macro="" textlink="">
            <xdr:nvSpPr>
              <xdr:cNvPr id="12668" name="Oval 1404"/>
              <xdr:cNvSpPr>
                <a:spLocks noChangeArrowheads="1"/>
              </xdr:cNvSpPr>
            </xdr:nvSpPr>
            <xdr:spPr bwMode="auto">
              <a:xfrm>
                <a:off x="10509" y="12918"/>
                <a:ext cx="567" cy="567"/>
              </a:xfrm>
              <a:prstGeom prst="ellipse">
                <a:avLst/>
              </a:prstGeom>
              <a:solidFill>
                <a:srgbClr val="B8CCE4"/>
              </a:solidFill>
              <a:ln w="9525">
                <a:noFill/>
                <a:round/>
                <a:headEnd/>
                <a:tailEnd/>
              </a:ln>
            </xdr:spPr>
          </xdr:sp>
          <xdr:sp macro="" textlink="">
            <xdr:nvSpPr>
              <xdr:cNvPr id="12669" name="Oval 1405"/>
              <xdr:cNvSpPr>
                <a:spLocks noChangeArrowheads="1"/>
              </xdr:cNvSpPr>
            </xdr:nvSpPr>
            <xdr:spPr bwMode="auto">
              <a:xfrm>
                <a:off x="10510" y="8368"/>
                <a:ext cx="567" cy="567"/>
              </a:xfrm>
              <a:prstGeom prst="ellipse">
                <a:avLst/>
              </a:prstGeom>
              <a:solidFill>
                <a:srgbClr val="FFFFFF"/>
              </a:solidFill>
              <a:ln w="9525">
                <a:noFill/>
                <a:round/>
                <a:headEnd/>
                <a:tailEnd/>
              </a:ln>
            </xdr:spPr>
          </xdr:sp>
          <xdr:sp macro="" textlink="">
            <xdr:nvSpPr>
              <xdr:cNvPr id="12670" name="Oval 1406"/>
              <xdr:cNvSpPr>
                <a:spLocks noChangeArrowheads="1"/>
              </xdr:cNvSpPr>
            </xdr:nvSpPr>
            <xdr:spPr bwMode="auto">
              <a:xfrm>
                <a:off x="10509" y="9502"/>
                <a:ext cx="567" cy="567"/>
              </a:xfrm>
              <a:prstGeom prst="ellipse">
                <a:avLst/>
              </a:prstGeom>
              <a:solidFill>
                <a:srgbClr val="B8CCE4"/>
              </a:solidFill>
              <a:ln w="9525">
                <a:noFill/>
                <a:round/>
                <a:headEnd/>
                <a:tailEnd/>
              </a:ln>
            </xdr:spPr>
          </xdr:sp>
          <xdr:sp macro="" textlink="">
            <xdr:nvSpPr>
              <xdr:cNvPr id="12671" name="Oval 1407"/>
              <xdr:cNvSpPr>
                <a:spLocks noChangeArrowheads="1"/>
              </xdr:cNvSpPr>
            </xdr:nvSpPr>
            <xdr:spPr bwMode="auto">
              <a:xfrm>
                <a:off x="10509" y="10069"/>
                <a:ext cx="567" cy="567"/>
              </a:xfrm>
              <a:prstGeom prst="ellipse">
                <a:avLst/>
              </a:prstGeom>
              <a:solidFill>
                <a:srgbClr val="B8CCE4"/>
              </a:solidFill>
              <a:ln w="9525">
                <a:noFill/>
                <a:round/>
                <a:headEnd/>
                <a:tailEnd/>
              </a:ln>
            </xdr:spPr>
          </xdr:sp>
          <xdr:sp macro="" textlink="">
            <xdr:nvSpPr>
              <xdr:cNvPr id="12672" name="Oval 1408"/>
              <xdr:cNvSpPr>
                <a:spLocks noChangeArrowheads="1"/>
              </xdr:cNvSpPr>
            </xdr:nvSpPr>
            <xdr:spPr bwMode="auto">
              <a:xfrm>
                <a:off x="10510" y="8935"/>
                <a:ext cx="567" cy="567"/>
              </a:xfrm>
              <a:prstGeom prst="ellipse">
                <a:avLst/>
              </a:prstGeom>
              <a:solidFill>
                <a:srgbClr val="B8CCE4"/>
              </a:solidFill>
              <a:ln w="9525">
                <a:noFill/>
                <a:round/>
                <a:headEnd/>
                <a:tailEnd/>
              </a:ln>
            </xdr:spPr>
          </xdr:sp>
          <xdr:sp macro="" textlink="">
            <xdr:nvSpPr>
              <xdr:cNvPr id="12673" name="Oval 1409"/>
              <xdr:cNvSpPr>
                <a:spLocks noChangeArrowheads="1"/>
              </xdr:cNvSpPr>
            </xdr:nvSpPr>
            <xdr:spPr bwMode="auto">
              <a:xfrm>
                <a:off x="10510" y="10636"/>
                <a:ext cx="567" cy="567"/>
              </a:xfrm>
              <a:prstGeom prst="ellipse">
                <a:avLst/>
              </a:prstGeom>
              <a:solidFill>
                <a:srgbClr val="B8CCE4"/>
              </a:solidFill>
              <a:ln w="9525">
                <a:noFill/>
                <a:round/>
                <a:headEnd/>
                <a:tailEnd/>
              </a:ln>
            </xdr:spPr>
          </xdr:sp>
          <xdr:sp macro="" textlink="">
            <xdr:nvSpPr>
              <xdr:cNvPr id="12674" name="Oval 1410"/>
              <xdr:cNvSpPr>
                <a:spLocks noChangeArrowheads="1"/>
              </xdr:cNvSpPr>
            </xdr:nvSpPr>
            <xdr:spPr bwMode="auto">
              <a:xfrm>
                <a:off x="10509" y="11203"/>
                <a:ext cx="567" cy="567"/>
              </a:xfrm>
              <a:prstGeom prst="ellipse">
                <a:avLst/>
              </a:prstGeom>
              <a:solidFill>
                <a:srgbClr val="B8CCE4"/>
              </a:solidFill>
              <a:ln w="9525">
                <a:noFill/>
                <a:round/>
                <a:headEnd/>
                <a:tailEnd/>
              </a:ln>
            </xdr:spPr>
          </xdr:sp>
          <xdr:sp macro="" textlink="">
            <xdr:nvSpPr>
              <xdr:cNvPr id="12675" name="Oval 1411"/>
              <xdr:cNvSpPr>
                <a:spLocks noChangeArrowheads="1"/>
              </xdr:cNvSpPr>
            </xdr:nvSpPr>
            <xdr:spPr bwMode="auto">
              <a:xfrm>
                <a:off x="10509" y="11782"/>
                <a:ext cx="567" cy="567"/>
              </a:xfrm>
              <a:prstGeom prst="ellipse">
                <a:avLst/>
              </a:prstGeom>
              <a:solidFill>
                <a:srgbClr val="B8CCE4"/>
              </a:solidFill>
              <a:ln w="9525">
                <a:noFill/>
                <a:round/>
                <a:headEnd/>
                <a:tailEnd/>
              </a:ln>
            </xdr:spPr>
          </xdr:sp>
          <xdr:sp macro="" textlink="">
            <xdr:nvSpPr>
              <xdr:cNvPr id="12676" name="Oval 1412"/>
              <xdr:cNvSpPr>
                <a:spLocks noChangeArrowheads="1"/>
              </xdr:cNvSpPr>
            </xdr:nvSpPr>
            <xdr:spPr bwMode="auto">
              <a:xfrm>
                <a:off x="10510" y="15164"/>
                <a:ext cx="567" cy="567"/>
              </a:xfrm>
              <a:prstGeom prst="ellipse">
                <a:avLst/>
              </a:prstGeom>
              <a:solidFill>
                <a:srgbClr val="B8CCE4"/>
              </a:solidFill>
              <a:ln w="9525">
                <a:noFill/>
                <a:round/>
                <a:headEnd/>
                <a:tailEnd/>
              </a:ln>
            </xdr:spPr>
          </xdr:sp>
          <xdr:sp macro="" textlink="">
            <xdr:nvSpPr>
              <xdr:cNvPr id="12677" name="Oval 1413"/>
              <xdr:cNvSpPr>
                <a:spLocks noChangeArrowheads="1"/>
              </xdr:cNvSpPr>
            </xdr:nvSpPr>
            <xdr:spPr bwMode="auto">
              <a:xfrm>
                <a:off x="10509" y="14597"/>
                <a:ext cx="567" cy="567"/>
              </a:xfrm>
              <a:prstGeom prst="ellipse">
                <a:avLst/>
              </a:prstGeom>
              <a:solidFill>
                <a:srgbClr val="B8CCE4"/>
              </a:solidFill>
              <a:ln w="9525">
                <a:noFill/>
                <a:round/>
                <a:headEnd/>
                <a:tailEnd/>
              </a:ln>
            </xdr:spPr>
          </xdr:sp>
          <xdr:sp macro="" textlink="">
            <xdr:nvSpPr>
              <xdr:cNvPr id="12678" name="Oval 1414"/>
              <xdr:cNvSpPr>
                <a:spLocks noChangeArrowheads="1"/>
              </xdr:cNvSpPr>
            </xdr:nvSpPr>
            <xdr:spPr bwMode="auto">
              <a:xfrm>
                <a:off x="11076" y="14032"/>
                <a:ext cx="567" cy="567"/>
              </a:xfrm>
              <a:prstGeom prst="ellipse">
                <a:avLst/>
              </a:prstGeom>
              <a:solidFill>
                <a:srgbClr val="B8CCE4"/>
              </a:solidFill>
              <a:ln w="9525">
                <a:noFill/>
                <a:round/>
                <a:headEnd/>
                <a:tailEnd/>
              </a:ln>
            </xdr:spPr>
          </xdr:sp>
          <xdr:sp macro="" textlink="">
            <xdr:nvSpPr>
              <xdr:cNvPr id="12679" name="Oval 1415"/>
              <xdr:cNvSpPr>
                <a:spLocks noChangeArrowheads="1"/>
              </xdr:cNvSpPr>
            </xdr:nvSpPr>
            <xdr:spPr bwMode="auto">
              <a:xfrm>
                <a:off x="11075" y="13465"/>
                <a:ext cx="567" cy="567"/>
              </a:xfrm>
              <a:prstGeom prst="ellipse">
                <a:avLst/>
              </a:prstGeom>
              <a:solidFill>
                <a:srgbClr val="B8CCE4"/>
              </a:solidFill>
              <a:ln w="9525">
                <a:noFill/>
                <a:round/>
                <a:headEnd/>
                <a:tailEnd/>
              </a:ln>
            </xdr:spPr>
          </xdr:sp>
          <xdr:sp macro="" textlink="">
            <xdr:nvSpPr>
              <xdr:cNvPr id="12680" name="Oval 1416"/>
              <xdr:cNvSpPr>
                <a:spLocks noChangeArrowheads="1"/>
              </xdr:cNvSpPr>
            </xdr:nvSpPr>
            <xdr:spPr bwMode="auto">
              <a:xfrm>
                <a:off x="11075" y="12331"/>
                <a:ext cx="567" cy="567"/>
              </a:xfrm>
              <a:prstGeom prst="ellipse">
                <a:avLst/>
              </a:prstGeom>
              <a:solidFill>
                <a:srgbClr val="B8CCE4"/>
              </a:solidFill>
              <a:ln w="9525">
                <a:noFill/>
                <a:round/>
                <a:headEnd/>
                <a:tailEnd/>
              </a:ln>
            </xdr:spPr>
          </xdr:sp>
          <xdr:sp macro="" textlink="">
            <xdr:nvSpPr>
              <xdr:cNvPr id="12681" name="Oval 1417"/>
              <xdr:cNvSpPr>
                <a:spLocks noChangeArrowheads="1"/>
              </xdr:cNvSpPr>
            </xdr:nvSpPr>
            <xdr:spPr bwMode="auto">
              <a:xfrm>
                <a:off x="11075" y="12912"/>
                <a:ext cx="567" cy="567"/>
              </a:xfrm>
              <a:prstGeom prst="ellipse">
                <a:avLst/>
              </a:prstGeom>
              <a:solidFill>
                <a:srgbClr val="B8CCE4"/>
              </a:solidFill>
              <a:ln w="9525">
                <a:noFill/>
                <a:round/>
                <a:headEnd/>
                <a:tailEnd/>
              </a:ln>
            </xdr:spPr>
          </xdr:sp>
          <xdr:sp macro="" textlink="">
            <xdr:nvSpPr>
              <xdr:cNvPr id="12682" name="Oval 1418"/>
              <xdr:cNvSpPr>
                <a:spLocks noChangeArrowheads="1"/>
              </xdr:cNvSpPr>
            </xdr:nvSpPr>
            <xdr:spPr bwMode="auto">
              <a:xfrm>
                <a:off x="11076" y="8362"/>
                <a:ext cx="567" cy="567"/>
              </a:xfrm>
              <a:prstGeom prst="ellipse">
                <a:avLst/>
              </a:prstGeom>
              <a:solidFill>
                <a:srgbClr val="FFFFFF"/>
              </a:solidFill>
              <a:ln w="9525">
                <a:noFill/>
                <a:round/>
                <a:headEnd/>
                <a:tailEnd/>
              </a:ln>
            </xdr:spPr>
          </xdr:sp>
          <xdr:sp macro="" textlink="">
            <xdr:nvSpPr>
              <xdr:cNvPr id="12683" name="Oval 1419"/>
              <xdr:cNvSpPr>
                <a:spLocks noChangeArrowheads="1"/>
              </xdr:cNvSpPr>
            </xdr:nvSpPr>
            <xdr:spPr bwMode="auto">
              <a:xfrm>
                <a:off x="11075" y="9496"/>
                <a:ext cx="567" cy="567"/>
              </a:xfrm>
              <a:prstGeom prst="ellipse">
                <a:avLst/>
              </a:prstGeom>
              <a:solidFill>
                <a:srgbClr val="B8CCE4"/>
              </a:solidFill>
              <a:ln w="9525">
                <a:noFill/>
                <a:round/>
                <a:headEnd/>
                <a:tailEnd/>
              </a:ln>
            </xdr:spPr>
          </xdr:sp>
          <xdr:sp macro="" textlink="">
            <xdr:nvSpPr>
              <xdr:cNvPr id="12684" name="Oval 1420"/>
              <xdr:cNvSpPr>
                <a:spLocks noChangeArrowheads="1"/>
              </xdr:cNvSpPr>
            </xdr:nvSpPr>
            <xdr:spPr bwMode="auto">
              <a:xfrm>
                <a:off x="11075" y="10063"/>
                <a:ext cx="567" cy="567"/>
              </a:xfrm>
              <a:prstGeom prst="ellipse">
                <a:avLst/>
              </a:prstGeom>
              <a:solidFill>
                <a:srgbClr val="B8CCE4"/>
              </a:solidFill>
              <a:ln w="9525">
                <a:noFill/>
                <a:round/>
                <a:headEnd/>
                <a:tailEnd/>
              </a:ln>
            </xdr:spPr>
          </xdr:sp>
          <xdr:sp macro="" textlink="">
            <xdr:nvSpPr>
              <xdr:cNvPr id="12685" name="Oval 1421"/>
              <xdr:cNvSpPr>
                <a:spLocks noChangeArrowheads="1"/>
              </xdr:cNvSpPr>
            </xdr:nvSpPr>
            <xdr:spPr bwMode="auto">
              <a:xfrm>
                <a:off x="11076" y="8929"/>
                <a:ext cx="567" cy="567"/>
              </a:xfrm>
              <a:prstGeom prst="ellipse">
                <a:avLst/>
              </a:prstGeom>
              <a:solidFill>
                <a:srgbClr val="B8CCE4"/>
              </a:solidFill>
              <a:ln w="9525">
                <a:noFill/>
                <a:round/>
                <a:headEnd/>
                <a:tailEnd/>
              </a:ln>
            </xdr:spPr>
          </xdr:sp>
          <xdr:sp macro="" textlink="">
            <xdr:nvSpPr>
              <xdr:cNvPr id="12686" name="Oval 1422"/>
              <xdr:cNvSpPr>
                <a:spLocks noChangeArrowheads="1"/>
              </xdr:cNvSpPr>
            </xdr:nvSpPr>
            <xdr:spPr bwMode="auto">
              <a:xfrm>
                <a:off x="11076" y="10630"/>
                <a:ext cx="567" cy="567"/>
              </a:xfrm>
              <a:prstGeom prst="ellipse">
                <a:avLst/>
              </a:prstGeom>
              <a:solidFill>
                <a:srgbClr val="B8CCE4"/>
              </a:solidFill>
              <a:ln w="9525">
                <a:noFill/>
                <a:round/>
                <a:headEnd/>
                <a:tailEnd/>
              </a:ln>
            </xdr:spPr>
          </xdr:sp>
          <xdr:sp macro="" textlink="">
            <xdr:nvSpPr>
              <xdr:cNvPr id="12687" name="Oval 1423"/>
              <xdr:cNvSpPr>
                <a:spLocks noChangeArrowheads="1"/>
              </xdr:cNvSpPr>
            </xdr:nvSpPr>
            <xdr:spPr bwMode="auto">
              <a:xfrm>
                <a:off x="11075" y="11197"/>
                <a:ext cx="567" cy="567"/>
              </a:xfrm>
              <a:prstGeom prst="ellipse">
                <a:avLst/>
              </a:prstGeom>
              <a:solidFill>
                <a:srgbClr val="B8CCE4"/>
              </a:solidFill>
              <a:ln w="9525">
                <a:noFill/>
                <a:round/>
                <a:headEnd/>
                <a:tailEnd/>
              </a:ln>
            </xdr:spPr>
          </xdr:sp>
          <xdr:sp macro="" textlink="">
            <xdr:nvSpPr>
              <xdr:cNvPr id="12688" name="Oval 1424"/>
              <xdr:cNvSpPr>
                <a:spLocks noChangeArrowheads="1"/>
              </xdr:cNvSpPr>
            </xdr:nvSpPr>
            <xdr:spPr bwMode="auto">
              <a:xfrm>
                <a:off x="11075" y="11776"/>
                <a:ext cx="567" cy="567"/>
              </a:xfrm>
              <a:prstGeom prst="ellipse">
                <a:avLst/>
              </a:prstGeom>
              <a:solidFill>
                <a:srgbClr val="B8CCE4"/>
              </a:solidFill>
              <a:ln w="9525">
                <a:noFill/>
                <a:round/>
                <a:headEnd/>
                <a:tailEnd/>
              </a:ln>
            </xdr:spPr>
          </xdr:sp>
          <xdr:sp macro="" textlink="">
            <xdr:nvSpPr>
              <xdr:cNvPr id="12689" name="Oval 1425"/>
              <xdr:cNvSpPr>
                <a:spLocks noChangeArrowheads="1"/>
              </xdr:cNvSpPr>
            </xdr:nvSpPr>
            <xdr:spPr bwMode="auto">
              <a:xfrm>
                <a:off x="11076" y="15158"/>
                <a:ext cx="567" cy="567"/>
              </a:xfrm>
              <a:prstGeom prst="ellipse">
                <a:avLst/>
              </a:prstGeom>
              <a:solidFill>
                <a:srgbClr val="B8CCE4"/>
              </a:solidFill>
              <a:ln w="9525">
                <a:noFill/>
                <a:round/>
                <a:headEnd/>
                <a:tailEnd/>
              </a:ln>
            </xdr:spPr>
          </xdr:sp>
          <xdr:sp macro="" textlink="">
            <xdr:nvSpPr>
              <xdr:cNvPr id="12690" name="Oval 1426"/>
              <xdr:cNvSpPr>
                <a:spLocks noChangeArrowheads="1"/>
              </xdr:cNvSpPr>
            </xdr:nvSpPr>
            <xdr:spPr bwMode="auto">
              <a:xfrm>
                <a:off x="11075" y="14591"/>
                <a:ext cx="567" cy="567"/>
              </a:xfrm>
              <a:prstGeom prst="ellipse">
                <a:avLst/>
              </a:prstGeom>
              <a:solidFill>
                <a:srgbClr val="B8CCE4"/>
              </a:solidFill>
              <a:ln w="9525">
                <a:noFill/>
                <a:round/>
                <a:headEnd/>
                <a:tailEnd/>
              </a:ln>
            </xdr:spPr>
          </xdr:sp>
          <xdr:sp macro="" textlink="">
            <xdr:nvSpPr>
              <xdr:cNvPr id="12691" name="Oval 1427"/>
              <xdr:cNvSpPr>
                <a:spLocks noChangeArrowheads="1"/>
              </xdr:cNvSpPr>
            </xdr:nvSpPr>
            <xdr:spPr bwMode="auto">
              <a:xfrm>
                <a:off x="11077" y="7801"/>
                <a:ext cx="567" cy="567"/>
              </a:xfrm>
              <a:prstGeom prst="ellipse">
                <a:avLst/>
              </a:prstGeom>
              <a:solidFill>
                <a:srgbClr val="FFFFFF"/>
              </a:solidFill>
              <a:ln w="9525">
                <a:noFill/>
                <a:round/>
                <a:headEnd/>
                <a:tailEnd/>
              </a:ln>
            </xdr:spPr>
          </xdr:sp>
          <xdr:sp macro="" textlink="">
            <xdr:nvSpPr>
              <xdr:cNvPr id="12692" name="Oval 1428"/>
              <xdr:cNvSpPr>
                <a:spLocks noChangeArrowheads="1"/>
              </xdr:cNvSpPr>
            </xdr:nvSpPr>
            <xdr:spPr bwMode="auto">
              <a:xfrm>
                <a:off x="11078" y="7234"/>
                <a:ext cx="567" cy="567"/>
              </a:xfrm>
              <a:prstGeom prst="ellipse">
                <a:avLst/>
              </a:prstGeom>
              <a:solidFill>
                <a:srgbClr val="FFFFFF"/>
              </a:solidFill>
              <a:ln w="9525">
                <a:noFill/>
                <a:round/>
                <a:headEnd/>
                <a:tailEnd/>
              </a:ln>
            </xdr:spPr>
          </xdr:sp>
          <xdr:sp macro="" textlink="">
            <xdr:nvSpPr>
              <xdr:cNvPr id="12693" name="Oval 1429"/>
              <xdr:cNvSpPr>
                <a:spLocks noChangeArrowheads="1"/>
              </xdr:cNvSpPr>
            </xdr:nvSpPr>
            <xdr:spPr bwMode="auto">
              <a:xfrm>
                <a:off x="10507" y="7799"/>
                <a:ext cx="567" cy="567"/>
              </a:xfrm>
              <a:prstGeom prst="ellipse">
                <a:avLst/>
              </a:prstGeom>
              <a:solidFill>
                <a:srgbClr val="FFFFFF"/>
              </a:solidFill>
              <a:ln w="9525">
                <a:noFill/>
                <a:round/>
                <a:headEnd/>
                <a:tailEnd/>
              </a:ln>
            </xdr:spPr>
          </xdr:sp>
          <xdr:sp macro="" textlink="">
            <xdr:nvSpPr>
              <xdr:cNvPr id="12694" name="Oval 1430"/>
              <xdr:cNvSpPr>
                <a:spLocks noChangeArrowheads="1"/>
              </xdr:cNvSpPr>
            </xdr:nvSpPr>
            <xdr:spPr bwMode="auto">
              <a:xfrm>
                <a:off x="10508" y="7232"/>
                <a:ext cx="567" cy="567"/>
              </a:xfrm>
              <a:prstGeom prst="ellipse">
                <a:avLst/>
              </a:prstGeom>
              <a:solidFill>
                <a:srgbClr val="FFFFFF"/>
              </a:solidFill>
              <a:ln w="9525">
                <a:noFill/>
                <a:round/>
                <a:headEnd/>
                <a:tailEnd/>
              </a:ln>
            </xdr:spPr>
          </xdr:sp>
        </xdr:grpSp>
      </xdr:grpSp>
    </xdr:grpSp>
    <xdr:clientData/>
  </xdr:twoCellAnchor>
  <xdr:twoCellAnchor>
    <xdr:from>
      <xdr:col>1</xdr:col>
      <xdr:colOff>41274</xdr:colOff>
      <xdr:row>29</xdr:row>
      <xdr:rowOff>10583</xdr:rowOff>
    </xdr:from>
    <xdr:to>
      <xdr:col>4</xdr:col>
      <xdr:colOff>153987</xdr:colOff>
      <xdr:row>32</xdr:row>
      <xdr:rowOff>83609</xdr:rowOff>
    </xdr:to>
    <xdr:pic>
      <xdr:nvPicPr>
        <xdr:cNvPr id="1436" name="Picture 2" descr="CARsmall"/>
        <xdr:cNvPicPr>
          <a:picLocks noChangeAspect="1" noChangeArrowheads="1"/>
        </xdr:cNvPicPr>
      </xdr:nvPicPr>
      <xdr:blipFill>
        <a:blip xmlns:r="http://schemas.openxmlformats.org/officeDocument/2006/relationships" r:embed="rId1" cstate="print"/>
        <a:srcRect/>
        <a:stretch>
          <a:fillRect/>
        </a:stretch>
      </xdr:blipFill>
      <xdr:spPr bwMode="auto">
        <a:xfrm>
          <a:off x="498474" y="4201583"/>
          <a:ext cx="1484313" cy="415926"/>
        </a:xfrm>
        <a:prstGeom prst="rect">
          <a:avLst/>
        </a:prstGeom>
        <a:noFill/>
        <a:ln w="9525">
          <a:noFill/>
          <a:miter lim="800000"/>
          <a:headEnd/>
          <a:tailEnd/>
        </a:ln>
      </xdr:spPr>
    </xdr:pic>
    <xdr:clientData/>
  </xdr:twoCellAnchor>
  <xdr:twoCellAnchor>
    <xdr:from>
      <xdr:col>5</xdr:col>
      <xdr:colOff>119813</xdr:colOff>
      <xdr:row>29</xdr:row>
      <xdr:rowOff>0</xdr:rowOff>
    </xdr:from>
    <xdr:to>
      <xdr:col>6</xdr:col>
      <xdr:colOff>356662</xdr:colOff>
      <xdr:row>32</xdr:row>
      <xdr:rowOff>87842</xdr:rowOff>
    </xdr:to>
    <xdr:pic>
      <xdr:nvPicPr>
        <xdr:cNvPr id="1437" name="Picture 4" descr="BRE%20green%20logo%20JPEG"/>
        <xdr:cNvPicPr>
          <a:picLocks noChangeAspect="1" noChangeArrowheads="1"/>
        </xdr:cNvPicPr>
      </xdr:nvPicPr>
      <xdr:blipFill>
        <a:blip xmlns:r="http://schemas.openxmlformats.org/officeDocument/2006/relationships" r:embed="rId2" cstate="print"/>
        <a:srcRect/>
        <a:stretch>
          <a:fillRect/>
        </a:stretch>
      </xdr:blipFill>
      <xdr:spPr bwMode="auto">
        <a:xfrm>
          <a:off x="2405813" y="4191000"/>
          <a:ext cx="694049" cy="430742"/>
        </a:xfrm>
        <a:prstGeom prst="rect">
          <a:avLst/>
        </a:prstGeom>
        <a:noFill/>
        <a:ln w="9525">
          <a:noFill/>
          <a:miter lim="800000"/>
          <a:headEnd/>
          <a:tailEnd/>
        </a:ln>
      </xdr:spPr>
    </xdr:pic>
    <xdr:clientData/>
  </xdr:twoCellAnchor>
  <xdr:twoCellAnchor>
    <xdr:from>
      <xdr:col>7</xdr:col>
      <xdr:colOff>277073</xdr:colOff>
      <xdr:row>29</xdr:row>
      <xdr:rowOff>63500</xdr:rowOff>
    </xdr:from>
    <xdr:to>
      <xdr:col>9</xdr:col>
      <xdr:colOff>1057276</xdr:colOff>
      <xdr:row>32</xdr:row>
      <xdr:rowOff>104775</xdr:rowOff>
    </xdr:to>
    <xdr:pic>
      <xdr:nvPicPr>
        <xdr:cNvPr id="1438" name="Picture 5" descr="http://www.studyin-uk.com/images/loughborough_logo.gif"/>
        <xdr:cNvPicPr>
          <a:picLocks noChangeAspect="1" noChangeArrowheads="1"/>
        </xdr:cNvPicPr>
      </xdr:nvPicPr>
      <xdr:blipFill>
        <a:blip xmlns:r="http://schemas.openxmlformats.org/officeDocument/2006/relationships" r:embed="rId3" r:link="rId4" cstate="print"/>
        <a:srcRect l="6854" t="33888" r="8064" b="33334"/>
        <a:stretch>
          <a:fillRect/>
        </a:stretch>
      </xdr:blipFill>
      <xdr:spPr bwMode="auto">
        <a:xfrm>
          <a:off x="3477473" y="4254500"/>
          <a:ext cx="1694603" cy="384175"/>
        </a:xfrm>
        <a:prstGeom prst="rect">
          <a:avLst/>
        </a:prstGeom>
        <a:noFill/>
        <a:ln w="9525">
          <a:noFill/>
          <a:miter lim="800000"/>
          <a:headEnd/>
          <a:tailEnd/>
        </a:ln>
      </xdr:spPr>
    </xdr:pic>
    <xdr:clientData/>
  </xdr:twoCellAnchor>
  <xdr:twoCellAnchor>
    <xdr:from>
      <xdr:col>11</xdr:col>
      <xdr:colOff>416919</xdr:colOff>
      <xdr:row>2</xdr:row>
      <xdr:rowOff>107700</xdr:rowOff>
    </xdr:from>
    <xdr:to>
      <xdr:col>23</xdr:col>
      <xdr:colOff>67855</xdr:colOff>
      <xdr:row>33</xdr:row>
      <xdr:rowOff>25800</xdr:rowOff>
    </xdr:to>
    <xdr:grpSp>
      <xdr:nvGrpSpPr>
        <xdr:cNvPr id="1439" name="Group 1"/>
        <xdr:cNvGrpSpPr>
          <a:grpSpLocks/>
        </xdr:cNvGrpSpPr>
      </xdr:nvGrpSpPr>
      <xdr:grpSpPr bwMode="auto">
        <a:xfrm>
          <a:off x="6184836" y="340533"/>
          <a:ext cx="5111936" cy="4394850"/>
          <a:chOff x="289" y="5828"/>
          <a:chExt cx="11341" cy="9641"/>
        </a:xfrm>
      </xdr:grpSpPr>
      <xdr:sp macro="" textlink="">
        <xdr:nvSpPr>
          <xdr:cNvPr id="1440" name="Oval 2"/>
          <xdr:cNvSpPr>
            <a:spLocks noChangeArrowheads="1"/>
          </xdr:cNvSpPr>
        </xdr:nvSpPr>
        <xdr:spPr bwMode="auto">
          <a:xfrm>
            <a:off x="290" y="13185"/>
            <a:ext cx="567" cy="567"/>
          </a:xfrm>
          <a:prstGeom prst="ellipse">
            <a:avLst/>
          </a:prstGeom>
          <a:solidFill>
            <a:srgbClr val="B8CCE4"/>
          </a:solidFill>
          <a:ln w="9525">
            <a:noFill/>
            <a:round/>
            <a:headEnd/>
            <a:tailEnd/>
          </a:ln>
        </xdr:spPr>
      </xdr:sp>
      <xdr:grpSp>
        <xdr:nvGrpSpPr>
          <xdr:cNvPr id="1441" name="Group 3"/>
          <xdr:cNvGrpSpPr>
            <a:grpSpLocks/>
          </xdr:cNvGrpSpPr>
        </xdr:nvGrpSpPr>
        <xdr:grpSpPr bwMode="auto">
          <a:xfrm>
            <a:off x="289" y="5828"/>
            <a:ext cx="11341" cy="9641"/>
            <a:chOff x="304" y="6098"/>
            <a:chExt cx="11341" cy="9641"/>
          </a:xfrm>
        </xdr:grpSpPr>
        <xdr:sp macro="" textlink="">
          <xdr:nvSpPr>
            <xdr:cNvPr id="1442" name="Oval 4"/>
            <xdr:cNvSpPr>
              <a:spLocks noChangeArrowheads="1"/>
            </xdr:cNvSpPr>
          </xdr:nvSpPr>
          <xdr:spPr bwMode="auto">
            <a:xfrm>
              <a:off x="7108" y="8354"/>
              <a:ext cx="567" cy="567"/>
            </a:xfrm>
            <a:prstGeom prst="ellipse">
              <a:avLst/>
            </a:prstGeom>
            <a:solidFill>
              <a:srgbClr val="FFFFFF"/>
            </a:solidFill>
            <a:ln w="9525">
              <a:noFill/>
              <a:round/>
              <a:headEnd/>
              <a:tailEnd/>
            </a:ln>
          </xdr:spPr>
        </xdr:sp>
        <xdr:sp macro="" textlink="">
          <xdr:nvSpPr>
            <xdr:cNvPr id="1443" name="Oval 5"/>
            <xdr:cNvSpPr>
              <a:spLocks noChangeArrowheads="1"/>
            </xdr:cNvSpPr>
          </xdr:nvSpPr>
          <xdr:spPr bwMode="auto">
            <a:xfrm>
              <a:off x="6541" y="8354"/>
              <a:ext cx="567" cy="567"/>
            </a:xfrm>
            <a:prstGeom prst="ellipse">
              <a:avLst/>
            </a:prstGeom>
            <a:solidFill>
              <a:srgbClr val="FFFFFF"/>
            </a:solidFill>
            <a:ln w="9525">
              <a:noFill/>
              <a:round/>
              <a:headEnd/>
              <a:tailEnd/>
            </a:ln>
          </xdr:spPr>
        </xdr:sp>
        <xdr:grpSp>
          <xdr:nvGrpSpPr>
            <xdr:cNvPr id="1444" name="Group 6"/>
            <xdr:cNvGrpSpPr>
              <a:grpSpLocks/>
            </xdr:cNvGrpSpPr>
          </xdr:nvGrpSpPr>
          <xdr:grpSpPr bwMode="auto">
            <a:xfrm>
              <a:off x="304" y="6098"/>
              <a:ext cx="11341" cy="9641"/>
              <a:chOff x="304" y="6098"/>
              <a:chExt cx="11341" cy="9641"/>
            </a:xfrm>
          </xdr:grpSpPr>
          <xdr:grpSp>
            <xdr:nvGrpSpPr>
              <xdr:cNvPr id="1445" name="Group 7"/>
              <xdr:cNvGrpSpPr>
                <a:grpSpLocks/>
              </xdr:cNvGrpSpPr>
            </xdr:nvGrpSpPr>
            <xdr:grpSpPr bwMode="auto">
              <a:xfrm>
                <a:off x="304" y="6098"/>
                <a:ext cx="10220" cy="9641"/>
                <a:chOff x="-261" y="3708"/>
                <a:chExt cx="10220" cy="9641"/>
              </a:xfrm>
            </xdr:grpSpPr>
            <xdr:grpSp>
              <xdr:nvGrpSpPr>
                <xdr:cNvPr id="1495" name="Group 8"/>
                <xdr:cNvGrpSpPr>
                  <a:grpSpLocks/>
                </xdr:cNvGrpSpPr>
              </xdr:nvGrpSpPr>
              <xdr:grpSpPr bwMode="auto">
                <a:xfrm>
                  <a:off x="1441" y="3708"/>
                  <a:ext cx="6238" cy="9074"/>
                  <a:chOff x="1441" y="3708"/>
                  <a:chExt cx="6238" cy="9074"/>
                </a:xfrm>
              </xdr:grpSpPr>
              <xdr:grpSp>
                <xdr:nvGrpSpPr>
                  <xdr:cNvPr id="1628" name="Group 9"/>
                  <xdr:cNvGrpSpPr>
                    <a:grpSpLocks/>
                  </xdr:cNvGrpSpPr>
                </xdr:nvGrpSpPr>
                <xdr:grpSpPr bwMode="auto">
                  <a:xfrm>
                    <a:off x="3708" y="3708"/>
                    <a:ext cx="1134" cy="1136"/>
                    <a:chOff x="3708" y="3708"/>
                    <a:chExt cx="1134" cy="1136"/>
                  </a:xfrm>
                </xdr:grpSpPr>
                <xdr:grpSp>
                  <xdr:nvGrpSpPr>
                    <xdr:cNvPr id="2828" name="Group 7635"/>
                    <xdr:cNvGrpSpPr>
                      <a:grpSpLocks/>
                    </xdr:cNvGrpSpPr>
                  </xdr:nvGrpSpPr>
                  <xdr:grpSpPr bwMode="auto">
                    <a:xfrm>
                      <a:off x="3708" y="4277"/>
                      <a:ext cx="567" cy="567"/>
                      <a:chOff x="0" y="0"/>
                      <a:chExt cx="467995" cy="467995"/>
                    </a:xfrm>
                  </xdr:grpSpPr>
                  <xdr:sp macro="" textlink="">
                    <xdr:nvSpPr>
                      <xdr:cNvPr id="2859"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2860" name="Group 7634"/>
                      <xdr:cNvGrpSpPr>
                        <a:grpSpLocks/>
                      </xdr:cNvGrpSpPr>
                    </xdr:nvGrpSpPr>
                    <xdr:grpSpPr bwMode="auto">
                      <a:xfrm>
                        <a:off x="123825" y="92075"/>
                        <a:ext cx="268159" cy="276376"/>
                        <a:chOff x="0" y="0"/>
                        <a:chExt cx="268159" cy="276376"/>
                      </a:xfrm>
                    </xdr:grpSpPr>
                    <xdr:sp macro="" textlink="">
                      <xdr:nvSpPr>
                        <xdr:cNvPr id="2861"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2862"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2863"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2864"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2865" name="Group 1502"/>
                        <xdr:cNvGrpSpPr>
                          <a:grpSpLocks noChangeAspect="1"/>
                        </xdr:cNvGrpSpPr>
                      </xdr:nvGrpSpPr>
                      <xdr:grpSpPr bwMode="auto">
                        <a:xfrm rot="-2700000">
                          <a:off x="50800" y="107950"/>
                          <a:ext cx="217359" cy="168426"/>
                          <a:chOff x="2090" y="9450"/>
                          <a:chExt cx="1723" cy="1335"/>
                        </a:xfrm>
                      </xdr:grpSpPr>
                      <xdr:cxnSp macro="">
                        <xdr:nvCxnSpPr>
                          <xdr:cNvPr id="2866"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2867" name="Group 1504"/>
                          <xdr:cNvGrpSpPr>
                            <a:grpSpLocks noChangeAspect="1"/>
                          </xdr:cNvGrpSpPr>
                        </xdr:nvGrpSpPr>
                        <xdr:grpSpPr bwMode="auto">
                          <a:xfrm>
                            <a:off x="2090" y="9450"/>
                            <a:ext cx="639" cy="1260"/>
                            <a:chOff x="2090" y="9450"/>
                            <a:chExt cx="639" cy="1260"/>
                          </a:xfrm>
                        </xdr:grpSpPr>
                        <xdr:cxnSp macro="">
                          <xdr:nvCxnSpPr>
                            <xdr:cNvPr id="2871"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72"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2868" name="Group 1507"/>
                          <xdr:cNvGrpSpPr>
                            <a:grpSpLocks noChangeAspect="1"/>
                          </xdr:cNvGrpSpPr>
                        </xdr:nvGrpSpPr>
                        <xdr:grpSpPr bwMode="auto">
                          <a:xfrm flipH="1">
                            <a:off x="3174" y="9450"/>
                            <a:ext cx="639" cy="1260"/>
                            <a:chOff x="2090" y="9450"/>
                            <a:chExt cx="639" cy="1260"/>
                          </a:xfrm>
                        </xdr:grpSpPr>
                        <xdr:cxnSp macro="">
                          <xdr:nvCxnSpPr>
                            <xdr:cNvPr id="2869"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70"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nvGrpSpPr>
                    <xdr:cNvPr id="2829" name="Group 7635"/>
                    <xdr:cNvGrpSpPr>
                      <a:grpSpLocks/>
                    </xdr:cNvGrpSpPr>
                  </xdr:nvGrpSpPr>
                  <xdr:grpSpPr bwMode="auto">
                    <a:xfrm>
                      <a:off x="4275" y="3708"/>
                      <a:ext cx="567" cy="567"/>
                      <a:chOff x="0" y="0"/>
                      <a:chExt cx="467995" cy="467995"/>
                    </a:xfrm>
                  </xdr:grpSpPr>
                  <xdr:sp macro="" textlink="">
                    <xdr:nvSpPr>
                      <xdr:cNvPr id="2845"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2846" name="Group 7634"/>
                      <xdr:cNvGrpSpPr>
                        <a:grpSpLocks/>
                      </xdr:cNvGrpSpPr>
                    </xdr:nvGrpSpPr>
                    <xdr:grpSpPr bwMode="auto">
                      <a:xfrm>
                        <a:off x="123825" y="92075"/>
                        <a:ext cx="268159" cy="276376"/>
                        <a:chOff x="0" y="0"/>
                        <a:chExt cx="268159" cy="276376"/>
                      </a:xfrm>
                    </xdr:grpSpPr>
                    <xdr:sp macro="" textlink="">
                      <xdr:nvSpPr>
                        <xdr:cNvPr id="2847"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2848"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2849"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2850"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2851" name="Group 1502"/>
                        <xdr:cNvGrpSpPr>
                          <a:grpSpLocks noChangeAspect="1"/>
                        </xdr:cNvGrpSpPr>
                      </xdr:nvGrpSpPr>
                      <xdr:grpSpPr bwMode="auto">
                        <a:xfrm rot="-2700000">
                          <a:off x="50800" y="107950"/>
                          <a:ext cx="217359" cy="168426"/>
                          <a:chOff x="2090" y="9450"/>
                          <a:chExt cx="1723" cy="1335"/>
                        </a:xfrm>
                      </xdr:grpSpPr>
                      <xdr:cxnSp macro="">
                        <xdr:nvCxnSpPr>
                          <xdr:cNvPr id="2852"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2853" name="Group 1504"/>
                          <xdr:cNvGrpSpPr>
                            <a:grpSpLocks noChangeAspect="1"/>
                          </xdr:cNvGrpSpPr>
                        </xdr:nvGrpSpPr>
                        <xdr:grpSpPr bwMode="auto">
                          <a:xfrm>
                            <a:off x="2090" y="9450"/>
                            <a:ext cx="639" cy="1260"/>
                            <a:chOff x="2090" y="9450"/>
                            <a:chExt cx="639" cy="1260"/>
                          </a:xfrm>
                        </xdr:grpSpPr>
                        <xdr:cxnSp macro="">
                          <xdr:nvCxnSpPr>
                            <xdr:cNvPr id="2857"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58"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2854" name="Group 1507"/>
                          <xdr:cNvGrpSpPr>
                            <a:grpSpLocks noChangeAspect="1"/>
                          </xdr:cNvGrpSpPr>
                        </xdr:nvGrpSpPr>
                        <xdr:grpSpPr bwMode="auto">
                          <a:xfrm flipH="1">
                            <a:off x="3174" y="9450"/>
                            <a:ext cx="639" cy="1260"/>
                            <a:chOff x="2090" y="9450"/>
                            <a:chExt cx="639" cy="1260"/>
                          </a:xfrm>
                        </xdr:grpSpPr>
                        <xdr:cxnSp macro="">
                          <xdr:nvCxnSpPr>
                            <xdr:cNvPr id="2855"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56"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nvGrpSpPr>
                    <xdr:cNvPr id="2830" name="Group 7635"/>
                    <xdr:cNvGrpSpPr>
                      <a:grpSpLocks/>
                    </xdr:cNvGrpSpPr>
                  </xdr:nvGrpSpPr>
                  <xdr:grpSpPr bwMode="auto">
                    <a:xfrm>
                      <a:off x="3708" y="3710"/>
                      <a:ext cx="567" cy="567"/>
                      <a:chOff x="0" y="0"/>
                      <a:chExt cx="467995" cy="467995"/>
                    </a:xfrm>
                  </xdr:grpSpPr>
                  <xdr:sp macro="" textlink="">
                    <xdr:nvSpPr>
                      <xdr:cNvPr id="2831" name="Oval 1495"/>
                      <xdr:cNvSpPr>
                        <a:spLocks noChangeAspect="1" noChangeArrowheads="1"/>
                      </xdr:cNvSpPr>
                    </xdr:nvSpPr>
                    <xdr:spPr bwMode="auto">
                      <a:xfrm>
                        <a:off x="0" y="0"/>
                        <a:ext cx="467995" cy="467995"/>
                      </a:xfrm>
                      <a:prstGeom prst="ellipse">
                        <a:avLst/>
                      </a:prstGeom>
                      <a:solidFill>
                        <a:srgbClr val="4F81BD"/>
                      </a:solidFill>
                      <a:ln w="15875">
                        <a:noFill/>
                        <a:round/>
                        <a:headEnd/>
                        <a:tailEnd/>
                      </a:ln>
                    </xdr:spPr>
                  </xdr:sp>
                  <xdr:grpSp>
                    <xdr:nvGrpSpPr>
                      <xdr:cNvPr id="2832" name="Group 7634"/>
                      <xdr:cNvGrpSpPr>
                        <a:grpSpLocks/>
                      </xdr:cNvGrpSpPr>
                    </xdr:nvGrpSpPr>
                    <xdr:grpSpPr bwMode="auto">
                      <a:xfrm>
                        <a:off x="123825" y="92075"/>
                        <a:ext cx="268159" cy="276376"/>
                        <a:chOff x="0" y="0"/>
                        <a:chExt cx="268159" cy="276376"/>
                      </a:xfrm>
                    </xdr:grpSpPr>
                    <xdr:sp macro="" textlink="">
                      <xdr:nvSpPr>
                        <xdr:cNvPr id="2833" name="Oval 1498"/>
                        <xdr:cNvSpPr>
                          <a:spLocks noChangeAspect="1" noChangeArrowheads="1"/>
                        </xdr:cNvSpPr>
                      </xdr:nvSpPr>
                      <xdr:spPr bwMode="auto">
                        <a:xfrm rot="-2700000">
                          <a:off x="6350" y="38100"/>
                          <a:ext cx="133089" cy="133101"/>
                        </a:xfrm>
                        <a:prstGeom prst="ellipse">
                          <a:avLst/>
                        </a:prstGeom>
                        <a:solidFill>
                          <a:srgbClr val="FFFFFF"/>
                        </a:solidFill>
                        <a:ln w="15875">
                          <a:noFill/>
                          <a:round/>
                          <a:headEnd/>
                          <a:tailEnd/>
                        </a:ln>
                      </xdr:spPr>
                    </xdr:sp>
                    <xdr:sp macro="" textlink="">
                      <xdr:nvSpPr>
                        <xdr:cNvPr id="2834" name="Rectangle 1499"/>
                        <xdr:cNvSpPr>
                          <a:spLocks noChangeAspect="1" noChangeArrowheads="1"/>
                        </xdr:cNvSpPr>
                      </xdr:nvSpPr>
                      <xdr:spPr bwMode="auto">
                        <a:xfrm rot="-2700000">
                          <a:off x="19050" y="111125"/>
                          <a:ext cx="180270" cy="58665"/>
                        </a:xfrm>
                        <a:prstGeom prst="rect">
                          <a:avLst/>
                        </a:prstGeom>
                        <a:solidFill>
                          <a:srgbClr val="4F81BD"/>
                        </a:solidFill>
                        <a:ln w="9525">
                          <a:noFill/>
                          <a:miter lim="800000"/>
                          <a:headEnd/>
                          <a:tailEnd/>
                        </a:ln>
                      </xdr:spPr>
                    </xdr:sp>
                    <xdr:sp macro="" textlink="">
                      <xdr:nvSpPr>
                        <xdr:cNvPr id="2835" name="Rectangle 1500"/>
                        <xdr:cNvSpPr>
                          <a:spLocks noChangeAspect="1" noChangeArrowheads="1"/>
                        </xdr:cNvSpPr>
                      </xdr:nvSpPr>
                      <xdr:spPr bwMode="auto">
                        <a:xfrm rot="-2700000">
                          <a:off x="0" y="98425"/>
                          <a:ext cx="143055" cy="9967"/>
                        </a:xfrm>
                        <a:prstGeom prst="rect">
                          <a:avLst/>
                        </a:prstGeom>
                        <a:solidFill>
                          <a:srgbClr val="4F81BD"/>
                        </a:solidFill>
                        <a:ln w="9525">
                          <a:noFill/>
                          <a:miter lim="800000"/>
                          <a:headEnd/>
                          <a:tailEnd/>
                        </a:ln>
                      </xdr:spPr>
                    </xdr:sp>
                    <xdr:sp macro="" textlink="">
                      <xdr:nvSpPr>
                        <xdr:cNvPr id="2836" name="Rectangle 1501"/>
                        <xdr:cNvSpPr>
                          <a:spLocks noChangeAspect="1" noChangeArrowheads="1"/>
                        </xdr:cNvSpPr>
                      </xdr:nvSpPr>
                      <xdr:spPr bwMode="auto">
                        <a:xfrm rot="-2700000">
                          <a:off x="9525" y="0"/>
                          <a:ext cx="25104" cy="104966"/>
                        </a:xfrm>
                        <a:prstGeom prst="rect">
                          <a:avLst/>
                        </a:prstGeom>
                        <a:solidFill>
                          <a:srgbClr val="FFFFFF"/>
                        </a:solidFill>
                        <a:ln w="15875">
                          <a:noFill/>
                          <a:miter lim="800000"/>
                          <a:headEnd/>
                          <a:tailEnd/>
                        </a:ln>
                      </xdr:spPr>
                    </xdr:sp>
                    <xdr:grpSp>
                      <xdr:nvGrpSpPr>
                        <xdr:cNvPr id="2837" name="Group 1502"/>
                        <xdr:cNvGrpSpPr>
                          <a:grpSpLocks noChangeAspect="1"/>
                        </xdr:cNvGrpSpPr>
                      </xdr:nvGrpSpPr>
                      <xdr:grpSpPr bwMode="auto">
                        <a:xfrm rot="-2700000">
                          <a:off x="50800" y="107950"/>
                          <a:ext cx="217359" cy="168426"/>
                          <a:chOff x="2090" y="9450"/>
                          <a:chExt cx="1723" cy="1335"/>
                        </a:xfrm>
                      </xdr:grpSpPr>
                      <xdr:cxnSp macro="">
                        <xdr:nvCxnSpPr>
                          <xdr:cNvPr id="2838" name="AutoShape 1503"/>
                          <xdr:cNvCxnSpPr>
                            <a:cxnSpLocks noChangeAspect="1" noChangeShapeType="1"/>
                          </xdr:cNvCxnSpPr>
                        </xdr:nvCxnSpPr>
                        <xdr:spPr bwMode="auto">
                          <a:xfrm>
                            <a:off x="2950" y="9450"/>
                            <a:ext cx="0" cy="1335"/>
                          </a:xfrm>
                          <a:prstGeom prst="straightConnector1">
                            <a:avLst/>
                          </a:prstGeom>
                          <a:noFill/>
                          <a:ln w="12700">
                            <a:solidFill>
                              <a:srgbClr val="FFFFFF"/>
                            </a:solidFill>
                            <a:prstDash val="dash"/>
                            <a:round/>
                            <a:headEnd/>
                            <a:tailEnd/>
                          </a:ln>
                        </xdr:spPr>
                      </xdr:cxnSp>
                      <xdr:grpSp>
                        <xdr:nvGrpSpPr>
                          <xdr:cNvPr id="2839" name="Group 1504"/>
                          <xdr:cNvGrpSpPr>
                            <a:grpSpLocks noChangeAspect="1"/>
                          </xdr:cNvGrpSpPr>
                        </xdr:nvGrpSpPr>
                        <xdr:grpSpPr bwMode="auto">
                          <a:xfrm>
                            <a:off x="2090" y="9450"/>
                            <a:ext cx="639" cy="1260"/>
                            <a:chOff x="2090" y="9450"/>
                            <a:chExt cx="639" cy="1260"/>
                          </a:xfrm>
                        </xdr:grpSpPr>
                        <xdr:cxnSp macro="">
                          <xdr:nvCxnSpPr>
                            <xdr:cNvPr id="2843" name="AutoShape 1505"/>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44" name="AutoShape 1506"/>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nvGrpSpPr>
                          <xdr:cNvPr id="2840" name="Group 1507"/>
                          <xdr:cNvGrpSpPr>
                            <a:grpSpLocks noChangeAspect="1"/>
                          </xdr:cNvGrpSpPr>
                        </xdr:nvGrpSpPr>
                        <xdr:grpSpPr bwMode="auto">
                          <a:xfrm flipH="1">
                            <a:off x="3174" y="9450"/>
                            <a:ext cx="639" cy="1260"/>
                            <a:chOff x="2090" y="9450"/>
                            <a:chExt cx="639" cy="1260"/>
                          </a:xfrm>
                        </xdr:grpSpPr>
                        <xdr:cxnSp macro="">
                          <xdr:nvCxnSpPr>
                            <xdr:cNvPr id="2841" name="AutoShape 1508"/>
                            <xdr:cNvCxnSpPr>
                              <a:cxnSpLocks noChangeAspect="1" noChangeShapeType="1"/>
                            </xdr:cNvCxnSpPr>
                          </xdr:nvCxnSpPr>
                          <xdr:spPr bwMode="auto">
                            <a:xfrm flipH="1">
                              <a:off x="2523" y="9450"/>
                              <a:ext cx="206" cy="1260"/>
                            </a:xfrm>
                            <a:prstGeom prst="straightConnector1">
                              <a:avLst/>
                            </a:prstGeom>
                            <a:noFill/>
                            <a:ln w="12700">
                              <a:solidFill>
                                <a:srgbClr val="FFFFFF"/>
                              </a:solidFill>
                              <a:prstDash val="dash"/>
                              <a:round/>
                              <a:headEnd/>
                              <a:tailEnd/>
                            </a:ln>
                          </xdr:spPr>
                        </xdr:cxnSp>
                        <xdr:cxnSp macro="">
                          <xdr:nvCxnSpPr>
                            <xdr:cNvPr id="2842" name="AutoShape 1509"/>
                            <xdr:cNvCxnSpPr>
                              <a:cxnSpLocks noChangeAspect="1" noChangeShapeType="1"/>
                            </xdr:cNvCxnSpPr>
                          </xdr:nvCxnSpPr>
                          <xdr:spPr bwMode="auto">
                            <a:xfrm flipH="1">
                              <a:off x="2090" y="9450"/>
                              <a:ext cx="419" cy="1155"/>
                            </a:xfrm>
                            <a:prstGeom prst="straightConnector1">
                              <a:avLst/>
                            </a:prstGeom>
                            <a:noFill/>
                            <a:ln w="12700">
                              <a:solidFill>
                                <a:srgbClr val="FFFFFF"/>
                              </a:solidFill>
                              <a:prstDash val="dash"/>
                              <a:round/>
                              <a:headEnd/>
                              <a:tailEnd/>
                            </a:ln>
                          </xdr:spPr>
                        </xdr:cxnSp>
                      </xdr:grpSp>
                    </xdr:grpSp>
                  </xdr:grpSp>
                </xdr:grpSp>
              </xdr:grpSp>
              <xdr:grpSp>
                <xdr:nvGrpSpPr>
                  <xdr:cNvPr id="1629" name="Group 55"/>
                  <xdr:cNvGrpSpPr>
                    <a:grpSpLocks/>
                  </xdr:cNvGrpSpPr>
                </xdr:nvGrpSpPr>
                <xdr:grpSpPr bwMode="auto">
                  <a:xfrm>
                    <a:off x="2007" y="6543"/>
                    <a:ext cx="3969" cy="1703"/>
                    <a:chOff x="2007" y="6543"/>
                    <a:chExt cx="3969" cy="1703"/>
                  </a:xfrm>
                </xdr:grpSpPr>
                <xdr:grpSp>
                  <xdr:nvGrpSpPr>
                    <xdr:cNvPr id="2658" name="Group 964"/>
                    <xdr:cNvGrpSpPr>
                      <a:grpSpLocks/>
                    </xdr:cNvGrpSpPr>
                  </xdr:nvGrpSpPr>
                  <xdr:grpSpPr bwMode="auto">
                    <a:xfrm>
                      <a:off x="2007" y="7112"/>
                      <a:ext cx="567" cy="567"/>
                      <a:chOff x="3655" y="6002"/>
                      <a:chExt cx="1113" cy="1113"/>
                    </a:xfrm>
                  </xdr:grpSpPr>
                  <xdr:sp macro="" textlink="">
                    <xdr:nvSpPr>
                      <xdr:cNvPr id="2812"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813" name="Group 966"/>
                      <xdr:cNvGrpSpPr>
                        <a:grpSpLocks/>
                      </xdr:cNvGrpSpPr>
                    </xdr:nvGrpSpPr>
                    <xdr:grpSpPr bwMode="auto">
                      <a:xfrm>
                        <a:off x="3946" y="6169"/>
                        <a:ext cx="543" cy="754"/>
                        <a:chOff x="3030" y="6008"/>
                        <a:chExt cx="773" cy="1072"/>
                      </a:xfrm>
                    </xdr:grpSpPr>
                    <xdr:grpSp>
                      <xdr:nvGrpSpPr>
                        <xdr:cNvPr id="2814" name="Group 967"/>
                        <xdr:cNvGrpSpPr>
                          <a:grpSpLocks/>
                        </xdr:cNvGrpSpPr>
                      </xdr:nvGrpSpPr>
                      <xdr:grpSpPr bwMode="auto">
                        <a:xfrm>
                          <a:off x="3030" y="6008"/>
                          <a:ext cx="773" cy="1072"/>
                          <a:chOff x="3030" y="6008"/>
                          <a:chExt cx="773" cy="1072"/>
                        </a:xfrm>
                      </xdr:grpSpPr>
                      <xdr:sp macro="" textlink="">
                        <xdr:nvSpPr>
                          <xdr:cNvPr id="2816"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817" name="Group 969"/>
                          <xdr:cNvGrpSpPr>
                            <a:grpSpLocks/>
                          </xdr:cNvGrpSpPr>
                        </xdr:nvGrpSpPr>
                        <xdr:grpSpPr bwMode="auto">
                          <a:xfrm>
                            <a:off x="3030" y="6038"/>
                            <a:ext cx="773" cy="817"/>
                            <a:chOff x="3030" y="6038"/>
                            <a:chExt cx="773" cy="817"/>
                          </a:xfrm>
                        </xdr:grpSpPr>
                        <xdr:sp macro="" textlink="">
                          <xdr:nvSpPr>
                            <xdr:cNvPr id="2818"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819"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820"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821" name="Group 973"/>
                            <xdr:cNvGrpSpPr>
                              <a:grpSpLocks/>
                            </xdr:cNvGrpSpPr>
                          </xdr:nvGrpSpPr>
                          <xdr:grpSpPr bwMode="auto">
                            <a:xfrm>
                              <a:off x="3172" y="6365"/>
                              <a:ext cx="490" cy="490"/>
                              <a:chOff x="3174" y="6365"/>
                              <a:chExt cx="490" cy="490"/>
                            </a:xfrm>
                          </xdr:grpSpPr>
                          <xdr:sp macro="" textlink="">
                            <xdr:nvSpPr>
                              <xdr:cNvPr id="2825"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826"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827"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822" name="Group 977"/>
                            <xdr:cNvGrpSpPr>
                              <a:grpSpLocks/>
                            </xdr:cNvGrpSpPr>
                          </xdr:nvGrpSpPr>
                          <xdr:grpSpPr bwMode="auto">
                            <a:xfrm>
                              <a:off x="3060" y="6038"/>
                              <a:ext cx="255" cy="136"/>
                              <a:chOff x="3060" y="6038"/>
                              <a:chExt cx="255" cy="136"/>
                            </a:xfrm>
                          </xdr:grpSpPr>
                          <xdr:sp macro="" textlink="">
                            <xdr:nvSpPr>
                              <xdr:cNvPr id="2823"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824"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815"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59" name="Group 964"/>
                    <xdr:cNvGrpSpPr>
                      <a:grpSpLocks/>
                    </xdr:cNvGrpSpPr>
                  </xdr:nvGrpSpPr>
                  <xdr:grpSpPr bwMode="auto">
                    <a:xfrm>
                      <a:off x="2574" y="7112"/>
                      <a:ext cx="567" cy="567"/>
                      <a:chOff x="3655" y="6002"/>
                      <a:chExt cx="1113" cy="1113"/>
                    </a:xfrm>
                  </xdr:grpSpPr>
                  <xdr:sp macro="" textlink="">
                    <xdr:nvSpPr>
                      <xdr:cNvPr id="2796"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97" name="Group 966"/>
                      <xdr:cNvGrpSpPr>
                        <a:grpSpLocks/>
                      </xdr:cNvGrpSpPr>
                    </xdr:nvGrpSpPr>
                    <xdr:grpSpPr bwMode="auto">
                      <a:xfrm>
                        <a:off x="3946" y="6169"/>
                        <a:ext cx="543" cy="754"/>
                        <a:chOff x="3030" y="6008"/>
                        <a:chExt cx="773" cy="1072"/>
                      </a:xfrm>
                    </xdr:grpSpPr>
                    <xdr:grpSp>
                      <xdr:nvGrpSpPr>
                        <xdr:cNvPr id="2798" name="Group 967"/>
                        <xdr:cNvGrpSpPr>
                          <a:grpSpLocks/>
                        </xdr:cNvGrpSpPr>
                      </xdr:nvGrpSpPr>
                      <xdr:grpSpPr bwMode="auto">
                        <a:xfrm>
                          <a:off x="3030" y="6008"/>
                          <a:ext cx="773" cy="1072"/>
                          <a:chOff x="3030" y="6008"/>
                          <a:chExt cx="773" cy="1072"/>
                        </a:xfrm>
                      </xdr:grpSpPr>
                      <xdr:sp macro="" textlink="">
                        <xdr:nvSpPr>
                          <xdr:cNvPr id="2800"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801" name="Group 969"/>
                          <xdr:cNvGrpSpPr>
                            <a:grpSpLocks/>
                          </xdr:cNvGrpSpPr>
                        </xdr:nvGrpSpPr>
                        <xdr:grpSpPr bwMode="auto">
                          <a:xfrm>
                            <a:off x="3030" y="6038"/>
                            <a:ext cx="773" cy="817"/>
                            <a:chOff x="3030" y="6038"/>
                            <a:chExt cx="773" cy="817"/>
                          </a:xfrm>
                        </xdr:grpSpPr>
                        <xdr:sp macro="" textlink="">
                          <xdr:nvSpPr>
                            <xdr:cNvPr id="2802"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803"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804"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805" name="Group 973"/>
                            <xdr:cNvGrpSpPr>
                              <a:grpSpLocks/>
                            </xdr:cNvGrpSpPr>
                          </xdr:nvGrpSpPr>
                          <xdr:grpSpPr bwMode="auto">
                            <a:xfrm>
                              <a:off x="3172" y="6365"/>
                              <a:ext cx="490" cy="490"/>
                              <a:chOff x="3174" y="6365"/>
                              <a:chExt cx="490" cy="490"/>
                            </a:xfrm>
                          </xdr:grpSpPr>
                          <xdr:sp macro="" textlink="">
                            <xdr:nvSpPr>
                              <xdr:cNvPr id="2809"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810"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811"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806" name="Group 977"/>
                            <xdr:cNvGrpSpPr>
                              <a:grpSpLocks/>
                            </xdr:cNvGrpSpPr>
                          </xdr:nvGrpSpPr>
                          <xdr:grpSpPr bwMode="auto">
                            <a:xfrm>
                              <a:off x="3060" y="6038"/>
                              <a:ext cx="255" cy="136"/>
                              <a:chOff x="3060" y="6038"/>
                              <a:chExt cx="255" cy="136"/>
                            </a:xfrm>
                          </xdr:grpSpPr>
                          <xdr:sp macro="" textlink="">
                            <xdr:nvSpPr>
                              <xdr:cNvPr id="2807"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808"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99"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0" name="Group 964"/>
                    <xdr:cNvGrpSpPr>
                      <a:grpSpLocks/>
                    </xdr:cNvGrpSpPr>
                  </xdr:nvGrpSpPr>
                  <xdr:grpSpPr bwMode="auto">
                    <a:xfrm>
                      <a:off x="3708" y="7112"/>
                      <a:ext cx="567" cy="567"/>
                      <a:chOff x="3655" y="6002"/>
                      <a:chExt cx="1113" cy="1113"/>
                    </a:xfrm>
                  </xdr:grpSpPr>
                  <xdr:sp macro="" textlink="">
                    <xdr:nvSpPr>
                      <xdr:cNvPr id="2780"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81" name="Group 966"/>
                      <xdr:cNvGrpSpPr>
                        <a:grpSpLocks/>
                      </xdr:cNvGrpSpPr>
                    </xdr:nvGrpSpPr>
                    <xdr:grpSpPr bwMode="auto">
                      <a:xfrm>
                        <a:off x="3946" y="6169"/>
                        <a:ext cx="543" cy="754"/>
                        <a:chOff x="3030" y="6008"/>
                        <a:chExt cx="773" cy="1072"/>
                      </a:xfrm>
                    </xdr:grpSpPr>
                    <xdr:grpSp>
                      <xdr:nvGrpSpPr>
                        <xdr:cNvPr id="2782" name="Group 967"/>
                        <xdr:cNvGrpSpPr>
                          <a:grpSpLocks/>
                        </xdr:cNvGrpSpPr>
                      </xdr:nvGrpSpPr>
                      <xdr:grpSpPr bwMode="auto">
                        <a:xfrm>
                          <a:off x="3030" y="6008"/>
                          <a:ext cx="773" cy="1072"/>
                          <a:chOff x="3030" y="6008"/>
                          <a:chExt cx="773" cy="1072"/>
                        </a:xfrm>
                      </xdr:grpSpPr>
                      <xdr:sp macro="" textlink="">
                        <xdr:nvSpPr>
                          <xdr:cNvPr id="2784"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85" name="Group 969"/>
                          <xdr:cNvGrpSpPr>
                            <a:grpSpLocks/>
                          </xdr:cNvGrpSpPr>
                        </xdr:nvGrpSpPr>
                        <xdr:grpSpPr bwMode="auto">
                          <a:xfrm>
                            <a:off x="3030" y="6038"/>
                            <a:ext cx="773" cy="817"/>
                            <a:chOff x="3030" y="6038"/>
                            <a:chExt cx="773" cy="817"/>
                          </a:xfrm>
                        </xdr:grpSpPr>
                        <xdr:sp macro="" textlink="">
                          <xdr:nvSpPr>
                            <xdr:cNvPr id="2786"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87"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88"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89" name="Group 973"/>
                            <xdr:cNvGrpSpPr>
                              <a:grpSpLocks/>
                            </xdr:cNvGrpSpPr>
                          </xdr:nvGrpSpPr>
                          <xdr:grpSpPr bwMode="auto">
                            <a:xfrm>
                              <a:off x="3172" y="6365"/>
                              <a:ext cx="490" cy="490"/>
                              <a:chOff x="3174" y="6365"/>
                              <a:chExt cx="490" cy="490"/>
                            </a:xfrm>
                          </xdr:grpSpPr>
                          <xdr:sp macro="" textlink="">
                            <xdr:nvSpPr>
                              <xdr:cNvPr id="2793"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94"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95"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90" name="Group 977"/>
                            <xdr:cNvGrpSpPr>
                              <a:grpSpLocks/>
                            </xdr:cNvGrpSpPr>
                          </xdr:nvGrpSpPr>
                          <xdr:grpSpPr bwMode="auto">
                            <a:xfrm>
                              <a:off x="3060" y="6038"/>
                              <a:ext cx="255" cy="136"/>
                              <a:chOff x="3060" y="6038"/>
                              <a:chExt cx="255" cy="136"/>
                            </a:xfrm>
                          </xdr:grpSpPr>
                          <xdr:sp macro="" textlink="">
                            <xdr:nvSpPr>
                              <xdr:cNvPr id="2791"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92"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83"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1" name="Group 964"/>
                    <xdr:cNvGrpSpPr>
                      <a:grpSpLocks/>
                    </xdr:cNvGrpSpPr>
                  </xdr:nvGrpSpPr>
                  <xdr:grpSpPr bwMode="auto">
                    <a:xfrm>
                      <a:off x="4278" y="7112"/>
                      <a:ext cx="567" cy="567"/>
                      <a:chOff x="3655" y="6002"/>
                      <a:chExt cx="1113" cy="1113"/>
                    </a:xfrm>
                  </xdr:grpSpPr>
                  <xdr:sp macro="" textlink="">
                    <xdr:nvSpPr>
                      <xdr:cNvPr id="2764"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65" name="Group 966"/>
                      <xdr:cNvGrpSpPr>
                        <a:grpSpLocks/>
                      </xdr:cNvGrpSpPr>
                    </xdr:nvGrpSpPr>
                    <xdr:grpSpPr bwMode="auto">
                      <a:xfrm>
                        <a:off x="3946" y="6169"/>
                        <a:ext cx="543" cy="754"/>
                        <a:chOff x="3030" y="6008"/>
                        <a:chExt cx="773" cy="1072"/>
                      </a:xfrm>
                    </xdr:grpSpPr>
                    <xdr:grpSp>
                      <xdr:nvGrpSpPr>
                        <xdr:cNvPr id="2766" name="Group 967"/>
                        <xdr:cNvGrpSpPr>
                          <a:grpSpLocks/>
                        </xdr:cNvGrpSpPr>
                      </xdr:nvGrpSpPr>
                      <xdr:grpSpPr bwMode="auto">
                        <a:xfrm>
                          <a:off x="3030" y="6008"/>
                          <a:ext cx="773" cy="1072"/>
                          <a:chOff x="3030" y="6008"/>
                          <a:chExt cx="773" cy="1072"/>
                        </a:xfrm>
                      </xdr:grpSpPr>
                      <xdr:sp macro="" textlink="">
                        <xdr:nvSpPr>
                          <xdr:cNvPr id="2768"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69" name="Group 969"/>
                          <xdr:cNvGrpSpPr>
                            <a:grpSpLocks/>
                          </xdr:cNvGrpSpPr>
                        </xdr:nvGrpSpPr>
                        <xdr:grpSpPr bwMode="auto">
                          <a:xfrm>
                            <a:off x="3030" y="6038"/>
                            <a:ext cx="773" cy="817"/>
                            <a:chOff x="3030" y="6038"/>
                            <a:chExt cx="773" cy="817"/>
                          </a:xfrm>
                        </xdr:grpSpPr>
                        <xdr:sp macro="" textlink="">
                          <xdr:nvSpPr>
                            <xdr:cNvPr id="2770"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71"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72"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73" name="Group 973"/>
                            <xdr:cNvGrpSpPr>
                              <a:grpSpLocks/>
                            </xdr:cNvGrpSpPr>
                          </xdr:nvGrpSpPr>
                          <xdr:grpSpPr bwMode="auto">
                            <a:xfrm>
                              <a:off x="3172" y="6365"/>
                              <a:ext cx="490" cy="490"/>
                              <a:chOff x="3174" y="6365"/>
                              <a:chExt cx="490" cy="490"/>
                            </a:xfrm>
                          </xdr:grpSpPr>
                          <xdr:sp macro="" textlink="">
                            <xdr:nvSpPr>
                              <xdr:cNvPr id="2777"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78"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79"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74" name="Group 977"/>
                            <xdr:cNvGrpSpPr>
                              <a:grpSpLocks/>
                            </xdr:cNvGrpSpPr>
                          </xdr:nvGrpSpPr>
                          <xdr:grpSpPr bwMode="auto">
                            <a:xfrm>
                              <a:off x="3060" y="6038"/>
                              <a:ext cx="255" cy="136"/>
                              <a:chOff x="3060" y="6038"/>
                              <a:chExt cx="255" cy="136"/>
                            </a:xfrm>
                          </xdr:grpSpPr>
                          <xdr:sp macro="" textlink="">
                            <xdr:nvSpPr>
                              <xdr:cNvPr id="2775"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76"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67"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2" name="Group 964"/>
                    <xdr:cNvGrpSpPr>
                      <a:grpSpLocks/>
                    </xdr:cNvGrpSpPr>
                  </xdr:nvGrpSpPr>
                  <xdr:grpSpPr bwMode="auto">
                    <a:xfrm>
                      <a:off x="5409" y="7112"/>
                      <a:ext cx="567" cy="567"/>
                      <a:chOff x="3655" y="6002"/>
                      <a:chExt cx="1113" cy="1113"/>
                    </a:xfrm>
                  </xdr:grpSpPr>
                  <xdr:sp macro="" textlink="">
                    <xdr:nvSpPr>
                      <xdr:cNvPr id="2748"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49" name="Group 966"/>
                      <xdr:cNvGrpSpPr>
                        <a:grpSpLocks/>
                      </xdr:cNvGrpSpPr>
                    </xdr:nvGrpSpPr>
                    <xdr:grpSpPr bwMode="auto">
                      <a:xfrm>
                        <a:off x="3946" y="6169"/>
                        <a:ext cx="543" cy="754"/>
                        <a:chOff x="3030" y="6008"/>
                        <a:chExt cx="773" cy="1072"/>
                      </a:xfrm>
                    </xdr:grpSpPr>
                    <xdr:grpSp>
                      <xdr:nvGrpSpPr>
                        <xdr:cNvPr id="2750" name="Group 967"/>
                        <xdr:cNvGrpSpPr>
                          <a:grpSpLocks/>
                        </xdr:cNvGrpSpPr>
                      </xdr:nvGrpSpPr>
                      <xdr:grpSpPr bwMode="auto">
                        <a:xfrm>
                          <a:off x="3030" y="6008"/>
                          <a:ext cx="773" cy="1072"/>
                          <a:chOff x="3030" y="6008"/>
                          <a:chExt cx="773" cy="1072"/>
                        </a:xfrm>
                      </xdr:grpSpPr>
                      <xdr:sp macro="" textlink="">
                        <xdr:nvSpPr>
                          <xdr:cNvPr id="2752"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53" name="Group 969"/>
                          <xdr:cNvGrpSpPr>
                            <a:grpSpLocks/>
                          </xdr:cNvGrpSpPr>
                        </xdr:nvGrpSpPr>
                        <xdr:grpSpPr bwMode="auto">
                          <a:xfrm>
                            <a:off x="3030" y="6038"/>
                            <a:ext cx="773" cy="817"/>
                            <a:chOff x="3030" y="6038"/>
                            <a:chExt cx="773" cy="817"/>
                          </a:xfrm>
                        </xdr:grpSpPr>
                        <xdr:sp macro="" textlink="">
                          <xdr:nvSpPr>
                            <xdr:cNvPr id="2754"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55"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56"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57" name="Group 973"/>
                            <xdr:cNvGrpSpPr>
                              <a:grpSpLocks/>
                            </xdr:cNvGrpSpPr>
                          </xdr:nvGrpSpPr>
                          <xdr:grpSpPr bwMode="auto">
                            <a:xfrm>
                              <a:off x="3172" y="6365"/>
                              <a:ext cx="490" cy="490"/>
                              <a:chOff x="3174" y="6365"/>
                              <a:chExt cx="490" cy="490"/>
                            </a:xfrm>
                          </xdr:grpSpPr>
                          <xdr:sp macro="" textlink="">
                            <xdr:nvSpPr>
                              <xdr:cNvPr id="2761"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62"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63"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58" name="Group 977"/>
                            <xdr:cNvGrpSpPr>
                              <a:grpSpLocks/>
                            </xdr:cNvGrpSpPr>
                          </xdr:nvGrpSpPr>
                          <xdr:grpSpPr bwMode="auto">
                            <a:xfrm>
                              <a:off x="3060" y="6038"/>
                              <a:ext cx="255" cy="136"/>
                              <a:chOff x="3060" y="6038"/>
                              <a:chExt cx="255" cy="136"/>
                            </a:xfrm>
                          </xdr:grpSpPr>
                          <xdr:sp macro="" textlink="">
                            <xdr:nvSpPr>
                              <xdr:cNvPr id="2759"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60"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51"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3" name="Group 964"/>
                    <xdr:cNvGrpSpPr>
                      <a:grpSpLocks/>
                    </xdr:cNvGrpSpPr>
                  </xdr:nvGrpSpPr>
                  <xdr:grpSpPr bwMode="auto">
                    <a:xfrm>
                      <a:off x="4842" y="7110"/>
                      <a:ext cx="567" cy="567"/>
                      <a:chOff x="3655" y="6002"/>
                      <a:chExt cx="1113" cy="1113"/>
                    </a:xfrm>
                  </xdr:grpSpPr>
                  <xdr:sp macro="" textlink="">
                    <xdr:nvSpPr>
                      <xdr:cNvPr id="2732"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33" name="Group 966"/>
                      <xdr:cNvGrpSpPr>
                        <a:grpSpLocks/>
                      </xdr:cNvGrpSpPr>
                    </xdr:nvGrpSpPr>
                    <xdr:grpSpPr bwMode="auto">
                      <a:xfrm>
                        <a:off x="3946" y="6169"/>
                        <a:ext cx="543" cy="754"/>
                        <a:chOff x="3030" y="6008"/>
                        <a:chExt cx="773" cy="1072"/>
                      </a:xfrm>
                    </xdr:grpSpPr>
                    <xdr:grpSp>
                      <xdr:nvGrpSpPr>
                        <xdr:cNvPr id="2734" name="Group 967"/>
                        <xdr:cNvGrpSpPr>
                          <a:grpSpLocks/>
                        </xdr:cNvGrpSpPr>
                      </xdr:nvGrpSpPr>
                      <xdr:grpSpPr bwMode="auto">
                        <a:xfrm>
                          <a:off x="3030" y="6008"/>
                          <a:ext cx="773" cy="1072"/>
                          <a:chOff x="3030" y="6008"/>
                          <a:chExt cx="773" cy="1072"/>
                        </a:xfrm>
                      </xdr:grpSpPr>
                      <xdr:sp macro="" textlink="">
                        <xdr:nvSpPr>
                          <xdr:cNvPr id="2736"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37" name="Group 969"/>
                          <xdr:cNvGrpSpPr>
                            <a:grpSpLocks/>
                          </xdr:cNvGrpSpPr>
                        </xdr:nvGrpSpPr>
                        <xdr:grpSpPr bwMode="auto">
                          <a:xfrm>
                            <a:off x="3030" y="6038"/>
                            <a:ext cx="773" cy="817"/>
                            <a:chOff x="3030" y="6038"/>
                            <a:chExt cx="773" cy="817"/>
                          </a:xfrm>
                        </xdr:grpSpPr>
                        <xdr:sp macro="" textlink="">
                          <xdr:nvSpPr>
                            <xdr:cNvPr id="2738"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39"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40"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41" name="Group 973"/>
                            <xdr:cNvGrpSpPr>
                              <a:grpSpLocks/>
                            </xdr:cNvGrpSpPr>
                          </xdr:nvGrpSpPr>
                          <xdr:grpSpPr bwMode="auto">
                            <a:xfrm>
                              <a:off x="3172" y="6365"/>
                              <a:ext cx="490" cy="490"/>
                              <a:chOff x="3174" y="6365"/>
                              <a:chExt cx="490" cy="490"/>
                            </a:xfrm>
                          </xdr:grpSpPr>
                          <xdr:sp macro="" textlink="">
                            <xdr:nvSpPr>
                              <xdr:cNvPr id="2745"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46"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47"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42" name="Group 977"/>
                            <xdr:cNvGrpSpPr>
                              <a:grpSpLocks/>
                            </xdr:cNvGrpSpPr>
                          </xdr:nvGrpSpPr>
                          <xdr:grpSpPr bwMode="auto">
                            <a:xfrm>
                              <a:off x="3060" y="6038"/>
                              <a:ext cx="255" cy="136"/>
                              <a:chOff x="3060" y="6038"/>
                              <a:chExt cx="255" cy="136"/>
                            </a:xfrm>
                          </xdr:grpSpPr>
                          <xdr:sp macro="" textlink="">
                            <xdr:nvSpPr>
                              <xdr:cNvPr id="2743"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44"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35"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4" name="Group 964"/>
                    <xdr:cNvGrpSpPr>
                      <a:grpSpLocks/>
                    </xdr:cNvGrpSpPr>
                  </xdr:nvGrpSpPr>
                  <xdr:grpSpPr bwMode="auto">
                    <a:xfrm>
                      <a:off x="5409" y="7679"/>
                      <a:ext cx="567" cy="567"/>
                      <a:chOff x="3655" y="6002"/>
                      <a:chExt cx="1113" cy="1113"/>
                    </a:xfrm>
                  </xdr:grpSpPr>
                  <xdr:sp macro="" textlink="">
                    <xdr:nvSpPr>
                      <xdr:cNvPr id="2716"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17" name="Group 966"/>
                      <xdr:cNvGrpSpPr>
                        <a:grpSpLocks/>
                      </xdr:cNvGrpSpPr>
                    </xdr:nvGrpSpPr>
                    <xdr:grpSpPr bwMode="auto">
                      <a:xfrm>
                        <a:off x="3946" y="6169"/>
                        <a:ext cx="543" cy="754"/>
                        <a:chOff x="3030" y="6008"/>
                        <a:chExt cx="773" cy="1072"/>
                      </a:xfrm>
                    </xdr:grpSpPr>
                    <xdr:grpSp>
                      <xdr:nvGrpSpPr>
                        <xdr:cNvPr id="2718" name="Group 967"/>
                        <xdr:cNvGrpSpPr>
                          <a:grpSpLocks/>
                        </xdr:cNvGrpSpPr>
                      </xdr:nvGrpSpPr>
                      <xdr:grpSpPr bwMode="auto">
                        <a:xfrm>
                          <a:off x="3030" y="6008"/>
                          <a:ext cx="773" cy="1072"/>
                          <a:chOff x="3030" y="6008"/>
                          <a:chExt cx="773" cy="1072"/>
                        </a:xfrm>
                      </xdr:grpSpPr>
                      <xdr:sp macro="" textlink="">
                        <xdr:nvSpPr>
                          <xdr:cNvPr id="2720"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21" name="Group 969"/>
                          <xdr:cNvGrpSpPr>
                            <a:grpSpLocks/>
                          </xdr:cNvGrpSpPr>
                        </xdr:nvGrpSpPr>
                        <xdr:grpSpPr bwMode="auto">
                          <a:xfrm>
                            <a:off x="3030" y="6038"/>
                            <a:ext cx="773" cy="817"/>
                            <a:chOff x="3030" y="6038"/>
                            <a:chExt cx="773" cy="817"/>
                          </a:xfrm>
                        </xdr:grpSpPr>
                        <xdr:sp macro="" textlink="">
                          <xdr:nvSpPr>
                            <xdr:cNvPr id="2722"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23"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24"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25" name="Group 973"/>
                            <xdr:cNvGrpSpPr>
                              <a:grpSpLocks/>
                            </xdr:cNvGrpSpPr>
                          </xdr:nvGrpSpPr>
                          <xdr:grpSpPr bwMode="auto">
                            <a:xfrm>
                              <a:off x="3172" y="6365"/>
                              <a:ext cx="490" cy="490"/>
                              <a:chOff x="3174" y="6365"/>
                              <a:chExt cx="490" cy="490"/>
                            </a:xfrm>
                          </xdr:grpSpPr>
                          <xdr:sp macro="" textlink="">
                            <xdr:nvSpPr>
                              <xdr:cNvPr id="2729"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30"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31"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26" name="Group 977"/>
                            <xdr:cNvGrpSpPr>
                              <a:grpSpLocks/>
                            </xdr:cNvGrpSpPr>
                          </xdr:nvGrpSpPr>
                          <xdr:grpSpPr bwMode="auto">
                            <a:xfrm>
                              <a:off x="3060" y="6038"/>
                              <a:ext cx="255" cy="136"/>
                              <a:chOff x="3060" y="6038"/>
                              <a:chExt cx="255" cy="136"/>
                            </a:xfrm>
                          </xdr:grpSpPr>
                          <xdr:sp macro="" textlink="">
                            <xdr:nvSpPr>
                              <xdr:cNvPr id="2727"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28"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19"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5" name="Group 964"/>
                    <xdr:cNvGrpSpPr>
                      <a:grpSpLocks/>
                    </xdr:cNvGrpSpPr>
                  </xdr:nvGrpSpPr>
                  <xdr:grpSpPr bwMode="auto">
                    <a:xfrm>
                      <a:off x="3708" y="6543"/>
                      <a:ext cx="567" cy="567"/>
                      <a:chOff x="3655" y="6002"/>
                      <a:chExt cx="1113" cy="1113"/>
                    </a:xfrm>
                  </xdr:grpSpPr>
                  <xdr:sp macro="" textlink="">
                    <xdr:nvSpPr>
                      <xdr:cNvPr id="2700"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701" name="Group 966"/>
                      <xdr:cNvGrpSpPr>
                        <a:grpSpLocks/>
                      </xdr:cNvGrpSpPr>
                    </xdr:nvGrpSpPr>
                    <xdr:grpSpPr bwMode="auto">
                      <a:xfrm>
                        <a:off x="3946" y="6169"/>
                        <a:ext cx="543" cy="754"/>
                        <a:chOff x="3030" y="6008"/>
                        <a:chExt cx="773" cy="1072"/>
                      </a:xfrm>
                    </xdr:grpSpPr>
                    <xdr:grpSp>
                      <xdr:nvGrpSpPr>
                        <xdr:cNvPr id="2702" name="Group 967"/>
                        <xdr:cNvGrpSpPr>
                          <a:grpSpLocks/>
                        </xdr:cNvGrpSpPr>
                      </xdr:nvGrpSpPr>
                      <xdr:grpSpPr bwMode="auto">
                        <a:xfrm>
                          <a:off x="3030" y="6008"/>
                          <a:ext cx="773" cy="1072"/>
                          <a:chOff x="3030" y="6008"/>
                          <a:chExt cx="773" cy="1072"/>
                        </a:xfrm>
                      </xdr:grpSpPr>
                      <xdr:sp macro="" textlink="">
                        <xdr:nvSpPr>
                          <xdr:cNvPr id="2704"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705" name="Group 969"/>
                          <xdr:cNvGrpSpPr>
                            <a:grpSpLocks/>
                          </xdr:cNvGrpSpPr>
                        </xdr:nvGrpSpPr>
                        <xdr:grpSpPr bwMode="auto">
                          <a:xfrm>
                            <a:off x="3030" y="6038"/>
                            <a:ext cx="773" cy="817"/>
                            <a:chOff x="3030" y="6038"/>
                            <a:chExt cx="773" cy="817"/>
                          </a:xfrm>
                        </xdr:grpSpPr>
                        <xdr:sp macro="" textlink="">
                          <xdr:nvSpPr>
                            <xdr:cNvPr id="2706"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707"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708"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709" name="Group 973"/>
                            <xdr:cNvGrpSpPr>
                              <a:grpSpLocks/>
                            </xdr:cNvGrpSpPr>
                          </xdr:nvGrpSpPr>
                          <xdr:grpSpPr bwMode="auto">
                            <a:xfrm>
                              <a:off x="3172" y="6365"/>
                              <a:ext cx="490" cy="490"/>
                              <a:chOff x="3174" y="6365"/>
                              <a:chExt cx="490" cy="490"/>
                            </a:xfrm>
                          </xdr:grpSpPr>
                          <xdr:sp macro="" textlink="">
                            <xdr:nvSpPr>
                              <xdr:cNvPr id="2713"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714"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715"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710" name="Group 977"/>
                            <xdr:cNvGrpSpPr>
                              <a:grpSpLocks/>
                            </xdr:cNvGrpSpPr>
                          </xdr:nvGrpSpPr>
                          <xdr:grpSpPr bwMode="auto">
                            <a:xfrm>
                              <a:off x="3060" y="6038"/>
                              <a:ext cx="255" cy="136"/>
                              <a:chOff x="3060" y="6038"/>
                              <a:chExt cx="255" cy="136"/>
                            </a:xfrm>
                          </xdr:grpSpPr>
                          <xdr:sp macro="" textlink="">
                            <xdr:nvSpPr>
                              <xdr:cNvPr id="2711"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712"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703"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6" name="Group 964"/>
                    <xdr:cNvGrpSpPr>
                      <a:grpSpLocks/>
                    </xdr:cNvGrpSpPr>
                  </xdr:nvGrpSpPr>
                  <xdr:grpSpPr bwMode="auto">
                    <a:xfrm>
                      <a:off x="4275" y="6543"/>
                      <a:ext cx="567" cy="567"/>
                      <a:chOff x="3655" y="6002"/>
                      <a:chExt cx="1113" cy="1113"/>
                    </a:xfrm>
                  </xdr:grpSpPr>
                  <xdr:sp macro="" textlink="">
                    <xdr:nvSpPr>
                      <xdr:cNvPr id="2684"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685" name="Group 966"/>
                      <xdr:cNvGrpSpPr>
                        <a:grpSpLocks/>
                      </xdr:cNvGrpSpPr>
                    </xdr:nvGrpSpPr>
                    <xdr:grpSpPr bwMode="auto">
                      <a:xfrm>
                        <a:off x="3946" y="6169"/>
                        <a:ext cx="543" cy="754"/>
                        <a:chOff x="3030" y="6008"/>
                        <a:chExt cx="773" cy="1072"/>
                      </a:xfrm>
                    </xdr:grpSpPr>
                    <xdr:grpSp>
                      <xdr:nvGrpSpPr>
                        <xdr:cNvPr id="2686" name="Group 967"/>
                        <xdr:cNvGrpSpPr>
                          <a:grpSpLocks/>
                        </xdr:cNvGrpSpPr>
                      </xdr:nvGrpSpPr>
                      <xdr:grpSpPr bwMode="auto">
                        <a:xfrm>
                          <a:off x="3030" y="6008"/>
                          <a:ext cx="773" cy="1072"/>
                          <a:chOff x="3030" y="6008"/>
                          <a:chExt cx="773" cy="1072"/>
                        </a:xfrm>
                      </xdr:grpSpPr>
                      <xdr:sp macro="" textlink="">
                        <xdr:nvSpPr>
                          <xdr:cNvPr id="2688"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689" name="Group 969"/>
                          <xdr:cNvGrpSpPr>
                            <a:grpSpLocks/>
                          </xdr:cNvGrpSpPr>
                        </xdr:nvGrpSpPr>
                        <xdr:grpSpPr bwMode="auto">
                          <a:xfrm>
                            <a:off x="3030" y="6038"/>
                            <a:ext cx="773" cy="817"/>
                            <a:chOff x="3030" y="6038"/>
                            <a:chExt cx="773" cy="817"/>
                          </a:xfrm>
                        </xdr:grpSpPr>
                        <xdr:sp macro="" textlink="">
                          <xdr:nvSpPr>
                            <xdr:cNvPr id="2690"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691"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692"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693" name="Group 973"/>
                            <xdr:cNvGrpSpPr>
                              <a:grpSpLocks/>
                            </xdr:cNvGrpSpPr>
                          </xdr:nvGrpSpPr>
                          <xdr:grpSpPr bwMode="auto">
                            <a:xfrm>
                              <a:off x="3172" y="6365"/>
                              <a:ext cx="490" cy="490"/>
                              <a:chOff x="3174" y="6365"/>
                              <a:chExt cx="490" cy="490"/>
                            </a:xfrm>
                          </xdr:grpSpPr>
                          <xdr:sp macro="" textlink="">
                            <xdr:nvSpPr>
                              <xdr:cNvPr id="2697"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698"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699"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694" name="Group 977"/>
                            <xdr:cNvGrpSpPr>
                              <a:grpSpLocks/>
                            </xdr:cNvGrpSpPr>
                          </xdr:nvGrpSpPr>
                          <xdr:grpSpPr bwMode="auto">
                            <a:xfrm>
                              <a:off x="3060" y="6038"/>
                              <a:ext cx="255" cy="136"/>
                              <a:chOff x="3060" y="6038"/>
                              <a:chExt cx="255" cy="136"/>
                            </a:xfrm>
                          </xdr:grpSpPr>
                          <xdr:sp macro="" textlink="">
                            <xdr:nvSpPr>
                              <xdr:cNvPr id="2695"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696"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687"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nvGrpSpPr>
                    <xdr:cNvPr id="2667" name="Group 964"/>
                    <xdr:cNvGrpSpPr>
                      <a:grpSpLocks/>
                    </xdr:cNvGrpSpPr>
                  </xdr:nvGrpSpPr>
                  <xdr:grpSpPr bwMode="auto">
                    <a:xfrm>
                      <a:off x="4845" y="6543"/>
                      <a:ext cx="567" cy="567"/>
                      <a:chOff x="3655" y="6002"/>
                      <a:chExt cx="1113" cy="1113"/>
                    </a:xfrm>
                  </xdr:grpSpPr>
                  <xdr:sp macro="" textlink="">
                    <xdr:nvSpPr>
                      <xdr:cNvPr id="2668" name="Oval 965"/>
                      <xdr:cNvSpPr>
                        <a:spLocks noChangeArrowheads="1"/>
                      </xdr:cNvSpPr>
                    </xdr:nvSpPr>
                    <xdr:spPr bwMode="auto">
                      <a:xfrm>
                        <a:off x="3655" y="6002"/>
                        <a:ext cx="1113" cy="1113"/>
                      </a:xfrm>
                      <a:prstGeom prst="ellipse">
                        <a:avLst/>
                      </a:prstGeom>
                      <a:solidFill>
                        <a:srgbClr val="9F79CC"/>
                      </a:solidFill>
                      <a:ln w="15875">
                        <a:noFill/>
                        <a:round/>
                        <a:headEnd/>
                        <a:tailEnd/>
                      </a:ln>
                    </xdr:spPr>
                  </xdr:sp>
                  <xdr:grpSp>
                    <xdr:nvGrpSpPr>
                      <xdr:cNvPr id="2669" name="Group 966"/>
                      <xdr:cNvGrpSpPr>
                        <a:grpSpLocks/>
                      </xdr:cNvGrpSpPr>
                    </xdr:nvGrpSpPr>
                    <xdr:grpSpPr bwMode="auto">
                      <a:xfrm>
                        <a:off x="3946" y="6169"/>
                        <a:ext cx="543" cy="754"/>
                        <a:chOff x="3030" y="6008"/>
                        <a:chExt cx="773" cy="1072"/>
                      </a:xfrm>
                    </xdr:grpSpPr>
                    <xdr:grpSp>
                      <xdr:nvGrpSpPr>
                        <xdr:cNvPr id="2670" name="Group 967"/>
                        <xdr:cNvGrpSpPr>
                          <a:grpSpLocks/>
                        </xdr:cNvGrpSpPr>
                      </xdr:nvGrpSpPr>
                      <xdr:grpSpPr bwMode="auto">
                        <a:xfrm>
                          <a:off x="3030" y="6008"/>
                          <a:ext cx="773" cy="1072"/>
                          <a:chOff x="3030" y="6008"/>
                          <a:chExt cx="773" cy="1072"/>
                        </a:xfrm>
                      </xdr:grpSpPr>
                      <xdr:sp macro="" textlink="">
                        <xdr:nvSpPr>
                          <xdr:cNvPr id="2672" name="Rectangle 968"/>
                          <xdr:cNvSpPr>
                            <a:spLocks noChangeArrowheads="1"/>
                          </xdr:cNvSpPr>
                        </xdr:nvSpPr>
                        <xdr:spPr bwMode="auto">
                          <a:xfrm>
                            <a:off x="3030" y="6008"/>
                            <a:ext cx="773" cy="1072"/>
                          </a:xfrm>
                          <a:prstGeom prst="rect">
                            <a:avLst/>
                          </a:prstGeom>
                          <a:solidFill>
                            <a:srgbClr val="FFFFFF"/>
                          </a:solidFill>
                          <a:ln w="9525">
                            <a:noFill/>
                            <a:miter lim="800000"/>
                            <a:headEnd/>
                            <a:tailEnd/>
                          </a:ln>
                        </xdr:spPr>
                      </xdr:sp>
                      <xdr:grpSp>
                        <xdr:nvGrpSpPr>
                          <xdr:cNvPr id="2673" name="Group 969"/>
                          <xdr:cNvGrpSpPr>
                            <a:grpSpLocks/>
                          </xdr:cNvGrpSpPr>
                        </xdr:nvGrpSpPr>
                        <xdr:grpSpPr bwMode="auto">
                          <a:xfrm>
                            <a:off x="3030" y="6038"/>
                            <a:ext cx="773" cy="817"/>
                            <a:chOff x="3030" y="6038"/>
                            <a:chExt cx="773" cy="817"/>
                          </a:xfrm>
                        </xdr:grpSpPr>
                        <xdr:sp macro="" textlink="">
                          <xdr:nvSpPr>
                            <xdr:cNvPr id="2674" name="Rectangle 970"/>
                            <xdr:cNvSpPr>
                              <a:spLocks noChangeArrowheads="1"/>
                            </xdr:cNvSpPr>
                          </xdr:nvSpPr>
                          <xdr:spPr bwMode="auto">
                            <a:xfrm>
                              <a:off x="3030" y="6203"/>
                              <a:ext cx="773" cy="34"/>
                            </a:xfrm>
                            <a:prstGeom prst="rect">
                              <a:avLst/>
                            </a:prstGeom>
                            <a:solidFill>
                              <a:srgbClr val="9F79CC"/>
                            </a:solidFill>
                            <a:ln w="9525">
                              <a:noFill/>
                              <a:miter lim="800000"/>
                              <a:headEnd/>
                              <a:tailEnd/>
                            </a:ln>
                          </xdr:spPr>
                        </xdr:sp>
                        <xdr:sp macro="" textlink="">
                          <xdr:nvSpPr>
                            <xdr:cNvPr id="2675" name="Oval 971"/>
                            <xdr:cNvSpPr>
                              <a:spLocks noChangeArrowheads="1"/>
                            </xdr:cNvSpPr>
                          </xdr:nvSpPr>
                          <xdr:spPr bwMode="auto">
                            <a:xfrm>
                              <a:off x="3648" y="6042"/>
                              <a:ext cx="113" cy="113"/>
                            </a:xfrm>
                            <a:prstGeom prst="ellipse">
                              <a:avLst/>
                            </a:prstGeom>
                            <a:solidFill>
                              <a:srgbClr val="9F79CC"/>
                            </a:solidFill>
                            <a:ln w="9525">
                              <a:noFill/>
                              <a:round/>
                              <a:headEnd/>
                              <a:tailEnd/>
                            </a:ln>
                          </xdr:spPr>
                        </xdr:sp>
                        <xdr:sp macro="" textlink="">
                          <xdr:nvSpPr>
                            <xdr:cNvPr id="2676" name="Rectangle 972"/>
                            <xdr:cNvSpPr>
                              <a:spLocks noChangeArrowheads="1"/>
                            </xdr:cNvSpPr>
                          </xdr:nvSpPr>
                          <xdr:spPr bwMode="auto">
                            <a:xfrm>
                              <a:off x="3352" y="6050"/>
                              <a:ext cx="198" cy="68"/>
                            </a:xfrm>
                            <a:prstGeom prst="rect">
                              <a:avLst/>
                            </a:prstGeom>
                            <a:solidFill>
                              <a:srgbClr val="9F79CC"/>
                            </a:solidFill>
                            <a:ln w="9525">
                              <a:noFill/>
                              <a:miter lim="800000"/>
                              <a:headEnd/>
                              <a:tailEnd/>
                            </a:ln>
                          </xdr:spPr>
                        </xdr:sp>
                        <xdr:grpSp>
                          <xdr:nvGrpSpPr>
                            <xdr:cNvPr id="2677" name="Group 973"/>
                            <xdr:cNvGrpSpPr>
                              <a:grpSpLocks/>
                            </xdr:cNvGrpSpPr>
                          </xdr:nvGrpSpPr>
                          <xdr:grpSpPr bwMode="auto">
                            <a:xfrm>
                              <a:off x="3172" y="6365"/>
                              <a:ext cx="490" cy="490"/>
                              <a:chOff x="3174" y="6365"/>
                              <a:chExt cx="490" cy="490"/>
                            </a:xfrm>
                          </xdr:grpSpPr>
                          <xdr:sp macro="" textlink="">
                            <xdr:nvSpPr>
                              <xdr:cNvPr id="2681" name="Oval 974"/>
                              <xdr:cNvSpPr>
                                <a:spLocks noChangeArrowheads="1"/>
                              </xdr:cNvSpPr>
                            </xdr:nvSpPr>
                            <xdr:spPr bwMode="auto">
                              <a:xfrm>
                                <a:off x="3174" y="6365"/>
                                <a:ext cx="490" cy="490"/>
                              </a:xfrm>
                              <a:prstGeom prst="ellipse">
                                <a:avLst/>
                              </a:prstGeom>
                              <a:solidFill>
                                <a:srgbClr val="9F79CC"/>
                              </a:solidFill>
                              <a:ln w="22225">
                                <a:noFill/>
                                <a:round/>
                                <a:headEnd/>
                                <a:tailEnd/>
                              </a:ln>
                            </xdr:spPr>
                          </xdr:sp>
                          <xdr:sp macro="" textlink="">
                            <xdr:nvSpPr>
                              <xdr:cNvPr id="2682" name="Oval 975"/>
                              <xdr:cNvSpPr>
                                <a:spLocks noChangeArrowheads="1"/>
                              </xdr:cNvSpPr>
                            </xdr:nvSpPr>
                            <xdr:spPr bwMode="auto">
                              <a:xfrm>
                                <a:off x="3195" y="6386"/>
                                <a:ext cx="448" cy="448"/>
                              </a:xfrm>
                              <a:prstGeom prst="ellipse">
                                <a:avLst/>
                              </a:prstGeom>
                              <a:solidFill>
                                <a:srgbClr val="FFFFFF"/>
                              </a:solidFill>
                              <a:ln w="22225">
                                <a:noFill/>
                                <a:round/>
                                <a:headEnd/>
                                <a:tailEnd/>
                              </a:ln>
                            </xdr:spPr>
                          </xdr:sp>
                          <xdr:sp macro="" textlink="">
                            <xdr:nvSpPr>
                              <xdr:cNvPr id="2683" name="Oval 976"/>
                              <xdr:cNvSpPr>
                                <a:spLocks noChangeArrowheads="1"/>
                              </xdr:cNvSpPr>
                            </xdr:nvSpPr>
                            <xdr:spPr bwMode="auto">
                              <a:xfrm>
                                <a:off x="3228" y="6419"/>
                                <a:ext cx="382" cy="382"/>
                              </a:xfrm>
                              <a:prstGeom prst="ellipse">
                                <a:avLst/>
                              </a:prstGeom>
                              <a:solidFill>
                                <a:srgbClr val="9F79CC"/>
                              </a:solidFill>
                              <a:ln w="9525">
                                <a:noFill/>
                                <a:round/>
                                <a:headEnd/>
                                <a:tailEnd/>
                              </a:ln>
                            </xdr:spPr>
                          </xdr:sp>
                        </xdr:grpSp>
                        <xdr:grpSp>
                          <xdr:nvGrpSpPr>
                            <xdr:cNvPr id="2678" name="Group 977"/>
                            <xdr:cNvGrpSpPr>
                              <a:grpSpLocks/>
                            </xdr:cNvGrpSpPr>
                          </xdr:nvGrpSpPr>
                          <xdr:grpSpPr bwMode="auto">
                            <a:xfrm>
                              <a:off x="3060" y="6038"/>
                              <a:ext cx="255" cy="136"/>
                              <a:chOff x="3060" y="6038"/>
                              <a:chExt cx="255" cy="136"/>
                            </a:xfrm>
                          </xdr:grpSpPr>
                          <xdr:sp macro="" textlink="">
                            <xdr:nvSpPr>
                              <xdr:cNvPr id="2679" name="Rectangle 978"/>
                              <xdr:cNvSpPr>
                                <a:spLocks noChangeArrowheads="1"/>
                              </xdr:cNvSpPr>
                            </xdr:nvSpPr>
                            <xdr:spPr bwMode="auto">
                              <a:xfrm>
                                <a:off x="3060" y="6038"/>
                                <a:ext cx="255" cy="136"/>
                              </a:xfrm>
                              <a:prstGeom prst="rect">
                                <a:avLst/>
                              </a:prstGeom>
                              <a:solidFill>
                                <a:srgbClr val="9F79CC"/>
                              </a:solidFill>
                              <a:ln w="15875">
                                <a:noFill/>
                                <a:miter lim="800000"/>
                                <a:headEnd/>
                                <a:tailEnd/>
                              </a:ln>
                            </xdr:spPr>
                          </xdr:sp>
                          <xdr:sp macro="" textlink="">
                            <xdr:nvSpPr>
                              <xdr:cNvPr id="2680" name="Rectangle 979"/>
                              <xdr:cNvSpPr>
                                <a:spLocks noChangeArrowheads="1"/>
                              </xdr:cNvSpPr>
                            </xdr:nvSpPr>
                            <xdr:spPr bwMode="auto">
                              <a:xfrm>
                                <a:off x="3078" y="6055"/>
                                <a:ext cx="218" cy="102"/>
                              </a:xfrm>
                              <a:prstGeom prst="rect">
                                <a:avLst/>
                              </a:prstGeom>
                              <a:solidFill>
                                <a:srgbClr val="FFFFFF"/>
                              </a:solidFill>
                              <a:ln w="15875">
                                <a:noFill/>
                                <a:miter lim="800000"/>
                                <a:headEnd/>
                                <a:tailEnd/>
                              </a:ln>
                            </xdr:spPr>
                          </xdr:sp>
                        </xdr:grpSp>
                      </xdr:grpSp>
                    </xdr:grpSp>
                    <xdr:sp macro="" textlink="">
                      <xdr:nvSpPr>
                        <xdr:cNvPr id="2671" name="Rectangle 980"/>
                        <xdr:cNvSpPr>
                          <a:spLocks noChangeArrowheads="1"/>
                        </xdr:cNvSpPr>
                      </xdr:nvSpPr>
                      <xdr:spPr bwMode="auto">
                        <a:xfrm>
                          <a:off x="3618" y="6555"/>
                          <a:ext cx="143" cy="143"/>
                        </a:xfrm>
                        <a:prstGeom prst="rect">
                          <a:avLst/>
                        </a:prstGeom>
                        <a:solidFill>
                          <a:srgbClr val="FFFFFF"/>
                        </a:solidFill>
                        <a:ln w="9525">
                          <a:noFill/>
                          <a:miter lim="800000"/>
                          <a:headEnd/>
                          <a:tailEnd/>
                        </a:ln>
                      </xdr:spPr>
                    </xdr:sp>
                  </xdr:grpSp>
                </xdr:grpSp>
              </xdr:grpSp>
              <xdr:grpSp>
                <xdr:nvGrpSpPr>
                  <xdr:cNvPr id="1630" name="Group 226"/>
                  <xdr:cNvGrpSpPr>
                    <a:grpSpLocks/>
                  </xdr:cNvGrpSpPr>
                </xdr:nvGrpSpPr>
                <xdr:grpSpPr bwMode="auto">
                  <a:xfrm>
                    <a:off x="1441" y="7675"/>
                    <a:ext cx="5102" cy="1138"/>
                    <a:chOff x="1441" y="7675"/>
                    <a:chExt cx="5102" cy="1138"/>
                  </a:xfrm>
                </xdr:grpSpPr>
                <xdr:grpSp>
                  <xdr:nvGrpSpPr>
                    <xdr:cNvPr id="2478" name="Group 874"/>
                    <xdr:cNvGrpSpPr>
                      <a:grpSpLocks/>
                    </xdr:cNvGrpSpPr>
                  </xdr:nvGrpSpPr>
                  <xdr:grpSpPr bwMode="auto">
                    <a:xfrm>
                      <a:off x="1441" y="7677"/>
                      <a:ext cx="567" cy="567"/>
                      <a:chOff x="3719" y="7976"/>
                      <a:chExt cx="1113" cy="1113"/>
                    </a:xfrm>
                  </xdr:grpSpPr>
                  <xdr:sp macro="" textlink="">
                    <xdr:nvSpPr>
                      <xdr:cNvPr id="2641"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642" name="Group 876"/>
                      <xdr:cNvGrpSpPr>
                        <a:grpSpLocks/>
                      </xdr:cNvGrpSpPr>
                    </xdr:nvGrpSpPr>
                    <xdr:grpSpPr bwMode="auto">
                      <a:xfrm>
                        <a:off x="4018" y="8154"/>
                        <a:ext cx="523" cy="748"/>
                        <a:chOff x="3435" y="8048"/>
                        <a:chExt cx="885" cy="1267"/>
                      </a:xfrm>
                    </xdr:grpSpPr>
                    <xdr:grpSp>
                      <xdr:nvGrpSpPr>
                        <xdr:cNvPr id="2643" name="Group 877"/>
                        <xdr:cNvGrpSpPr>
                          <a:grpSpLocks/>
                        </xdr:cNvGrpSpPr>
                      </xdr:nvGrpSpPr>
                      <xdr:grpSpPr bwMode="auto">
                        <a:xfrm>
                          <a:off x="3435" y="8048"/>
                          <a:ext cx="885" cy="1267"/>
                          <a:chOff x="3435" y="8048"/>
                          <a:chExt cx="885" cy="1267"/>
                        </a:xfrm>
                      </xdr:grpSpPr>
                      <xdr:sp macro="" textlink="">
                        <xdr:nvSpPr>
                          <xdr:cNvPr id="2655"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656"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657"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644" name="Group 881"/>
                        <xdr:cNvGrpSpPr>
                          <a:grpSpLocks/>
                        </xdr:cNvGrpSpPr>
                      </xdr:nvGrpSpPr>
                      <xdr:grpSpPr bwMode="auto">
                        <a:xfrm>
                          <a:off x="3435" y="8153"/>
                          <a:ext cx="885" cy="1045"/>
                          <a:chOff x="3435" y="8153"/>
                          <a:chExt cx="885" cy="1045"/>
                        </a:xfrm>
                      </xdr:grpSpPr>
                      <xdr:sp macro="" textlink="">
                        <xdr:nvSpPr>
                          <xdr:cNvPr id="2645"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646"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647"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648"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649"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650"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651"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652"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653"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654"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79" name="Group 874"/>
                    <xdr:cNvGrpSpPr>
                      <a:grpSpLocks/>
                    </xdr:cNvGrpSpPr>
                  </xdr:nvGrpSpPr>
                  <xdr:grpSpPr bwMode="auto">
                    <a:xfrm>
                      <a:off x="4278" y="8246"/>
                      <a:ext cx="567" cy="567"/>
                      <a:chOff x="3719" y="7976"/>
                      <a:chExt cx="1113" cy="1113"/>
                    </a:xfrm>
                  </xdr:grpSpPr>
                  <xdr:sp macro="" textlink="">
                    <xdr:nvSpPr>
                      <xdr:cNvPr id="2624"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625" name="Group 876"/>
                      <xdr:cNvGrpSpPr>
                        <a:grpSpLocks/>
                      </xdr:cNvGrpSpPr>
                    </xdr:nvGrpSpPr>
                    <xdr:grpSpPr bwMode="auto">
                      <a:xfrm>
                        <a:off x="4018" y="8154"/>
                        <a:ext cx="523" cy="748"/>
                        <a:chOff x="3435" y="8048"/>
                        <a:chExt cx="885" cy="1267"/>
                      </a:xfrm>
                    </xdr:grpSpPr>
                    <xdr:grpSp>
                      <xdr:nvGrpSpPr>
                        <xdr:cNvPr id="2626" name="Group 877"/>
                        <xdr:cNvGrpSpPr>
                          <a:grpSpLocks/>
                        </xdr:cNvGrpSpPr>
                      </xdr:nvGrpSpPr>
                      <xdr:grpSpPr bwMode="auto">
                        <a:xfrm>
                          <a:off x="3435" y="8048"/>
                          <a:ext cx="885" cy="1267"/>
                          <a:chOff x="3435" y="8048"/>
                          <a:chExt cx="885" cy="1267"/>
                        </a:xfrm>
                      </xdr:grpSpPr>
                      <xdr:sp macro="" textlink="">
                        <xdr:nvSpPr>
                          <xdr:cNvPr id="2638"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639"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640"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627" name="Group 881"/>
                        <xdr:cNvGrpSpPr>
                          <a:grpSpLocks/>
                        </xdr:cNvGrpSpPr>
                      </xdr:nvGrpSpPr>
                      <xdr:grpSpPr bwMode="auto">
                        <a:xfrm>
                          <a:off x="3435" y="8153"/>
                          <a:ext cx="885" cy="1045"/>
                          <a:chOff x="3435" y="8153"/>
                          <a:chExt cx="885" cy="1045"/>
                        </a:xfrm>
                      </xdr:grpSpPr>
                      <xdr:sp macro="" textlink="">
                        <xdr:nvSpPr>
                          <xdr:cNvPr id="2628"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629"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630"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631"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632"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633"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634"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635"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636"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637"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0" name="Group 874"/>
                    <xdr:cNvGrpSpPr>
                      <a:grpSpLocks/>
                    </xdr:cNvGrpSpPr>
                  </xdr:nvGrpSpPr>
                  <xdr:grpSpPr bwMode="auto">
                    <a:xfrm>
                      <a:off x="4842" y="8246"/>
                      <a:ext cx="567" cy="567"/>
                      <a:chOff x="3719" y="7976"/>
                      <a:chExt cx="1113" cy="1113"/>
                    </a:xfrm>
                  </xdr:grpSpPr>
                  <xdr:sp macro="" textlink="">
                    <xdr:nvSpPr>
                      <xdr:cNvPr id="2607"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608" name="Group 876"/>
                      <xdr:cNvGrpSpPr>
                        <a:grpSpLocks/>
                      </xdr:cNvGrpSpPr>
                    </xdr:nvGrpSpPr>
                    <xdr:grpSpPr bwMode="auto">
                      <a:xfrm>
                        <a:off x="4018" y="8154"/>
                        <a:ext cx="523" cy="748"/>
                        <a:chOff x="3435" y="8048"/>
                        <a:chExt cx="885" cy="1267"/>
                      </a:xfrm>
                    </xdr:grpSpPr>
                    <xdr:grpSp>
                      <xdr:nvGrpSpPr>
                        <xdr:cNvPr id="2609" name="Group 877"/>
                        <xdr:cNvGrpSpPr>
                          <a:grpSpLocks/>
                        </xdr:cNvGrpSpPr>
                      </xdr:nvGrpSpPr>
                      <xdr:grpSpPr bwMode="auto">
                        <a:xfrm>
                          <a:off x="3435" y="8048"/>
                          <a:ext cx="885" cy="1267"/>
                          <a:chOff x="3435" y="8048"/>
                          <a:chExt cx="885" cy="1267"/>
                        </a:xfrm>
                      </xdr:grpSpPr>
                      <xdr:sp macro="" textlink="">
                        <xdr:nvSpPr>
                          <xdr:cNvPr id="2621"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622"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623"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610" name="Group 881"/>
                        <xdr:cNvGrpSpPr>
                          <a:grpSpLocks/>
                        </xdr:cNvGrpSpPr>
                      </xdr:nvGrpSpPr>
                      <xdr:grpSpPr bwMode="auto">
                        <a:xfrm>
                          <a:off x="3435" y="8153"/>
                          <a:ext cx="885" cy="1045"/>
                          <a:chOff x="3435" y="8153"/>
                          <a:chExt cx="885" cy="1045"/>
                        </a:xfrm>
                      </xdr:grpSpPr>
                      <xdr:sp macro="" textlink="">
                        <xdr:nvSpPr>
                          <xdr:cNvPr id="2611"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612"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613"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614"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615"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616"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617"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618"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619"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620"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1" name="Group 874"/>
                    <xdr:cNvGrpSpPr>
                      <a:grpSpLocks/>
                    </xdr:cNvGrpSpPr>
                  </xdr:nvGrpSpPr>
                  <xdr:grpSpPr bwMode="auto">
                    <a:xfrm>
                      <a:off x="5976" y="8246"/>
                      <a:ext cx="567" cy="567"/>
                      <a:chOff x="3719" y="7976"/>
                      <a:chExt cx="1113" cy="1113"/>
                    </a:xfrm>
                  </xdr:grpSpPr>
                  <xdr:sp macro="" textlink="">
                    <xdr:nvSpPr>
                      <xdr:cNvPr id="2590"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91" name="Group 876"/>
                      <xdr:cNvGrpSpPr>
                        <a:grpSpLocks/>
                      </xdr:cNvGrpSpPr>
                    </xdr:nvGrpSpPr>
                    <xdr:grpSpPr bwMode="auto">
                      <a:xfrm>
                        <a:off x="4018" y="8154"/>
                        <a:ext cx="523" cy="748"/>
                        <a:chOff x="3435" y="8048"/>
                        <a:chExt cx="885" cy="1267"/>
                      </a:xfrm>
                    </xdr:grpSpPr>
                    <xdr:grpSp>
                      <xdr:nvGrpSpPr>
                        <xdr:cNvPr id="2592" name="Group 877"/>
                        <xdr:cNvGrpSpPr>
                          <a:grpSpLocks/>
                        </xdr:cNvGrpSpPr>
                      </xdr:nvGrpSpPr>
                      <xdr:grpSpPr bwMode="auto">
                        <a:xfrm>
                          <a:off x="3435" y="8048"/>
                          <a:ext cx="885" cy="1267"/>
                          <a:chOff x="3435" y="8048"/>
                          <a:chExt cx="885" cy="1267"/>
                        </a:xfrm>
                      </xdr:grpSpPr>
                      <xdr:sp macro="" textlink="">
                        <xdr:nvSpPr>
                          <xdr:cNvPr id="2604"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605"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606"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93" name="Group 881"/>
                        <xdr:cNvGrpSpPr>
                          <a:grpSpLocks/>
                        </xdr:cNvGrpSpPr>
                      </xdr:nvGrpSpPr>
                      <xdr:grpSpPr bwMode="auto">
                        <a:xfrm>
                          <a:off x="3435" y="8153"/>
                          <a:ext cx="885" cy="1045"/>
                          <a:chOff x="3435" y="8153"/>
                          <a:chExt cx="885" cy="1045"/>
                        </a:xfrm>
                      </xdr:grpSpPr>
                      <xdr:sp macro="" textlink="">
                        <xdr:nvSpPr>
                          <xdr:cNvPr id="2594"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95"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96"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97"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98"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99"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600"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601"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602"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603"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2" name="Group 874"/>
                    <xdr:cNvGrpSpPr>
                      <a:grpSpLocks/>
                    </xdr:cNvGrpSpPr>
                  </xdr:nvGrpSpPr>
                  <xdr:grpSpPr bwMode="auto">
                    <a:xfrm>
                      <a:off x="2576" y="7679"/>
                      <a:ext cx="567" cy="567"/>
                      <a:chOff x="3719" y="7976"/>
                      <a:chExt cx="1113" cy="1113"/>
                    </a:xfrm>
                  </xdr:grpSpPr>
                  <xdr:sp macro="" textlink="">
                    <xdr:nvSpPr>
                      <xdr:cNvPr id="2573"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74" name="Group 876"/>
                      <xdr:cNvGrpSpPr>
                        <a:grpSpLocks/>
                      </xdr:cNvGrpSpPr>
                    </xdr:nvGrpSpPr>
                    <xdr:grpSpPr bwMode="auto">
                      <a:xfrm>
                        <a:off x="4018" y="8154"/>
                        <a:ext cx="523" cy="748"/>
                        <a:chOff x="3435" y="8048"/>
                        <a:chExt cx="885" cy="1267"/>
                      </a:xfrm>
                    </xdr:grpSpPr>
                    <xdr:grpSp>
                      <xdr:nvGrpSpPr>
                        <xdr:cNvPr id="2575" name="Group 877"/>
                        <xdr:cNvGrpSpPr>
                          <a:grpSpLocks/>
                        </xdr:cNvGrpSpPr>
                      </xdr:nvGrpSpPr>
                      <xdr:grpSpPr bwMode="auto">
                        <a:xfrm>
                          <a:off x="3435" y="8048"/>
                          <a:ext cx="885" cy="1267"/>
                          <a:chOff x="3435" y="8048"/>
                          <a:chExt cx="885" cy="1267"/>
                        </a:xfrm>
                      </xdr:grpSpPr>
                      <xdr:sp macro="" textlink="">
                        <xdr:nvSpPr>
                          <xdr:cNvPr id="2587"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88"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89"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76" name="Group 881"/>
                        <xdr:cNvGrpSpPr>
                          <a:grpSpLocks/>
                        </xdr:cNvGrpSpPr>
                      </xdr:nvGrpSpPr>
                      <xdr:grpSpPr bwMode="auto">
                        <a:xfrm>
                          <a:off x="3435" y="8153"/>
                          <a:ext cx="885" cy="1045"/>
                          <a:chOff x="3435" y="8153"/>
                          <a:chExt cx="885" cy="1045"/>
                        </a:xfrm>
                      </xdr:grpSpPr>
                      <xdr:sp macro="" textlink="">
                        <xdr:nvSpPr>
                          <xdr:cNvPr id="2577"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78"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79"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80"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81"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82"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583"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584"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85"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86"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3" name="Group 874"/>
                    <xdr:cNvGrpSpPr>
                      <a:grpSpLocks/>
                    </xdr:cNvGrpSpPr>
                  </xdr:nvGrpSpPr>
                  <xdr:grpSpPr bwMode="auto">
                    <a:xfrm>
                      <a:off x="2574" y="8244"/>
                      <a:ext cx="567" cy="567"/>
                      <a:chOff x="3719" y="7976"/>
                      <a:chExt cx="1113" cy="1113"/>
                    </a:xfrm>
                  </xdr:grpSpPr>
                  <xdr:sp macro="" textlink="">
                    <xdr:nvSpPr>
                      <xdr:cNvPr id="2556"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57" name="Group 876"/>
                      <xdr:cNvGrpSpPr>
                        <a:grpSpLocks/>
                      </xdr:cNvGrpSpPr>
                    </xdr:nvGrpSpPr>
                    <xdr:grpSpPr bwMode="auto">
                      <a:xfrm>
                        <a:off x="4018" y="8154"/>
                        <a:ext cx="523" cy="748"/>
                        <a:chOff x="3435" y="8048"/>
                        <a:chExt cx="885" cy="1267"/>
                      </a:xfrm>
                    </xdr:grpSpPr>
                    <xdr:grpSp>
                      <xdr:nvGrpSpPr>
                        <xdr:cNvPr id="2558" name="Group 877"/>
                        <xdr:cNvGrpSpPr>
                          <a:grpSpLocks/>
                        </xdr:cNvGrpSpPr>
                      </xdr:nvGrpSpPr>
                      <xdr:grpSpPr bwMode="auto">
                        <a:xfrm>
                          <a:off x="3435" y="8048"/>
                          <a:ext cx="885" cy="1267"/>
                          <a:chOff x="3435" y="8048"/>
                          <a:chExt cx="885" cy="1267"/>
                        </a:xfrm>
                      </xdr:grpSpPr>
                      <xdr:sp macro="" textlink="">
                        <xdr:nvSpPr>
                          <xdr:cNvPr id="2570"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71"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72"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59" name="Group 881"/>
                        <xdr:cNvGrpSpPr>
                          <a:grpSpLocks/>
                        </xdr:cNvGrpSpPr>
                      </xdr:nvGrpSpPr>
                      <xdr:grpSpPr bwMode="auto">
                        <a:xfrm>
                          <a:off x="3435" y="8153"/>
                          <a:ext cx="885" cy="1045"/>
                          <a:chOff x="3435" y="8153"/>
                          <a:chExt cx="885" cy="1045"/>
                        </a:xfrm>
                      </xdr:grpSpPr>
                      <xdr:sp macro="" textlink="">
                        <xdr:nvSpPr>
                          <xdr:cNvPr id="2560"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61"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62"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63"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64"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65"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566"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567"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68"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69"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4" name="Group 874"/>
                    <xdr:cNvGrpSpPr>
                      <a:grpSpLocks/>
                    </xdr:cNvGrpSpPr>
                  </xdr:nvGrpSpPr>
                  <xdr:grpSpPr bwMode="auto">
                    <a:xfrm>
                      <a:off x="4845" y="7679"/>
                      <a:ext cx="567" cy="567"/>
                      <a:chOff x="3719" y="7976"/>
                      <a:chExt cx="1113" cy="1113"/>
                    </a:xfrm>
                  </xdr:grpSpPr>
                  <xdr:sp macro="" textlink="">
                    <xdr:nvSpPr>
                      <xdr:cNvPr id="2539"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40" name="Group 876"/>
                      <xdr:cNvGrpSpPr>
                        <a:grpSpLocks/>
                      </xdr:cNvGrpSpPr>
                    </xdr:nvGrpSpPr>
                    <xdr:grpSpPr bwMode="auto">
                      <a:xfrm>
                        <a:off x="4018" y="8154"/>
                        <a:ext cx="523" cy="748"/>
                        <a:chOff x="3435" y="8048"/>
                        <a:chExt cx="885" cy="1267"/>
                      </a:xfrm>
                    </xdr:grpSpPr>
                    <xdr:grpSp>
                      <xdr:nvGrpSpPr>
                        <xdr:cNvPr id="2541" name="Group 877"/>
                        <xdr:cNvGrpSpPr>
                          <a:grpSpLocks/>
                        </xdr:cNvGrpSpPr>
                      </xdr:nvGrpSpPr>
                      <xdr:grpSpPr bwMode="auto">
                        <a:xfrm>
                          <a:off x="3435" y="8048"/>
                          <a:ext cx="885" cy="1267"/>
                          <a:chOff x="3435" y="8048"/>
                          <a:chExt cx="885" cy="1267"/>
                        </a:xfrm>
                      </xdr:grpSpPr>
                      <xdr:sp macro="" textlink="">
                        <xdr:nvSpPr>
                          <xdr:cNvPr id="2553"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54"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55"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42" name="Group 881"/>
                        <xdr:cNvGrpSpPr>
                          <a:grpSpLocks/>
                        </xdr:cNvGrpSpPr>
                      </xdr:nvGrpSpPr>
                      <xdr:grpSpPr bwMode="auto">
                        <a:xfrm>
                          <a:off x="3435" y="8153"/>
                          <a:ext cx="885" cy="1045"/>
                          <a:chOff x="3435" y="8153"/>
                          <a:chExt cx="885" cy="1045"/>
                        </a:xfrm>
                      </xdr:grpSpPr>
                      <xdr:sp macro="" textlink="">
                        <xdr:nvSpPr>
                          <xdr:cNvPr id="2543"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44"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45"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46"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47"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48"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549"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550"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51"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52"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5" name="Group 874"/>
                    <xdr:cNvGrpSpPr>
                      <a:grpSpLocks/>
                    </xdr:cNvGrpSpPr>
                  </xdr:nvGrpSpPr>
                  <xdr:grpSpPr bwMode="auto">
                    <a:xfrm>
                      <a:off x="5412" y="8244"/>
                      <a:ext cx="567" cy="567"/>
                      <a:chOff x="3719" y="7976"/>
                      <a:chExt cx="1113" cy="1113"/>
                    </a:xfrm>
                  </xdr:grpSpPr>
                  <xdr:sp macro="" textlink="">
                    <xdr:nvSpPr>
                      <xdr:cNvPr id="2522"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23" name="Group 876"/>
                      <xdr:cNvGrpSpPr>
                        <a:grpSpLocks/>
                      </xdr:cNvGrpSpPr>
                    </xdr:nvGrpSpPr>
                    <xdr:grpSpPr bwMode="auto">
                      <a:xfrm>
                        <a:off x="4018" y="8154"/>
                        <a:ext cx="523" cy="748"/>
                        <a:chOff x="3435" y="8048"/>
                        <a:chExt cx="885" cy="1267"/>
                      </a:xfrm>
                    </xdr:grpSpPr>
                    <xdr:grpSp>
                      <xdr:nvGrpSpPr>
                        <xdr:cNvPr id="2524" name="Group 877"/>
                        <xdr:cNvGrpSpPr>
                          <a:grpSpLocks/>
                        </xdr:cNvGrpSpPr>
                      </xdr:nvGrpSpPr>
                      <xdr:grpSpPr bwMode="auto">
                        <a:xfrm>
                          <a:off x="3435" y="8048"/>
                          <a:ext cx="885" cy="1267"/>
                          <a:chOff x="3435" y="8048"/>
                          <a:chExt cx="885" cy="1267"/>
                        </a:xfrm>
                      </xdr:grpSpPr>
                      <xdr:sp macro="" textlink="">
                        <xdr:nvSpPr>
                          <xdr:cNvPr id="2536"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37"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38"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25" name="Group 881"/>
                        <xdr:cNvGrpSpPr>
                          <a:grpSpLocks/>
                        </xdr:cNvGrpSpPr>
                      </xdr:nvGrpSpPr>
                      <xdr:grpSpPr bwMode="auto">
                        <a:xfrm>
                          <a:off x="3435" y="8153"/>
                          <a:ext cx="885" cy="1045"/>
                          <a:chOff x="3435" y="8153"/>
                          <a:chExt cx="885" cy="1045"/>
                        </a:xfrm>
                      </xdr:grpSpPr>
                      <xdr:sp macro="" textlink="">
                        <xdr:nvSpPr>
                          <xdr:cNvPr id="2526"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27"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28"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29"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30"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31"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532"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533"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34"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35"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6" name="Group 874"/>
                    <xdr:cNvGrpSpPr>
                      <a:grpSpLocks/>
                    </xdr:cNvGrpSpPr>
                  </xdr:nvGrpSpPr>
                  <xdr:grpSpPr bwMode="auto">
                    <a:xfrm>
                      <a:off x="2007" y="7678"/>
                      <a:ext cx="567" cy="567"/>
                      <a:chOff x="3719" y="7976"/>
                      <a:chExt cx="1113" cy="1113"/>
                    </a:xfrm>
                  </xdr:grpSpPr>
                  <xdr:sp macro="" textlink="">
                    <xdr:nvSpPr>
                      <xdr:cNvPr id="2505"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506" name="Group 876"/>
                      <xdr:cNvGrpSpPr>
                        <a:grpSpLocks/>
                      </xdr:cNvGrpSpPr>
                    </xdr:nvGrpSpPr>
                    <xdr:grpSpPr bwMode="auto">
                      <a:xfrm>
                        <a:off x="4018" y="8154"/>
                        <a:ext cx="523" cy="748"/>
                        <a:chOff x="3435" y="8048"/>
                        <a:chExt cx="885" cy="1267"/>
                      </a:xfrm>
                    </xdr:grpSpPr>
                    <xdr:grpSp>
                      <xdr:nvGrpSpPr>
                        <xdr:cNvPr id="2507" name="Group 877"/>
                        <xdr:cNvGrpSpPr>
                          <a:grpSpLocks/>
                        </xdr:cNvGrpSpPr>
                      </xdr:nvGrpSpPr>
                      <xdr:grpSpPr bwMode="auto">
                        <a:xfrm>
                          <a:off x="3435" y="8048"/>
                          <a:ext cx="885" cy="1267"/>
                          <a:chOff x="3435" y="8048"/>
                          <a:chExt cx="885" cy="1267"/>
                        </a:xfrm>
                      </xdr:grpSpPr>
                      <xdr:sp macro="" textlink="">
                        <xdr:nvSpPr>
                          <xdr:cNvPr id="2519"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20"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21"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508" name="Group 881"/>
                        <xdr:cNvGrpSpPr>
                          <a:grpSpLocks/>
                        </xdr:cNvGrpSpPr>
                      </xdr:nvGrpSpPr>
                      <xdr:grpSpPr bwMode="auto">
                        <a:xfrm>
                          <a:off x="3435" y="8153"/>
                          <a:ext cx="885" cy="1045"/>
                          <a:chOff x="3435" y="8153"/>
                          <a:chExt cx="885" cy="1045"/>
                        </a:xfrm>
                      </xdr:grpSpPr>
                      <xdr:sp macro="" textlink="">
                        <xdr:nvSpPr>
                          <xdr:cNvPr id="2509"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510"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511"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512"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513"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514"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515"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516"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17"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18"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nvGrpSpPr>
                    <xdr:cNvPr id="2487" name="Group 874"/>
                    <xdr:cNvGrpSpPr>
                      <a:grpSpLocks/>
                    </xdr:cNvGrpSpPr>
                  </xdr:nvGrpSpPr>
                  <xdr:grpSpPr bwMode="auto">
                    <a:xfrm>
                      <a:off x="4278" y="7675"/>
                      <a:ext cx="567" cy="567"/>
                      <a:chOff x="3719" y="7976"/>
                      <a:chExt cx="1113" cy="1113"/>
                    </a:xfrm>
                  </xdr:grpSpPr>
                  <xdr:sp macro="" textlink="">
                    <xdr:nvSpPr>
                      <xdr:cNvPr id="2488" name="Oval 875"/>
                      <xdr:cNvSpPr>
                        <a:spLocks noChangeArrowheads="1"/>
                      </xdr:cNvSpPr>
                    </xdr:nvSpPr>
                    <xdr:spPr bwMode="auto">
                      <a:xfrm>
                        <a:off x="3719" y="7976"/>
                        <a:ext cx="1113" cy="1113"/>
                      </a:xfrm>
                      <a:prstGeom prst="ellipse">
                        <a:avLst/>
                      </a:prstGeom>
                      <a:solidFill>
                        <a:srgbClr val="619792"/>
                      </a:solidFill>
                      <a:ln w="15875">
                        <a:noFill/>
                        <a:round/>
                        <a:headEnd/>
                        <a:tailEnd/>
                      </a:ln>
                    </xdr:spPr>
                  </xdr:sp>
                  <xdr:grpSp>
                    <xdr:nvGrpSpPr>
                      <xdr:cNvPr id="2489" name="Group 876"/>
                      <xdr:cNvGrpSpPr>
                        <a:grpSpLocks/>
                      </xdr:cNvGrpSpPr>
                    </xdr:nvGrpSpPr>
                    <xdr:grpSpPr bwMode="auto">
                      <a:xfrm>
                        <a:off x="4018" y="8154"/>
                        <a:ext cx="523" cy="748"/>
                        <a:chOff x="3435" y="8048"/>
                        <a:chExt cx="885" cy="1267"/>
                      </a:xfrm>
                    </xdr:grpSpPr>
                    <xdr:grpSp>
                      <xdr:nvGrpSpPr>
                        <xdr:cNvPr id="2490" name="Group 877"/>
                        <xdr:cNvGrpSpPr>
                          <a:grpSpLocks/>
                        </xdr:cNvGrpSpPr>
                      </xdr:nvGrpSpPr>
                      <xdr:grpSpPr bwMode="auto">
                        <a:xfrm>
                          <a:off x="3435" y="8048"/>
                          <a:ext cx="885" cy="1267"/>
                          <a:chOff x="3435" y="8048"/>
                          <a:chExt cx="885" cy="1267"/>
                        </a:xfrm>
                      </xdr:grpSpPr>
                      <xdr:sp macro="" textlink="">
                        <xdr:nvSpPr>
                          <xdr:cNvPr id="2502" name="Rectangle 878"/>
                          <xdr:cNvSpPr>
                            <a:spLocks noChangeArrowheads="1"/>
                          </xdr:cNvSpPr>
                        </xdr:nvSpPr>
                        <xdr:spPr bwMode="auto">
                          <a:xfrm>
                            <a:off x="3435" y="8100"/>
                            <a:ext cx="885" cy="1215"/>
                          </a:xfrm>
                          <a:prstGeom prst="rect">
                            <a:avLst/>
                          </a:prstGeom>
                          <a:solidFill>
                            <a:srgbClr val="FFFFFF"/>
                          </a:solidFill>
                          <a:ln w="9525">
                            <a:noFill/>
                            <a:miter lim="800000"/>
                            <a:headEnd/>
                            <a:tailEnd/>
                          </a:ln>
                        </xdr:spPr>
                      </xdr:sp>
                      <xdr:sp macro="" textlink="">
                        <xdr:nvSpPr>
                          <xdr:cNvPr id="2503" name="Rectangle 879"/>
                          <xdr:cNvSpPr>
                            <a:spLocks noChangeArrowheads="1"/>
                          </xdr:cNvSpPr>
                        </xdr:nvSpPr>
                        <xdr:spPr bwMode="auto">
                          <a:xfrm>
                            <a:off x="3563" y="8048"/>
                            <a:ext cx="248" cy="57"/>
                          </a:xfrm>
                          <a:prstGeom prst="rect">
                            <a:avLst/>
                          </a:prstGeom>
                          <a:solidFill>
                            <a:srgbClr val="FFFFFF"/>
                          </a:solidFill>
                          <a:ln w="9525">
                            <a:noFill/>
                            <a:miter lim="800000"/>
                            <a:headEnd/>
                            <a:tailEnd/>
                          </a:ln>
                        </xdr:spPr>
                      </xdr:sp>
                      <xdr:sp macro="" textlink="">
                        <xdr:nvSpPr>
                          <xdr:cNvPr id="2504" name="Rectangle 880"/>
                          <xdr:cNvSpPr>
                            <a:spLocks noChangeArrowheads="1"/>
                          </xdr:cNvSpPr>
                        </xdr:nvSpPr>
                        <xdr:spPr bwMode="auto">
                          <a:xfrm>
                            <a:off x="3952" y="8048"/>
                            <a:ext cx="248" cy="57"/>
                          </a:xfrm>
                          <a:prstGeom prst="rect">
                            <a:avLst/>
                          </a:prstGeom>
                          <a:solidFill>
                            <a:srgbClr val="FFFFFF"/>
                          </a:solidFill>
                          <a:ln w="9525">
                            <a:noFill/>
                            <a:miter lim="800000"/>
                            <a:headEnd/>
                            <a:tailEnd/>
                          </a:ln>
                        </xdr:spPr>
                      </xdr:sp>
                    </xdr:grpSp>
                    <xdr:grpSp>
                      <xdr:nvGrpSpPr>
                        <xdr:cNvPr id="2491" name="Group 881"/>
                        <xdr:cNvGrpSpPr>
                          <a:grpSpLocks/>
                        </xdr:cNvGrpSpPr>
                      </xdr:nvGrpSpPr>
                      <xdr:grpSpPr bwMode="auto">
                        <a:xfrm>
                          <a:off x="3435" y="8153"/>
                          <a:ext cx="885" cy="1045"/>
                          <a:chOff x="3435" y="8153"/>
                          <a:chExt cx="885" cy="1045"/>
                        </a:xfrm>
                      </xdr:grpSpPr>
                      <xdr:sp macro="" textlink="">
                        <xdr:nvSpPr>
                          <xdr:cNvPr id="2492" name="Rectangle 882"/>
                          <xdr:cNvSpPr>
                            <a:spLocks noChangeArrowheads="1"/>
                          </xdr:cNvSpPr>
                        </xdr:nvSpPr>
                        <xdr:spPr bwMode="auto">
                          <a:xfrm>
                            <a:off x="3435" y="9068"/>
                            <a:ext cx="885" cy="45"/>
                          </a:xfrm>
                          <a:prstGeom prst="rect">
                            <a:avLst/>
                          </a:prstGeom>
                          <a:solidFill>
                            <a:srgbClr val="619792"/>
                          </a:solidFill>
                          <a:ln w="9525">
                            <a:noFill/>
                            <a:miter lim="800000"/>
                            <a:headEnd/>
                            <a:tailEnd/>
                          </a:ln>
                        </xdr:spPr>
                      </xdr:sp>
                      <xdr:sp macro="" textlink="">
                        <xdr:nvSpPr>
                          <xdr:cNvPr id="2493" name="Rectangle 883"/>
                          <xdr:cNvSpPr>
                            <a:spLocks noChangeArrowheads="1"/>
                          </xdr:cNvSpPr>
                        </xdr:nvSpPr>
                        <xdr:spPr bwMode="auto">
                          <a:xfrm>
                            <a:off x="3435" y="8341"/>
                            <a:ext cx="885" cy="45"/>
                          </a:xfrm>
                          <a:prstGeom prst="rect">
                            <a:avLst/>
                          </a:prstGeom>
                          <a:solidFill>
                            <a:srgbClr val="619792"/>
                          </a:solidFill>
                          <a:ln w="9525">
                            <a:noFill/>
                            <a:miter lim="800000"/>
                            <a:headEnd/>
                            <a:tailEnd/>
                          </a:ln>
                        </xdr:spPr>
                      </xdr:sp>
                      <xdr:sp macro="" textlink="">
                        <xdr:nvSpPr>
                          <xdr:cNvPr id="2494" name="Rectangle 884"/>
                          <xdr:cNvSpPr>
                            <a:spLocks noChangeArrowheads="1"/>
                          </xdr:cNvSpPr>
                        </xdr:nvSpPr>
                        <xdr:spPr bwMode="auto">
                          <a:xfrm>
                            <a:off x="3555" y="8386"/>
                            <a:ext cx="645" cy="509"/>
                          </a:xfrm>
                          <a:prstGeom prst="rect">
                            <a:avLst/>
                          </a:prstGeom>
                          <a:solidFill>
                            <a:srgbClr val="619792"/>
                          </a:solidFill>
                          <a:ln w="9525">
                            <a:noFill/>
                            <a:miter lim="800000"/>
                            <a:headEnd/>
                            <a:tailEnd/>
                          </a:ln>
                        </xdr:spPr>
                      </xdr:sp>
                      <xdr:sp macro="" textlink="">
                        <xdr:nvSpPr>
                          <xdr:cNvPr id="2495" name="Oval 885"/>
                          <xdr:cNvSpPr>
                            <a:spLocks noChangeArrowheads="1"/>
                          </xdr:cNvSpPr>
                        </xdr:nvSpPr>
                        <xdr:spPr bwMode="auto">
                          <a:xfrm>
                            <a:off x="3518" y="8153"/>
                            <a:ext cx="113" cy="113"/>
                          </a:xfrm>
                          <a:prstGeom prst="ellipse">
                            <a:avLst/>
                          </a:prstGeom>
                          <a:solidFill>
                            <a:srgbClr val="619792"/>
                          </a:solidFill>
                          <a:ln w="9525">
                            <a:noFill/>
                            <a:round/>
                            <a:headEnd/>
                            <a:tailEnd/>
                          </a:ln>
                        </xdr:spPr>
                      </xdr:sp>
                      <xdr:sp macro="" textlink="">
                        <xdr:nvSpPr>
                          <xdr:cNvPr id="2496" name="Oval 886"/>
                          <xdr:cNvSpPr>
                            <a:spLocks noChangeArrowheads="1"/>
                          </xdr:cNvSpPr>
                        </xdr:nvSpPr>
                        <xdr:spPr bwMode="auto">
                          <a:xfrm>
                            <a:off x="3653" y="8153"/>
                            <a:ext cx="113" cy="113"/>
                          </a:xfrm>
                          <a:prstGeom prst="ellipse">
                            <a:avLst/>
                          </a:prstGeom>
                          <a:solidFill>
                            <a:srgbClr val="619792"/>
                          </a:solidFill>
                          <a:ln w="9525">
                            <a:noFill/>
                            <a:round/>
                            <a:headEnd/>
                            <a:tailEnd/>
                          </a:ln>
                        </xdr:spPr>
                      </xdr:sp>
                      <xdr:sp macro="" textlink="">
                        <xdr:nvSpPr>
                          <xdr:cNvPr id="2497" name="Oval 887"/>
                          <xdr:cNvSpPr>
                            <a:spLocks noChangeArrowheads="1"/>
                          </xdr:cNvSpPr>
                        </xdr:nvSpPr>
                        <xdr:spPr bwMode="auto">
                          <a:xfrm>
                            <a:off x="3788" y="8153"/>
                            <a:ext cx="113" cy="113"/>
                          </a:xfrm>
                          <a:prstGeom prst="ellipse">
                            <a:avLst/>
                          </a:prstGeom>
                          <a:solidFill>
                            <a:srgbClr val="619792"/>
                          </a:solidFill>
                          <a:ln w="9525">
                            <a:noFill/>
                            <a:round/>
                            <a:headEnd/>
                            <a:tailEnd/>
                          </a:ln>
                        </xdr:spPr>
                      </xdr:sp>
                      <xdr:sp macro="" textlink="">
                        <xdr:nvSpPr>
                          <xdr:cNvPr id="2498" name="Oval 888"/>
                          <xdr:cNvSpPr>
                            <a:spLocks noChangeArrowheads="1"/>
                          </xdr:cNvSpPr>
                        </xdr:nvSpPr>
                        <xdr:spPr bwMode="auto">
                          <a:xfrm>
                            <a:off x="3923" y="8153"/>
                            <a:ext cx="113" cy="113"/>
                          </a:xfrm>
                          <a:prstGeom prst="ellipse">
                            <a:avLst/>
                          </a:prstGeom>
                          <a:solidFill>
                            <a:srgbClr val="619792"/>
                          </a:solidFill>
                          <a:ln w="9525">
                            <a:noFill/>
                            <a:round/>
                            <a:headEnd/>
                            <a:tailEnd/>
                          </a:ln>
                        </xdr:spPr>
                      </xdr:sp>
                      <xdr:sp macro="" textlink="">
                        <xdr:nvSpPr>
                          <xdr:cNvPr id="2499" name="Oval 889"/>
                          <xdr:cNvSpPr>
                            <a:spLocks noChangeArrowheads="1"/>
                          </xdr:cNvSpPr>
                        </xdr:nvSpPr>
                        <xdr:spPr bwMode="auto">
                          <a:xfrm>
                            <a:off x="4140" y="8153"/>
                            <a:ext cx="113" cy="113"/>
                          </a:xfrm>
                          <a:prstGeom prst="ellipse">
                            <a:avLst/>
                          </a:prstGeom>
                          <a:solidFill>
                            <a:srgbClr val="619792"/>
                          </a:solidFill>
                          <a:ln w="9525">
                            <a:noFill/>
                            <a:round/>
                            <a:headEnd/>
                            <a:tailEnd/>
                          </a:ln>
                        </xdr:spPr>
                      </xdr:sp>
                      <xdr:sp macro="" textlink="">
                        <xdr:nvSpPr>
                          <xdr:cNvPr id="2500" name="Rectangle 890"/>
                          <xdr:cNvSpPr>
                            <a:spLocks noChangeArrowheads="1"/>
                          </xdr:cNvSpPr>
                        </xdr:nvSpPr>
                        <xdr:spPr bwMode="auto">
                          <a:xfrm>
                            <a:off x="3623" y="8386"/>
                            <a:ext cx="509" cy="57"/>
                          </a:xfrm>
                          <a:prstGeom prst="rect">
                            <a:avLst/>
                          </a:prstGeom>
                          <a:solidFill>
                            <a:srgbClr val="FFFFFF"/>
                          </a:solidFill>
                          <a:ln w="9525">
                            <a:noFill/>
                            <a:miter lim="800000"/>
                            <a:headEnd/>
                            <a:tailEnd/>
                          </a:ln>
                        </xdr:spPr>
                      </xdr:sp>
                      <xdr:sp macro="" textlink="">
                        <xdr:nvSpPr>
                          <xdr:cNvPr id="2501" name="Rectangle 891"/>
                          <xdr:cNvSpPr>
                            <a:spLocks noChangeArrowheads="1"/>
                          </xdr:cNvSpPr>
                        </xdr:nvSpPr>
                        <xdr:spPr bwMode="auto">
                          <a:xfrm>
                            <a:off x="3623" y="9141"/>
                            <a:ext cx="509" cy="57"/>
                          </a:xfrm>
                          <a:prstGeom prst="rect">
                            <a:avLst/>
                          </a:prstGeom>
                          <a:solidFill>
                            <a:srgbClr val="619792"/>
                          </a:solidFill>
                          <a:ln w="9525">
                            <a:noFill/>
                            <a:miter lim="800000"/>
                            <a:headEnd/>
                            <a:tailEnd/>
                          </a:ln>
                        </xdr:spPr>
                      </xdr:sp>
                    </xdr:grpSp>
                  </xdr:grpSp>
                </xdr:grpSp>
              </xdr:grpSp>
              <xdr:grpSp>
                <xdr:nvGrpSpPr>
                  <xdr:cNvPr id="1631" name="Group 407"/>
                  <xdr:cNvGrpSpPr>
                    <a:grpSpLocks/>
                  </xdr:cNvGrpSpPr>
                </xdr:nvGrpSpPr>
                <xdr:grpSpPr bwMode="auto">
                  <a:xfrm>
                    <a:off x="2574" y="11640"/>
                    <a:ext cx="1704" cy="1142"/>
                    <a:chOff x="2574" y="11640"/>
                    <a:chExt cx="1704" cy="1142"/>
                  </a:xfrm>
                </xdr:grpSpPr>
                <xdr:grpSp>
                  <xdr:nvGrpSpPr>
                    <xdr:cNvPr id="2434" name="Group 1151"/>
                    <xdr:cNvGrpSpPr>
                      <a:grpSpLocks/>
                    </xdr:cNvGrpSpPr>
                  </xdr:nvGrpSpPr>
                  <xdr:grpSpPr bwMode="auto">
                    <a:xfrm>
                      <a:off x="3147" y="12207"/>
                      <a:ext cx="567" cy="567"/>
                      <a:chOff x="3613" y="12220"/>
                      <a:chExt cx="1113" cy="1113"/>
                    </a:xfrm>
                  </xdr:grpSpPr>
                  <xdr:grpSp>
                    <xdr:nvGrpSpPr>
                      <xdr:cNvPr id="2468" name="Group 1152"/>
                      <xdr:cNvGrpSpPr>
                        <a:grpSpLocks/>
                      </xdr:cNvGrpSpPr>
                    </xdr:nvGrpSpPr>
                    <xdr:grpSpPr bwMode="auto">
                      <a:xfrm>
                        <a:off x="3613" y="12220"/>
                        <a:ext cx="1113" cy="1113"/>
                        <a:chOff x="3613" y="12220"/>
                        <a:chExt cx="1113" cy="1113"/>
                      </a:xfrm>
                    </xdr:grpSpPr>
                    <xdr:sp macro="" textlink="">
                      <xdr:nvSpPr>
                        <xdr:cNvPr id="2473"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2474" name="Group 1154"/>
                        <xdr:cNvGrpSpPr>
                          <a:grpSpLocks/>
                        </xdr:cNvGrpSpPr>
                      </xdr:nvGrpSpPr>
                      <xdr:grpSpPr bwMode="auto">
                        <a:xfrm>
                          <a:off x="3795" y="12431"/>
                          <a:ext cx="781" cy="598"/>
                          <a:chOff x="3563" y="12302"/>
                          <a:chExt cx="1163" cy="892"/>
                        </a:xfrm>
                      </xdr:grpSpPr>
                      <xdr:sp macro="" textlink="">
                        <xdr:nvSpPr>
                          <xdr:cNvPr id="2475"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2476"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2477"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2469" name="Group 1158"/>
                      <xdr:cNvGrpSpPr>
                        <a:grpSpLocks/>
                      </xdr:cNvGrpSpPr>
                    </xdr:nvGrpSpPr>
                    <xdr:grpSpPr bwMode="auto">
                      <a:xfrm>
                        <a:off x="3913" y="12463"/>
                        <a:ext cx="544" cy="512"/>
                        <a:chOff x="3739" y="12350"/>
                        <a:chExt cx="810" cy="763"/>
                      </a:xfrm>
                    </xdr:grpSpPr>
                    <xdr:sp macro="" textlink="">
                      <xdr:nvSpPr>
                        <xdr:cNvPr id="2470"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2471"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2472"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2435" name="Group 1151"/>
                    <xdr:cNvGrpSpPr>
                      <a:grpSpLocks/>
                    </xdr:cNvGrpSpPr>
                  </xdr:nvGrpSpPr>
                  <xdr:grpSpPr bwMode="auto">
                    <a:xfrm>
                      <a:off x="2574" y="12215"/>
                      <a:ext cx="567" cy="567"/>
                      <a:chOff x="3613" y="12220"/>
                      <a:chExt cx="1113" cy="1113"/>
                    </a:xfrm>
                  </xdr:grpSpPr>
                  <xdr:grpSp>
                    <xdr:nvGrpSpPr>
                      <xdr:cNvPr id="2458" name="Group 1152"/>
                      <xdr:cNvGrpSpPr>
                        <a:grpSpLocks/>
                      </xdr:cNvGrpSpPr>
                    </xdr:nvGrpSpPr>
                    <xdr:grpSpPr bwMode="auto">
                      <a:xfrm>
                        <a:off x="3613" y="12220"/>
                        <a:ext cx="1113" cy="1113"/>
                        <a:chOff x="3613" y="12220"/>
                        <a:chExt cx="1113" cy="1113"/>
                      </a:xfrm>
                    </xdr:grpSpPr>
                    <xdr:sp macro="" textlink="">
                      <xdr:nvSpPr>
                        <xdr:cNvPr id="2463"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2464" name="Group 1154"/>
                        <xdr:cNvGrpSpPr>
                          <a:grpSpLocks/>
                        </xdr:cNvGrpSpPr>
                      </xdr:nvGrpSpPr>
                      <xdr:grpSpPr bwMode="auto">
                        <a:xfrm>
                          <a:off x="3795" y="12431"/>
                          <a:ext cx="781" cy="598"/>
                          <a:chOff x="3563" y="12302"/>
                          <a:chExt cx="1163" cy="892"/>
                        </a:xfrm>
                      </xdr:grpSpPr>
                      <xdr:sp macro="" textlink="">
                        <xdr:nvSpPr>
                          <xdr:cNvPr id="2465"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2466"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2467"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2459" name="Group 1158"/>
                      <xdr:cNvGrpSpPr>
                        <a:grpSpLocks/>
                      </xdr:cNvGrpSpPr>
                    </xdr:nvGrpSpPr>
                    <xdr:grpSpPr bwMode="auto">
                      <a:xfrm>
                        <a:off x="3913" y="12463"/>
                        <a:ext cx="544" cy="512"/>
                        <a:chOff x="3739" y="12350"/>
                        <a:chExt cx="810" cy="763"/>
                      </a:xfrm>
                    </xdr:grpSpPr>
                    <xdr:sp macro="" textlink="">
                      <xdr:nvSpPr>
                        <xdr:cNvPr id="2460"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2461"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2462"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2436" name="Group 1151"/>
                    <xdr:cNvGrpSpPr>
                      <a:grpSpLocks/>
                    </xdr:cNvGrpSpPr>
                  </xdr:nvGrpSpPr>
                  <xdr:grpSpPr bwMode="auto">
                    <a:xfrm>
                      <a:off x="3711" y="11648"/>
                      <a:ext cx="567" cy="567"/>
                      <a:chOff x="3613" y="12220"/>
                      <a:chExt cx="1113" cy="1113"/>
                    </a:xfrm>
                  </xdr:grpSpPr>
                  <xdr:grpSp>
                    <xdr:nvGrpSpPr>
                      <xdr:cNvPr id="2448" name="Group 1152"/>
                      <xdr:cNvGrpSpPr>
                        <a:grpSpLocks/>
                      </xdr:cNvGrpSpPr>
                    </xdr:nvGrpSpPr>
                    <xdr:grpSpPr bwMode="auto">
                      <a:xfrm>
                        <a:off x="3613" y="12220"/>
                        <a:ext cx="1113" cy="1113"/>
                        <a:chOff x="3613" y="12220"/>
                        <a:chExt cx="1113" cy="1113"/>
                      </a:xfrm>
                    </xdr:grpSpPr>
                    <xdr:sp macro="" textlink="">
                      <xdr:nvSpPr>
                        <xdr:cNvPr id="2453"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2454" name="Group 1154"/>
                        <xdr:cNvGrpSpPr>
                          <a:grpSpLocks/>
                        </xdr:cNvGrpSpPr>
                      </xdr:nvGrpSpPr>
                      <xdr:grpSpPr bwMode="auto">
                        <a:xfrm>
                          <a:off x="3795" y="12431"/>
                          <a:ext cx="781" cy="598"/>
                          <a:chOff x="3563" y="12302"/>
                          <a:chExt cx="1163" cy="892"/>
                        </a:xfrm>
                      </xdr:grpSpPr>
                      <xdr:sp macro="" textlink="">
                        <xdr:nvSpPr>
                          <xdr:cNvPr id="2455"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2456"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2457"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2449" name="Group 1158"/>
                      <xdr:cNvGrpSpPr>
                        <a:grpSpLocks/>
                      </xdr:cNvGrpSpPr>
                    </xdr:nvGrpSpPr>
                    <xdr:grpSpPr bwMode="auto">
                      <a:xfrm>
                        <a:off x="3913" y="12463"/>
                        <a:ext cx="544" cy="512"/>
                        <a:chOff x="3739" y="12350"/>
                        <a:chExt cx="810" cy="763"/>
                      </a:xfrm>
                    </xdr:grpSpPr>
                    <xdr:sp macro="" textlink="">
                      <xdr:nvSpPr>
                        <xdr:cNvPr id="2450"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2451"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2452"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nvGrpSpPr>
                    <xdr:cNvPr id="2437" name="Group 1151"/>
                    <xdr:cNvGrpSpPr>
                      <a:grpSpLocks/>
                    </xdr:cNvGrpSpPr>
                  </xdr:nvGrpSpPr>
                  <xdr:grpSpPr bwMode="auto">
                    <a:xfrm>
                      <a:off x="3141" y="11640"/>
                      <a:ext cx="567" cy="567"/>
                      <a:chOff x="3613" y="12220"/>
                      <a:chExt cx="1113" cy="1113"/>
                    </a:xfrm>
                  </xdr:grpSpPr>
                  <xdr:grpSp>
                    <xdr:nvGrpSpPr>
                      <xdr:cNvPr id="2438" name="Group 1152"/>
                      <xdr:cNvGrpSpPr>
                        <a:grpSpLocks/>
                      </xdr:cNvGrpSpPr>
                    </xdr:nvGrpSpPr>
                    <xdr:grpSpPr bwMode="auto">
                      <a:xfrm>
                        <a:off x="3613" y="12220"/>
                        <a:ext cx="1113" cy="1113"/>
                        <a:chOff x="3613" y="12220"/>
                        <a:chExt cx="1113" cy="1113"/>
                      </a:xfrm>
                    </xdr:grpSpPr>
                    <xdr:sp macro="" textlink="">
                      <xdr:nvSpPr>
                        <xdr:cNvPr id="2443" name="Oval 1153"/>
                        <xdr:cNvSpPr>
                          <a:spLocks noChangeArrowheads="1"/>
                        </xdr:cNvSpPr>
                      </xdr:nvSpPr>
                      <xdr:spPr bwMode="auto">
                        <a:xfrm>
                          <a:off x="3613" y="12220"/>
                          <a:ext cx="1113" cy="1113"/>
                        </a:xfrm>
                        <a:prstGeom prst="ellipse">
                          <a:avLst/>
                        </a:prstGeom>
                        <a:solidFill>
                          <a:srgbClr val="BE4444"/>
                        </a:solidFill>
                        <a:ln w="15875">
                          <a:noFill/>
                          <a:round/>
                          <a:headEnd/>
                          <a:tailEnd/>
                        </a:ln>
                      </xdr:spPr>
                    </xdr:sp>
                    <xdr:grpSp>
                      <xdr:nvGrpSpPr>
                        <xdr:cNvPr id="2444" name="Group 1154"/>
                        <xdr:cNvGrpSpPr>
                          <a:grpSpLocks/>
                        </xdr:cNvGrpSpPr>
                      </xdr:nvGrpSpPr>
                      <xdr:grpSpPr bwMode="auto">
                        <a:xfrm>
                          <a:off x="3795" y="12431"/>
                          <a:ext cx="781" cy="598"/>
                          <a:chOff x="3563" y="12302"/>
                          <a:chExt cx="1163" cy="892"/>
                        </a:xfrm>
                      </xdr:grpSpPr>
                      <xdr:sp macro="" textlink="">
                        <xdr:nvSpPr>
                          <xdr:cNvPr id="2445" name="Rectangle 1155"/>
                          <xdr:cNvSpPr>
                            <a:spLocks noChangeArrowheads="1"/>
                          </xdr:cNvSpPr>
                        </xdr:nvSpPr>
                        <xdr:spPr bwMode="auto">
                          <a:xfrm>
                            <a:off x="3719" y="12302"/>
                            <a:ext cx="846" cy="630"/>
                          </a:xfrm>
                          <a:prstGeom prst="rect">
                            <a:avLst/>
                          </a:prstGeom>
                          <a:solidFill>
                            <a:srgbClr val="FFFFFF"/>
                          </a:solidFill>
                          <a:ln w="9525">
                            <a:noFill/>
                            <a:miter lim="800000"/>
                            <a:headEnd/>
                            <a:tailEnd/>
                          </a:ln>
                        </xdr:spPr>
                      </xdr:sp>
                      <xdr:sp macro="" textlink="">
                        <xdr:nvSpPr>
                          <xdr:cNvPr id="2446" name="AutoShape 1156"/>
                          <xdr:cNvSpPr>
                            <a:spLocks noChangeArrowheads="1"/>
                          </xdr:cNvSpPr>
                        </xdr:nvSpPr>
                        <xdr:spPr bwMode="auto">
                          <a:xfrm flipV="1">
                            <a:off x="3563" y="12958"/>
                            <a:ext cx="1163" cy="175"/>
                          </a:xfrm>
                          <a:custGeom>
                            <a:avLst/>
                            <a:gdLst>
                              <a:gd name="T0" fmla="*/ 58 w 21600"/>
                              <a:gd name="T1" fmla="*/ 1 h 21600"/>
                              <a:gd name="T2" fmla="*/ 31 w 21600"/>
                              <a:gd name="T3" fmla="*/ 1 h 21600"/>
                              <a:gd name="T4" fmla="*/ 4 w 21600"/>
                              <a:gd name="T5" fmla="*/ 1 h 21600"/>
                              <a:gd name="T6" fmla="*/ 31 w 21600"/>
                              <a:gd name="T7" fmla="*/ 0 h 21600"/>
                              <a:gd name="T8" fmla="*/ 0 60000 65536"/>
                              <a:gd name="T9" fmla="*/ 0 60000 65536"/>
                              <a:gd name="T10" fmla="*/ 0 60000 65536"/>
                              <a:gd name="T11" fmla="*/ 0 60000 65536"/>
                              <a:gd name="T12" fmla="*/ 3232 w 21600"/>
                              <a:gd name="T13" fmla="*/ 3209 h 21600"/>
                              <a:gd name="T14" fmla="*/ 18368 w 21600"/>
                              <a:gd name="T15" fmla="*/ 18391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FFFFFF"/>
                          </a:solidFill>
                          <a:ln w="9525">
                            <a:noFill/>
                            <a:miter lim="800000"/>
                            <a:headEnd/>
                            <a:tailEnd/>
                          </a:ln>
                        </xdr:spPr>
                      </xdr:sp>
                      <xdr:sp macro="" textlink="">
                        <xdr:nvSpPr>
                          <xdr:cNvPr id="2447" name="Rectangle 1157"/>
                          <xdr:cNvSpPr>
                            <a:spLocks noChangeArrowheads="1"/>
                          </xdr:cNvSpPr>
                        </xdr:nvSpPr>
                        <xdr:spPr bwMode="auto">
                          <a:xfrm>
                            <a:off x="3563" y="13149"/>
                            <a:ext cx="1163" cy="45"/>
                          </a:xfrm>
                          <a:prstGeom prst="rect">
                            <a:avLst/>
                          </a:prstGeom>
                          <a:solidFill>
                            <a:srgbClr val="FFFFFF"/>
                          </a:solidFill>
                          <a:ln w="9525">
                            <a:noFill/>
                            <a:miter lim="800000"/>
                            <a:headEnd/>
                            <a:tailEnd/>
                          </a:ln>
                        </xdr:spPr>
                      </xdr:sp>
                    </xdr:grpSp>
                  </xdr:grpSp>
                  <xdr:grpSp>
                    <xdr:nvGrpSpPr>
                      <xdr:cNvPr id="2439" name="Group 1158"/>
                      <xdr:cNvGrpSpPr>
                        <a:grpSpLocks/>
                      </xdr:cNvGrpSpPr>
                    </xdr:nvGrpSpPr>
                    <xdr:grpSpPr bwMode="auto">
                      <a:xfrm>
                        <a:off x="3913" y="12463"/>
                        <a:ext cx="544" cy="512"/>
                        <a:chOff x="3739" y="12350"/>
                        <a:chExt cx="810" cy="763"/>
                      </a:xfrm>
                    </xdr:grpSpPr>
                    <xdr:sp macro="" textlink="">
                      <xdr:nvSpPr>
                        <xdr:cNvPr id="2440" name="AutoShape 1159"/>
                        <xdr:cNvSpPr>
                          <a:spLocks noChangeArrowheads="1"/>
                        </xdr:cNvSpPr>
                      </xdr:nvSpPr>
                      <xdr:spPr bwMode="auto">
                        <a:xfrm>
                          <a:off x="3775" y="12350"/>
                          <a:ext cx="737" cy="510"/>
                        </a:xfrm>
                        <a:prstGeom prst="roundRect">
                          <a:avLst>
                            <a:gd name="adj" fmla="val 16667"/>
                          </a:avLst>
                        </a:prstGeom>
                        <a:solidFill>
                          <a:srgbClr val="BE4444"/>
                        </a:solidFill>
                        <a:ln w="9525">
                          <a:noFill/>
                          <a:round/>
                          <a:headEnd/>
                          <a:tailEnd/>
                        </a:ln>
                      </xdr:spPr>
                    </xdr:sp>
                    <xdr:sp macro="" textlink="">
                      <xdr:nvSpPr>
                        <xdr:cNvPr id="2441" name="AutoShape 1160"/>
                        <xdr:cNvSpPr>
                          <a:spLocks noChangeArrowheads="1"/>
                        </xdr:cNvSpPr>
                      </xdr:nvSpPr>
                      <xdr:spPr bwMode="auto">
                        <a:xfrm flipV="1">
                          <a:off x="3739" y="12974"/>
                          <a:ext cx="810" cy="91"/>
                        </a:xfrm>
                        <a:custGeom>
                          <a:avLst/>
                          <a:gdLst>
                            <a:gd name="T0" fmla="*/ 29 w 21600"/>
                            <a:gd name="T1" fmla="*/ 0 h 21600"/>
                            <a:gd name="T2" fmla="*/ 15 w 21600"/>
                            <a:gd name="T3" fmla="*/ 0 h 21600"/>
                            <a:gd name="T4" fmla="*/ 1 w 21600"/>
                            <a:gd name="T5" fmla="*/ 0 h 21600"/>
                            <a:gd name="T6" fmla="*/ 15 w 21600"/>
                            <a:gd name="T7" fmla="*/ 0 h 21600"/>
                            <a:gd name="T8" fmla="*/ 0 60000 65536"/>
                            <a:gd name="T9" fmla="*/ 0 60000 65536"/>
                            <a:gd name="T10" fmla="*/ 0 60000 65536"/>
                            <a:gd name="T11" fmla="*/ 0 60000 65536"/>
                            <a:gd name="T12" fmla="*/ 2827 w 21600"/>
                            <a:gd name="T13" fmla="*/ 2848 h 21600"/>
                            <a:gd name="T14" fmla="*/ 18773 w 21600"/>
                            <a:gd name="T15" fmla="*/ 18752 h 21600"/>
                          </a:gdLst>
                          <a:ahLst/>
                          <a:cxnLst>
                            <a:cxn ang="T8">
                              <a:pos x="T0" y="T1"/>
                            </a:cxn>
                            <a:cxn ang="T9">
                              <a:pos x="T2" y="T3"/>
                            </a:cxn>
                            <a:cxn ang="T10">
                              <a:pos x="T4" y="T5"/>
                            </a:cxn>
                            <a:cxn ang="T11">
                              <a:pos x="T6" y="T7"/>
                            </a:cxn>
                          </a:cxnLst>
                          <a:rect l="T12" t="T13" r="T14" b="T15"/>
                          <a:pathLst>
                            <a:path w="21600" h="21600">
                              <a:moveTo>
                                <a:pt x="0" y="0"/>
                              </a:moveTo>
                              <a:lnTo>
                                <a:pt x="2053" y="21600"/>
                              </a:lnTo>
                              <a:lnTo>
                                <a:pt x="19547" y="21600"/>
                              </a:lnTo>
                              <a:lnTo>
                                <a:pt x="21600" y="0"/>
                              </a:lnTo>
                              <a:lnTo>
                                <a:pt x="0" y="0"/>
                              </a:lnTo>
                              <a:close/>
                            </a:path>
                          </a:pathLst>
                        </a:custGeom>
                        <a:solidFill>
                          <a:srgbClr val="BE4444"/>
                        </a:solidFill>
                        <a:ln w="9525">
                          <a:noFill/>
                          <a:miter lim="800000"/>
                          <a:headEnd/>
                          <a:tailEnd/>
                        </a:ln>
                      </xdr:spPr>
                    </xdr:sp>
                    <xdr:sp macro="" textlink="">
                      <xdr:nvSpPr>
                        <xdr:cNvPr id="2442" name="AutoShape 1161"/>
                        <xdr:cNvSpPr>
                          <a:spLocks noChangeArrowheads="1"/>
                        </xdr:cNvSpPr>
                      </xdr:nvSpPr>
                      <xdr:spPr bwMode="auto">
                        <a:xfrm flipV="1">
                          <a:off x="3985" y="13085"/>
                          <a:ext cx="340" cy="28"/>
                        </a:xfrm>
                        <a:custGeom>
                          <a:avLst/>
                          <a:gdLst>
                            <a:gd name="T0" fmla="*/ 5 w 21600"/>
                            <a:gd name="T1" fmla="*/ 0 h 21600"/>
                            <a:gd name="T2" fmla="*/ 3 w 21600"/>
                            <a:gd name="T3" fmla="*/ 0 h 21600"/>
                            <a:gd name="T4" fmla="*/ 0 w 21600"/>
                            <a:gd name="T5" fmla="*/ 0 h 21600"/>
                            <a:gd name="T6" fmla="*/ 3 w 21600"/>
                            <a:gd name="T7" fmla="*/ 0 h 21600"/>
                            <a:gd name="T8" fmla="*/ 0 60000 65536"/>
                            <a:gd name="T9" fmla="*/ 0 60000 65536"/>
                            <a:gd name="T10" fmla="*/ 0 60000 65536"/>
                            <a:gd name="T11" fmla="*/ 0 60000 65536"/>
                            <a:gd name="T12" fmla="*/ 3240 w 21600"/>
                            <a:gd name="T13" fmla="*/ 3086 h 21600"/>
                            <a:gd name="T14" fmla="*/ 18360 w 21600"/>
                            <a:gd name="T15" fmla="*/ 18514 h 21600"/>
                          </a:gdLst>
                          <a:ahLst/>
                          <a:cxnLst>
                            <a:cxn ang="T8">
                              <a:pos x="T0" y="T1"/>
                            </a:cxn>
                            <a:cxn ang="T9">
                              <a:pos x="T2" y="T3"/>
                            </a:cxn>
                            <a:cxn ang="T10">
                              <a:pos x="T4" y="T5"/>
                            </a:cxn>
                            <a:cxn ang="T11">
                              <a:pos x="T6" y="T7"/>
                            </a:cxn>
                          </a:cxnLst>
                          <a:rect l="T12" t="T13" r="T14" b="T15"/>
                          <a:pathLst>
                            <a:path w="21600" h="21600">
                              <a:moveTo>
                                <a:pt x="0" y="0"/>
                              </a:moveTo>
                              <a:lnTo>
                                <a:pt x="2878" y="21600"/>
                              </a:lnTo>
                              <a:lnTo>
                                <a:pt x="18722" y="21600"/>
                              </a:lnTo>
                              <a:lnTo>
                                <a:pt x="21600" y="0"/>
                              </a:lnTo>
                              <a:lnTo>
                                <a:pt x="0" y="0"/>
                              </a:lnTo>
                              <a:close/>
                            </a:path>
                          </a:pathLst>
                        </a:custGeom>
                        <a:solidFill>
                          <a:srgbClr val="BE4444"/>
                        </a:solidFill>
                        <a:ln w="9525">
                          <a:noFill/>
                          <a:miter lim="800000"/>
                          <a:headEnd/>
                          <a:tailEnd/>
                        </a:ln>
                      </xdr:spPr>
                    </xdr:sp>
                  </xdr:grpSp>
                </xdr:grpSp>
              </xdr:grpSp>
              <xdr:grpSp>
                <xdr:nvGrpSpPr>
                  <xdr:cNvPr id="1632" name="Group 452"/>
                  <xdr:cNvGrpSpPr>
                    <a:grpSpLocks/>
                  </xdr:cNvGrpSpPr>
                </xdr:nvGrpSpPr>
                <xdr:grpSpPr bwMode="auto">
                  <a:xfrm>
                    <a:off x="4842" y="10512"/>
                    <a:ext cx="2268" cy="569"/>
                    <a:chOff x="4842" y="10512"/>
                    <a:chExt cx="2268" cy="569"/>
                  </a:xfrm>
                </xdr:grpSpPr>
                <xdr:grpSp>
                  <xdr:nvGrpSpPr>
                    <xdr:cNvPr id="2358" name="Group 1742"/>
                    <xdr:cNvGrpSpPr>
                      <a:grpSpLocks/>
                    </xdr:cNvGrpSpPr>
                  </xdr:nvGrpSpPr>
                  <xdr:grpSpPr bwMode="auto">
                    <a:xfrm>
                      <a:off x="5976" y="10512"/>
                      <a:ext cx="567" cy="567"/>
                      <a:chOff x="3655" y="2036"/>
                      <a:chExt cx="1113" cy="1113"/>
                    </a:xfrm>
                  </xdr:grpSpPr>
                  <xdr:sp macro="" textlink="">
                    <xdr:nvSpPr>
                      <xdr:cNvPr id="2416"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2417" name="Group 1744"/>
                      <xdr:cNvGrpSpPr>
                        <a:grpSpLocks/>
                      </xdr:cNvGrpSpPr>
                    </xdr:nvGrpSpPr>
                    <xdr:grpSpPr bwMode="auto">
                      <a:xfrm>
                        <a:off x="3802" y="2214"/>
                        <a:ext cx="778" cy="741"/>
                        <a:chOff x="3474" y="2138"/>
                        <a:chExt cx="1065" cy="1014"/>
                      </a:xfrm>
                    </xdr:grpSpPr>
                    <xdr:sp macro="" textlink="">
                      <xdr:nvSpPr>
                        <xdr:cNvPr id="2418"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2419"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2420"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2421"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2422"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2423"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2424"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2425"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2426"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2427"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2428"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2429"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2430"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2431"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2432"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2433"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2359" name="Group 1742"/>
                    <xdr:cNvGrpSpPr>
                      <a:grpSpLocks/>
                    </xdr:cNvGrpSpPr>
                  </xdr:nvGrpSpPr>
                  <xdr:grpSpPr bwMode="auto">
                    <a:xfrm>
                      <a:off x="4842" y="10514"/>
                      <a:ext cx="567" cy="567"/>
                      <a:chOff x="3655" y="2036"/>
                      <a:chExt cx="1113" cy="1113"/>
                    </a:xfrm>
                  </xdr:grpSpPr>
                  <xdr:sp macro="" textlink="">
                    <xdr:nvSpPr>
                      <xdr:cNvPr id="2398"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2399" name="Group 1744"/>
                      <xdr:cNvGrpSpPr>
                        <a:grpSpLocks/>
                      </xdr:cNvGrpSpPr>
                    </xdr:nvGrpSpPr>
                    <xdr:grpSpPr bwMode="auto">
                      <a:xfrm>
                        <a:off x="3802" y="2214"/>
                        <a:ext cx="778" cy="741"/>
                        <a:chOff x="3474" y="2138"/>
                        <a:chExt cx="1065" cy="1014"/>
                      </a:xfrm>
                    </xdr:grpSpPr>
                    <xdr:sp macro="" textlink="">
                      <xdr:nvSpPr>
                        <xdr:cNvPr id="2400"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2401"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2402"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2403"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2404"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2405"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2406"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2407"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2408"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2409"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2410"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2411"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2412"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2413"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2414"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2415"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2360" name="Group 1742"/>
                    <xdr:cNvGrpSpPr>
                      <a:grpSpLocks/>
                    </xdr:cNvGrpSpPr>
                  </xdr:nvGrpSpPr>
                  <xdr:grpSpPr bwMode="auto">
                    <a:xfrm>
                      <a:off x="6543" y="10512"/>
                      <a:ext cx="567" cy="567"/>
                      <a:chOff x="3655" y="2036"/>
                      <a:chExt cx="1113" cy="1113"/>
                    </a:xfrm>
                  </xdr:grpSpPr>
                  <xdr:sp macro="" textlink="">
                    <xdr:nvSpPr>
                      <xdr:cNvPr id="2380"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2381" name="Group 1744"/>
                      <xdr:cNvGrpSpPr>
                        <a:grpSpLocks/>
                      </xdr:cNvGrpSpPr>
                    </xdr:nvGrpSpPr>
                    <xdr:grpSpPr bwMode="auto">
                      <a:xfrm>
                        <a:off x="3802" y="2214"/>
                        <a:ext cx="778" cy="741"/>
                        <a:chOff x="3474" y="2138"/>
                        <a:chExt cx="1065" cy="1014"/>
                      </a:xfrm>
                    </xdr:grpSpPr>
                    <xdr:sp macro="" textlink="">
                      <xdr:nvSpPr>
                        <xdr:cNvPr id="2382"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2383"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2384"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2385"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2386"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2387"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2388"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2389"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2390"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2391"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2392"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2393"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2394"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2395"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2396"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2397"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nvGrpSpPr>
                    <xdr:cNvPr id="2361" name="Group 1742"/>
                    <xdr:cNvGrpSpPr>
                      <a:grpSpLocks/>
                    </xdr:cNvGrpSpPr>
                  </xdr:nvGrpSpPr>
                  <xdr:grpSpPr bwMode="auto">
                    <a:xfrm>
                      <a:off x="5409" y="10514"/>
                      <a:ext cx="567" cy="567"/>
                      <a:chOff x="3655" y="2036"/>
                      <a:chExt cx="1113" cy="1113"/>
                    </a:xfrm>
                  </xdr:grpSpPr>
                  <xdr:sp macro="" textlink="">
                    <xdr:nvSpPr>
                      <xdr:cNvPr id="2362" name="Oval 1743"/>
                      <xdr:cNvSpPr>
                        <a:spLocks noChangeArrowheads="1"/>
                      </xdr:cNvSpPr>
                    </xdr:nvSpPr>
                    <xdr:spPr bwMode="auto">
                      <a:xfrm>
                        <a:off x="3655" y="2036"/>
                        <a:ext cx="1113" cy="1113"/>
                      </a:xfrm>
                      <a:prstGeom prst="ellipse">
                        <a:avLst/>
                      </a:prstGeom>
                      <a:solidFill>
                        <a:srgbClr val="D99594"/>
                      </a:solidFill>
                      <a:ln w="15875">
                        <a:noFill/>
                        <a:round/>
                        <a:headEnd/>
                        <a:tailEnd/>
                      </a:ln>
                    </xdr:spPr>
                  </xdr:sp>
                  <xdr:grpSp>
                    <xdr:nvGrpSpPr>
                      <xdr:cNvPr id="2363" name="Group 1744"/>
                      <xdr:cNvGrpSpPr>
                        <a:grpSpLocks/>
                      </xdr:cNvGrpSpPr>
                    </xdr:nvGrpSpPr>
                    <xdr:grpSpPr bwMode="auto">
                      <a:xfrm>
                        <a:off x="3802" y="2214"/>
                        <a:ext cx="778" cy="741"/>
                        <a:chOff x="3474" y="2138"/>
                        <a:chExt cx="1065" cy="1014"/>
                      </a:xfrm>
                    </xdr:grpSpPr>
                    <xdr:sp macro="" textlink="">
                      <xdr:nvSpPr>
                        <xdr:cNvPr id="2364" name="AutoShape 1745"/>
                        <xdr:cNvSpPr>
                          <a:spLocks noChangeArrowheads="1"/>
                        </xdr:cNvSpPr>
                      </xdr:nvSpPr>
                      <xdr:spPr bwMode="auto">
                        <a:xfrm>
                          <a:off x="3618" y="2138"/>
                          <a:ext cx="68" cy="810"/>
                        </a:xfrm>
                        <a:prstGeom prst="roundRect">
                          <a:avLst>
                            <a:gd name="adj" fmla="val 50000"/>
                          </a:avLst>
                        </a:prstGeom>
                        <a:solidFill>
                          <a:srgbClr val="FFFFFF"/>
                        </a:solidFill>
                        <a:ln w="15875">
                          <a:noFill/>
                          <a:round/>
                          <a:headEnd/>
                          <a:tailEnd/>
                        </a:ln>
                      </xdr:spPr>
                    </xdr:sp>
                    <xdr:sp macro="" textlink="">
                      <xdr:nvSpPr>
                        <xdr:cNvPr id="2365" name="AutoShape 1746"/>
                        <xdr:cNvSpPr>
                          <a:spLocks noChangeArrowheads="1"/>
                        </xdr:cNvSpPr>
                      </xdr:nvSpPr>
                      <xdr:spPr bwMode="auto">
                        <a:xfrm>
                          <a:off x="3705" y="2138"/>
                          <a:ext cx="68" cy="810"/>
                        </a:xfrm>
                        <a:prstGeom prst="roundRect">
                          <a:avLst>
                            <a:gd name="adj" fmla="val 50000"/>
                          </a:avLst>
                        </a:prstGeom>
                        <a:solidFill>
                          <a:srgbClr val="FFFFFF"/>
                        </a:solidFill>
                        <a:ln w="15875">
                          <a:noFill/>
                          <a:round/>
                          <a:headEnd/>
                          <a:tailEnd/>
                        </a:ln>
                      </xdr:spPr>
                    </xdr:sp>
                    <xdr:sp macro="" textlink="">
                      <xdr:nvSpPr>
                        <xdr:cNvPr id="2366" name="AutoShape 1747"/>
                        <xdr:cNvSpPr>
                          <a:spLocks noChangeArrowheads="1"/>
                        </xdr:cNvSpPr>
                      </xdr:nvSpPr>
                      <xdr:spPr bwMode="auto">
                        <a:xfrm>
                          <a:off x="3794" y="2138"/>
                          <a:ext cx="68" cy="810"/>
                        </a:xfrm>
                        <a:prstGeom prst="roundRect">
                          <a:avLst>
                            <a:gd name="adj" fmla="val 50000"/>
                          </a:avLst>
                        </a:prstGeom>
                        <a:solidFill>
                          <a:srgbClr val="FFFFFF"/>
                        </a:solidFill>
                        <a:ln w="15875">
                          <a:noFill/>
                          <a:round/>
                          <a:headEnd/>
                          <a:tailEnd/>
                        </a:ln>
                      </xdr:spPr>
                    </xdr:sp>
                    <xdr:sp macro="" textlink="">
                      <xdr:nvSpPr>
                        <xdr:cNvPr id="2367" name="AutoShape 1748"/>
                        <xdr:cNvSpPr>
                          <a:spLocks noChangeArrowheads="1"/>
                        </xdr:cNvSpPr>
                      </xdr:nvSpPr>
                      <xdr:spPr bwMode="auto">
                        <a:xfrm>
                          <a:off x="3881" y="2138"/>
                          <a:ext cx="68" cy="810"/>
                        </a:xfrm>
                        <a:prstGeom prst="roundRect">
                          <a:avLst>
                            <a:gd name="adj" fmla="val 50000"/>
                          </a:avLst>
                        </a:prstGeom>
                        <a:solidFill>
                          <a:srgbClr val="FFFFFF"/>
                        </a:solidFill>
                        <a:ln w="15875">
                          <a:noFill/>
                          <a:round/>
                          <a:headEnd/>
                          <a:tailEnd/>
                        </a:ln>
                      </xdr:spPr>
                    </xdr:sp>
                    <xdr:sp macro="" textlink="">
                      <xdr:nvSpPr>
                        <xdr:cNvPr id="2368" name="AutoShape 1749"/>
                        <xdr:cNvSpPr>
                          <a:spLocks noChangeArrowheads="1"/>
                        </xdr:cNvSpPr>
                      </xdr:nvSpPr>
                      <xdr:spPr bwMode="auto">
                        <a:xfrm>
                          <a:off x="3966" y="2138"/>
                          <a:ext cx="68" cy="810"/>
                        </a:xfrm>
                        <a:prstGeom prst="roundRect">
                          <a:avLst>
                            <a:gd name="adj" fmla="val 50000"/>
                          </a:avLst>
                        </a:prstGeom>
                        <a:solidFill>
                          <a:srgbClr val="FFFFFF"/>
                        </a:solidFill>
                        <a:ln w="15875">
                          <a:noFill/>
                          <a:round/>
                          <a:headEnd/>
                          <a:tailEnd/>
                        </a:ln>
                      </xdr:spPr>
                    </xdr:sp>
                    <xdr:sp macro="" textlink="">
                      <xdr:nvSpPr>
                        <xdr:cNvPr id="2369" name="AutoShape 1750"/>
                        <xdr:cNvSpPr>
                          <a:spLocks noChangeArrowheads="1"/>
                        </xdr:cNvSpPr>
                      </xdr:nvSpPr>
                      <xdr:spPr bwMode="auto">
                        <a:xfrm>
                          <a:off x="4053" y="2138"/>
                          <a:ext cx="68" cy="810"/>
                        </a:xfrm>
                        <a:prstGeom prst="roundRect">
                          <a:avLst>
                            <a:gd name="adj" fmla="val 50000"/>
                          </a:avLst>
                        </a:prstGeom>
                        <a:solidFill>
                          <a:srgbClr val="FFFFFF"/>
                        </a:solidFill>
                        <a:ln w="15875">
                          <a:noFill/>
                          <a:round/>
                          <a:headEnd/>
                          <a:tailEnd/>
                        </a:ln>
                      </xdr:spPr>
                    </xdr:sp>
                    <xdr:sp macro="" textlink="">
                      <xdr:nvSpPr>
                        <xdr:cNvPr id="2370" name="AutoShape 1751"/>
                        <xdr:cNvSpPr>
                          <a:spLocks noChangeArrowheads="1"/>
                        </xdr:cNvSpPr>
                      </xdr:nvSpPr>
                      <xdr:spPr bwMode="auto">
                        <a:xfrm>
                          <a:off x="4142" y="2138"/>
                          <a:ext cx="68" cy="810"/>
                        </a:xfrm>
                        <a:prstGeom prst="roundRect">
                          <a:avLst>
                            <a:gd name="adj" fmla="val 50000"/>
                          </a:avLst>
                        </a:prstGeom>
                        <a:solidFill>
                          <a:srgbClr val="FFFFFF"/>
                        </a:solidFill>
                        <a:ln w="15875">
                          <a:noFill/>
                          <a:round/>
                          <a:headEnd/>
                          <a:tailEnd/>
                        </a:ln>
                      </xdr:spPr>
                    </xdr:sp>
                    <xdr:sp macro="" textlink="">
                      <xdr:nvSpPr>
                        <xdr:cNvPr id="2371" name="AutoShape 1752"/>
                        <xdr:cNvSpPr>
                          <a:spLocks noChangeArrowheads="1"/>
                        </xdr:cNvSpPr>
                      </xdr:nvSpPr>
                      <xdr:spPr bwMode="auto">
                        <a:xfrm>
                          <a:off x="4229" y="2138"/>
                          <a:ext cx="68" cy="810"/>
                        </a:xfrm>
                        <a:prstGeom prst="roundRect">
                          <a:avLst>
                            <a:gd name="adj" fmla="val 50000"/>
                          </a:avLst>
                        </a:prstGeom>
                        <a:solidFill>
                          <a:srgbClr val="FFFFFF"/>
                        </a:solidFill>
                        <a:ln w="15875">
                          <a:noFill/>
                          <a:round/>
                          <a:headEnd/>
                          <a:tailEnd/>
                        </a:ln>
                      </xdr:spPr>
                    </xdr:sp>
                    <xdr:sp macro="" textlink="">
                      <xdr:nvSpPr>
                        <xdr:cNvPr id="2372" name="AutoShape 1753"/>
                        <xdr:cNvSpPr>
                          <a:spLocks noChangeArrowheads="1"/>
                        </xdr:cNvSpPr>
                      </xdr:nvSpPr>
                      <xdr:spPr bwMode="auto">
                        <a:xfrm>
                          <a:off x="4318" y="2138"/>
                          <a:ext cx="68" cy="810"/>
                        </a:xfrm>
                        <a:prstGeom prst="roundRect">
                          <a:avLst>
                            <a:gd name="adj" fmla="val 50000"/>
                          </a:avLst>
                        </a:prstGeom>
                        <a:solidFill>
                          <a:srgbClr val="FFFFFF"/>
                        </a:solidFill>
                        <a:ln w="15875">
                          <a:noFill/>
                          <a:round/>
                          <a:headEnd/>
                          <a:tailEnd/>
                        </a:ln>
                      </xdr:spPr>
                    </xdr:sp>
                    <xdr:sp macro="" textlink="">
                      <xdr:nvSpPr>
                        <xdr:cNvPr id="2373" name="AutoShape 1754"/>
                        <xdr:cNvSpPr>
                          <a:spLocks noChangeArrowheads="1"/>
                        </xdr:cNvSpPr>
                      </xdr:nvSpPr>
                      <xdr:spPr bwMode="auto">
                        <a:xfrm>
                          <a:off x="4405" y="2138"/>
                          <a:ext cx="68" cy="810"/>
                        </a:xfrm>
                        <a:prstGeom prst="roundRect">
                          <a:avLst>
                            <a:gd name="adj" fmla="val 50000"/>
                          </a:avLst>
                        </a:prstGeom>
                        <a:solidFill>
                          <a:srgbClr val="FFFFFF"/>
                        </a:solidFill>
                        <a:ln w="15875">
                          <a:noFill/>
                          <a:round/>
                          <a:headEnd/>
                          <a:tailEnd/>
                        </a:ln>
                      </xdr:spPr>
                    </xdr:sp>
                    <xdr:sp macro="" textlink="">
                      <xdr:nvSpPr>
                        <xdr:cNvPr id="2374" name="AutoShape 1755"/>
                        <xdr:cNvSpPr>
                          <a:spLocks noChangeArrowheads="1"/>
                        </xdr:cNvSpPr>
                      </xdr:nvSpPr>
                      <xdr:spPr bwMode="auto">
                        <a:xfrm>
                          <a:off x="3554" y="2840"/>
                          <a:ext cx="34" cy="312"/>
                        </a:xfrm>
                        <a:prstGeom prst="roundRect">
                          <a:avLst>
                            <a:gd name="adj" fmla="val 50000"/>
                          </a:avLst>
                        </a:prstGeom>
                        <a:solidFill>
                          <a:srgbClr val="FFFFFF"/>
                        </a:solidFill>
                        <a:ln w="15875">
                          <a:noFill/>
                          <a:round/>
                          <a:headEnd/>
                          <a:tailEnd/>
                        </a:ln>
                      </xdr:spPr>
                    </xdr:sp>
                    <xdr:sp macro="" textlink="">
                      <xdr:nvSpPr>
                        <xdr:cNvPr id="2375" name="AutoShape 1756"/>
                        <xdr:cNvSpPr>
                          <a:spLocks noChangeArrowheads="1"/>
                        </xdr:cNvSpPr>
                      </xdr:nvSpPr>
                      <xdr:spPr bwMode="auto">
                        <a:xfrm>
                          <a:off x="4505" y="2840"/>
                          <a:ext cx="34" cy="312"/>
                        </a:xfrm>
                        <a:prstGeom prst="roundRect">
                          <a:avLst>
                            <a:gd name="adj" fmla="val 50000"/>
                          </a:avLst>
                        </a:prstGeom>
                        <a:solidFill>
                          <a:srgbClr val="FFFFFF"/>
                        </a:solidFill>
                        <a:ln w="15875">
                          <a:noFill/>
                          <a:round/>
                          <a:headEnd/>
                          <a:tailEnd/>
                        </a:ln>
                      </xdr:spPr>
                    </xdr:sp>
                    <xdr:sp macro="" textlink="">
                      <xdr:nvSpPr>
                        <xdr:cNvPr id="2376" name="Rectangle 1757"/>
                        <xdr:cNvSpPr>
                          <a:spLocks noChangeArrowheads="1"/>
                        </xdr:cNvSpPr>
                      </xdr:nvSpPr>
                      <xdr:spPr bwMode="auto">
                        <a:xfrm>
                          <a:off x="3576" y="2843"/>
                          <a:ext cx="955" cy="34"/>
                        </a:xfrm>
                        <a:prstGeom prst="rect">
                          <a:avLst/>
                        </a:prstGeom>
                        <a:solidFill>
                          <a:srgbClr val="FFFFFF"/>
                        </a:solidFill>
                        <a:ln w="15875">
                          <a:noFill/>
                          <a:miter lim="800000"/>
                          <a:headEnd/>
                          <a:tailEnd/>
                        </a:ln>
                      </xdr:spPr>
                    </xdr:sp>
                    <xdr:sp macro="" textlink="">
                      <xdr:nvSpPr>
                        <xdr:cNvPr id="2377" name="Rectangle 1758"/>
                        <xdr:cNvSpPr>
                          <a:spLocks noChangeArrowheads="1"/>
                        </xdr:cNvSpPr>
                      </xdr:nvSpPr>
                      <xdr:spPr bwMode="auto">
                        <a:xfrm>
                          <a:off x="3656" y="2258"/>
                          <a:ext cx="794" cy="34"/>
                        </a:xfrm>
                        <a:prstGeom prst="rect">
                          <a:avLst/>
                        </a:prstGeom>
                        <a:solidFill>
                          <a:srgbClr val="FFFFFF"/>
                        </a:solidFill>
                        <a:ln w="15875">
                          <a:noFill/>
                          <a:miter lim="800000"/>
                          <a:headEnd/>
                          <a:tailEnd/>
                        </a:ln>
                      </xdr:spPr>
                    </xdr:sp>
                    <xdr:sp macro="" textlink="">
                      <xdr:nvSpPr>
                        <xdr:cNvPr id="2378" name="AutoShape 1759"/>
                        <xdr:cNvSpPr>
                          <a:spLocks noChangeArrowheads="1"/>
                        </xdr:cNvSpPr>
                      </xdr:nvSpPr>
                      <xdr:spPr bwMode="auto">
                        <a:xfrm rot="-5400000">
                          <a:off x="3465" y="2830"/>
                          <a:ext cx="85" cy="68"/>
                        </a:xfrm>
                        <a:custGeom>
                          <a:avLst/>
                          <a:gdLst>
                            <a:gd name="T0" fmla="*/ 78 w 21600"/>
                            <a:gd name="T1" fmla="*/ 34 h 21600"/>
                            <a:gd name="T2" fmla="*/ 42 w 21600"/>
                            <a:gd name="T3" fmla="*/ 68 h 21600"/>
                            <a:gd name="T4" fmla="*/ 7 w 21600"/>
                            <a:gd name="T5" fmla="*/ 34 h 21600"/>
                            <a:gd name="T6" fmla="*/ 42 w 21600"/>
                            <a:gd name="T7" fmla="*/ 0 h 21600"/>
                            <a:gd name="T8" fmla="*/ 0 60000 65536"/>
                            <a:gd name="T9" fmla="*/ 0 60000 65536"/>
                            <a:gd name="T10" fmla="*/ 0 60000 65536"/>
                            <a:gd name="T11" fmla="*/ 0 60000 65536"/>
                            <a:gd name="T12" fmla="*/ 3558 w 21600"/>
                            <a:gd name="T13" fmla="*/ 3494 h 21600"/>
                            <a:gd name="T14" fmla="*/ 18042 w 21600"/>
                            <a:gd name="T15" fmla="*/ 18106 h 21600"/>
                          </a:gdLst>
                          <a:ahLst/>
                          <a:cxnLst>
                            <a:cxn ang="T8">
                              <a:pos x="T0" y="T1"/>
                            </a:cxn>
                            <a:cxn ang="T9">
                              <a:pos x="T2" y="T3"/>
                            </a:cxn>
                            <a:cxn ang="T10">
                              <a:pos x="T4" y="T5"/>
                            </a:cxn>
                            <a:cxn ang="T11">
                              <a:pos x="T6" y="T7"/>
                            </a:cxn>
                          </a:cxnLst>
                          <a:rect l="T12" t="T13" r="T14" b="T15"/>
                          <a:pathLst>
                            <a:path w="21600" h="21600">
                              <a:moveTo>
                                <a:pt x="0" y="0"/>
                              </a:moveTo>
                              <a:lnTo>
                                <a:pt x="3617" y="21600"/>
                              </a:lnTo>
                              <a:lnTo>
                                <a:pt x="17983" y="21600"/>
                              </a:lnTo>
                              <a:lnTo>
                                <a:pt x="21600" y="0"/>
                              </a:lnTo>
                              <a:lnTo>
                                <a:pt x="0" y="0"/>
                              </a:lnTo>
                              <a:close/>
                            </a:path>
                          </a:pathLst>
                        </a:custGeom>
                        <a:solidFill>
                          <a:srgbClr val="FFFFFF"/>
                        </a:solidFill>
                        <a:ln w="15875">
                          <a:noFill/>
                          <a:miter lim="800000"/>
                          <a:headEnd/>
                          <a:tailEnd/>
                        </a:ln>
                      </xdr:spPr>
                    </xdr:sp>
                    <xdr:sp macro="" textlink="">
                      <xdr:nvSpPr>
                        <xdr:cNvPr id="2379" name="Rectangle 1760"/>
                        <xdr:cNvSpPr>
                          <a:spLocks noChangeArrowheads="1"/>
                        </xdr:cNvSpPr>
                      </xdr:nvSpPr>
                      <xdr:spPr bwMode="auto">
                        <a:xfrm>
                          <a:off x="4482" y="2242"/>
                          <a:ext cx="23" cy="68"/>
                        </a:xfrm>
                        <a:prstGeom prst="rect">
                          <a:avLst/>
                        </a:prstGeom>
                        <a:solidFill>
                          <a:srgbClr val="FFFFFF"/>
                        </a:solidFill>
                        <a:ln w="15875">
                          <a:noFill/>
                          <a:miter lim="800000"/>
                          <a:headEnd/>
                          <a:tailEnd/>
                        </a:ln>
                      </xdr:spPr>
                    </xdr:sp>
                  </xdr:grpSp>
                </xdr:grpSp>
              </xdr:grpSp>
              <xdr:grpSp>
                <xdr:nvGrpSpPr>
                  <xdr:cNvPr id="1633" name="Group 529"/>
                  <xdr:cNvGrpSpPr>
                    <a:grpSpLocks/>
                  </xdr:cNvGrpSpPr>
                </xdr:nvGrpSpPr>
                <xdr:grpSpPr bwMode="auto">
                  <a:xfrm>
                    <a:off x="3708" y="8799"/>
                    <a:ext cx="3971" cy="1708"/>
                    <a:chOff x="3708" y="8799"/>
                    <a:chExt cx="3971" cy="1708"/>
                  </a:xfrm>
                </xdr:grpSpPr>
                <xdr:grpSp>
                  <xdr:nvGrpSpPr>
                    <xdr:cNvPr id="2202" name="Group 267"/>
                    <xdr:cNvGrpSpPr>
                      <a:grpSpLocks/>
                    </xdr:cNvGrpSpPr>
                  </xdr:nvGrpSpPr>
                  <xdr:grpSpPr bwMode="auto">
                    <a:xfrm>
                      <a:off x="6543" y="9378"/>
                      <a:ext cx="567" cy="567"/>
                      <a:chOff x="3719" y="6086"/>
                      <a:chExt cx="1113" cy="1113"/>
                    </a:xfrm>
                  </xdr:grpSpPr>
                  <xdr:sp macro="" textlink="">
                    <xdr:nvSpPr>
                      <xdr:cNvPr id="2346"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347" name="Group 269"/>
                      <xdr:cNvGrpSpPr>
                        <a:grpSpLocks/>
                      </xdr:cNvGrpSpPr>
                    </xdr:nvGrpSpPr>
                    <xdr:grpSpPr bwMode="auto">
                      <a:xfrm>
                        <a:off x="3901" y="6228"/>
                        <a:ext cx="760" cy="636"/>
                        <a:chOff x="3345" y="6273"/>
                        <a:chExt cx="795" cy="665"/>
                      </a:xfrm>
                    </xdr:grpSpPr>
                    <xdr:grpSp>
                      <xdr:nvGrpSpPr>
                        <xdr:cNvPr id="2348" name="Group 270"/>
                        <xdr:cNvGrpSpPr>
                          <a:grpSpLocks/>
                        </xdr:cNvGrpSpPr>
                      </xdr:nvGrpSpPr>
                      <xdr:grpSpPr bwMode="auto">
                        <a:xfrm>
                          <a:off x="3345" y="6273"/>
                          <a:ext cx="795" cy="665"/>
                          <a:chOff x="3345" y="6273"/>
                          <a:chExt cx="795" cy="665"/>
                        </a:xfrm>
                      </xdr:grpSpPr>
                      <xdr:sp macro="" textlink="">
                        <xdr:nvSpPr>
                          <xdr:cNvPr id="2354"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355" name="Group 272"/>
                          <xdr:cNvGrpSpPr>
                            <a:grpSpLocks/>
                          </xdr:cNvGrpSpPr>
                        </xdr:nvGrpSpPr>
                        <xdr:grpSpPr bwMode="auto">
                          <a:xfrm>
                            <a:off x="3880" y="6273"/>
                            <a:ext cx="105" cy="170"/>
                            <a:chOff x="3669" y="5954"/>
                            <a:chExt cx="105" cy="170"/>
                          </a:xfrm>
                        </xdr:grpSpPr>
                        <xdr:sp macro="" textlink="">
                          <xdr:nvSpPr>
                            <xdr:cNvPr id="2356"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357"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349" name="Group 275"/>
                        <xdr:cNvGrpSpPr>
                          <a:grpSpLocks/>
                        </xdr:cNvGrpSpPr>
                      </xdr:nvGrpSpPr>
                      <xdr:grpSpPr bwMode="auto">
                        <a:xfrm>
                          <a:off x="3399" y="6443"/>
                          <a:ext cx="706" cy="495"/>
                          <a:chOff x="3399" y="6443"/>
                          <a:chExt cx="706" cy="495"/>
                        </a:xfrm>
                      </xdr:grpSpPr>
                      <xdr:sp macro="" textlink="">
                        <xdr:nvSpPr>
                          <xdr:cNvPr id="2350"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351"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352"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353"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3" name="Group 267"/>
                    <xdr:cNvGrpSpPr>
                      <a:grpSpLocks/>
                    </xdr:cNvGrpSpPr>
                  </xdr:nvGrpSpPr>
                  <xdr:grpSpPr bwMode="auto">
                    <a:xfrm>
                      <a:off x="4275" y="9368"/>
                      <a:ext cx="567" cy="567"/>
                      <a:chOff x="3719" y="6086"/>
                      <a:chExt cx="1113" cy="1113"/>
                    </a:xfrm>
                  </xdr:grpSpPr>
                  <xdr:sp macro="" textlink="">
                    <xdr:nvSpPr>
                      <xdr:cNvPr id="2334"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335" name="Group 269"/>
                      <xdr:cNvGrpSpPr>
                        <a:grpSpLocks/>
                      </xdr:cNvGrpSpPr>
                    </xdr:nvGrpSpPr>
                    <xdr:grpSpPr bwMode="auto">
                      <a:xfrm>
                        <a:off x="3901" y="6228"/>
                        <a:ext cx="760" cy="636"/>
                        <a:chOff x="3345" y="6273"/>
                        <a:chExt cx="795" cy="665"/>
                      </a:xfrm>
                    </xdr:grpSpPr>
                    <xdr:grpSp>
                      <xdr:nvGrpSpPr>
                        <xdr:cNvPr id="2336" name="Group 270"/>
                        <xdr:cNvGrpSpPr>
                          <a:grpSpLocks/>
                        </xdr:cNvGrpSpPr>
                      </xdr:nvGrpSpPr>
                      <xdr:grpSpPr bwMode="auto">
                        <a:xfrm>
                          <a:off x="3345" y="6273"/>
                          <a:ext cx="795" cy="665"/>
                          <a:chOff x="3345" y="6273"/>
                          <a:chExt cx="795" cy="665"/>
                        </a:xfrm>
                      </xdr:grpSpPr>
                      <xdr:sp macro="" textlink="">
                        <xdr:nvSpPr>
                          <xdr:cNvPr id="2342"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343" name="Group 272"/>
                          <xdr:cNvGrpSpPr>
                            <a:grpSpLocks/>
                          </xdr:cNvGrpSpPr>
                        </xdr:nvGrpSpPr>
                        <xdr:grpSpPr bwMode="auto">
                          <a:xfrm>
                            <a:off x="3880" y="6273"/>
                            <a:ext cx="105" cy="170"/>
                            <a:chOff x="3669" y="5954"/>
                            <a:chExt cx="105" cy="170"/>
                          </a:xfrm>
                        </xdr:grpSpPr>
                        <xdr:sp macro="" textlink="">
                          <xdr:nvSpPr>
                            <xdr:cNvPr id="2344"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345"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337" name="Group 275"/>
                        <xdr:cNvGrpSpPr>
                          <a:grpSpLocks/>
                        </xdr:cNvGrpSpPr>
                      </xdr:nvGrpSpPr>
                      <xdr:grpSpPr bwMode="auto">
                        <a:xfrm>
                          <a:off x="3399" y="6443"/>
                          <a:ext cx="706" cy="495"/>
                          <a:chOff x="3399" y="6443"/>
                          <a:chExt cx="706" cy="495"/>
                        </a:xfrm>
                      </xdr:grpSpPr>
                      <xdr:sp macro="" textlink="">
                        <xdr:nvSpPr>
                          <xdr:cNvPr id="2338"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339"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340"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341"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4" name="Group 267"/>
                    <xdr:cNvGrpSpPr>
                      <a:grpSpLocks/>
                    </xdr:cNvGrpSpPr>
                  </xdr:nvGrpSpPr>
                  <xdr:grpSpPr bwMode="auto">
                    <a:xfrm>
                      <a:off x="4842" y="9378"/>
                      <a:ext cx="567" cy="567"/>
                      <a:chOff x="3719" y="6086"/>
                      <a:chExt cx="1113" cy="1113"/>
                    </a:xfrm>
                  </xdr:grpSpPr>
                  <xdr:sp macro="" textlink="">
                    <xdr:nvSpPr>
                      <xdr:cNvPr id="2322"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323" name="Group 269"/>
                      <xdr:cNvGrpSpPr>
                        <a:grpSpLocks/>
                      </xdr:cNvGrpSpPr>
                    </xdr:nvGrpSpPr>
                    <xdr:grpSpPr bwMode="auto">
                      <a:xfrm>
                        <a:off x="3901" y="6228"/>
                        <a:ext cx="760" cy="636"/>
                        <a:chOff x="3345" y="6273"/>
                        <a:chExt cx="795" cy="665"/>
                      </a:xfrm>
                    </xdr:grpSpPr>
                    <xdr:grpSp>
                      <xdr:nvGrpSpPr>
                        <xdr:cNvPr id="2324" name="Group 270"/>
                        <xdr:cNvGrpSpPr>
                          <a:grpSpLocks/>
                        </xdr:cNvGrpSpPr>
                      </xdr:nvGrpSpPr>
                      <xdr:grpSpPr bwMode="auto">
                        <a:xfrm>
                          <a:off x="3345" y="6273"/>
                          <a:ext cx="795" cy="665"/>
                          <a:chOff x="3345" y="6273"/>
                          <a:chExt cx="795" cy="665"/>
                        </a:xfrm>
                      </xdr:grpSpPr>
                      <xdr:sp macro="" textlink="">
                        <xdr:nvSpPr>
                          <xdr:cNvPr id="2330"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331" name="Group 272"/>
                          <xdr:cNvGrpSpPr>
                            <a:grpSpLocks/>
                          </xdr:cNvGrpSpPr>
                        </xdr:nvGrpSpPr>
                        <xdr:grpSpPr bwMode="auto">
                          <a:xfrm>
                            <a:off x="3880" y="6273"/>
                            <a:ext cx="105" cy="170"/>
                            <a:chOff x="3669" y="5954"/>
                            <a:chExt cx="105" cy="170"/>
                          </a:xfrm>
                        </xdr:grpSpPr>
                        <xdr:sp macro="" textlink="">
                          <xdr:nvSpPr>
                            <xdr:cNvPr id="2332"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333"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325" name="Group 275"/>
                        <xdr:cNvGrpSpPr>
                          <a:grpSpLocks/>
                        </xdr:cNvGrpSpPr>
                      </xdr:nvGrpSpPr>
                      <xdr:grpSpPr bwMode="auto">
                        <a:xfrm>
                          <a:off x="3399" y="6443"/>
                          <a:ext cx="706" cy="495"/>
                          <a:chOff x="3399" y="6443"/>
                          <a:chExt cx="706" cy="495"/>
                        </a:xfrm>
                      </xdr:grpSpPr>
                      <xdr:sp macro="" textlink="">
                        <xdr:nvSpPr>
                          <xdr:cNvPr id="2326"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327"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328"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329"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5" name="Group 267"/>
                    <xdr:cNvGrpSpPr>
                      <a:grpSpLocks/>
                    </xdr:cNvGrpSpPr>
                  </xdr:nvGrpSpPr>
                  <xdr:grpSpPr bwMode="auto">
                    <a:xfrm>
                      <a:off x="5412" y="9380"/>
                      <a:ext cx="567" cy="567"/>
                      <a:chOff x="3719" y="6086"/>
                      <a:chExt cx="1113" cy="1113"/>
                    </a:xfrm>
                  </xdr:grpSpPr>
                  <xdr:sp macro="" textlink="">
                    <xdr:nvSpPr>
                      <xdr:cNvPr id="2310"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311" name="Group 269"/>
                      <xdr:cNvGrpSpPr>
                        <a:grpSpLocks/>
                      </xdr:cNvGrpSpPr>
                    </xdr:nvGrpSpPr>
                    <xdr:grpSpPr bwMode="auto">
                      <a:xfrm>
                        <a:off x="3901" y="6228"/>
                        <a:ext cx="760" cy="636"/>
                        <a:chOff x="3345" y="6273"/>
                        <a:chExt cx="795" cy="665"/>
                      </a:xfrm>
                    </xdr:grpSpPr>
                    <xdr:grpSp>
                      <xdr:nvGrpSpPr>
                        <xdr:cNvPr id="2312" name="Group 270"/>
                        <xdr:cNvGrpSpPr>
                          <a:grpSpLocks/>
                        </xdr:cNvGrpSpPr>
                      </xdr:nvGrpSpPr>
                      <xdr:grpSpPr bwMode="auto">
                        <a:xfrm>
                          <a:off x="3345" y="6273"/>
                          <a:ext cx="795" cy="665"/>
                          <a:chOff x="3345" y="6273"/>
                          <a:chExt cx="795" cy="665"/>
                        </a:xfrm>
                      </xdr:grpSpPr>
                      <xdr:sp macro="" textlink="">
                        <xdr:nvSpPr>
                          <xdr:cNvPr id="2318"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319" name="Group 272"/>
                          <xdr:cNvGrpSpPr>
                            <a:grpSpLocks/>
                          </xdr:cNvGrpSpPr>
                        </xdr:nvGrpSpPr>
                        <xdr:grpSpPr bwMode="auto">
                          <a:xfrm>
                            <a:off x="3880" y="6273"/>
                            <a:ext cx="105" cy="170"/>
                            <a:chOff x="3669" y="5954"/>
                            <a:chExt cx="105" cy="170"/>
                          </a:xfrm>
                        </xdr:grpSpPr>
                        <xdr:sp macro="" textlink="">
                          <xdr:nvSpPr>
                            <xdr:cNvPr id="2320"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321"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313" name="Group 275"/>
                        <xdr:cNvGrpSpPr>
                          <a:grpSpLocks/>
                        </xdr:cNvGrpSpPr>
                      </xdr:nvGrpSpPr>
                      <xdr:grpSpPr bwMode="auto">
                        <a:xfrm>
                          <a:off x="3399" y="6443"/>
                          <a:ext cx="706" cy="495"/>
                          <a:chOff x="3399" y="6443"/>
                          <a:chExt cx="706" cy="495"/>
                        </a:xfrm>
                      </xdr:grpSpPr>
                      <xdr:sp macro="" textlink="">
                        <xdr:nvSpPr>
                          <xdr:cNvPr id="2314"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315"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316"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317"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6" name="Group 267"/>
                    <xdr:cNvGrpSpPr>
                      <a:grpSpLocks/>
                    </xdr:cNvGrpSpPr>
                  </xdr:nvGrpSpPr>
                  <xdr:grpSpPr bwMode="auto">
                    <a:xfrm>
                      <a:off x="5976" y="9378"/>
                      <a:ext cx="567" cy="567"/>
                      <a:chOff x="3719" y="6086"/>
                      <a:chExt cx="1113" cy="1113"/>
                    </a:xfrm>
                  </xdr:grpSpPr>
                  <xdr:sp macro="" textlink="">
                    <xdr:nvSpPr>
                      <xdr:cNvPr id="2298"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99" name="Group 269"/>
                      <xdr:cNvGrpSpPr>
                        <a:grpSpLocks/>
                      </xdr:cNvGrpSpPr>
                    </xdr:nvGrpSpPr>
                    <xdr:grpSpPr bwMode="auto">
                      <a:xfrm>
                        <a:off x="3901" y="6228"/>
                        <a:ext cx="760" cy="636"/>
                        <a:chOff x="3345" y="6273"/>
                        <a:chExt cx="795" cy="665"/>
                      </a:xfrm>
                    </xdr:grpSpPr>
                    <xdr:grpSp>
                      <xdr:nvGrpSpPr>
                        <xdr:cNvPr id="2300" name="Group 270"/>
                        <xdr:cNvGrpSpPr>
                          <a:grpSpLocks/>
                        </xdr:cNvGrpSpPr>
                      </xdr:nvGrpSpPr>
                      <xdr:grpSpPr bwMode="auto">
                        <a:xfrm>
                          <a:off x="3345" y="6273"/>
                          <a:ext cx="795" cy="665"/>
                          <a:chOff x="3345" y="6273"/>
                          <a:chExt cx="795" cy="665"/>
                        </a:xfrm>
                      </xdr:grpSpPr>
                      <xdr:sp macro="" textlink="">
                        <xdr:nvSpPr>
                          <xdr:cNvPr id="2306"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307" name="Group 272"/>
                          <xdr:cNvGrpSpPr>
                            <a:grpSpLocks/>
                          </xdr:cNvGrpSpPr>
                        </xdr:nvGrpSpPr>
                        <xdr:grpSpPr bwMode="auto">
                          <a:xfrm>
                            <a:off x="3880" y="6273"/>
                            <a:ext cx="105" cy="170"/>
                            <a:chOff x="3669" y="5954"/>
                            <a:chExt cx="105" cy="170"/>
                          </a:xfrm>
                        </xdr:grpSpPr>
                        <xdr:sp macro="" textlink="">
                          <xdr:nvSpPr>
                            <xdr:cNvPr id="2308"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309"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301" name="Group 275"/>
                        <xdr:cNvGrpSpPr>
                          <a:grpSpLocks/>
                        </xdr:cNvGrpSpPr>
                      </xdr:nvGrpSpPr>
                      <xdr:grpSpPr bwMode="auto">
                        <a:xfrm>
                          <a:off x="3399" y="6443"/>
                          <a:ext cx="706" cy="495"/>
                          <a:chOff x="3399" y="6443"/>
                          <a:chExt cx="706" cy="495"/>
                        </a:xfrm>
                      </xdr:grpSpPr>
                      <xdr:sp macro="" textlink="">
                        <xdr:nvSpPr>
                          <xdr:cNvPr id="2302"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303"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304"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305"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7" name="Group 267"/>
                    <xdr:cNvGrpSpPr>
                      <a:grpSpLocks/>
                    </xdr:cNvGrpSpPr>
                  </xdr:nvGrpSpPr>
                  <xdr:grpSpPr bwMode="auto">
                    <a:xfrm>
                      <a:off x="5976" y="8819"/>
                      <a:ext cx="567" cy="567"/>
                      <a:chOff x="3719" y="6086"/>
                      <a:chExt cx="1113" cy="1113"/>
                    </a:xfrm>
                  </xdr:grpSpPr>
                  <xdr:sp macro="" textlink="">
                    <xdr:nvSpPr>
                      <xdr:cNvPr id="2286"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87" name="Group 269"/>
                      <xdr:cNvGrpSpPr>
                        <a:grpSpLocks/>
                      </xdr:cNvGrpSpPr>
                    </xdr:nvGrpSpPr>
                    <xdr:grpSpPr bwMode="auto">
                      <a:xfrm>
                        <a:off x="3901" y="6228"/>
                        <a:ext cx="760" cy="636"/>
                        <a:chOff x="3345" y="6273"/>
                        <a:chExt cx="795" cy="665"/>
                      </a:xfrm>
                    </xdr:grpSpPr>
                    <xdr:grpSp>
                      <xdr:nvGrpSpPr>
                        <xdr:cNvPr id="2288" name="Group 270"/>
                        <xdr:cNvGrpSpPr>
                          <a:grpSpLocks/>
                        </xdr:cNvGrpSpPr>
                      </xdr:nvGrpSpPr>
                      <xdr:grpSpPr bwMode="auto">
                        <a:xfrm>
                          <a:off x="3345" y="6273"/>
                          <a:ext cx="795" cy="665"/>
                          <a:chOff x="3345" y="6273"/>
                          <a:chExt cx="795" cy="665"/>
                        </a:xfrm>
                      </xdr:grpSpPr>
                      <xdr:sp macro="" textlink="">
                        <xdr:nvSpPr>
                          <xdr:cNvPr id="2294"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95" name="Group 272"/>
                          <xdr:cNvGrpSpPr>
                            <a:grpSpLocks/>
                          </xdr:cNvGrpSpPr>
                        </xdr:nvGrpSpPr>
                        <xdr:grpSpPr bwMode="auto">
                          <a:xfrm>
                            <a:off x="3880" y="6273"/>
                            <a:ext cx="105" cy="170"/>
                            <a:chOff x="3669" y="5954"/>
                            <a:chExt cx="105" cy="170"/>
                          </a:xfrm>
                        </xdr:grpSpPr>
                        <xdr:sp macro="" textlink="">
                          <xdr:nvSpPr>
                            <xdr:cNvPr id="2296"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97"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89" name="Group 275"/>
                        <xdr:cNvGrpSpPr>
                          <a:grpSpLocks/>
                        </xdr:cNvGrpSpPr>
                      </xdr:nvGrpSpPr>
                      <xdr:grpSpPr bwMode="auto">
                        <a:xfrm>
                          <a:off x="3399" y="6443"/>
                          <a:ext cx="706" cy="495"/>
                          <a:chOff x="3399" y="6443"/>
                          <a:chExt cx="706" cy="495"/>
                        </a:xfrm>
                      </xdr:grpSpPr>
                      <xdr:sp macro="" textlink="">
                        <xdr:nvSpPr>
                          <xdr:cNvPr id="2290"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91"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92"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93"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8" name="Group 267"/>
                    <xdr:cNvGrpSpPr>
                      <a:grpSpLocks/>
                    </xdr:cNvGrpSpPr>
                  </xdr:nvGrpSpPr>
                  <xdr:grpSpPr bwMode="auto">
                    <a:xfrm>
                      <a:off x="7110" y="9378"/>
                      <a:ext cx="567" cy="567"/>
                      <a:chOff x="3719" y="6086"/>
                      <a:chExt cx="1113" cy="1113"/>
                    </a:xfrm>
                  </xdr:grpSpPr>
                  <xdr:sp macro="" textlink="">
                    <xdr:nvSpPr>
                      <xdr:cNvPr id="2274"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75" name="Group 269"/>
                      <xdr:cNvGrpSpPr>
                        <a:grpSpLocks/>
                      </xdr:cNvGrpSpPr>
                    </xdr:nvGrpSpPr>
                    <xdr:grpSpPr bwMode="auto">
                      <a:xfrm>
                        <a:off x="3901" y="6228"/>
                        <a:ext cx="760" cy="636"/>
                        <a:chOff x="3345" y="6273"/>
                        <a:chExt cx="795" cy="665"/>
                      </a:xfrm>
                    </xdr:grpSpPr>
                    <xdr:grpSp>
                      <xdr:nvGrpSpPr>
                        <xdr:cNvPr id="2276" name="Group 270"/>
                        <xdr:cNvGrpSpPr>
                          <a:grpSpLocks/>
                        </xdr:cNvGrpSpPr>
                      </xdr:nvGrpSpPr>
                      <xdr:grpSpPr bwMode="auto">
                        <a:xfrm>
                          <a:off x="3345" y="6273"/>
                          <a:ext cx="795" cy="665"/>
                          <a:chOff x="3345" y="6273"/>
                          <a:chExt cx="795" cy="665"/>
                        </a:xfrm>
                      </xdr:grpSpPr>
                      <xdr:sp macro="" textlink="">
                        <xdr:nvSpPr>
                          <xdr:cNvPr id="2282"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83" name="Group 272"/>
                          <xdr:cNvGrpSpPr>
                            <a:grpSpLocks/>
                          </xdr:cNvGrpSpPr>
                        </xdr:nvGrpSpPr>
                        <xdr:grpSpPr bwMode="auto">
                          <a:xfrm>
                            <a:off x="3880" y="6273"/>
                            <a:ext cx="105" cy="170"/>
                            <a:chOff x="3669" y="5954"/>
                            <a:chExt cx="105" cy="170"/>
                          </a:xfrm>
                        </xdr:grpSpPr>
                        <xdr:sp macro="" textlink="">
                          <xdr:nvSpPr>
                            <xdr:cNvPr id="2284"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85"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77" name="Group 275"/>
                        <xdr:cNvGrpSpPr>
                          <a:grpSpLocks/>
                        </xdr:cNvGrpSpPr>
                      </xdr:nvGrpSpPr>
                      <xdr:grpSpPr bwMode="auto">
                        <a:xfrm>
                          <a:off x="3399" y="6443"/>
                          <a:ext cx="706" cy="495"/>
                          <a:chOff x="3399" y="6443"/>
                          <a:chExt cx="706" cy="495"/>
                        </a:xfrm>
                      </xdr:grpSpPr>
                      <xdr:sp macro="" textlink="">
                        <xdr:nvSpPr>
                          <xdr:cNvPr id="2278"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79"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80"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81"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09" name="Group 267"/>
                    <xdr:cNvGrpSpPr>
                      <a:grpSpLocks/>
                    </xdr:cNvGrpSpPr>
                  </xdr:nvGrpSpPr>
                  <xdr:grpSpPr bwMode="auto">
                    <a:xfrm>
                      <a:off x="5409" y="8811"/>
                      <a:ext cx="567" cy="567"/>
                      <a:chOff x="3719" y="6086"/>
                      <a:chExt cx="1113" cy="1113"/>
                    </a:xfrm>
                  </xdr:grpSpPr>
                  <xdr:sp macro="" textlink="">
                    <xdr:nvSpPr>
                      <xdr:cNvPr id="2262"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63" name="Group 269"/>
                      <xdr:cNvGrpSpPr>
                        <a:grpSpLocks/>
                      </xdr:cNvGrpSpPr>
                    </xdr:nvGrpSpPr>
                    <xdr:grpSpPr bwMode="auto">
                      <a:xfrm>
                        <a:off x="3901" y="6228"/>
                        <a:ext cx="760" cy="636"/>
                        <a:chOff x="3345" y="6273"/>
                        <a:chExt cx="795" cy="665"/>
                      </a:xfrm>
                    </xdr:grpSpPr>
                    <xdr:grpSp>
                      <xdr:nvGrpSpPr>
                        <xdr:cNvPr id="2264" name="Group 270"/>
                        <xdr:cNvGrpSpPr>
                          <a:grpSpLocks/>
                        </xdr:cNvGrpSpPr>
                      </xdr:nvGrpSpPr>
                      <xdr:grpSpPr bwMode="auto">
                        <a:xfrm>
                          <a:off x="3345" y="6273"/>
                          <a:ext cx="795" cy="665"/>
                          <a:chOff x="3345" y="6273"/>
                          <a:chExt cx="795" cy="665"/>
                        </a:xfrm>
                      </xdr:grpSpPr>
                      <xdr:sp macro="" textlink="">
                        <xdr:nvSpPr>
                          <xdr:cNvPr id="2270"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71" name="Group 272"/>
                          <xdr:cNvGrpSpPr>
                            <a:grpSpLocks/>
                          </xdr:cNvGrpSpPr>
                        </xdr:nvGrpSpPr>
                        <xdr:grpSpPr bwMode="auto">
                          <a:xfrm>
                            <a:off x="3880" y="6273"/>
                            <a:ext cx="105" cy="170"/>
                            <a:chOff x="3669" y="5954"/>
                            <a:chExt cx="105" cy="170"/>
                          </a:xfrm>
                        </xdr:grpSpPr>
                        <xdr:sp macro="" textlink="">
                          <xdr:nvSpPr>
                            <xdr:cNvPr id="2272"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73"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65" name="Group 275"/>
                        <xdr:cNvGrpSpPr>
                          <a:grpSpLocks/>
                        </xdr:cNvGrpSpPr>
                      </xdr:nvGrpSpPr>
                      <xdr:grpSpPr bwMode="auto">
                        <a:xfrm>
                          <a:off x="3399" y="6443"/>
                          <a:ext cx="706" cy="495"/>
                          <a:chOff x="3399" y="6443"/>
                          <a:chExt cx="706" cy="495"/>
                        </a:xfrm>
                      </xdr:grpSpPr>
                      <xdr:sp macro="" textlink="">
                        <xdr:nvSpPr>
                          <xdr:cNvPr id="2266"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67"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68"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69"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10" name="Group 267"/>
                    <xdr:cNvGrpSpPr>
                      <a:grpSpLocks/>
                    </xdr:cNvGrpSpPr>
                  </xdr:nvGrpSpPr>
                  <xdr:grpSpPr bwMode="auto">
                    <a:xfrm>
                      <a:off x="4275" y="8799"/>
                      <a:ext cx="567" cy="567"/>
                      <a:chOff x="3719" y="6086"/>
                      <a:chExt cx="1113" cy="1113"/>
                    </a:xfrm>
                  </xdr:grpSpPr>
                  <xdr:sp macro="" textlink="">
                    <xdr:nvSpPr>
                      <xdr:cNvPr id="2250"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51" name="Group 269"/>
                      <xdr:cNvGrpSpPr>
                        <a:grpSpLocks/>
                      </xdr:cNvGrpSpPr>
                    </xdr:nvGrpSpPr>
                    <xdr:grpSpPr bwMode="auto">
                      <a:xfrm>
                        <a:off x="3901" y="6228"/>
                        <a:ext cx="760" cy="636"/>
                        <a:chOff x="3345" y="6273"/>
                        <a:chExt cx="795" cy="665"/>
                      </a:xfrm>
                    </xdr:grpSpPr>
                    <xdr:grpSp>
                      <xdr:nvGrpSpPr>
                        <xdr:cNvPr id="2252" name="Group 270"/>
                        <xdr:cNvGrpSpPr>
                          <a:grpSpLocks/>
                        </xdr:cNvGrpSpPr>
                      </xdr:nvGrpSpPr>
                      <xdr:grpSpPr bwMode="auto">
                        <a:xfrm>
                          <a:off x="3345" y="6273"/>
                          <a:ext cx="795" cy="665"/>
                          <a:chOff x="3345" y="6273"/>
                          <a:chExt cx="795" cy="665"/>
                        </a:xfrm>
                      </xdr:grpSpPr>
                      <xdr:sp macro="" textlink="">
                        <xdr:nvSpPr>
                          <xdr:cNvPr id="2258"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59" name="Group 272"/>
                          <xdr:cNvGrpSpPr>
                            <a:grpSpLocks/>
                          </xdr:cNvGrpSpPr>
                        </xdr:nvGrpSpPr>
                        <xdr:grpSpPr bwMode="auto">
                          <a:xfrm>
                            <a:off x="3880" y="6273"/>
                            <a:ext cx="105" cy="170"/>
                            <a:chOff x="3669" y="5954"/>
                            <a:chExt cx="105" cy="170"/>
                          </a:xfrm>
                        </xdr:grpSpPr>
                        <xdr:sp macro="" textlink="">
                          <xdr:nvSpPr>
                            <xdr:cNvPr id="2260"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61"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53" name="Group 275"/>
                        <xdr:cNvGrpSpPr>
                          <a:grpSpLocks/>
                        </xdr:cNvGrpSpPr>
                      </xdr:nvGrpSpPr>
                      <xdr:grpSpPr bwMode="auto">
                        <a:xfrm>
                          <a:off x="3399" y="6443"/>
                          <a:ext cx="706" cy="495"/>
                          <a:chOff x="3399" y="6443"/>
                          <a:chExt cx="706" cy="495"/>
                        </a:xfrm>
                      </xdr:grpSpPr>
                      <xdr:sp macro="" textlink="">
                        <xdr:nvSpPr>
                          <xdr:cNvPr id="2254"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55"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56"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57"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11" name="Group 267"/>
                    <xdr:cNvGrpSpPr>
                      <a:grpSpLocks/>
                    </xdr:cNvGrpSpPr>
                  </xdr:nvGrpSpPr>
                  <xdr:grpSpPr bwMode="auto">
                    <a:xfrm>
                      <a:off x="7112" y="9940"/>
                      <a:ext cx="567" cy="567"/>
                      <a:chOff x="3719" y="6086"/>
                      <a:chExt cx="1113" cy="1113"/>
                    </a:xfrm>
                  </xdr:grpSpPr>
                  <xdr:sp macro="" textlink="">
                    <xdr:nvSpPr>
                      <xdr:cNvPr id="2238"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39" name="Group 269"/>
                      <xdr:cNvGrpSpPr>
                        <a:grpSpLocks/>
                      </xdr:cNvGrpSpPr>
                    </xdr:nvGrpSpPr>
                    <xdr:grpSpPr bwMode="auto">
                      <a:xfrm>
                        <a:off x="3901" y="6228"/>
                        <a:ext cx="760" cy="636"/>
                        <a:chOff x="3345" y="6273"/>
                        <a:chExt cx="795" cy="665"/>
                      </a:xfrm>
                    </xdr:grpSpPr>
                    <xdr:grpSp>
                      <xdr:nvGrpSpPr>
                        <xdr:cNvPr id="2240" name="Group 270"/>
                        <xdr:cNvGrpSpPr>
                          <a:grpSpLocks/>
                        </xdr:cNvGrpSpPr>
                      </xdr:nvGrpSpPr>
                      <xdr:grpSpPr bwMode="auto">
                        <a:xfrm>
                          <a:off x="3345" y="6273"/>
                          <a:ext cx="795" cy="665"/>
                          <a:chOff x="3345" y="6273"/>
                          <a:chExt cx="795" cy="665"/>
                        </a:xfrm>
                      </xdr:grpSpPr>
                      <xdr:sp macro="" textlink="">
                        <xdr:nvSpPr>
                          <xdr:cNvPr id="2246"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47" name="Group 272"/>
                          <xdr:cNvGrpSpPr>
                            <a:grpSpLocks/>
                          </xdr:cNvGrpSpPr>
                        </xdr:nvGrpSpPr>
                        <xdr:grpSpPr bwMode="auto">
                          <a:xfrm>
                            <a:off x="3880" y="6273"/>
                            <a:ext cx="105" cy="170"/>
                            <a:chOff x="3669" y="5954"/>
                            <a:chExt cx="105" cy="170"/>
                          </a:xfrm>
                        </xdr:grpSpPr>
                        <xdr:sp macro="" textlink="">
                          <xdr:nvSpPr>
                            <xdr:cNvPr id="2248"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49"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41" name="Group 275"/>
                        <xdr:cNvGrpSpPr>
                          <a:grpSpLocks/>
                        </xdr:cNvGrpSpPr>
                      </xdr:nvGrpSpPr>
                      <xdr:grpSpPr bwMode="auto">
                        <a:xfrm>
                          <a:off x="3399" y="6443"/>
                          <a:ext cx="706" cy="495"/>
                          <a:chOff x="3399" y="6443"/>
                          <a:chExt cx="706" cy="495"/>
                        </a:xfrm>
                      </xdr:grpSpPr>
                      <xdr:sp macro="" textlink="">
                        <xdr:nvSpPr>
                          <xdr:cNvPr id="2242"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43"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44"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45"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12" name="Group 267"/>
                    <xdr:cNvGrpSpPr>
                      <a:grpSpLocks/>
                    </xdr:cNvGrpSpPr>
                  </xdr:nvGrpSpPr>
                  <xdr:grpSpPr bwMode="auto">
                    <a:xfrm>
                      <a:off x="4845" y="8819"/>
                      <a:ext cx="567" cy="567"/>
                      <a:chOff x="3719" y="6086"/>
                      <a:chExt cx="1113" cy="1113"/>
                    </a:xfrm>
                  </xdr:grpSpPr>
                  <xdr:sp macro="" textlink="">
                    <xdr:nvSpPr>
                      <xdr:cNvPr id="2226"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27" name="Group 269"/>
                      <xdr:cNvGrpSpPr>
                        <a:grpSpLocks/>
                      </xdr:cNvGrpSpPr>
                    </xdr:nvGrpSpPr>
                    <xdr:grpSpPr bwMode="auto">
                      <a:xfrm>
                        <a:off x="3901" y="6228"/>
                        <a:ext cx="760" cy="636"/>
                        <a:chOff x="3345" y="6273"/>
                        <a:chExt cx="795" cy="665"/>
                      </a:xfrm>
                    </xdr:grpSpPr>
                    <xdr:grpSp>
                      <xdr:nvGrpSpPr>
                        <xdr:cNvPr id="2228" name="Group 270"/>
                        <xdr:cNvGrpSpPr>
                          <a:grpSpLocks/>
                        </xdr:cNvGrpSpPr>
                      </xdr:nvGrpSpPr>
                      <xdr:grpSpPr bwMode="auto">
                        <a:xfrm>
                          <a:off x="3345" y="6273"/>
                          <a:ext cx="795" cy="665"/>
                          <a:chOff x="3345" y="6273"/>
                          <a:chExt cx="795" cy="665"/>
                        </a:xfrm>
                      </xdr:grpSpPr>
                      <xdr:sp macro="" textlink="">
                        <xdr:nvSpPr>
                          <xdr:cNvPr id="2234"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35" name="Group 272"/>
                          <xdr:cNvGrpSpPr>
                            <a:grpSpLocks/>
                          </xdr:cNvGrpSpPr>
                        </xdr:nvGrpSpPr>
                        <xdr:grpSpPr bwMode="auto">
                          <a:xfrm>
                            <a:off x="3880" y="6273"/>
                            <a:ext cx="105" cy="170"/>
                            <a:chOff x="3669" y="5954"/>
                            <a:chExt cx="105" cy="170"/>
                          </a:xfrm>
                        </xdr:grpSpPr>
                        <xdr:sp macro="" textlink="">
                          <xdr:nvSpPr>
                            <xdr:cNvPr id="2236"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37"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29" name="Group 275"/>
                        <xdr:cNvGrpSpPr>
                          <a:grpSpLocks/>
                        </xdr:cNvGrpSpPr>
                      </xdr:nvGrpSpPr>
                      <xdr:grpSpPr bwMode="auto">
                        <a:xfrm>
                          <a:off x="3399" y="6443"/>
                          <a:ext cx="706" cy="495"/>
                          <a:chOff x="3399" y="6443"/>
                          <a:chExt cx="706" cy="495"/>
                        </a:xfrm>
                      </xdr:grpSpPr>
                      <xdr:sp macro="" textlink="">
                        <xdr:nvSpPr>
                          <xdr:cNvPr id="2230"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31"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32"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33"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nvGrpSpPr>
                    <xdr:cNvPr id="2213" name="Group 267"/>
                    <xdr:cNvGrpSpPr>
                      <a:grpSpLocks/>
                    </xdr:cNvGrpSpPr>
                  </xdr:nvGrpSpPr>
                  <xdr:grpSpPr bwMode="auto">
                    <a:xfrm>
                      <a:off x="3708" y="9378"/>
                      <a:ext cx="567" cy="567"/>
                      <a:chOff x="3719" y="6086"/>
                      <a:chExt cx="1113" cy="1113"/>
                    </a:xfrm>
                  </xdr:grpSpPr>
                  <xdr:sp macro="" textlink="">
                    <xdr:nvSpPr>
                      <xdr:cNvPr id="2214" name="Oval 268"/>
                      <xdr:cNvSpPr>
                        <a:spLocks noChangeArrowheads="1"/>
                      </xdr:cNvSpPr>
                    </xdr:nvSpPr>
                    <xdr:spPr bwMode="auto">
                      <a:xfrm>
                        <a:off x="3719" y="6086"/>
                        <a:ext cx="1113" cy="1113"/>
                      </a:xfrm>
                      <a:prstGeom prst="ellipse">
                        <a:avLst/>
                      </a:prstGeom>
                      <a:solidFill>
                        <a:srgbClr val="A6CF3F"/>
                      </a:solidFill>
                      <a:ln w="15875">
                        <a:noFill/>
                        <a:round/>
                        <a:headEnd/>
                        <a:tailEnd/>
                      </a:ln>
                    </xdr:spPr>
                  </xdr:sp>
                  <xdr:grpSp>
                    <xdr:nvGrpSpPr>
                      <xdr:cNvPr id="2215" name="Group 269"/>
                      <xdr:cNvGrpSpPr>
                        <a:grpSpLocks/>
                      </xdr:cNvGrpSpPr>
                    </xdr:nvGrpSpPr>
                    <xdr:grpSpPr bwMode="auto">
                      <a:xfrm>
                        <a:off x="3901" y="6228"/>
                        <a:ext cx="760" cy="636"/>
                        <a:chOff x="3345" y="6273"/>
                        <a:chExt cx="795" cy="665"/>
                      </a:xfrm>
                    </xdr:grpSpPr>
                    <xdr:grpSp>
                      <xdr:nvGrpSpPr>
                        <xdr:cNvPr id="2216" name="Group 270"/>
                        <xdr:cNvGrpSpPr>
                          <a:grpSpLocks/>
                        </xdr:cNvGrpSpPr>
                      </xdr:nvGrpSpPr>
                      <xdr:grpSpPr bwMode="auto">
                        <a:xfrm>
                          <a:off x="3345" y="6273"/>
                          <a:ext cx="795" cy="665"/>
                          <a:chOff x="3345" y="6273"/>
                          <a:chExt cx="795" cy="665"/>
                        </a:xfrm>
                      </xdr:grpSpPr>
                      <xdr:sp macro="" textlink="">
                        <xdr:nvSpPr>
                          <xdr:cNvPr id="2222" name="Rectangle 271"/>
                          <xdr:cNvSpPr>
                            <a:spLocks noChangeArrowheads="1"/>
                          </xdr:cNvSpPr>
                        </xdr:nvSpPr>
                        <xdr:spPr bwMode="auto">
                          <a:xfrm>
                            <a:off x="3345" y="6443"/>
                            <a:ext cx="795" cy="495"/>
                          </a:xfrm>
                          <a:prstGeom prst="rect">
                            <a:avLst/>
                          </a:prstGeom>
                          <a:solidFill>
                            <a:srgbClr val="FFFFFF"/>
                          </a:solidFill>
                          <a:ln w="9525">
                            <a:noFill/>
                            <a:miter lim="800000"/>
                            <a:headEnd/>
                            <a:tailEnd/>
                          </a:ln>
                        </xdr:spPr>
                      </xdr:sp>
                      <xdr:grpSp>
                        <xdr:nvGrpSpPr>
                          <xdr:cNvPr id="2223" name="Group 272"/>
                          <xdr:cNvGrpSpPr>
                            <a:grpSpLocks/>
                          </xdr:cNvGrpSpPr>
                        </xdr:nvGrpSpPr>
                        <xdr:grpSpPr bwMode="auto">
                          <a:xfrm>
                            <a:off x="3880" y="6273"/>
                            <a:ext cx="105" cy="170"/>
                            <a:chOff x="3669" y="5954"/>
                            <a:chExt cx="105" cy="170"/>
                          </a:xfrm>
                        </xdr:grpSpPr>
                        <xdr:sp macro="" textlink="">
                          <xdr:nvSpPr>
                            <xdr:cNvPr id="2224" name="Rectangle 273"/>
                            <xdr:cNvSpPr>
                              <a:spLocks noChangeArrowheads="1"/>
                            </xdr:cNvSpPr>
                          </xdr:nvSpPr>
                          <xdr:spPr bwMode="auto">
                            <a:xfrm rot="3600000">
                              <a:off x="3598" y="6025"/>
                              <a:ext cx="170" cy="28"/>
                            </a:xfrm>
                            <a:prstGeom prst="rect">
                              <a:avLst/>
                            </a:prstGeom>
                            <a:solidFill>
                              <a:srgbClr val="FFFFFF"/>
                            </a:solidFill>
                            <a:ln w="9525">
                              <a:noFill/>
                              <a:miter lim="800000"/>
                              <a:headEnd/>
                              <a:tailEnd/>
                            </a:ln>
                          </xdr:spPr>
                        </xdr:sp>
                        <xdr:sp macro="" textlink="">
                          <xdr:nvSpPr>
                            <xdr:cNvPr id="2225" name="Rectangle 274"/>
                            <xdr:cNvSpPr>
                              <a:spLocks noChangeArrowheads="1"/>
                            </xdr:cNvSpPr>
                          </xdr:nvSpPr>
                          <xdr:spPr bwMode="auto">
                            <a:xfrm rot="18000000" flipH="1">
                              <a:off x="3675" y="6025"/>
                              <a:ext cx="170" cy="28"/>
                            </a:xfrm>
                            <a:prstGeom prst="rect">
                              <a:avLst/>
                            </a:prstGeom>
                            <a:solidFill>
                              <a:srgbClr val="FFFFFF"/>
                            </a:solidFill>
                            <a:ln w="9525">
                              <a:noFill/>
                              <a:miter lim="800000"/>
                              <a:headEnd/>
                              <a:tailEnd/>
                            </a:ln>
                          </xdr:spPr>
                        </xdr:sp>
                      </xdr:grpSp>
                    </xdr:grpSp>
                    <xdr:grpSp>
                      <xdr:nvGrpSpPr>
                        <xdr:cNvPr id="2217" name="Group 275"/>
                        <xdr:cNvGrpSpPr>
                          <a:grpSpLocks/>
                        </xdr:cNvGrpSpPr>
                      </xdr:nvGrpSpPr>
                      <xdr:grpSpPr bwMode="auto">
                        <a:xfrm>
                          <a:off x="3399" y="6443"/>
                          <a:ext cx="706" cy="495"/>
                          <a:chOff x="3399" y="6443"/>
                          <a:chExt cx="706" cy="495"/>
                        </a:xfrm>
                      </xdr:grpSpPr>
                      <xdr:sp macro="" textlink="">
                        <xdr:nvSpPr>
                          <xdr:cNvPr id="2218" name="Rectangle 276"/>
                          <xdr:cNvSpPr>
                            <a:spLocks noChangeArrowheads="1"/>
                          </xdr:cNvSpPr>
                        </xdr:nvSpPr>
                        <xdr:spPr bwMode="auto">
                          <a:xfrm>
                            <a:off x="3957" y="6443"/>
                            <a:ext cx="28" cy="495"/>
                          </a:xfrm>
                          <a:prstGeom prst="rect">
                            <a:avLst/>
                          </a:prstGeom>
                          <a:solidFill>
                            <a:srgbClr val="A6CF3F"/>
                          </a:solidFill>
                          <a:ln w="9525">
                            <a:noFill/>
                            <a:miter lim="800000"/>
                            <a:headEnd/>
                            <a:tailEnd/>
                          </a:ln>
                        </xdr:spPr>
                      </xdr:sp>
                      <xdr:sp macro="" textlink="">
                        <xdr:nvSpPr>
                          <xdr:cNvPr id="2219" name="Oval 277"/>
                          <xdr:cNvSpPr>
                            <a:spLocks noChangeArrowheads="1"/>
                          </xdr:cNvSpPr>
                        </xdr:nvSpPr>
                        <xdr:spPr bwMode="auto">
                          <a:xfrm>
                            <a:off x="4020" y="6495"/>
                            <a:ext cx="85" cy="85"/>
                          </a:xfrm>
                          <a:prstGeom prst="ellipse">
                            <a:avLst/>
                          </a:prstGeom>
                          <a:solidFill>
                            <a:srgbClr val="A6CF3F"/>
                          </a:solidFill>
                          <a:ln w="9525">
                            <a:noFill/>
                            <a:round/>
                            <a:headEnd/>
                            <a:tailEnd/>
                          </a:ln>
                        </xdr:spPr>
                      </xdr:sp>
                      <xdr:sp macro="" textlink="">
                        <xdr:nvSpPr>
                          <xdr:cNvPr id="2220" name="Oval 278"/>
                          <xdr:cNvSpPr>
                            <a:spLocks noChangeArrowheads="1"/>
                          </xdr:cNvSpPr>
                        </xdr:nvSpPr>
                        <xdr:spPr bwMode="auto">
                          <a:xfrm>
                            <a:off x="4020" y="6604"/>
                            <a:ext cx="85" cy="85"/>
                          </a:xfrm>
                          <a:prstGeom prst="ellipse">
                            <a:avLst/>
                          </a:prstGeom>
                          <a:solidFill>
                            <a:srgbClr val="A6CF3F"/>
                          </a:solidFill>
                          <a:ln w="9525">
                            <a:noFill/>
                            <a:round/>
                            <a:headEnd/>
                            <a:tailEnd/>
                          </a:ln>
                        </xdr:spPr>
                      </xdr:sp>
                      <xdr:sp macro="" textlink="">
                        <xdr:nvSpPr>
                          <xdr:cNvPr id="2221" name="AutoShape 279"/>
                          <xdr:cNvSpPr>
                            <a:spLocks noChangeArrowheads="1"/>
                          </xdr:cNvSpPr>
                        </xdr:nvSpPr>
                        <xdr:spPr bwMode="auto">
                          <a:xfrm>
                            <a:off x="3399" y="6495"/>
                            <a:ext cx="510" cy="387"/>
                          </a:xfrm>
                          <a:prstGeom prst="roundRect">
                            <a:avLst>
                              <a:gd name="adj" fmla="val 16667"/>
                            </a:avLst>
                          </a:prstGeom>
                          <a:solidFill>
                            <a:srgbClr val="A6CF3F"/>
                          </a:solidFill>
                          <a:ln w="9525">
                            <a:noFill/>
                            <a:round/>
                            <a:headEnd/>
                            <a:tailEnd/>
                          </a:ln>
                        </xdr:spPr>
                      </xdr:sp>
                    </xdr:grpSp>
                  </xdr:grpSp>
                </xdr:grpSp>
              </xdr:grpSp>
              <xdr:grpSp>
                <xdr:nvGrpSpPr>
                  <xdr:cNvPr id="1634" name="Group 686"/>
                  <xdr:cNvGrpSpPr>
                    <a:grpSpLocks/>
                  </xdr:cNvGrpSpPr>
                </xdr:nvGrpSpPr>
                <xdr:grpSpPr bwMode="auto">
                  <a:xfrm>
                    <a:off x="3147" y="10512"/>
                    <a:ext cx="4530" cy="1703"/>
                    <a:chOff x="3147" y="10512"/>
                    <a:chExt cx="4530" cy="1703"/>
                  </a:xfrm>
                </xdr:grpSpPr>
                <xdr:grpSp>
                  <xdr:nvGrpSpPr>
                    <xdr:cNvPr id="1926" name="Group 725"/>
                    <xdr:cNvGrpSpPr>
                      <a:grpSpLocks/>
                    </xdr:cNvGrpSpPr>
                  </xdr:nvGrpSpPr>
                  <xdr:grpSpPr bwMode="auto">
                    <a:xfrm>
                      <a:off x="5409" y="11640"/>
                      <a:ext cx="567" cy="567"/>
                      <a:chOff x="3653" y="3941"/>
                      <a:chExt cx="1113" cy="1113"/>
                    </a:xfrm>
                  </xdr:grpSpPr>
                  <xdr:sp macro="" textlink="">
                    <xdr:nvSpPr>
                      <xdr:cNvPr id="2180"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181" name="Group 727"/>
                      <xdr:cNvGrpSpPr>
                        <a:grpSpLocks/>
                      </xdr:cNvGrpSpPr>
                    </xdr:nvGrpSpPr>
                    <xdr:grpSpPr bwMode="auto">
                      <a:xfrm>
                        <a:off x="3877" y="4098"/>
                        <a:ext cx="671" cy="799"/>
                        <a:chOff x="1598" y="4066"/>
                        <a:chExt cx="671" cy="799"/>
                      </a:xfrm>
                    </xdr:grpSpPr>
                    <xdr:grpSp>
                      <xdr:nvGrpSpPr>
                        <xdr:cNvPr id="2182" name="Group 728"/>
                        <xdr:cNvGrpSpPr>
                          <a:grpSpLocks/>
                        </xdr:cNvGrpSpPr>
                      </xdr:nvGrpSpPr>
                      <xdr:grpSpPr bwMode="auto">
                        <a:xfrm>
                          <a:off x="1733" y="4202"/>
                          <a:ext cx="402" cy="534"/>
                          <a:chOff x="1733" y="4202"/>
                          <a:chExt cx="402" cy="534"/>
                        </a:xfrm>
                      </xdr:grpSpPr>
                      <xdr:grpSp>
                        <xdr:nvGrpSpPr>
                          <xdr:cNvPr id="2197" name="Group 729"/>
                          <xdr:cNvGrpSpPr>
                            <a:grpSpLocks/>
                          </xdr:cNvGrpSpPr>
                        </xdr:nvGrpSpPr>
                        <xdr:grpSpPr bwMode="auto">
                          <a:xfrm>
                            <a:off x="1733" y="4202"/>
                            <a:ext cx="402" cy="534"/>
                            <a:chOff x="1733" y="4205"/>
                            <a:chExt cx="402" cy="534"/>
                          </a:xfrm>
                        </xdr:grpSpPr>
                        <xdr:sp macro="" textlink="">
                          <xdr:nvSpPr>
                            <xdr:cNvPr id="2199"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200"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201"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198"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183" name="Group 734"/>
                        <xdr:cNvGrpSpPr>
                          <a:grpSpLocks/>
                        </xdr:cNvGrpSpPr>
                      </xdr:nvGrpSpPr>
                      <xdr:grpSpPr bwMode="auto">
                        <a:xfrm>
                          <a:off x="1598" y="4066"/>
                          <a:ext cx="671" cy="475"/>
                          <a:chOff x="1598" y="4066"/>
                          <a:chExt cx="671" cy="475"/>
                        </a:xfrm>
                      </xdr:grpSpPr>
                      <xdr:sp macro="" textlink="">
                        <xdr:nvSpPr>
                          <xdr:cNvPr id="2190"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191"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192"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193"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194"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195"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196"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184" name="Group 742"/>
                        <xdr:cNvGrpSpPr>
                          <a:grpSpLocks/>
                        </xdr:cNvGrpSpPr>
                      </xdr:nvGrpSpPr>
                      <xdr:grpSpPr bwMode="auto">
                        <a:xfrm>
                          <a:off x="1794" y="4696"/>
                          <a:ext cx="271" cy="169"/>
                          <a:chOff x="1794" y="4696"/>
                          <a:chExt cx="271" cy="169"/>
                        </a:xfrm>
                      </xdr:grpSpPr>
                      <xdr:sp macro="" textlink="">
                        <xdr:nvSpPr>
                          <xdr:cNvPr id="2185"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186"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187"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188"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189"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27" name="Group 725"/>
                    <xdr:cNvGrpSpPr>
                      <a:grpSpLocks/>
                    </xdr:cNvGrpSpPr>
                  </xdr:nvGrpSpPr>
                  <xdr:grpSpPr bwMode="auto">
                    <a:xfrm>
                      <a:off x="7110" y="11079"/>
                      <a:ext cx="567" cy="567"/>
                      <a:chOff x="3653" y="3941"/>
                      <a:chExt cx="1113" cy="1113"/>
                    </a:xfrm>
                  </xdr:grpSpPr>
                  <xdr:sp macro="" textlink="">
                    <xdr:nvSpPr>
                      <xdr:cNvPr id="2158"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159" name="Group 727"/>
                      <xdr:cNvGrpSpPr>
                        <a:grpSpLocks/>
                      </xdr:cNvGrpSpPr>
                    </xdr:nvGrpSpPr>
                    <xdr:grpSpPr bwMode="auto">
                      <a:xfrm>
                        <a:off x="3877" y="4098"/>
                        <a:ext cx="671" cy="799"/>
                        <a:chOff x="1598" y="4066"/>
                        <a:chExt cx="671" cy="799"/>
                      </a:xfrm>
                    </xdr:grpSpPr>
                    <xdr:grpSp>
                      <xdr:nvGrpSpPr>
                        <xdr:cNvPr id="2160" name="Group 728"/>
                        <xdr:cNvGrpSpPr>
                          <a:grpSpLocks/>
                        </xdr:cNvGrpSpPr>
                      </xdr:nvGrpSpPr>
                      <xdr:grpSpPr bwMode="auto">
                        <a:xfrm>
                          <a:off x="1733" y="4202"/>
                          <a:ext cx="402" cy="534"/>
                          <a:chOff x="1733" y="4202"/>
                          <a:chExt cx="402" cy="534"/>
                        </a:xfrm>
                      </xdr:grpSpPr>
                      <xdr:grpSp>
                        <xdr:nvGrpSpPr>
                          <xdr:cNvPr id="2175" name="Group 729"/>
                          <xdr:cNvGrpSpPr>
                            <a:grpSpLocks/>
                          </xdr:cNvGrpSpPr>
                        </xdr:nvGrpSpPr>
                        <xdr:grpSpPr bwMode="auto">
                          <a:xfrm>
                            <a:off x="1733" y="4202"/>
                            <a:ext cx="402" cy="534"/>
                            <a:chOff x="1733" y="4205"/>
                            <a:chExt cx="402" cy="534"/>
                          </a:xfrm>
                        </xdr:grpSpPr>
                        <xdr:sp macro="" textlink="">
                          <xdr:nvSpPr>
                            <xdr:cNvPr id="2177"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178"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179"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176"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161" name="Group 734"/>
                        <xdr:cNvGrpSpPr>
                          <a:grpSpLocks/>
                        </xdr:cNvGrpSpPr>
                      </xdr:nvGrpSpPr>
                      <xdr:grpSpPr bwMode="auto">
                        <a:xfrm>
                          <a:off x="1598" y="4066"/>
                          <a:ext cx="671" cy="475"/>
                          <a:chOff x="1598" y="4066"/>
                          <a:chExt cx="671" cy="475"/>
                        </a:xfrm>
                      </xdr:grpSpPr>
                      <xdr:sp macro="" textlink="">
                        <xdr:nvSpPr>
                          <xdr:cNvPr id="2168"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169"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170"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171"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172"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173"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174"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162" name="Group 742"/>
                        <xdr:cNvGrpSpPr>
                          <a:grpSpLocks/>
                        </xdr:cNvGrpSpPr>
                      </xdr:nvGrpSpPr>
                      <xdr:grpSpPr bwMode="auto">
                        <a:xfrm>
                          <a:off x="1794" y="4696"/>
                          <a:ext cx="271" cy="169"/>
                          <a:chOff x="1794" y="4696"/>
                          <a:chExt cx="271" cy="169"/>
                        </a:xfrm>
                      </xdr:grpSpPr>
                      <xdr:sp macro="" textlink="">
                        <xdr:nvSpPr>
                          <xdr:cNvPr id="2163"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164"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165"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166"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167"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28" name="Group 725"/>
                    <xdr:cNvGrpSpPr>
                      <a:grpSpLocks/>
                    </xdr:cNvGrpSpPr>
                  </xdr:nvGrpSpPr>
                  <xdr:grpSpPr bwMode="auto">
                    <a:xfrm>
                      <a:off x="6557" y="11081"/>
                      <a:ext cx="567" cy="567"/>
                      <a:chOff x="3653" y="3941"/>
                      <a:chExt cx="1113" cy="1113"/>
                    </a:xfrm>
                  </xdr:grpSpPr>
                  <xdr:sp macro="" textlink="">
                    <xdr:nvSpPr>
                      <xdr:cNvPr id="2136"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137" name="Group 727"/>
                      <xdr:cNvGrpSpPr>
                        <a:grpSpLocks/>
                      </xdr:cNvGrpSpPr>
                    </xdr:nvGrpSpPr>
                    <xdr:grpSpPr bwMode="auto">
                      <a:xfrm>
                        <a:off x="3877" y="4098"/>
                        <a:ext cx="671" cy="799"/>
                        <a:chOff x="1598" y="4066"/>
                        <a:chExt cx="671" cy="799"/>
                      </a:xfrm>
                    </xdr:grpSpPr>
                    <xdr:grpSp>
                      <xdr:nvGrpSpPr>
                        <xdr:cNvPr id="2138" name="Group 728"/>
                        <xdr:cNvGrpSpPr>
                          <a:grpSpLocks/>
                        </xdr:cNvGrpSpPr>
                      </xdr:nvGrpSpPr>
                      <xdr:grpSpPr bwMode="auto">
                        <a:xfrm>
                          <a:off x="1733" y="4202"/>
                          <a:ext cx="402" cy="534"/>
                          <a:chOff x="1733" y="4202"/>
                          <a:chExt cx="402" cy="534"/>
                        </a:xfrm>
                      </xdr:grpSpPr>
                      <xdr:grpSp>
                        <xdr:nvGrpSpPr>
                          <xdr:cNvPr id="2153" name="Group 729"/>
                          <xdr:cNvGrpSpPr>
                            <a:grpSpLocks/>
                          </xdr:cNvGrpSpPr>
                        </xdr:nvGrpSpPr>
                        <xdr:grpSpPr bwMode="auto">
                          <a:xfrm>
                            <a:off x="1733" y="4202"/>
                            <a:ext cx="402" cy="534"/>
                            <a:chOff x="1733" y="4205"/>
                            <a:chExt cx="402" cy="534"/>
                          </a:xfrm>
                        </xdr:grpSpPr>
                        <xdr:sp macro="" textlink="">
                          <xdr:nvSpPr>
                            <xdr:cNvPr id="2155"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156"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157"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154"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139" name="Group 734"/>
                        <xdr:cNvGrpSpPr>
                          <a:grpSpLocks/>
                        </xdr:cNvGrpSpPr>
                      </xdr:nvGrpSpPr>
                      <xdr:grpSpPr bwMode="auto">
                        <a:xfrm>
                          <a:off x="1598" y="4066"/>
                          <a:ext cx="671" cy="475"/>
                          <a:chOff x="1598" y="4066"/>
                          <a:chExt cx="671" cy="475"/>
                        </a:xfrm>
                      </xdr:grpSpPr>
                      <xdr:sp macro="" textlink="">
                        <xdr:nvSpPr>
                          <xdr:cNvPr id="2146"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147"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148"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149"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150"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151"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152"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140" name="Group 742"/>
                        <xdr:cNvGrpSpPr>
                          <a:grpSpLocks/>
                        </xdr:cNvGrpSpPr>
                      </xdr:nvGrpSpPr>
                      <xdr:grpSpPr bwMode="auto">
                        <a:xfrm>
                          <a:off x="1794" y="4696"/>
                          <a:ext cx="271" cy="169"/>
                          <a:chOff x="1794" y="4696"/>
                          <a:chExt cx="271" cy="169"/>
                        </a:xfrm>
                      </xdr:grpSpPr>
                      <xdr:sp macro="" textlink="">
                        <xdr:nvSpPr>
                          <xdr:cNvPr id="2141"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142"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143"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144"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145"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29" name="Group 725"/>
                    <xdr:cNvGrpSpPr>
                      <a:grpSpLocks/>
                    </xdr:cNvGrpSpPr>
                  </xdr:nvGrpSpPr>
                  <xdr:grpSpPr bwMode="auto">
                    <a:xfrm>
                      <a:off x="4275" y="11079"/>
                      <a:ext cx="567" cy="567"/>
                      <a:chOff x="3653" y="3941"/>
                      <a:chExt cx="1113" cy="1113"/>
                    </a:xfrm>
                  </xdr:grpSpPr>
                  <xdr:sp macro="" textlink="">
                    <xdr:nvSpPr>
                      <xdr:cNvPr id="2114"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115" name="Group 727"/>
                      <xdr:cNvGrpSpPr>
                        <a:grpSpLocks/>
                      </xdr:cNvGrpSpPr>
                    </xdr:nvGrpSpPr>
                    <xdr:grpSpPr bwMode="auto">
                      <a:xfrm>
                        <a:off x="3877" y="4098"/>
                        <a:ext cx="671" cy="799"/>
                        <a:chOff x="1598" y="4066"/>
                        <a:chExt cx="671" cy="799"/>
                      </a:xfrm>
                    </xdr:grpSpPr>
                    <xdr:grpSp>
                      <xdr:nvGrpSpPr>
                        <xdr:cNvPr id="2116" name="Group 728"/>
                        <xdr:cNvGrpSpPr>
                          <a:grpSpLocks/>
                        </xdr:cNvGrpSpPr>
                      </xdr:nvGrpSpPr>
                      <xdr:grpSpPr bwMode="auto">
                        <a:xfrm>
                          <a:off x="1733" y="4202"/>
                          <a:ext cx="402" cy="534"/>
                          <a:chOff x="1733" y="4202"/>
                          <a:chExt cx="402" cy="534"/>
                        </a:xfrm>
                      </xdr:grpSpPr>
                      <xdr:grpSp>
                        <xdr:nvGrpSpPr>
                          <xdr:cNvPr id="2131" name="Group 729"/>
                          <xdr:cNvGrpSpPr>
                            <a:grpSpLocks/>
                          </xdr:cNvGrpSpPr>
                        </xdr:nvGrpSpPr>
                        <xdr:grpSpPr bwMode="auto">
                          <a:xfrm>
                            <a:off x="1733" y="4202"/>
                            <a:ext cx="402" cy="534"/>
                            <a:chOff x="1733" y="4205"/>
                            <a:chExt cx="402" cy="534"/>
                          </a:xfrm>
                        </xdr:grpSpPr>
                        <xdr:sp macro="" textlink="">
                          <xdr:nvSpPr>
                            <xdr:cNvPr id="2133"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134"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135"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132"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117" name="Group 734"/>
                        <xdr:cNvGrpSpPr>
                          <a:grpSpLocks/>
                        </xdr:cNvGrpSpPr>
                      </xdr:nvGrpSpPr>
                      <xdr:grpSpPr bwMode="auto">
                        <a:xfrm>
                          <a:off x="1598" y="4066"/>
                          <a:ext cx="671" cy="475"/>
                          <a:chOff x="1598" y="4066"/>
                          <a:chExt cx="671" cy="475"/>
                        </a:xfrm>
                      </xdr:grpSpPr>
                      <xdr:sp macro="" textlink="">
                        <xdr:nvSpPr>
                          <xdr:cNvPr id="2124"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125"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126"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127"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128"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129"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130"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118" name="Group 742"/>
                        <xdr:cNvGrpSpPr>
                          <a:grpSpLocks/>
                        </xdr:cNvGrpSpPr>
                      </xdr:nvGrpSpPr>
                      <xdr:grpSpPr bwMode="auto">
                        <a:xfrm>
                          <a:off x="1794" y="4696"/>
                          <a:ext cx="271" cy="169"/>
                          <a:chOff x="1794" y="4696"/>
                          <a:chExt cx="271" cy="169"/>
                        </a:xfrm>
                      </xdr:grpSpPr>
                      <xdr:sp macro="" textlink="">
                        <xdr:nvSpPr>
                          <xdr:cNvPr id="2119"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120"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121"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122"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123"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0" name="Group 725"/>
                    <xdr:cNvGrpSpPr>
                      <a:grpSpLocks/>
                    </xdr:cNvGrpSpPr>
                  </xdr:nvGrpSpPr>
                  <xdr:grpSpPr bwMode="auto">
                    <a:xfrm>
                      <a:off x="4848" y="11081"/>
                      <a:ext cx="567" cy="567"/>
                      <a:chOff x="3653" y="3941"/>
                      <a:chExt cx="1113" cy="1113"/>
                    </a:xfrm>
                  </xdr:grpSpPr>
                  <xdr:sp macro="" textlink="">
                    <xdr:nvSpPr>
                      <xdr:cNvPr id="2092"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093" name="Group 727"/>
                      <xdr:cNvGrpSpPr>
                        <a:grpSpLocks/>
                      </xdr:cNvGrpSpPr>
                    </xdr:nvGrpSpPr>
                    <xdr:grpSpPr bwMode="auto">
                      <a:xfrm>
                        <a:off x="3877" y="4098"/>
                        <a:ext cx="671" cy="799"/>
                        <a:chOff x="1598" y="4066"/>
                        <a:chExt cx="671" cy="799"/>
                      </a:xfrm>
                    </xdr:grpSpPr>
                    <xdr:grpSp>
                      <xdr:nvGrpSpPr>
                        <xdr:cNvPr id="2094" name="Group 728"/>
                        <xdr:cNvGrpSpPr>
                          <a:grpSpLocks/>
                        </xdr:cNvGrpSpPr>
                      </xdr:nvGrpSpPr>
                      <xdr:grpSpPr bwMode="auto">
                        <a:xfrm>
                          <a:off x="1733" y="4202"/>
                          <a:ext cx="402" cy="534"/>
                          <a:chOff x="1733" y="4202"/>
                          <a:chExt cx="402" cy="534"/>
                        </a:xfrm>
                      </xdr:grpSpPr>
                      <xdr:grpSp>
                        <xdr:nvGrpSpPr>
                          <xdr:cNvPr id="2109" name="Group 729"/>
                          <xdr:cNvGrpSpPr>
                            <a:grpSpLocks/>
                          </xdr:cNvGrpSpPr>
                        </xdr:nvGrpSpPr>
                        <xdr:grpSpPr bwMode="auto">
                          <a:xfrm>
                            <a:off x="1733" y="4202"/>
                            <a:ext cx="402" cy="534"/>
                            <a:chOff x="1733" y="4205"/>
                            <a:chExt cx="402" cy="534"/>
                          </a:xfrm>
                        </xdr:grpSpPr>
                        <xdr:sp macro="" textlink="">
                          <xdr:nvSpPr>
                            <xdr:cNvPr id="2111"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112"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113"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110"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095" name="Group 734"/>
                        <xdr:cNvGrpSpPr>
                          <a:grpSpLocks/>
                        </xdr:cNvGrpSpPr>
                      </xdr:nvGrpSpPr>
                      <xdr:grpSpPr bwMode="auto">
                        <a:xfrm>
                          <a:off x="1598" y="4066"/>
                          <a:ext cx="671" cy="475"/>
                          <a:chOff x="1598" y="4066"/>
                          <a:chExt cx="671" cy="475"/>
                        </a:xfrm>
                      </xdr:grpSpPr>
                      <xdr:sp macro="" textlink="">
                        <xdr:nvSpPr>
                          <xdr:cNvPr id="2102"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103"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104"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105"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106"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107"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108"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096" name="Group 742"/>
                        <xdr:cNvGrpSpPr>
                          <a:grpSpLocks/>
                        </xdr:cNvGrpSpPr>
                      </xdr:nvGrpSpPr>
                      <xdr:grpSpPr bwMode="auto">
                        <a:xfrm>
                          <a:off x="1794" y="4696"/>
                          <a:ext cx="271" cy="169"/>
                          <a:chOff x="1794" y="4696"/>
                          <a:chExt cx="271" cy="169"/>
                        </a:xfrm>
                      </xdr:grpSpPr>
                      <xdr:sp macro="" textlink="">
                        <xdr:nvSpPr>
                          <xdr:cNvPr id="2097"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098"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099"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100"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101"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1" name="Group 725"/>
                    <xdr:cNvGrpSpPr>
                      <a:grpSpLocks/>
                    </xdr:cNvGrpSpPr>
                  </xdr:nvGrpSpPr>
                  <xdr:grpSpPr bwMode="auto">
                    <a:xfrm>
                      <a:off x="4281" y="10512"/>
                      <a:ext cx="567" cy="567"/>
                      <a:chOff x="3653" y="3941"/>
                      <a:chExt cx="1113" cy="1113"/>
                    </a:xfrm>
                  </xdr:grpSpPr>
                  <xdr:sp macro="" textlink="">
                    <xdr:nvSpPr>
                      <xdr:cNvPr id="2070"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071" name="Group 727"/>
                      <xdr:cNvGrpSpPr>
                        <a:grpSpLocks/>
                      </xdr:cNvGrpSpPr>
                    </xdr:nvGrpSpPr>
                    <xdr:grpSpPr bwMode="auto">
                      <a:xfrm>
                        <a:off x="3877" y="4098"/>
                        <a:ext cx="671" cy="799"/>
                        <a:chOff x="1598" y="4066"/>
                        <a:chExt cx="671" cy="799"/>
                      </a:xfrm>
                    </xdr:grpSpPr>
                    <xdr:grpSp>
                      <xdr:nvGrpSpPr>
                        <xdr:cNvPr id="2072" name="Group 728"/>
                        <xdr:cNvGrpSpPr>
                          <a:grpSpLocks/>
                        </xdr:cNvGrpSpPr>
                      </xdr:nvGrpSpPr>
                      <xdr:grpSpPr bwMode="auto">
                        <a:xfrm>
                          <a:off x="1733" y="4202"/>
                          <a:ext cx="402" cy="534"/>
                          <a:chOff x="1733" y="4202"/>
                          <a:chExt cx="402" cy="534"/>
                        </a:xfrm>
                      </xdr:grpSpPr>
                      <xdr:grpSp>
                        <xdr:nvGrpSpPr>
                          <xdr:cNvPr id="2087" name="Group 729"/>
                          <xdr:cNvGrpSpPr>
                            <a:grpSpLocks/>
                          </xdr:cNvGrpSpPr>
                        </xdr:nvGrpSpPr>
                        <xdr:grpSpPr bwMode="auto">
                          <a:xfrm>
                            <a:off x="1733" y="4202"/>
                            <a:ext cx="402" cy="534"/>
                            <a:chOff x="1733" y="4205"/>
                            <a:chExt cx="402" cy="534"/>
                          </a:xfrm>
                        </xdr:grpSpPr>
                        <xdr:sp macro="" textlink="">
                          <xdr:nvSpPr>
                            <xdr:cNvPr id="2089"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090"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091"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088"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073" name="Group 734"/>
                        <xdr:cNvGrpSpPr>
                          <a:grpSpLocks/>
                        </xdr:cNvGrpSpPr>
                      </xdr:nvGrpSpPr>
                      <xdr:grpSpPr bwMode="auto">
                        <a:xfrm>
                          <a:off x="1598" y="4066"/>
                          <a:ext cx="671" cy="475"/>
                          <a:chOff x="1598" y="4066"/>
                          <a:chExt cx="671" cy="475"/>
                        </a:xfrm>
                      </xdr:grpSpPr>
                      <xdr:sp macro="" textlink="">
                        <xdr:nvSpPr>
                          <xdr:cNvPr id="2080"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081"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082"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083"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084"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085"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086"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074" name="Group 742"/>
                        <xdr:cNvGrpSpPr>
                          <a:grpSpLocks/>
                        </xdr:cNvGrpSpPr>
                      </xdr:nvGrpSpPr>
                      <xdr:grpSpPr bwMode="auto">
                        <a:xfrm>
                          <a:off x="1794" y="4696"/>
                          <a:ext cx="271" cy="169"/>
                          <a:chOff x="1794" y="4696"/>
                          <a:chExt cx="271" cy="169"/>
                        </a:xfrm>
                      </xdr:grpSpPr>
                      <xdr:sp macro="" textlink="">
                        <xdr:nvSpPr>
                          <xdr:cNvPr id="2075"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076"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077"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078"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079"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2" name="Group 725"/>
                    <xdr:cNvGrpSpPr>
                      <a:grpSpLocks/>
                    </xdr:cNvGrpSpPr>
                  </xdr:nvGrpSpPr>
                  <xdr:grpSpPr bwMode="auto">
                    <a:xfrm>
                      <a:off x="3147" y="10514"/>
                      <a:ext cx="567" cy="567"/>
                      <a:chOff x="3653" y="3941"/>
                      <a:chExt cx="1113" cy="1113"/>
                    </a:xfrm>
                  </xdr:grpSpPr>
                  <xdr:sp macro="" textlink="">
                    <xdr:nvSpPr>
                      <xdr:cNvPr id="2048"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049" name="Group 727"/>
                      <xdr:cNvGrpSpPr>
                        <a:grpSpLocks/>
                      </xdr:cNvGrpSpPr>
                    </xdr:nvGrpSpPr>
                    <xdr:grpSpPr bwMode="auto">
                      <a:xfrm>
                        <a:off x="3877" y="4098"/>
                        <a:ext cx="671" cy="799"/>
                        <a:chOff x="1598" y="4066"/>
                        <a:chExt cx="671" cy="799"/>
                      </a:xfrm>
                    </xdr:grpSpPr>
                    <xdr:grpSp>
                      <xdr:nvGrpSpPr>
                        <xdr:cNvPr id="2050" name="Group 728"/>
                        <xdr:cNvGrpSpPr>
                          <a:grpSpLocks/>
                        </xdr:cNvGrpSpPr>
                      </xdr:nvGrpSpPr>
                      <xdr:grpSpPr bwMode="auto">
                        <a:xfrm>
                          <a:off x="1733" y="4202"/>
                          <a:ext cx="402" cy="534"/>
                          <a:chOff x="1733" y="4202"/>
                          <a:chExt cx="402" cy="534"/>
                        </a:xfrm>
                      </xdr:grpSpPr>
                      <xdr:grpSp>
                        <xdr:nvGrpSpPr>
                          <xdr:cNvPr id="2065" name="Group 729"/>
                          <xdr:cNvGrpSpPr>
                            <a:grpSpLocks/>
                          </xdr:cNvGrpSpPr>
                        </xdr:nvGrpSpPr>
                        <xdr:grpSpPr bwMode="auto">
                          <a:xfrm>
                            <a:off x="1733" y="4202"/>
                            <a:ext cx="402" cy="534"/>
                            <a:chOff x="1733" y="4205"/>
                            <a:chExt cx="402" cy="534"/>
                          </a:xfrm>
                        </xdr:grpSpPr>
                        <xdr:sp macro="" textlink="">
                          <xdr:nvSpPr>
                            <xdr:cNvPr id="2067"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068"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069"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066"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051" name="Group 734"/>
                        <xdr:cNvGrpSpPr>
                          <a:grpSpLocks/>
                        </xdr:cNvGrpSpPr>
                      </xdr:nvGrpSpPr>
                      <xdr:grpSpPr bwMode="auto">
                        <a:xfrm>
                          <a:off x="1598" y="4066"/>
                          <a:ext cx="671" cy="475"/>
                          <a:chOff x="1598" y="4066"/>
                          <a:chExt cx="671" cy="475"/>
                        </a:xfrm>
                      </xdr:grpSpPr>
                      <xdr:sp macro="" textlink="">
                        <xdr:nvSpPr>
                          <xdr:cNvPr id="2058"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059"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060"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061"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062"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063"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064"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052" name="Group 742"/>
                        <xdr:cNvGrpSpPr>
                          <a:grpSpLocks/>
                        </xdr:cNvGrpSpPr>
                      </xdr:nvGrpSpPr>
                      <xdr:grpSpPr bwMode="auto">
                        <a:xfrm>
                          <a:off x="1794" y="4696"/>
                          <a:ext cx="271" cy="169"/>
                          <a:chOff x="1794" y="4696"/>
                          <a:chExt cx="271" cy="169"/>
                        </a:xfrm>
                      </xdr:grpSpPr>
                      <xdr:sp macro="" textlink="">
                        <xdr:nvSpPr>
                          <xdr:cNvPr id="2053"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054"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055"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056"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057"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3" name="Group 725"/>
                    <xdr:cNvGrpSpPr>
                      <a:grpSpLocks/>
                    </xdr:cNvGrpSpPr>
                  </xdr:nvGrpSpPr>
                  <xdr:grpSpPr bwMode="auto">
                    <a:xfrm>
                      <a:off x="4281" y="11648"/>
                      <a:ext cx="567" cy="567"/>
                      <a:chOff x="3653" y="3941"/>
                      <a:chExt cx="1113" cy="1113"/>
                    </a:xfrm>
                  </xdr:grpSpPr>
                  <xdr:sp macro="" textlink="">
                    <xdr:nvSpPr>
                      <xdr:cNvPr id="2026"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027" name="Group 727"/>
                      <xdr:cNvGrpSpPr>
                        <a:grpSpLocks/>
                      </xdr:cNvGrpSpPr>
                    </xdr:nvGrpSpPr>
                    <xdr:grpSpPr bwMode="auto">
                      <a:xfrm>
                        <a:off x="3877" y="4098"/>
                        <a:ext cx="671" cy="799"/>
                        <a:chOff x="1598" y="4066"/>
                        <a:chExt cx="671" cy="799"/>
                      </a:xfrm>
                    </xdr:grpSpPr>
                    <xdr:grpSp>
                      <xdr:nvGrpSpPr>
                        <xdr:cNvPr id="2028" name="Group 728"/>
                        <xdr:cNvGrpSpPr>
                          <a:grpSpLocks/>
                        </xdr:cNvGrpSpPr>
                      </xdr:nvGrpSpPr>
                      <xdr:grpSpPr bwMode="auto">
                        <a:xfrm>
                          <a:off x="1733" y="4202"/>
                          <a:ext cx="402" cy="534"/>
                          <a:chOff x="1733" y="4202"/>
                          <a:chExt cx="402" cy="534"/>
                        </a:xfrm>
                      </xdr:grpSpPr>
                      <xdr:grpSp>
                        <xdr:nvGrpSpPr>
                          <xdr:cNvPr id="2043" name="Group 729"/>
                          <xdr:cNvGrpSpPr>
                            <a:grpSpLocks/>
                          </xdr:cNvGrpSpPr>
                        </xdr:nvGrpSpPr>
                        <xdr:grpSpPr bwMode="auto">
                          <a:xfrm>
                            <a:off x="1733" y="4202"/>
                            <a:ext cx="402" cy="534"/>
                            <a:chOff x="1733" y="4205"/>
                            <a:chExt cx="402" cy="534"/>
                          </a:xfrm>
                        </xdr:grpSpPr>
                        <xdr:sp macro="" textlink="">
                          <xdr:nvSpPr>
                            <xdr:cNvPr id="2045"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046"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047"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044"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029" name="Group 734"/>
                        <xdr:cNvGrpSpPr>
                          <a:grpSpLocks/>
                        </xdr:cNvGrpSpPr>
                      </xdr:nvGrpSpPr>
                      <xdr:grpSpPr bwMode="auto">
                        <a:xfrm>
                          <a:off x="1598" y="4066"/>
                          <a:ext cx="671" cy="475"/>
                          <a:chOff x="1598" y="4066"/>
                          <a:chExt cx="671" cy="475"/>
                        </a:xfrm>
                      </xdr:grpSpPr>
                      <xdr:sp macro="" textlink="">
                        <xdr:nvSpPr>
                          <xdr:cNvPr id="2036"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037"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038"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039"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040"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041"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042"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030" name="Group 742"/>
                        <xdr:cNvGrpSpPr>
                          <a:grpSpLocks/>
                        </xdr:cNvGrpSpPr>
                      </xdr:nvGrpSpPr>
                      <xdr:grpSpPr bwMode="auto">
                        <a:xfrm>
                          <a:off x="1794" y="4696"/>
                          <a:ext cx="271" cy="169"/>
                          <a:chOff x="1794" y="4696"/>
                          <a:chExt cx="271" cy="169"/>
                        </a:xfrm>
                      </xdr:grpSpPr>
                      <xdr:sp macro="" textlink="">
                        <xdr:nvSpPr>
                          <xdr:cNvPr id="2031"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032"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033"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034"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035"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4" name="Group 725"/>
                    <xdr:cNvGrpSpPr>
                      <a:grpSpLocks/>
                    </xdr:cNvGrpSpPr>
                  </xdr:nvGrpSpPr>
                  <xdr:grpSpPr bwMode="auto">
                    <a:xfrm>
                      <a:off x="4842" y="11648"/>
                      <a:ext cx="567" cy="567"/>
                      <a:chOff x="3653" y="3941"/>
                      <a:chExt cx="1113" cy="1113"/>
                    </a:xfrm>
                  </xdr:grpSpPr>
                  <xdr:sp macro="" textlink="">
                    <xdr:nvSpPr>
                      <xdr:cNvPr id="2004"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2005" name="Group 727"/>
                      <xdr:cNvGrpSpPr>
                        <a:grpSpLocks/>
                      </xdr:cNvGrpSpPr>
                    </xdr:nvGrpSpPr>
                    <xdr:grpSpPr bwMode="auto">
                      <a:xfrm>
                        <a:off x="3877" y="4098"/>
                        <a:ext cx="671" cy="799"/>
                        <a:chOff x="1598" y="4066"/>
                        <a:chExt cx="671" cy="799"/>
                      </a:xfrm>
                    </xdr:grpSpPr>
                    <xdr:grpSp>
                      <xdr:nvGrpSpPr>
                        <xdr:cNvPr id="2006" name="Group 728"/>
                        <xdr:cNvGrpSpPr>
                          <a:grpSpLocks/>
                        </xdr:cNvGrpSpPr>
                      </xdr:nvGrpSpPr>
                      <xdr:grpSpPr bwMode="auto">
                        <a:xfrm>
                          <a:off x="1733" y="4202"/>
                          <a:ext cx="402" cy="534"/>
                          <a:chOff x="1733" y="4202"/>
                          <a:chExt cx="402" cy="534"/>
                        </a:xfrm>
                      </xdr:grpSpPr>
                      <xdr:grpSp>
                        <xdr:nvGrpSpPr>
                          <xdr:cNvPr id="2021" name="Group 729"/>
                          <xdr:cNvGrpSpPr>
                            <a:grpSpLocks/>
                          </xdr:cNvGrpSpPr>
                        </xdr:nvGrpSpPr>
                        <xdr:grpSpPr bwMode="auto">
                          <a:xfrm>
                            <a:off x="1733" y="4202"/>
                            <a:ext cx="402" cy="534"/>
                            <a:chOff x="1733" y="4205"/>
                            <a:chExt cx="402" cy="534"/>
                          </a:xfrm>
                        </xdr:grpSpPr>
                        <xdr:sp macro="" textlink="">
                          <xdr:nvSpPr>
                            <xdr:cNvPr id="2023"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024"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025"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022"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2007" name="Group 734"/>
                        <xdr:cNvGrpSpPr>
                          <a:grpSpLocks/>
                        </xdr:cNvGrpSpPr>
                      </xdr:nvGrpSpPr>
                      <xdr:grpSpPr bwMode="auto">
                        <a:xfrm>
                          <a:off x="1598" y="4066"/>
                          <a:ext cx="671" cy="475"/>
                          <a:chOff x="1598" y="4066"/>
                          <a:chExt cx="671" cy="475"/>
                        </a:xfrm>
                      </xdr:grpSpPr>
                      <xdr:sp macro="" textlink="">
                        <xdr:nvSpPr>
                          <xdr:cNvPr id="2014"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2015"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2016"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2017"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2018"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2019"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2020"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2008" name="Group 742"/>
                        <xdr:cNvGrpSpPr>
                          <a:grpSpLocks/>
                        </xdr:cNvGrpSpPr>
                      </xdr:nvGrpSpPr>
                      <xdr:grpSpPr bwMode="auto">
                        <a:xfrm>
                          <a:off x="1794" y="4696"/>
                          <a:ext cx="271" cy="169"/>
                          <a:chOff x="1794" y="4696"/>
                          <a:chExt cx="271" cy="169"/>
                        </a:xfrm>
                      </xdr:grpSpPr>
                      <xdr:sp macro="" textlink="">
                        <xdr:nvSpPr>
                          <xdr:cNvPr id="2009"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2010"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2011"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2012"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2013"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5" name="Group 725"/>
                    <xdr:cNvGrpSpPr>
                      <a:grpSpLocks/>
                    </xdr:cNvGrpSpPr>
                  </xdr:nvGrpSpPr>
                  <xdr:grpSpPr bwMode="auto">
                    <a:xfrm>
                      <a:off x="3708" y="10514"/>
                      <a:ext cx="567" cy="567"/>
                      <a:chOff x="3653" y="3941"/>
                      <a:chExt cx="1113" cy="1113"/>
                    </a:xfrm>
                  </xdr:grpSpPr>
                  <xdr:sp macro="" textlink="">
                    <xdr:nvSpPr>
                      <xdr:cNvPr id="1982"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983" name="Group 727"/>
                      <xdr:cNvGrpSpPr>
                        <a:grpSpLocks/>
                      </xdr:cNvGrpSpPr>
                    </xdr:nvGrpSpPr>
                    <xdr:grpSpPr bwMode="auto">
                      <a:xfrm>
                        <a:off x="3877" y="4098"/>
                        <a:ext cx="671" cy="799"/>
                        <a:chOff x="1598" y="4066"/>
                        <a:chExt cx="671" cy="799"/>
                      </a:xfrm>
                    </xdr:grpSpPr>
                    <xdr:grpSp>
                      <xdr:nvGrpSpPr>
                        <xdr:cNvPr id="1984" name="Group 728"/>
                        <xdr:cNvGrpSpPr>
                          <a:grpSpLocks/>
                        </xdr:cNvGrpSpPr>
                      </xdr:nvGrpSpPr>
                      <xdr:grpSpPr bwMode="auto">
                        <a:xfrm>
                          <a:off x="1733" y="4202"/>
                          <a:ext cx="402" cy="534"/>
                          <a:chOff x="1733" y="4202"/>
                          <a:chExt cx="402" cy="534"/>
                        </a:xfrm>
                      </xdr:grpSpPr>
                      <xdr:grpSp>
                        <xdr:nvGrpSpPr>
                          <xdr:cNvPr id="1999" name="Group 729"/>
                          <xdr:cNvGrpSpPr>
                            <a:grpSpLocks/>
                          </xdr:cNvGrpSpPr>
                        </xdr:nvGrpSpPr>
                        <xdr:grpSpPr bwMode="auto">
                          <a:xfrm>
                            <a:off x="1733" y="4202"/>
                            <a:ext cx="402" cy="534"/>
                            <a:chOff x="1733" y="4205"/>
                            <a:chExt cx="402" cy="534"/>
                          </a:xfrm>
                        </xdr:grpSpPr>
                        <xdr:sp macro="" textlink="">
                          <xdr:nvSpPr>
                            <xdr:cNvPr id="2001"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2002"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2003"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2000"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985" name="Group 734"/>
                        <xdr:cNvGrpSpPr>
                          <a:grpSpLocks/>
                        </xdr:cNvGrpSpPr>
                      </xdr:nvGrpSpPr>
                      <xdr:grpSpPr bwMode="auto">
                        <a:xfrm>
                          <a:off x="1598" y="4066"/>
                          <a:ext cx="671" cy="475"/>
                          <a:chOff x="1598" y="4066"/>
                          <a:chExt cx="671" cy="475"/>
                        </a:xfrm>
                      </xdr:grpSpPr>
                      <xdr:sp macro="" textlink="">
                        <xdr:nvSpPr>
                          <xdr:cNvPr id="1992"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993"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994"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995"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996"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997"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998"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986" name="Group 742"/>
                        <xdr:cNvGrpSpPr>
                          <a:grpSpLocks/>
                        </xdr:cNvGrpSpPr>
                      </xdr:nvGrpSpPr>
                      <xdr:grpSpPr bwMode="auto">
                        <a:xfrm>
                          <a:off x="1794" y="4696"/>
                          <a:ext cx="271" cy="169"/>
                          <a:chOff x="1794" y="4696"/>
                          <a:chExt cx="271" cy="169"/>
                        </a:xfrm>
                      </xdr:grpSpPr>
                      <xdr:sp macro="" textlink="">
                        <xdr:nvSpPr>
                          <xdr:cNvPr id="1987"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988"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989"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990"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991"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6" name="Group 725"/>
                    <xdr:cNvGrpSpPr>
                      <a:grpSpLocks/>
                    </xdr:cNvGrpSpPr>
                  </xdr:nvGrpSpPr>
                  <xdr:grpSpPr bwMode="auto">
                    <a:xfrm>
                      <a:off x="5409" y="11081"/>
                      <a:ext cx="567" cy="567"/>
                      <a:chOff x="3653" y="3941"/>
                      <a:chExt cx="1113" cy="1113"/>
                    </a:xfrm>
                  </xdr:grpSpPr>
                  <xdr:sp macro="" textlink="">
                    <xdr:nvSpPr>
                      <xdr:cNvPr id="1960"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961" name="Group 727"/>
                      <xdr:cNvGrpSpPr>
                        <a:grpSpLocks/>
                      </xdr:cNvGrpSpPr>
                    </xdr:nvGrpSpPr>
                    <xdr:grpSpPr bwMode="auto">
                      <a:xfrm>
                        <a:off x="3877" y="4098"/>
                        <a:ext cx="671" cy="799"/>
                        <a:chOff x="1598" y="4066"/>
                        <a:chExt cx="671" cy="799"/>
                      </a:xfrm>
                    </xdr:grpSpPr>
                    <xdr:grpSp>
                      <xdr:nvGrpSpPr>
                        <xdr:cNvPr id="1962" name="Group 728"/>
                        <xdr:cNvGrpSpPr>
                          <a:grpSpLocks/>
                        </xdr:cNvGrpSpPr>
                      </xdr:nvGrpSpPr>
                      <xdr:grpSpPr bwMode="auto">
                        <a:xfrm>
                          <a:off x="1733" y="4202"/>
                          <a:ext cx="402" cy="534"/>
                          <a:chOff x="1733" y="4202"/>
                          <a:chExt cx="402" cy="534"/>
                        </a:xfrm>
                      </xdr:grpSpPr>
                      <xdr:grpSp>
                        <xdr:nvGrpSpPr>
                          <xdr:cNvPr id="1977" name="Group 729"/>
                          <xdr:cNvGrpSpPr>
                            <a:grpSpLocks/>
                          </xdr:cNvGrpSpPr>
                        </xdr:nvGrpSpPr>
                        <xdr:grpSpPr bwMode="auto">
                          <a:xfrm>
                            <a:off x="1733" y="4202"/>
                            <a:ext cx="402" cy="534"/>
                            <a:chOff x="1733" y="4205"/>
                            <a:chExt cx="402" cy="534"/>
                          </a:xfrm>
                        </xdr:grpSpPr>
                        <xdr:sp macro="" textlink="">
                          <xdr:nvSpPr>
                            <xdr:cNvPr id="1979"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980"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981"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978"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963" name="Group 734"/>
                        <xdr:cNvGrpSpPr>
                          <a:grpSpLocks/>
                        </xdr:cNvGrpSpPr>
                      </xdr:nvGrpSpPr>
                      <xdr:grpSpPr bwMode="auto">
                        <a:xfrm>
                          <a:off x="1598" y="4066"/>
                          <a:ext cx="671" cy="475"/>
                          <a:chOff x="1598" y="4066"/>
                          <a:chExt cx="671" cy="475"/>
                        </a:xfrm>
                      </xdr:grpSpPr>
                      <xdr:sp macro="" textlink="">
                        <xdr:nvSpPr>
                          <xdr:cNvPr id="1970"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971"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972"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973"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974"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975"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976"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964" name="Group 742"/>
                        <xdr:cNvGrpSpPr>
                          <a:grpSpLocks/>
                        </xdr:cNvGrpSpPr>
                      </xdr:nvGrpSpPr>
                      <xdr:grpSpPr bwMode="auto">
                        <a:xfrm>
                          <a:off x="1794" y="4696"/>
                          <a:ext cx="271" cy="169"/>
                          <a:chOff x="1794" y="4696"/>
                          <a:chExt cx="271" cy="169"/>
                        </a:xfrm>
                      </xdr:grpSpPr>
                      <xdr:sp macro="" textlink="">
                        <xdr:nvSpPr>
                          <xdr:cNvPr id="1965"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966"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967"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968"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969"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nvGrpSpPr>
                    <xdr:cNvPr id="1937" name="Group 725"/>
                    <xdr:cNvGrpSpPr>
                      <a:grpSpLocks/>
                    </xdr:cNvGrpSpPr>
                  </xdr:nvGrpSpPr>
                  <xdr:grpSpPr bwMode="auto">
                    <a:xfrm>
                      <a:off x="5977" y="11073"/>
                      <a:ext cx="567" cy="567"/>
                      <a:chOff x="3653" y="3941"/>
                      <a:chExt cx="1113" cy="1113"/>
                    </a:xfrm>
                  </xdr:grpSpPr>
                  <xdr:sp macro="" textlink="">
                    <xdr:nvSpPr>
                      <xdr:cNvPr id="1938" name="Oval 726"/>
                      <xdr:cNvSpPr>
                        <a:spLocks noChangeArrowheads="1"/>
                      </xdr:cNvSpPr>
                    </xdr:nvSpPr>
                    <xdr:spPr bwMode="auto">
                      <a:xfrm>
                        <a:off x="3653" y="3941"/>
                        <a:ext cx="1113" cy="1113"/>
                      </a:xfrm>
                      <a:prstGeom prst="ellipse">
                        <a:avLst/>
                      </a:prstGeom>
                      <a:solidFill>
                        <a:srgbClr val="E68934"/>
                      </a:solidFill>
                      <a:ln w="15875">
                        <a:noFill/>
                        <a:round/>
                        <a:headEnd/>
                        <a:tailEnd/>
                      </a:ln>
                    </xdr:spPr>
                  </xdr:sp>
                  <xdr:grpSp>
                    <xdr:nvGrpSpPr>
                      <xdr:cNvPr id="1939" name="Group 727"/>
                      <xdr:cNvGrpSpPr>
                        <a:grpSpLocks/>
                      </xdr:cNvGrpSpPr>
                    </xdr:nvGrpSpPr>
                    <xdr:grpSpPr bwMode="auto">
                      <a:xfrm>
                        <a:off x="3877" y="4098"/>
                        <a:ext cx="671" cy="799"/>
                        <a:chOff x="1598" y="4066"/>
                        <a:chExt cx="671" cy="799"/>
                      </a:xfrm>
                    </xdr:grpSpPr>
                    <xdr:grpSp>
                      <xdr:nvGrpSpPr>
                        <xdr:cNvPr id="1940" name="Group 728"/>
                        <xdr:cNvGrpSpPr>
                          <a:grpSpLocks/>
                        </xdr:cNvGrpSpPr>
                      </xdr:nvGrpSpPr>
                      <xdr:grpSpPr bwMode="auto">
                        <a:xfrm>
                          <a:off x="1733" y="4202"/>
                          <a:ext cx="402" cy="534"/>
                          <a:chOff x="1733" y="4202"/>
                          <a:chExt cx="402" cy="534"/>
                        </a:xfrm>
                      </xdr:grpSpPr>
                      <xdr:grpSp>
                        <xdr:nvGrpSpPr>
                          <xdr:cNvPr id="1955" name="Group 729"/>
                          <xdr:cNvGrpSpPr>
                            <a:grpSpLocks/>
                          </xdr:cNvGrpSpPr>
                        </xdr:nvGrpSpPr>
                        <xdr:grpSpPr bwMode="auto">
                          <a:xfrm>
                            <a:off x="1733" y="4202"/>
                            <a:ext cx="402" cy="534"/>
                            <a:chOff x="1733" y="4205"/>
                            <a:chExt cx="402" cy="534"/>
                          </a:xfrm>
                        </xdr:grpSpPr>
                        <xdr:sp macro="" textlink="">
                          <xdr:nvSpPr>
                            <xdr:cNvPr id="1957" name="Oval 730"/>
                            <xdr:cNvSpPr>
                              <a:spLocks noChangeArrowheads="1"/>
                            </xdr:cNvSpPr>
                          </xdr:nvSpPr>
                          <xdr:spPr bwMode="auto">
                            <a:xfrm>
                              <a:off x="1733" y="4205"/>
                              <a:ext cx="402" cy="376"/>
                            </a:xfrm>
                            <a:prstGeom prst="ellipse">
                              <a:avLst/>
                            </a:prstGeom>
                            <a:solidFill>
                              <a:srgbClr val="FFFFFF"/>
                            </a:solidFill>
                            <a:ln w="9525">
                              <a:noFill/>
                              <a:round/>
                              <a:headEnd/>
                              <a:tailEnd/>
                            </a:ln>
                          </xdr:spPr>
                        </xdr:sp>
                        <xdr:sp macro="" textlink="">
                          <xdr:nvSpPr>
                            <xdr:cNvPr id="1958" name="AutoShape 731"/>
                            <xdr:cNvSpPr>
                              <a:spLocks noChangeArrowheads="1"/>
                            </xdr:cNvSpPr>
                          </xdr:nvSpPr>
                          <xdr:spPr bwMode="auto">
                            <a:xfrm rot="1019450">
                              <a:off x="1909" y="4456"/>
                              <a:ext cx="159" cy="283"/>
                            </a:xfrm>
                            <a:prstGeom prst="moon">
                              <a:avLst>
                                <a:gd name="adj" fmla="val 87500"/>
                              </a:avLst>
                            </a:prstGeom>
                            <a:solidFill>
                              <a:srgbClr val="FFFFFF"/>
                            </a:solidFill>
                            <a:ln w="9525">
                              <a:noFill/>
                              <a:miter lim="800000"/>
                              <a:headEnd/>
                              <a:tailEnd/>
                            </a:ln>
                          </xdr:spPr>
                        </xdr:sp>
                        <xdr:sp macro="" textlink="">
                          <xdr:nvSpPr>
                            <xdr:cNvPr id="1959" name="AutoShape 732"/>
                            <xdr:cNvSpPr>
                              <a:spLocks noChangeArrowheads="1"/>
                            </xdr:cNvSpPr>
                          </xdr:nvSpPr>
                          <xdr:spPr bwMode="auto">
                            <a:xfrm rot="20580550" flipH="1">
                              <a:off x="1802" y="4456"/>
                              <a:ext cx="159" cy="283"/>
                            </a:xfrm>
                            <a:prstGeom prst="moon">
                              <a:avLst>
                                <a:gd name="adj" fmla="val 87500"/>
                              </a:avLst>
                            </a:prstGeom>
                            <a:solidFill>
                              <a:srgbClr val="FFFFFF"/>
                            </a:solidFill>
                            <a:ln w="9525">
                              <a:noFill/>
                              <a:miter lim="800000"/>
                              <a:headEnd/>
                              <a:tailEnd/>
                            </a:ln>
                          </xdr:spPr>
                        </xdr:sp>
                      </xdr:grpSp>
                      <xdr:sp macro="" textlink="">
                        <xdr:nvSpPr>
                          <xdr:cNvPr id="1956" name="AutoShape 733"/>
                          <xdr:cNvSpPr>
                            <a:spLocks noChangeArrowheads="1"/>
                          </xdr:cNvSpPr>
                        </xdr:nvSpPr>
                        <xdr:spPr bwMode="auto">
                          <a:xfrm rot="5400000">
                            <a:off x="1842" y="4556"/>
                            <a:ext cx="188" cy="103"/>
                          </a:xfrm>
                          <a:prstGeom prst="flowChartOnlineStorage">
                            <a:avLst/>
                          </a:prstGeom>
                          <a:solidFill>
                            <a:srgbClr val="E68934"/>
                          </a:solidFill>
                          <a:ln w="15875">
                            <a:noFill/>
                            <a:miter lim="800000"/>
                            <a:headEnd/>
                            <a:tailEnd/>
                          </a:ln>
                        </xdr:spPr>
                      </xdr:sp>
                    </xdr:grpSp>
                    <xdr:grpSp>
                      <xdr:nvGrpSpPr>
                        <xdr:cNvPr id="1941" name="Group 734"/>
                        <xdr:cNvGrpSpPr>
                          <a:grpSpLocks/>
                        </xdr:cNvGrpSpPr>
                      </xdr:nvGrpSpPr>
                      <xdr:grpSpPr bwMode="auto">
                        <a:xfrm>
                          <a:off x="1598" y="4066"/>
                          <a:ext cx="671" cy="475"/>
                          <a:chOff x="1598" y="4066"/>
                          <a:chExt cx="671" cy="475"/>
                        </a:xfrm>
                      </xdr:grpSpPr>
                      <xdr:sp macro="" textlink="">
                        <xdr:nvSpPr>
                          <xdr:cNvPr id="1948" name="Rectangle 735"/>
                          <xdr:cNvSpPr>
                            <a:spLocks noChangeArrowheads="1"/>
                          </xdr:cNvSpPr>
                        </xdr:nvSpPr>
                        <xdr:spPr bwMode="auto">
                          <a:xfrm>
                            <a:off x="1919" y="4066"/>
                            <a:ext cx="25" cy="74"/>
                          </a:xfrm>
                          <a:prstGeom prst="rect">
                            <a:avLst/>
                          </a:prstGeom>
                          <a:solidFill>
                            <a:srgbClr val="FFFFFF"/>
                          </a:solidFill>
                          <a:ln w="15875">
                            <a:noFill/>
                            <a:miter lim="800000"/>
                            <a:headEnd/>
                            <a:tailEnd/>
                          </a:ln>
                        </xdr:spPr>
                      </xdr:sp>
                      <xdr:sp macro="" textlink="">
                        <xdr:nvSpPr>
                          <xdr:cNvPr id="1949" name="Rectangle 736"/>
                          <xdr:cNvSpPr>
                            <a:spLocks noChangeArrowheads="1"/>
                          </xdr:cNvSpPr>
                        </xdr:nvSpPr>
                        <xdr:spPr bwMode="auto">
                          <a:xfrm rot="2400000">
                            <a:off x="2114" y="4133"/>
                            <a:ext cx="25" cy="73"/>
                          </a:xfrm>
                          <a:prstGeom prst="rect">
                            <a:avLst/>
                          </a:prstGeom>
                          <a:solidFill>
                            <a:srgbClr val="FFFFFF"/>
                          </a:solidFill>
                          <a:ln w="15875">
                            <a:noFill/>
                            <a:miter lim="800000"/>
                            <a:headEnd/>
                            <a:tailEnd/>
                          </a:ln>
                        </xdr:spPr>
                      </xdr:sp>
                      <xdr:sp macro="" textlink="">
                        <xdr:nvSpPr>
                          <xdr:cNvPr id="1950" name="Rectangle 737"/>
                          <xdr:cNvSpPr>
                            <a:spLocks noChangeArrowheads="1"/>
                          </xdr:cNvSpPr>
                        </xdr:nvSpPr>
                        <xdr:spPr bwMode="auto">
                          <a:xfrm rot="4500000">
                            <a:off x="2219" y="4299"/>
                            <a:ext cx="25" cy="74"/>
                          </a:xfrm>
                          <a:prstGeom prst="rect">
                            <a:avLst/>
                          </a:prstGeom>
                          <a:solidFill>
                            <a:srgbClr val="FFFFFF"/>
                          </a:solidFill>
                          <a:ln w="15875">
                            <a:noFill/>
                            <a:miter lim="800000"/>
                            <a:headEnd/>
                            <a:tailEnd/>
                          </a:ln>
                        </xdr:spPr>
                      </xdr:sp>
                      <xdr:sp macro="" textlink="">
                        <xdr:nvSpPr>
                          <xdr:cNvPr id="1951" name="Rectangle 738"/>
                          <xdr:cNvSpPr>
                            <a:spLocks noChangeArrowheads="1"/>
                          </xdr:cNvSpPr>
                        </xdr:nvSpPr>
                        <xdr:spPr bwMode="auto">
                          <a:xfrm rot="6600000">
                            <a:off x="2204" y="4492"/>
                            <a:ext cx="24" cy="74"/>
                          </a:xfrm>
                          <a:prstGeom prst="rect">
                            <a:avLst/>
                          </a:prstGeom>
                          <a:solidFill>
                            <a:srgbClr val="FFFFFF"/>
                          </a:solidFill>
                          <a:ln w="15875">
                            <a:noFill/>
                            <a:miter lim="800000"/>
                            <a:headEnd/>
                            <a:tailEnd/>
                          </a:ln>
                        </xdr:spPr>
                      </xdr:sp>
                      <xdr:sp macro="" textlink="">
                        <xdr:nvSpPr>
                          <xdr:cNvPr id="1952" name="Rectangle 739"/>
                          <xdr:cNvSpPr>
                            <a:spLocks noChangeArrowheads="1"/>
                          </xdr:cNvSpPr>
                        </xdr:nvSpPr>
                        <xdr:spPr bwMode="auto">
                          <a:xfrm rot="19200000" flipV="1">
                            <a:off x="1727" y="4133"/>
                            <a:ext cx="25" cy="73"/>
                          </a:xfrm>
                          <a:prstGeom prst="rect">
                            <a:avLst/>
                          </a:prstGeom>
                          <a:solidFill>
                            <a:srgbClr val="FFFFFF"/>
                          </a:solidFill>
                          <a:ln w="15875">
                            <a:noFill/>
                            <a:miter lim="800000"/>
                            <a:headEnd/>
                            <a:tailEnd/>
                          </a:ln>
                        </xdr:spPr>
                      </xdr:sp>
                      <xdr:sp macro="" textlink="">
                        <xdr:nvSpPr>
                          <xdr:cNvPr id="1953" name="Rectangle 740"/>
                          <xdr:cNvSpPr>
                            <a:spLocks noChangeArrowheads="1"/>
                          </xdr:cNvSpPr>
                        </xdr:nvSpPr>
                        <xdr:spPr bwMode="auto">
                          <a:xfrm rot="17100000" flipV="1">
                            <a:off x="1622" y="4299"/>
                            <a:ext cx="25" cy="74"/>
                          </a:xfrm>
                          <a:prstGeom prst="rect">
                            <a:avLst/>
                          </a:prstGeom>
                          <a:solidFill>
                            <a:srgbClr val="FFFFFF"/>
                          </a:solidFill>
                          <a:ln w="15875">
                            <a:noFill/>
                            <a:miter lim="800000"/>
                            <a:headEnd/>
                            <a:tailEnd/>
                          </a:ln>
                        </xdr:spPr>
                      </xdr:sp>
                      <xdr:sp macro="" textlink="">
                        <xdr:nvSpPr>
                          <xdr:cNvPr id="1954" name="Rectangle 741"/>
                          <xdr:cNvSpPr>
                            <a:spLocks noChangeArrowheads="1"/>
                          </xdr:cNvSpPr>
                        </xdr:nvSpPr>
                        <xdr:spPr bwMode="auto">
                          <a:xfrm rot="15000000" flipV="1">
                            <a:off x="1639" y="4492"/>
                            <a:ext cx="24" cy="73"/>
                          </a:xfrm>
                          <a:prstGeom prst="rect">
                            <a:avLst/>
                          </a:prstGeom>
                          <a:solidFill>
                            <a:srgbClr val="FFFFFF"/>
                          </a:solidFill>
                          <a:ln w="15875">
                            <a:noFill/>
                            <a:miter lim="800000"/>
                            <a:headEnd/>
                            <a:tailEnd/>
                          </a:ln>
                        </xdr:spPr>
                      </xdr:sp>
                    </xdr:grpSp>
                    <xdr:grpSp>
                      <xdr:nvGrpSpPr>
                        <xdr:cNvPr id="1942" name="Group 742"/>
                        <xdr:cNvGrpSpPr>
                          <a:grpSpLocks/>
                        </xdr:cNvGrpSpPr>
                      </xdr:nvGrpSpPr>
                      <xdr:grpSpPr bwMode="auto">
                        <a:xfrm>
                          <a:off x="1794" y="4696"/>
                          <a:ext cx="271" cy="169"/>
                          <a:chOff x="1794" y="4696"/>
                          <a:chExt cx="271" cy="169"/>
                        </a:xfrm>
                      </xdr:grpSpPr>
                      <xdr:sp macro="" textlink="">
                        <xdr:nvSpPr>
                          <xdr:cNvPr id="1943" name="Oval 743"/>
                          <xdr:cNvSpPr>
                            <a:spLocks noChangeArrowheads="1"/>
                          </xdr:cNvSpPr>
                        </xdr:nvSpPr>
                        <xdr:spPr bwMode="auto">
                          <a:xfrm>
                            <a:off x="1878" y="4742"/>
                            <a:ext cx="124" cy="123"/>
                          </a:xfrm>
                          <a:prstGeom prst="ellipse">
                            <a:avLst/>
                          </a:prstGeom>
                          <a:solidFill>
                            <a:srgbClr val="FFFFFF"/>
                          </a:solidFill>
                          <a:ln w="9525">
                            <a:noFill/>
                            <a:round/>
                            <a:headEnd/>
                            <a:tailEnd/>
                          </a:ln>
                        </xdr:spPr>
                      </xdr:sp>
                      <xdr:sp macro="" textlink="">
                        <xdr:nvSpPr>
                          <xdr:cNvPr id="1944" name="Rectangle 744"/>
                          <xdr:cNvSpPr>
                            <a:spLocks noChangeArrowheads="1"/>
                          </xdr:cNvSpPr>
                        </xdr:nvSpPr>
                        <xdr:spPr bwMode="auto">
                          <a:xfrm>
                            <a:off x="1794" y="4696"/>
                            <a:ext cx="271" cy="125"/>
                          </a:xfrm>
                          <a:prstGeom prst="rect">
                            <a:avLst/>
                          </a:prstGeom>
                          <a:solidFill>
                            <a:srgbClr val="E68934"/>
                          </a:solidFill>
                          <a:ln w="9525">
                            <a:noFill/>
                            <a:miter lim="800000"/>
                            <a:headEnd/>
                            <a:tailEnd/>
                          </a:ln>
                        </xdr:spPr>
                      </xdr:sp>
                      <xdr:sp macro="" textlink="">
                        <xdr:nvSpPr>
                          <xdr:cNvPr id="1945" name="AutoShape 745"/>
                          <xdr:cNvSpPr>
                            <a:spLocks noChangeArrowheads="1"/>
                          </xdr:cNvSpPr>
                        </xdr:nvSpPr>
                        <xdr:spPr bwMode="auto">
                          <a:xfrm rot="-308705">
                            <a:off x="1848" y="4708"/>
                            <a:ext cx="177" cy="28"/>
                          </a:xfrm>
                          <a:prstGeom prst="roundRect">
                            <a:avLst>
                              <a:gd name="adj" fmla="val 50000"/>
                            </a:avLst>
                          </a:prstGeom>
                          <a:solidFill>
                            <a:srgbClr val="FFFFFF"/>
                          </a:solidFill>
                          <a:ln w="15875">
                            <a:noFill/>
                            <a:round/>
                            <a:headEnd/>
                            <a:tailEnd/>
                          </a:ln>
                        </xdr:spPr>
                      </xdr:sp>
                      <xdr:sp macro="" textlink="">
                        <xdr:nvSpPr>
                          <xdr:cNvPr id="1946" name="AutoShape 746"/>
                          <xdr:cNvSpPr>
                            <a:spLocks noChangeArrowheads="1"/>
                          </xdr:cNvSpPr>
                        </xdr:nvSpPr>
                        <xdr:spPr bwMode="auto">
                          <a:xfrm rot="-308705">
                            <a:off x="1848" y="4745"/>
                            <a:ext cx="177" cy="28"/>
                          </a:xfrm>
                          <a:prstGeom prst="roundRect">
                            <a:avLst>
                              <a:gd name="adj" fmla="val 50000"/>
                            </a:avLst>
                          </a:prstGeom>
                          <a:solidFill>
                            <a:srgbClr val="FFFFFF"/>
                          </a:solidFill>
                          <a:ln w="15875">
                            <a:noFill/>
                            <a:round/>
                            <a:headEnd/>
                            <a:tailEnd/>
                          </a:ln>
                        </xdr:spPr>
                      </xdr:sp>
                      <xdr:sp macro="" textlink="">
                        <xdr:nvSpPr>
                          <xdr:cNvPr id="1947" name="AutoShape 747"/>
                          <xdr:cNvSpPr>
                            <a:spLocks noChangeArrowheads="1"/>
                          </xdr:cNvSpPr>
                        </xdr:nvSpPr>
                        <xdr:spPr bwMode="auto">
                          <a:xfrm rot="-308705">
                            <a:off x="1848" y="4782"/>
                            <a:ext cx="177" cy="28"/>
                          </a:xfrm>
                          <a:prstGeom prst="roundRect">
                            <a:avLst>
                              <a:gd name="adj" fmla="val 50000"/>
                            </a:avLst>
                          </a:prstGeom>
                          <a:solidFill>
                            <a:srgbClr val="FFFFFF"/>
                          </a:solidFill>
                          <a:ln w="15875">
                            <a:noFill/>
                            <a:round/>
                            <a:headEnd/>
                            <a:tailEnd/>
                          </a:ln>
                        </xdr:spPr>
                      </xdr:sp>
                    </xdr:grpSp>
                  </xdr:grpSp>
                </xdr:grpSp>
              </xdr:grpSp>
              <xdr:grpSp>
                <xdr:nvGrpSpPr>
                  <xdr:cNvPr id="1635" name="Group 963"/>
                  <xdr:cNvGrpSpPr>
                    <a:grpSpLocks/>
                  </xdr:cNvGrpSpPr>
                </xdr:nvGrpSpPr>
                <xdr:grpSpPr bwMode="auto">
                  <a:xfrm>
                    <a:off x="2007" y="4275"/>
                    <a:ext cx="3402" cy="2835"/>
                    <a:chOff x="2007" y="4275"/>
                    <a:chExt cx="3402" cy="2835"/>
                  </a:xfrm>
                </xdr:grpSpPr>
                <xdr:grpSp>
                  <xdr:nvGrpSpPr>
                    <xdr:cNvPr id="1744" name="Group 189"/>
                    <xdr:cNvGrpSpPr>
                      <a:grpSpLocks/>
                    </xdr:cNvGrpSpPr>
                  </xdr:nvGrpSpPr>
                  <xdr:grpSpPr bwMode="auto">
                    <a:xfrm>
                      <a:off x="3711" y="5976"/>
                      <a:ext cx="567" cy="567"/>
                      <a:chOff x="3613" y="10106"/>
                      <a:chExt cx="1113" cy="1113"/>
                    </a:xfrm>
                  </xdr:grpSpPr>
                  <xdr:sp macro="" textlink="">
                    <xdr:nvSpPr>
                      <xdr:cNvPr id="1914"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915" name="Group 191"/>
                      <xdr:cNvGrpSpPr>
                        <a:grpSpLocks/>
                      </xdr:cNvGrpSpPr>
                    </xdr:nvGrpSpPr>
                    <xdr:grpSpPr bwMode="auto">
                      <a:xfrm>
                        <a:off x="3895" y="10270"/>
                        <a:ext cx="551" cy="782"/>
                        <a:chOff x="1510" y="10254"/>
                        <a:chExt cx="571" cy="811"/>
                      </a:xfrm>
                    </xdr:grpSpPr>
                    <xdr:grpSp>
                      <xdr:nvGrpSpPr>
                        <xdr:cNvPr id="1916" name="Group 192"/>
                        <xdr:cNvGrpSpPr>
                          <a:grpSpLocks/>
                        </xdr:cNvGrpSpPr>
                      </xdr:nvGrpSpPr>
                      <xdr:grpSpPr bwMode="auto">
                        <a:xfrm>
                          <a:off x="1510" y="10254"/>
                          <a:ext cx="571" cy="811"/>
                          <a:chOff x="1510" y="10254"/>
                          <a:chExt cx="571" cy="811"/>
                        </a:xfrm>
                      </xdr:grpSpPr>
                      <xdr:sp macro="" textlink="">
                        <xdr:nvSpPr>
                          <xdr:cNvPr id="1921"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922"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923"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924"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925"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917" name="Group 198"/>
                        <xdr:cNvGrpSpPr>
                          <a:grpSpLocks/>
                        </xdr:cNvGrpSpPr>
                      </xdr:nvGrpSpPr>
                      <xdr:grpSpPr bwMode="auto">
                        <a:xfrm>
                          <a:off x="1943" y="10456"/>
                          <a:ext cx="119" cy="150"/>
                          <a:chOff x="3508" y="10426"/>
                          <a:chExt cx="173" cy="219"/>
                        </a:xfrm>
                      </xdr:grpSpPr>
                      <xdr:sp macro="" textlink="">
                        <xdr:nvSpPr>
                          <xdr:cNvPr id="1918"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919"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920"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45" name="Group 189"/>
                    <xdr:cNvGrpSpPr>
                      <a:grpSpLocks/>
                    </xdr:cNvGrpSpPr>
                  </xdr:nvGrpSpPr>
                  <xdr:grpSpPr bwMode="auto">
                    <a:xfrm>
                      <a:off x="2574" y="5411"/>
                      <a:ext cx="567" cy="567"/>
                      <a:chOff x="3613" y="10106"/>
                      <a:chExt cx="1113" cy="1113"/>
                    </a:xfrm>
                  </xdr:grpSpPr>
                  <xdr:sp macro="" textlink="">
                    <xdr:nvSpPr>
                      <xdr:cNvPr id="1902"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903" name="Group 191"/>
                      <xdr:cNvGrpSpPr>
                        <a:grpSpLocks/>
                      </xdr:cNvGrpSpPr>
                    </xdr:nvGrpSpPr>
                    <xdr:grpSpPr bwMode="auto">
                      <a:xfrm>
                        <a:off x="3895" y="10270"/>
                        <a:ext cx="551" cy="782"/>
                        <a:chOff x="1510" y="10254"/>
                        <a:chExt cx="571" cy="811"/>
                      </a:xfrm>
                    </xdr:grpSpPr>
                    <xdr:grpSp>
                      <xdr:nvGrpSpPr>
                        <xdr:cNvPr id="1904" name="Group 192"/>
                        <xdr:cNvGrpSpPr>
                          <a:grpSpLocks/>
                        </xdr:cNvGrpSpPr>
                      </xdr:nvGrpSpPr>
                      <xdr:grpSpPr bwMode="auto">
                        <a:xfrm>
                          <a:off x="1510" y="10254"/>
                          <a:ext cx="571" cy="811"/>
                          <a:chOff x="1510" y="10254"/>
                          <a:chExt cx="571" cy="811"/>
                        </a:xfrm>
                      </xdr:grpSpPr>
                      <xdr:sp macro="" textlink="">
                        <xdr:nvSpPr>
                          <xdr:cNvPr id="1909"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910"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911"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912"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913"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905" name="Group 198"/>
                        <xdr:cNvGrpSpPr>
                          <a:grpSpLocks/>
                        </xdr:cNvGrpSpPr>
                      </xdr:nvGrpSpPr>
                      <xdr:grpSpPr bwMode="auto">
                        <a:xfrm>
                          <a:off x="1943" y="10456"/>
                          <a:ext cx="119" cy="150"/>
                          <a:chOff x="3508" y="10426"/>
                          <a:chExt cx="173" cy="219"/>
                        </a:xfrm>
                      </xdr:grpSpPr>
                      <xdr:sp macro="" textlink="">
                        <xdr:nvSpPr>
                          <xdr:cNvPr id="1906"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907"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908"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46" name="Group 189"/>
                    <xdr:cNvGrpSpPr>
                      <a:grpSpLocks/>
                    </xdr:cNvGrpSpPr>
                  </xdr:nvGrpSpPr>
                  <xdr:grpSpPr bwMode="auto">
                    <a:xfrm>
                      <a:off x="4278" y="5976"/>
                      <a:ext cx="567" cy="567"/>
                      <a:chOff x="3613" y="10106"/>
                      <a:chExt cx="1113" cy="1113"/>
                    </a:xfrm>
                  </xdr:grpSpPr>
                  <xdr:sp macro="" textlink="">
                    <xdr:nvSpPr>
                      <xdr:cNvPr id="1890"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91" name="Group 191"/>
                      <xdr:cNvGrpSpPr>
                        <a:grpSpLocks/>
                      </xdr:cNvGrpSpPr>
                    </xdr:nvGrpSpPr>
                    <xdr:grpSpPr bwMode="auto">
                      <a:xfrm>
                        <a:off x="3895" y="10270"/>
                        <a:ext cx="551" cy="782"/>
                        <a:chOff x="1510" y="10254"/>
                        <a:chExt cx="571" cy="811"/>
                      </a:xfrm>
                    </xdr:grpSpPr>
                    <xdr:grpSp>
                      <xdr:nvGrpSpPr>
                        <xdr:cNvPr id="1892" name="Group 192"/>
                        <xdr:cNvGrpSpPr>
                          <a:grpSpLocks/>
                        </xdr:cNvGrpSpPr>
                      </xdr:nvGrpSpPr>
                      <xdr:grpSpPr bwMode="auto">
                        <a:xfrm>
                          <a:off x="1510" y="10254"/>
                          <a:ext cx="571" cy="811"/>
                          <a:chOff x="1510" y="10254"/>
                          <a:chExt cx="571" cy="811"/>
                        </a:xfrm>
                      </xdr:grpSpPr>
                      <xdr:sp macro="" textlink="">
                        <xdr:nvSpPr>
                          <xdr:cNvPr id="1897"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98"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99"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900"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901"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93" name="Group 198"/>
                        <xdr:cNvGrpSpPr>
                          <a:grpSpLocks/>
                        </xdr:cNvGrpSpPr>
                      </xdr:nvGrpSpPr>
                      <xdr:grpSpPr bwMode="auto">
                        <a:xfrm>
                          <a:off x="1943" y="10456"/>
                          <a:ext cx="119" cy="150"/>
                          <a:chOff x="3508" y="10426"/>
                          <a:chExt cx="173" cy="219"/>
                        </a:xfrm>
                      </xdr:grpSpPr>
                      <xdr:sp macro="" textlink="">
                        <xdr:nvSpPr>
                          <xdr:cNvPr id="1894"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95"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96"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47" name="Group 189"/>
                    <xdr:cNvGrpSpPr>
                      <a:grpSpLocks/>
                    </xdr:cNvGrpSpPr>
                  </xdr:nvGrpSpPr>
                  <xdr:grpSpPr bwMode="auto">
                    <a:xfrm>
                      <a:off x="3141" y="4844"/>
                      <a:ext cx="567" cy="567"/>
                      <a:chOff x="3613" y="10106"/>
                      <a:chExt cx="1113" cy="1113"/>
                    </a:xfrm>
                  </xdr:grpSpPr>
                  <xdr:sp macro="" textlink="">
                    <xdr:nvSpPr>
                      <xdr:cNvPr id="1878"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79" name="Group 191"/>
                      <xdr:cNvGrpSpPr>
                        <a:grpSpLocks/>
                      </xdr:cNvGrpSpPr>
                    </xdr:nvGrpSpPr>
                    <xdr:grpSpPr bwMode="auto">
                      <a:xfrm>
                        <a:off x="3895" y="10270"/>
                        <a:ext cx="551" cy="782"/>
                        <a:chOff x="1510" y="10254"/>
                        <a:chExt cx="571" cy="811"/>
                      </a:xfrm>
                    </xdr:grpSpPr>
                    <xdr:grpSp>
                      <xdr:nvGrpSpPr>
                        <xdr:cNvPr id="1880" name="Group 192"/>
                        <xdr:cNvGrpSpPr>
                          <a:grpSpLocks/>
                        </xdr:cNvGrpSpPr>
                      </xdr:nvGrpSpPr>
                      <xdr:grpSpPr bwMode="auto">
                        <a:xfrm>
                          <a:off x="1510" y="10254"/>
                          <a:ext cx="571" cy="811"/>
                          <a:chOff x="1510" y="10254"/>
                          <a:chExt cx="571" cy="811"/>
                        </a:xfrm>
                      </xdr:grpSpPr>
                      <xdr:sp macro="" textlink="">
                        <xdr:nvSpPr>
                          <xdr:cNvPr id="1885"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86"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87"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88"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89"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81" name="Group 198"/>
                        <xdr:cNvGrpSpPr>
                          <a:grpSpLocks/>
                        </xdr:cNvGrpSpPr>
                      </xdr:nvGrpSpPr>
                      <xdr:grpSpPr bwMode="auto">
                        <a:xfrm>
                          <a:off x="1943" y="10456"/>
                          <a:ext cx="119" cy="150"/>
                          <a:chOff x="3508" y="10426"/>
                          <a:chExt cx="173" cy="219"/>
                        </a:xfrm>
                      </xdr:grpSpPr>
                      <xdr:sp macro="" textlink="">
                        <xdr:nvSpPr>
                          <xdr:cNvPr id="1882"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83"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84"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48" name="Group 189"/>
                    <xdr:cNvGrpSpPr>
                      <a:grpSpLocks/>
                    </xdr:cNvGrpSpPr>
                  </xdr:nvGrpSpPr>
                  <xdr:grpSpPr bwMode="auto">
                    <a:xfrm>
                      <a:off x="3708" y="4844"/>
                      <a:ext cx="567" cy="567"/>
                      <a:chOff x="3613" y="10106"/>
                      <a:chExt cx="1113" cy="1113"/>
                    </a:xfrm>
                  </xdr:grpSpPr>
                  <xdr:sp macro="" textlink="">
                    <xdr:nvSpPr>
                      <xdr:cNvPr id="1866"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67" name="Group 191"/>
                      <xdr:cNvGrpSpPr>
                        <a:grpSpLocks/>
                      </xdr:cNvGrpSpPr>
                    </xdr:nvGrpSpPr>
                    <xdr:grpSpPr bwMode="auto">
                      <a:xfrm>
                        <a:off x="3895" y="10270"/>
                        <a:ext cx="551" cy="782"/>
                        <a:chOff x="1510" y="10254"/>
                        <a:chExt cx="571" cy="811"/>
                      </a:xfrm>
                    </xdr:grpSpPr>
                    <xdr:grpSp>
                      <xdr:nvGrpSpPr>
                        <xdr:cNvPr id="1868" name="Group 192"/>
                        <xdr:cNvGrpSpPr>
                          <a:grpSpLocks/>
                        </xdr:cNvGrpSpPr>
                      </xdr:nvGrpSpPr>
                      <xdr:grpSpPr bwMode="auto">
                        <a:xfrm>
                          <a:off x="1510" y="10254"/>
                          <a:ext cx="571" cy="811"/>
                          <a:chOff x="1510" y="10254"/>
                          <a:chExt cx="571" cy="811"/>
                        </a:xfrm>
                      </xdr:grpSpPr>
                      <xdr:sp macro="" textlink="">
                        <xdr:nvSpPr>
                          <xdr:cNvPr id="1873"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74"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75"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76"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77"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69" name="Group 198"/>
                        <xdr:cNvGrpSpPr>
                          <a:grpSpLocks/>
                        </xdr:cNvGrpSpPr>
                      </xdr:nvGrpSpPr>
                      <xdr:grpSpPr bwMode="auto">
                        <a:xfrm>
                          <a:off x="1943" y="10456"/>
                          <a:ext cx="119" cy="150"/>
                          <a:chOff x="3508" y="10426"/>
                          <a:chExt cx="173" cy="219"/>
                        </a:xfrm>
                      </xdr:grpSpPr>
                      <xdr:sp macro="" textlink="">
                        <xdr:nvSpPr>
                          <xdr:cNvPr id="1870"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71"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72"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49" name="Group 189"/>
                    <xdr:cNvGrpSpPr>
                      <a:grpSpLocks/>
                    </xdr:cNvGrpSpPr>
                  </xdr:nvGrpSpPr>
                  <xdr:grpSpPr bwMode="auto">
                    <a:xfrm>
                      <a:off x="4275" y="4844"/>
                      <a:ext cx="567" cy="567"/>
                      <a:chOff x="3613" y="10106"/>
                      <a:chExt cx="1113" cy="1113"/>
                    </a:xfrm>
                  </xdr:grpSpPr>
                  <xdr:sp macro="" textlink="">
                    <xdr:nvSpPr>
                      <xdr:cNvPr id="1854"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55" name="Group 191"/>
                      <xdr:cNvGrpSpPr>
                        <a:grpSpLocks/>
                      </xdr:cNvGrpSpPr>
                    </xdr:nvGrpSpPr>
                    <xdr:grpSpPr bwMode="auto">
                      <a:xfrm>
                        <a:off x="3895" y="10270"/>
                        <a:ext cx="551" cy="782"/>
                        <a:chOff x="1510" y="10254"/>
                        <a:chExt cx="571" cy="811"/>
                      </a:xfrm>
                    </xdr:grpSpPr>
                    <xdr:grpSp>
                      <xdr:nvGrpSpPr>
                        <xdr:cNvPr id="1856" name="Group 192"/>
                        <xdr:cNvGrpSpPr>
                          <a:grpSpLocks/>
                        </xdr:cNvGrpSpPr>
                      </xdr:nvGrpSpPr>
                      <xdr:grpSpPr bwMode="auto">
                        <a:xfrm>
                          <a:off x="1510" y="10254"/>
                          <a:ext cx="571" cy="811"/>
                          <a:chOff x="1510" y="10254"/>
                          <a:chExt cx="571" cy="811"/>
                        </a:xfrm>
                      </xdr:grpSpPr>
                      <xdr:sp macro="" textlink="">
                        <xdr:nvSpPr>
                          <xdr:cNvPr id="1861"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62"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63"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64"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65"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57" name="Group 198"/>
                        <xdr:cNvGrpSpPr>
                          <a:grpSpLocks/>
                        </xdr:cNvGrpSpPr>
                      </xdr:nvGrpSpPr>
                      <xdr:grpSpPr bwMode="auto">
                        <a:xfrm>
                          <a:off x="1943" y="10456"/>
                          <a:ext cx="119" cy="150"/>
                          <a:chOff x="3508" y="10426"/>
                          <a:chExt cx="173" cy="219"/>
                        </a:xfrm>
                      </xdr:grpSpPr>
                      <xdr:sp macro="" textlink="">
                        <xdr:nvSpPr>
                          <xdr:cNvPr id="1858"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59"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60"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0" name="Group 189"/>
                    <xdr:cNvGrpSpPr>
                      <a:grpSpLocks/>
                    </xdr:cNvGrpSpPr>
                  </xdr:nvGrpSpPr>
                  <xdr:grpSpPr bwMode="auto">
                    <a:xfrm>
                      <a:off x="3141" y="5411"/>
                      <a:ext cx="567" cy="567"/>
                      <a:chOff x="3613" y="10106"/>
                      <a:chExt cx="1113" cy="1113"/>
                    </a:xfrm>
                  </xdr:grpSpPr>
                  <xdr:sp macro="" textlink="">
                    <xdr:nvSpPr>
                      <xdr:cNvPr id="1842"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43" name="Group 191"/>
                      <xdr:cNvGrpSpPr>
                        <a:grpSpLocks/>
                      </xdr:cNvGrpSpPr>
                    </xdr:nvGrpSpPr>
                    <xdr:grpSpPr bwMode="auto">
                      <a:xfrm>
                        <a:off x="3895" y="10270"/>
                        <a:ext cx="551" cy="782"/>
                        <a:chOff x="1510" y="10254"/>
                        <a:chExt cx="571" cy="811"/>
                      </a:xfrm>
                    </xdr:grpSpPr>
                    <xdr:grpSp>
                      <xdr:nvGrpSpPr>
                        <xdr:cNvPr id="1844" name="Group 192"/>
                        <xdr:cNvGrpSpPr>
                          <a:grpSpLocks/>
                        </xdr:cNvGrpSpPr>
                      </xdr:nvGrpSpPr>
                      <xdr:grpSpPr bwMode="auto">
                        <a:xfrm>
                          <a:off x="1510" y="10254"/>
                          <a:ext cx="571" cy="811"/>
                          <a:chOff x="1510" y="10254"/>
                          <a:chExt cx="571" cy="811"/>
                        </a:xfrm>
                      </xdr:grpSpPr>
                      <xdr:sp macro="" textlink="">
                        <xdr:nvSpPr>
                          <xdr:cNvPr id="1849"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50"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51"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52"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53"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45" name="Group 198"/>
                        <xdr:cNvGrpSpPr>
                          <a:grpSpLocks/>
                        </xdr:cNvGrpSpPr>
                      </xdr:nvGrpSpPr>
                      <xdr:grpSpPr bwMode="auto">
                        <a:xfrm>
                          <a:off x="1943" y="10456"/>
                          <a:ext cx="119" cy="150"/>
                          <a:chOff x="3508" y="10426"/>
                          <a:chExt cx="173" cy="219"/>
                        </a:xfrm>
                      </xdr:grpSpPr>
                      <xdr:sp macro="" textlink="">
                        <xdr:nvSpPr>
                          <xdr:cNvPr id="1846"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47"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48"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1" name="Group 189"/>
                    <xdr:cNvGrpSpPr>
                      <a:grpSpLocks/>
                    </xdr:cNvGrpSpPr>
                  </xdr:nvGrpSpPr>
                  <xdr:grpSpPr bwMode="auto">
                    <a:xfrm>
                      <a:off x="3711" y="5411"/>
                      <a:ext cx="567" cy="567"/>
                      <a:chOff x="3613" y="10106"/>
                      <a:chExt cx="1113" cy="1113"/>
                    </a:xfrm>
                  </xdr:grpSpPr>
                  <xdr:sp macro="" textlink="">
                    <xdr:nvSpPr>
                      <xdr:cNvPr id="1830"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31" name="Group 191"/>
                      <xdr:cNvGrpSpPr>
                        <a:grpSpLocks/>
                      </xdr:cNvGrpSpPr>
                    </xdr:nvGrpSpPr>
                    <xdr:grpSpPr bwMode="auto">
                      <a:xfrm>
                        <a:off x="3895" y="10270"/>
                        <a:ext cx="551" cy="782"/>
                        <a:chOff x="1510" y="10254"/>
                        <a:chExt cx="571" cy="811"/>
                      </a:xfrm>
                    </xdr:grpSpPr>
                    <xdr:grpSp>
                      <xdr:nvGrpSpPr>
                        <xdr:cNvPr id="1832" name="Group 192"/>
                        <xdr:cNvGrpSpPr>
                          <a:grpSpLocks/>
                        </xdr:cNvGrpSpPr>
                      </xdr:nvGrpSpPr>
                      <xdr:grpSpPr bwMode="auto">
                        <a:xfrm>
                          <a:off x="1510" y="10254"/>
                          <a:ext cx="571" cy="811"/>
                          <a:chOff x="1510" y="10254"/>
                          <a:chExt cx="571" cy="811"/>
                        </a:xfrm>
                      </xdr:grpSpPr>
                      <xdr:sp macro="" textlink="">
                        <xdr:nvSpPr>
                          <xdr:cNvPr id="1837"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38"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39"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40"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41"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33" name="Group 198"/>
                        <xdr:cNvGrpSpPr>
                          <a:grpSpLocks/>
                        </xdr:cNvGrpSpPr>
                      </xdr:nvGrpSpPr>
                      <xdr:grpSpPr bwMode="auto">
                        <a:xfrm>
                          <a:off x="1943" y="10456"/>
                          <a:ext cx="119" cy="150"/>
                          <a:chOff x="3508" y="10426"/>
                          <a:chExt cx="173" cy="219"/>
                        </a:xfrm>
                      </xdr:grpSpPr>
                      <xdr:sp macro="" textlink="">
                        <xdr:nvSpPr>
                          <xdr:cNvPr id="1834"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35"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36"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2" name="Group 189"/>
                    <xdr:cNvGrpSpPr>
                      <a:grpSpLocks/>
                    </xdr:cNvGrpSpPr>
                  </xdr:nvGrpSpPr>
                  <xdr:grpSpPr bwMode="auto">
                    <a:xfrm>
                      <a:off x="4275" y="5409"/>
                      <a:ext cx="567" cy="567"/>
                      <a:chOff x="3613" y="10106"/>
                      <a:chExt cx="1113" cy="1113"/>
                    </a:xfrm>
                  </xdr:grpSpPr>
                  <xdr:sp macro="" textlink="">
                    <xdr:nvSpPr>
                      <xdr:cNvPr id="1818"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19" name="Group 191"/>
                      <xdr:cNvGrpSpPr>
                        <a:grpSpLocks/>
                      </xdr:cNvGrpSpPr>
                    </xdr:nvGrpSpPr>
                    <xdr:grpSpPr bwMode="auto">
                      <a:xfrm>
                        <a:off x="3895" y="10270"/>
                        <a:ext cx="551" cy="782"/>
                        <a:chOff x="1510" y="10254"/>
                        <a:chExt cx="571" cy="811"/>
                      </a:xfrm>
                    </xdr:grpSpPr>
                    <xdr:grpSp>
                      <xdr:nvGrpSpPr>
                        <xdr:cNvPr id="1820" name="Group 192"/>
                        <xdr:cNvGrpSpPr>
                          <a:grpSpLocks/>
                        </xdr:cNvGrpSpPr>
                      </xdr:nvGrpSpPr>
                      <xdr:grpSpPr bwMode="auto">
                        <a:xfrm>
                          <a:off x="1510" y="10254"/>
                          <a:ext cx="571" cy="811"/>
                          <a:chOff x="1510" y="10254"/>
                          <a:chExt cx="571" cy="811"/>
                        </a:xfrm>
                      </xdr:grpSpPr>
                      <xdr:sp macro="" textlink="">
                        <xdr:nvSpPr>
                          <xdr:cNvPr id="1825"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26"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27"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28"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29"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21" name="Group 198"/>
                        <xdr:cNvGrpSpPr>
                          <a:grpSpLocks/>
                        </xdr:cNvGrpSpPr>
                      </xdr:nvGrpSpPr>
                      <xdr:grpSpPr bwMode="auto">
                        <a:xfrm>
                          <a:off x="1943" y="10456"/>
                          <a:ext cx="119" cy="150"/>
                          <a:chOff x="3508" y="10426"/>
                          <a:chExt cx="173" cy="219"/>
                        </a:xfrm>
                      </xdr:grpSpPr>
                      <xdr:sp macro="" textlink="">
                        <xdr:nvSpPr>
                          <xdr:cNvPr id="1822"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23"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24"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3" name="Group 189"/>
                    <xdr:cNvGrpSpPr>
                      <a:grpSpLocks/>
                    </xdr:cNvGrpSpPr>
                  </xdr:nvGrpSpPr>
                  <xdr:grpSpPr bwMode="auto">
                    <a:xfrm>
                      <a:off x="4842" y="4844"/>
                      <a:ext cx="567" cy="567"/>
                      <a:chOff x="3613" y="10106"/>
                      <a:chExt cx="1113" cy="1113"/>
                    </a:xfrm>
                  </xdr:grpSpPr>
                  <xdr:sp macro="" textlink="">
                    <xdr:nvSpPr>
                      <xdr:cNvPr id="1806"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807" name="Group 191"/>
                      <xdr:cNvGrpSpPr>
                        <a:grpSpLocks/>
                      </xdr:cNvGrpSpPr>
                    </xdr:nvGrpSpPr>
                    <xdr:grpSpPr bwMode="auto">
                      <a:xfrm>
                        <a:off x="3895" y="10270"/>
                        <a:ext cx="551" cy="782"/>
                        <a:chOff x="1510" y="10254"/>
                        <a:chExt cx="571" cy="811"/>
                      </a:xfrm>
                    </xdr:grpSpPr>
                    <xdr:grpSp>
                      <xdr:nvGrpSpPr>
                        <xdr:cNvPr id="1808" name="Group 192"/>
                        <xdr:cNvGrpSpPr>
                          <a:grpSpLocks/>
                        </xdr:cNvGrpSpPr>
                      </xdr:nvGrpSpPr>
                      <xdr:grpSpPr bwMode="auto">
                        <a:xfrm>
                          <a:off x="1510" y="10254"/>
                          <a:ext cx="571" cy="811"/>
                          <a:chOff x="1510" y="10254"/>
                          <a:chExt cx="571" cy="811"/>
                        </a:xfrm>
                      </xdr:grpSpPr>
                      <xdr:sp macro="" textlink="">
                        <xdr:nvSpPr>
                          <xdr:cNvPr id="1813"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14"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15"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16"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17"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809" name="Group 198"/>
                        <xdr:cNvGrpSpPr>
                          <a:grpSpLocks/>
                        </xdr:cNvGrpSpPr>
                      </xdr:nvGrpSpPr>
                      <xdr:grpSpPr bwMode="auto">
                        <a:xfrm>
                          <a:off x="1943" y="10456"/>
                          <a:ext cx="119" cy="150"/>
                          <a:chOff x="3508" y="10426"/>
                          <a:chExt cx="173" cy="219"/>
                        </a:xfrm>
                      </xdr:grpSpPr>
                      <xdr:sp macro="" textlink="">
                        <xdr:nvSpPr>
                          <xdr:cNvPr id="1810"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811"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12"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4" name="Group 189"/>
                    <xdr:cNvGrpSpPr>
                      <a:grpSpLocks/>
                    </xdr:cNvGrpSpPr>
                  </xdr:nvGrpSpPr>
                  <xdr:grpSpPr bwMode="auto">
                    <a:xfrm>
                      <a:off x="2007" y="4275"/>
                      <a:ext cx="567" cy="567"/>
                      <a:chOff x="3613" y="10106"/>
                      <a:chExt cx="1113" cy="1113"/>
                    </a:xfrm>
                  </xdr:grpSpPr>
                  <xdr:sp macro="" textlink="">
                    <xdr:nvSpPr>
                      <xdr:cNvPr id="1794"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795" name="Group 191"/>
                      <xdr:cNvGrpSpPr>
                        <a:grpSpLocks/>
                      </xdr:cNvGrpSpPr>
                    </xdr:nvGrpSpPr>
                    <xdr:grpSpPr bwMode="auto">
                      <a:xfrm>
                        <a:off x="3895" y="10270"/>
                        <a:ext cx="551" cy="782"/>
                        <a:chOff x="1510" y="10254"/>
                        <a:chExt cx="571" cy="811"/>
                      </a:xfrm>
                    </xdr:grpSpPr>
                    <xdr:grpSp>
                      <xdr:nvGrpSpPr>
                        <xdr:cNvPr id="1796" name="Group 192"/>
                        <xdr:cNvGrpSpPr>
                          <a:grpSpLocks/>
                        </xdr:cNvGrpSpPr>
                      </xdr:nvGrpSpPr>
                      <xdr:grpSpPr bwMode="auto">
                        <a:xfrm>
                          <a:off x="1510" y="10254"/>
                          <a:ext cx="571" cy="811"/>
                          <a:chOff x="1510" y="10254"/>
                          <a:chExt cx="571" cy="811"/>
                        </a:xfrm>
                      </xdr:grpSpPr>
                      <xdr:sp macro="" textlink="">
                        <xdr:nvSpPr>
                          <xdr:cNvPr id="1801"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802"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803"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804"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805"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797" name="Group 198"/>
                        <xdr:cNvGrpSpPr>
                          <a:grpSpLocks/>
                        </xdr:cNvGrpSpPr>
                      </xdr:nvGrpSpPr>
                      <xdr:grpSpPr bwMode="auto">
                        <a:xfrm>
                          <a:off x="1943" y="10456"/>
                          <a:ext cx="119" cy="150"/>
                          <a:chOff x="3508" y="10426"/>
                          <a:chExt cx="173" cy="219"/>
                        </a:xfrm>
                      </xdr:grpSpPr>
                      <xdr:sp macro="" textlink="">
                        <xdr:nvSpPr>
                          <xdr:cNvPr id="1798"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799"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800"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5" name="Group 189"/>
                    <xdr:cNvGrpSpPr>
                      <a:grpSpLocks/>
                    </xdr:cNvGrpSpPr>
                  </xdr:nvGrpSpPr>
                  <xdr:grpSpPr bwMode="auto">
                    <a:xfrm>
                      <a:off x="3141" y="4275"/>
                      <a:ext cx="567" cy="567"/>
                      <a:chOff x="3613" y="10106"/>
                      <a:chExt cx="1113" cy="1113"/>
                    </a:xfrm>
                  </xdr:grpSpPr>
                  <xdr:sp macro="" textlink="">
                    <xdr:nvSpPr>
                      <xdr:cNvPr id="1782"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783" name="Group 191"/>
                      <xdr:cNvGrpSpPr>
                        <a:grpSpLocks/>
                      </xdr:cNvGrpSpPr>
                    </xdr:nvGrpSpPr>
                    <xdr:grpSpPr bwMode="auto">
                      <a:xfrm>
                        <a:off x="3895" y="10270"/>
                        <a:ext cx="551" cy="782"/>
                        <a:chOff x="1510" y="10254"/>
                        <a:chExt cx="571" cy="811"/>
                      </a:xfrm>
                    </xdr:grpSpPr>
                    <xdr:grpSp>
                      <xdr:nvGrpSpPr>
                        <xdr:cNvPr id="1784" name="Group 192"/>
                        <xdr:cNvGrpSpPr>
                          <a:grpSpLocks/>
                        </xdr:cNvGrpSpPr>
                      </xdr:nvGrpSpPr>
                      <xdr:grpSpPr bwMode="auto">
                        <a:xfrm>
                          <a:off x="1510" y="10254"/>
                          <a:ext cx="571" cy="811"/>
                          <a:chOff x="1510" y="10254"/>
                          <a:chExt cx="571" cy="811"/>
                        </a:xfrm>
                      </xdr:grpSpPr>
                      <xdr:sp macro="" textlink="">
                        <xdr:nvSpPr>
                          <xdr:cNvPr id="1789"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790"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791"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792"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793"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785" name="Group 198"/>
                        <xdr:cNvGrpSpPr>
                          <a:grpSpLocks/>
                        </xdr:cNvGrpSpPr>
                      </xdr:nvGrpSpPr>
                      <xdr:grpSpPr bwMode="auto">
                        <a:xfrm>
                          <a:off x="1943" y="10456"/>
                          <a:ext cx="119" cy="150"/>
                          <a:chOff x="3508" y="10426"/>
                          <a:chExt cx="173" cy="219"/>
                        </a:xfrm>
                      </xdr:grpSpPr>
                      <xdr:sp macro="" textlink="">
                        <xdr:nvSpPr>
                          <xdr:cNvPr id="1786"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787"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788"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6" name="Group 189"/>
                    <xdr:cNvGrpSpPr>
                      <a:grpSpLocks/>
                    </xdr:cNvGrpSpPr>
                  </xdr:nvGrpSpPr>
                  <xdr:grpSpPr bwMode="auto">
                    <a:xfrm>
                      <a:off x="3141" y="5977"/>
                      <a:ext cx="567" cy="567"/>
                      <a:chOff x="3613" y="10106"/>
                      <a:chExt cx="1113" cy="1113"/>
                    </a:xfrm>
                  </xdr:grpSpPr>
                  <xdr:sp macro="" textlink="">
                    <xdr:nvSpPr>
                      <xdr:cNvPr id="1770"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771" name="Group 191"/>
                      <xdr:cNvGrpSpPr>
                        <a:grpSpLocks/>
                      </xdr:cNvGrpSpPr>
                    </xdr:nvGrpSpPr>
                    <xdr:grpSpPr bwMode="auto">
                      <a:xfrm>
                        <a:off x="3895" y="10270"/>
                        <a:ext cx="551" cy="782"/>
                        <a:chOff x="1510" y="10254"/>
                        <a:chExt cx="571" cy="811"/>
                      </a:xfrm>
                    </xdr:grpSpPr>
                    <xdr:grpSp>
                      <xdr:nvGrpSpPr>
                        <xdr:cNvPr id="1772" name="Group 192"/>
                        <xdr:cNvGrpSpPr>
                          <a:grpSpLocks/>
                        </xdr:cNvGrpSpPr>
                      </xdr:nvGrpSpPr>
                      <xdr:grpSpPr bwMode="auto">
                        <a:xfrm>
                          <a:off x="1510" y="10254"/>
                          <a:ext cx="571" cy="811"/>
                          <a:chOff x="1510" y="10254"/>
                          <a:chExt cx="571" cy="811"/>
                        </a:xfrm>
                      </xdr:grpSpPr>
                      <xdr:sp macro="" textlink="">
                        <xdr:nvSpPr>
                          <xdr:cNvPr id="1777"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778"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779"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780"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781"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773" name="Group 198"/>
                        <xdr:cNvGrpSpPr>
                          <a:grpSpLocks/>
                        </xdr:cNvGrpSpPr>
                      </xdr:nvGrpSpPr>
                      <xdr:grpSpPr bwMode="auto">
                        <a:xfrm>
                          <a:off x="1943" y="10456"/>
                          <a:ext cx="119" cy="150"/>
                          <a:chOff x="3508" y="10426"/>
                          <a:chExt cx="173" cy="219"/>
                        </a:xfrm>
                      </xdr:grpSpPr>
                      <xdr:sp macro="" textlink="">
                        <xdr:nvSpPr>
                          <xdr:cNvPr id="1774"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775"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776"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nvGrpSpPr>
                    <xdr:cNvPr id="1757" name="Group 189"/>
                    <xdr:cNvGrpSpPr>
                      <a:grpSpLocks/>
                    </xdr:cNvGrpSpPr>
                  </xdr:nvGrpSpPr>
                  <xdr:grpSpPr bwMode="auto">
                    <a:xfrm>
                      <a:off x="3141" y="6543"/>
                      <a:ext cx="567" cy="567"/>
                      <a:chOff x="3613" y="10106"/>
                      <a:chExt cx="1113" cy="1113"/>
                    </a:xfrm>
                  </xdr:grpSpPr>
                  <xdr:sp macro="" textlink="">
                    <xdr:nvSpPr>
                      <xdr:cNvPr id="1758" name="Oval 190"/>
                      <xdr:cNvSpPr>
                        <a:spLocks noChangeArrowheads="1"/>
                      </xdr:cNvSpPr>
                    </xdr:nvSpPr>
                    <xdr:spPr bwMode="auto">
                      <a:xfrm>
                        <a:off x="3613" y="10106"/>
                        <a:ext cx="1113" cy="1113"/>
                      </a:xfrm>
                      <a:prstGeom prst="ellipse">
                        <a:avLst/>
                      </a:prstGeom>
                      <a:solidFill>
                        <a:srgbClr val="6F568D"/>
                      </a:solidFill>
                      <a:ln w="15875">
                        <a:noFill/>
                        <a:round/>
                        <a:headEnd/>
                        <a:tailEnd/>
                      </a:ln>
                    </xdr:spPr>
                  </xdr:sp>
                  <xdr:grpSp>
                    <xdr:nvGrpSpPr>
                      <xdr:cNvPr id="1759" name="Group 191"/>
                      <xdr:cNvGrpSpPr>
                        <a:grpSpLocks/>
                      </xdr:cNvGrpSpPr>
                    </xdr:nvGrpSpPr>
                    <xdr:grpSpPr bwMode="auto">
                      <a:xfrm>
                        <a:off x="3895" y="10270"/>
                        <a:ext cx="551" cy="782"/>
                        <a:chOff x="1510" y="10254"/>
                        <a:chExt cx="571" cy="811"/>
                      </a:xfrm>
                    </xdr:grpSpPr>
                    <xdr:grpSp>
                      <xdr:nvGrpSpPr>
                        <xdr:cNvPr id="1760" name="Group 192"/>
                        <xdr:cNvGrpSpPr>
                          <a:grpSpLocks/>
                        </xdr:cNvGrpSpPr>
                      </xdr:nvGrpSpPr>
                      <xdr:grpSpPr bwMode="auto">
                        <a:xfrm>
                          <a:off x="1510" y="10254"/>
                          <a:ext cx="571" cy="811"/>
                          <a:chOff x="1510" y="10254"/>
                          <a:chExt cx="571" cy="811"/>
                        </a:xfrm>
                      </xdr:grpSpPr>
                      <xdr:sp macro="" textlink="">
                        <xdr:nvSpPr>
                          <xdr:cNvPr id="1765" name="Rectangle 193"/>
                          <xdr:cNvSpPr>
                            <a:spLocks noChangeArrowheads="1"/>
                          </xdr:cNvSpPr>
                        </xdr:nvSpPr>
                        <xdr:spPr bwMode="auto">
                          <a:xfrm>
                            <a:off x="1510" y="10254"/>
                            <a:ext cx="571" cy="740"/>
                          </a:xfrm>
                          <a:prstGeom prst="rect">
                            <a:avLst/>
                          </a:prstGeom>
                          <a:solidFill>
                            <a:srgbClr val="FFFFFF"/>
                          </a:solidFill>
                          <a:ln w="15875">
                            <a:noFill/>
                            <a:miter lim="800000"/>
                            <a:headEnd/>
                            <a:tailEnd/>
                          </a:ln>
                        </xdr:spPr>
                      </xdr:sp>
                      <xdr:sp macro="" textlink="">
                        <xdr:nvSpPr>
                          <xdr:cNvPr id="1766" name="Rectangle 194"/>
                          <xdr:cNvSpPr>
                            <a:spLocks noChangeArrowheads="1"/>
                          </xdr:cNvSpPr>
                        </xdr:nvSpPr>
                        <xdr:spPr bwMode="auto">
                          <a:xfrm>
                            <a:off x="1880" y="10254"/>
                            <a:ext cx="11" cy="740"/>
                          </a:xfrm>
                          <a:prstGeom prst="rect">
                            <a:avLst/>
                          </a:prstGeom>
                          <a:solidFill>
                            <a:srgbClr val="6F568D"/>
                          </a:solidFill>
                          <a:ln w="15875">
                            <a:noFill/>
                            <a:miter lim="800000"/>
                            <a:headEnd/>
                            <a:tailEnd/>
                          </a:ln>
                        </xdr:spPr>
                      </xdr:sp>
                      <xdr:sp macro="" textlink="">
                        <xdr:nvSpPr>
                          <xdr:cNvPr id="1767" name="Rectangle 195"/>
                          <xdr:cNvSpPr>
                            <a:spLocks noChangeArrowheads="1"/>
                          </xdr:cNvSpPr>
                        </xdr:nvSpPr>
                        <xdr:spPr bwMode="auto">
                          <a:xfrm>
                            <a:off x="1907" y="10342"/>
                            <a:ext cx="16" cy="467"/>
                          </a:xfrm>
                          <a:prstGeom prst="rect">
                            <a:avLst/>
                          </a:prstGeom>
                          <a:solidFill>
                            <a:srgbClr val="6F568D"/>
                          </a:solidFill>
                          <a:ln w="15875">
                            <a:noFill/>
                            <a:miter lim="800000"/>
                            <a:headEnd/>
                            <a:tailEnd/>
                          </a:ln>
                        </xdr:spPr>
                      </xdr:sp>
                      <xdr:sp macro="" textlink="">
                        <xdr:nvSpPr>
                          <xdr:cNvPr id="1768" name="Rectangle 196"/>
                          <xdr:cNvSpPr>
                            <a:spLocks noChangeArrowheads="1"/>
                          </xdr:cNvSpPr>
                        </xdr:nvSpPr>
                        <xdr:spPr bwMode="auto">
                          <a:xfrm>
                            <a:off x="1847" y="10342"/>
                            <a:ext cx="15" cy="467"/>
                          </a:xfrm>
                          <a:prstGeom prst="rect">
                            <a:avLst/>
                          </a:prstGeom>
                          <a:solidFill>
                            <a:srgbClr val="6F568D"/>
                          </a:solidFill>
                          <a:ln w="15875">
                            <a:noFill/>
                            <a:miter lim="800000"/>
                            <a:headEnd/>
                            <a:tailEnd/>
                          </a:ln>
                        </xdr:spPr>
                      </xdr:sp>
                      <xdr:sp macro="" textlink="">
                        <xdr:nvSpPr>
                          <xdr:cNvPr id="1769" name="Rectangle 197"/>
                          <xdr:cNvSpPr>
                            <a:spLocks noChangeArrowheads="1"/>
                          </xdr:cNvSpPr>
                        </xdr:nvSpPr>
                        <xdr:spPr bwMode="auto">
                          <a:xfrm>
                            <a:off x="1510" y="11007"/>
                            <a:ext cx="571" cy="58"/>
                          </a:xfrm>
                          <a:prstGeom prst="rect">
                            <a:avLst/>
                          </a:prstGeom>
                          <a:solidFill>
                            <a:srgbClr val="FFFFFF"/>
                          </a:solidFill>
                          <a:ln w="15875">
                            <a:noFill/>
                            <a:miter lim="800000"/>
                            <a:headEnd/>
                            <a:tailEnd/>
                          </a:ln>
                        </xdr:spPr>
                      </xdr:sp>
                    </xdr:grpSp>
                    <xdr:grpSp>
                      <xdr:nvGrpSpPr>
                        <xdr:cNvPr id="1761" name="Group 198"/>
                        <xdr:cNvGrpSpPr>
                          <a:grpSpLocks/>
                        </xdr:cNvGrpSpPr>
                      </xdr:nvGrpSpPr>
                      <xdr:grpSpPr bwMode="auto">
                        <a:xfrm>
                          <a:off x="1943" y="10456"/>
                          <a:ext cx="119" cy="150"/>
                          <a:chOff x="3508" y="10426"/>
                          <a:chExt cx="173" cy="219"/>
                        </a:xfrm>
                      </xdr:grpSpPr>
                      <xdr:sp macro="" textlink="">
                        <xdr:nvSpPr>
                          <xdr:cNvPr id="1762" name="Rectangle 199"/>
                          <xdr:cNvSpPr>
                            <a:spLocks noChangeArrowheads="1"/>
                          </xdr:cNvSpPr>
                        </xdr:nvSpPr>
                        <xdr:spPr bwMode="auto">
                          <a:xfrm>
                            <a:off x="3508" y="10426"/>
                            <a:ext cx="173" cy="219"/>
                          </a:xfrm>
                          <a:prstGeom prst="rect">
                            <a:avLst/>
                          </a:prstGeom>
                          <a:solidFill>
                            <a:srgbClr val="6F568D"/>
                          </a:solidFill>
                          <a:ln w="15875">
                            <a:noFill/>
                            <a:miter lim="800000"/>
                            <a:headEnd/>
                            <a:tailEnd/>
                          </a:ln>
                        </xdr:spPr>
                      </xdr:sp>
                      <xdr:sp macro="" textlink="">
                        <xdr:nvSpPr>
                          <xdr:cNvPr id="1763" name="Rectangle 200"/>
                          <xdr:cNvSpPr>
                            <a:spLocks noChangeArrowheads="1"/>
                          </xdr:cNvSpPr>
                        </xdr:nvSpPr>
                        <xdr:spPr bwMode="auto">
                          <a:xfrm>
                            <a:off x="3529" y="10454"/>
                            <a:ext cx="130" cy="164"/>
                          </a:xfrm>
                          <a:prstGeom prst="rect">
                            <a:avLst/>
                          </a:prstGeom>
                          <a:solidFill>
                            <a:srgbClr val="FFFFFF"/>
                          </a:solidFill>
                          <a:ln w="15875">
                            <a:noFill/>
                            <a:miter lim="800000"/>
                            <a:headEnd/>
                            <a:tailEnd/>
                          </a:ln>
                        </xdr:spPr>
                      </xdr:sp>
                      <xdr:sp macro="" textlink="">
                        <xdr:nvSpPr>
                          <xdr:cNvPr id="1764" name="Rectangle 201"/>
                          <xdr:cNvSpPr>
                            <a:spLocks noChangeArrowheads="1"/>
                          </xdr:cNvSpPr>
                        </xdr:nvSpPr>
                        <xdr:spPr bwMode="auto">
                          <a:xfrm>
                            <a:off x="3575" y="10462"/>
                            <a:ext cx="40" cy="40"/>
                          </a:xfrm>
                          <a:prstGeom prst="rect">
                            <a:avLst/>
                          </a:prstGeom>
                          <a:solidFill>
                            <a:srgbClr val="6F568D"/>
                          </a:solidFill>
                          <a:ln w="15875">
                            <a:noFill/>
                            <a:miter lim="800000"/>
                            <a:headEnd/>
                            <a:tailEnd/>
                          </a:ln>
                        </xdr:spPr>
                      </xdr:sp>
                    </xdr:grpSp>
                  </xdr:grpSp>
                </xdr:grpSp>
              </xdr:grpSp>
              <xdr:grpSp>
                <xdr:nvGrpSpPr>
                  <xdr:cNvPr id="1636" name="Group 1146"/>
                  <xdr:cNvGrpSpPr>
                    <a:grpSpLocks/>
                  </xdr:cNvGrpSpPr>
                </xdr:nvGrpSpPr>
                <xdr:grpSpPr bwMode="auto">
                  <a:xfrm>
                    <a:off x="3714" y="9939"/>
                    <a:ext cx="2262" cy="575"/>
                    <a:chOff x="3714" y="9939"/>
                    <a:chExt cx="2262" cy="575"/>
                  </a:xfrm>
                </xdr:grpSpPr>
                <xdr:grpSp>
                  <xdr:nvGrpSpPr>
                    <xdr:cNvPr id="1684" name="Group 1321"/>
                    <xdr:cNvGrpSpPr>
                      <a:grpSpLocks/>
                    </xdr:cNvGrpSpPr>
                  </xdr:nvGrpSpPr>
                  <xdr:grpSpPr bwMode="auto">
                    <a:xfrm>
                      <a:off x="5409" y="9939"/>
                      <a:ext cx="567" cy="567"/>
                      <a:chOff x="3691" y="9994"/>
                      <a:chExt cx="1111" cy="1111"/>
                    </a:xfrm>
                  </xdr:grpSpPr>
                  <xdr:sp macro="" textlink="">
                    <xdr:nvSpPr>
                      <xdr:cNvPr id="1730"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731" name="Group 1323"/>
                      <xdr:cNvGrpSpPr>
                        <a:grpSpLocks/>
                      </xdr:cNvGrpSpPr>
                    </xdr:nvGrpSpPr>
                    <xdr:grpSpPr bwMode="auto">
                      <a:xfrm>
                        <a:off x="3916" y="10251"/>
                        <a:ext cx="664" cy="741"/>
                        <a:chOff x="2404" y="10278"/>
                        <a:chExt cx="664" cy="741"/>
                      </a:xfrm>
                    </xdr:grpSpPr>
                    <xdr:grpSp>
                      <xdr:nvGrpSpPr>
                        <xdr:cNvPr id="1732" name="Group 1324"/>
                        <xdr:cNvGrpSpPr>
                          <a:grpSpLocks/>
                        </xdr:cNvGrpSpPr>
                      </xdr:nvGrpSpPr>
                      <xdr:grpSpPr bwMode="auto">
                        <a:xfrm>
                          <a:off x="2404" y="10278"/>
                          <a:ext cx="386" cy="283"/>
                          <a:chOff x="3839" y="10640"/>
                          <a:chExt cx="386" cy="283"/>
                        </a:xfrm>
                      </xdr:grpSpPr>
                      <xdr:sp macro="" textlink="">
                        <xdr:nvSpPr>
                          <xdr:cNvPr id="1742"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743"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733" name="Group 1327"/>
                        <xdr:cNvGrpSpPr>
                          <a:grpSpLocks/>
                        </xdr:cNvGrpSpPr>
                      </xdr:nvGrpSpPr>
                      <xdr:grpSpPr bwMode="auto">
                        <a:xfrm>
                          <a:off x="2558" y="10318"/>
                          <a:ext cx="510" cy="204"/>
                          <a:chOff x="3866" y="10696"/>
                          <a:chExt cx="510" cy="204"/>
                        </a:xfrm>
                      </xdr:grpSpPr>
                      <xdr:sp macro="" textlink="">
                        <xdr:nvSpPr>
                          <xdr:cNvPr id="1740"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741"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734" name="Group 1330"/>
                        <xdr:cNvGrpSpPr>
                          <a:grpSpLocks/>
                        </xdr:cNvGrpSpPr>
                      </xdr:nvGrpSpPr>
                      <xdr:grpSpPr bwMode="auto">
                        <a:xfrm>
                          <a:off x="2505" y="10518"/>
                          <a:ext cx="182" cy="297"/>
                          <a:chOff x="2525" y="10553"/>
                          <a:chExt cx="177" cy="254"/>
                        </a:xfrm>
                      </xdr:grpSpPr>
                      <xdr:sp macro="" textlink="">
                        <xdr:nvSpPr>
                          <xdr:cNvPr id="1738"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739"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735"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736"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737"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685" name="Group 1321"/>
                    <xdr:cNvGrpSpPr>
                      <a:grpSpLocks/>
                    </xdr:cNvGrpSpPr>
                  </xdr:nvGrpSpPr>
                  <xdr:grpSpPr bwMode="auto">
                    <a:xfrm>
                      <a:off x="3714" y="9940"/>
                      <a:ext cx="567" cy="567"/>
                      <a:chOff x="3691" y="9994"/>
                      <a:chExt cx="1111" cy="1111"/>
                    </a:xfrm>
                  </xdr:grpSpPr>
                  <xdr:sp macro="" textlink="">
                    <xdr:nvSpPr>
                      <xdr:cNvPr id="1716"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717" name="Group 1323"/>
                      <xdr:cNvGrpSpPr>
                        <a:grpSpLocks/>
                      </xdr:cNvGrpSpPr>
                    </xdr:nvGrpSpPr>
                    <xdr:grpSpPr bwMode="auto">
                      <a:xfrm>
                        <a:off x="3916" y="10251"/>
                        <a:ext cx="664" cy="741"/>
                        <a:chOff x="2404" y="10278"/>
                        <a:chExt cx="664" cy="741"/>
                      </a:xfrm>
                    </xdr:grpSpPr>
                    <xdr:grpSp>
                      <xdr:nvGrpSpPr>
                        <xdr:cNvPr id="1718" name="Group 1324"/>
                        <xdr:cNvGrpSpPr>
                          <a:grpSpLocks/>
                        </xdr:cNvGrpSpPr>
                      </xdr:nvGrpSpPr>
                      <xdr:grpSpPr bwMode="auto">
                        <a:xfrm>
                          <a:off x="2404" y="10278"/>
                          <a:ext cx="386" cy="283"/>
                          <a:chOff x="3839" y="10640"/>
                          <a:chExt cx="386" cy="283"/>
                        </a:xfrm>
                      </xdr:grpSpPr>
                      <xdr:sp macro="" textlink="">
                        <xdr:nvSpPr>
                          <xdr:cNvPr id="1728"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729"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719" name="Group 1327"/>
                        <xdr:cNvGrpSpPr>
                          <a:grpSpLocks/>
                        </xdr:cNvGrpSpPr>
                      </xdr:nvGrpSpPr>
                      <xdr:grpSpPr bwMode="auto">
                        <a:xfrm>
                          <a:off x="2558" y="10318"/>
                          <a:ext cx="510" cy="204"/>
                          <a:chOff x="3866" y="10696"/>
                          <a:chExt cx="510" cy="204"/>
                        </a:xfrm>
                      </xdr:grpSpPr>
                      <xdr:sp macro="" textlink="">
                        <xdr:nvSpPr>
                          <xdr:cNvPr id="1726"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727"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720" name="Group 1330"/>
                        <xdr:cNvGrpSpPr>
                          <a:grpSpLocks/>
                        </xdr:cNvGrpSpPr>
                      </xdr:nvGrpSpPr>
                      <xdr:grpSpPr bwMode="auto">
                        <a:xfrm>
                          <a:off x="2505" y="10518"/>
                          <a:ext cx="182" cy="297"/>
                          <a:chOff x="2525" y="10553"/>
                          <a:chExt cx="177" cy="254"/>
                        </a:xfrm>
                      </xdr:grpSpPr>
                      <xdr:sp macro="" textlink="">
                        <xdr:nvSpPr>
                          <xdr:cNvPr id="1724"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725"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721"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722"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723"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686" name="Group 1321"/>
                    <xdr:cNvGrpSpPr>
                      <a:grpSpLocks/>
                    </xdr:cNvGrpSpPr>
                  </xdr:nvGrpSpPr>
                  <xdr:grpSpPr bwMode="auto">
                    <a:xfrm>
                      <a:off x="4275" y="9946"/>
                      <a:ext cx="567" cy="567"/>
                      <a:chOff x="3691" y="9994"/>
                      <a:chExt cx="1111" cy="1111"/>
                    </a:xfrm>
                  </xdr:grpSpPr>
                  <xdr:sp macro="" textlink="">
                    <xdr:nvSpPr>
                      <xdr:cNvPr id="1702"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703" name="Group 1323"/>
                      <xdr:cNvGrpSpPr>
                        <a:grpSpLocks/>
                      </xdr:cNvGrpSpPr>
                    </xdr:nvGrpSpPr>
                    <xdr:grpSpPr bwMode="auto">
                      <a:xfrm>
                        <a:off x="3916" y="10251"/>
                        <a:ext cx="664" cy="741"/>
                        <a:chOff x="2404" y="10278"/>
                        <a:chExt cx="664" cy="741"/>
                      </a:xfrm>
                    </xdr:grpSpPr>
                    <xdr:grpSp>
                      <xdr:nvGrpSpPr>
                        <xdr:cNvPr id="1704" name="Group 1324"/>
                        <xdr:cNvGrpSpPr>
                          <a:grpSpLocks/>
                        </xdr:cNvGrpSpPr>
                      </xdr:nvGrpSpPr>
                      <xdr:grpSpPr bwMode="auto">
                        <a:xfrm>
                          <a:off x="2404" y="10278"/>
                          <a:ext cx="386" cy="283"/>
                          <a:chOff x="3839" y="10640"/>
                          <a:chExt cx="386" cy="283"/>
                        </a:xfrm>
                      </xdr:grpSpPr>
                      <xdr:sp macro="" textlink="">
                        <xdr:nvSpPr>
                          <xdr:cNvPr id="1714"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715"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705" name="Group 1327"/>
                        <xdr:cNvGrpSpPr>
                          <a:grpSpLocks/>
                        </xdr:cNvGrpSpPr>
                      </xdr:nvGrpSpPr>
                      <xdr:grpSpPr bwMode="auto">
                        <a:xfrm>
                          <a:off x="2558" y="10318"/>
                          <a:ext cx="510" cy="204"/>
                          <a:chOff x="3866" y="10696"/>
                          <a:chExt cx="510" cy="204"/>
                        </a:xfrm>
                      </xdr:grpSpPr>
                      <xdr:sp macro="" textlink="">
                        <xdr:nvSpPr>
                          <xdr:cNvPr id="1712"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713"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706" name="Group 1330"/>
                        <xdr:cNvGrpSpPr>
                          <a:grpSpLocks/>
                        </xdr:cNvGrpSpPr>
                      </xdr:nvGrpSpPr>
                      <xdr:grpSpPr bwMode="auto">
                        <a:xfrm>
                          <a:off x="2505" y="10518"/>
                          <a:ext cx="182" cy="297"/>
                          <a:chOff x="2525" y="10553"/>
                          <a:chExt cx="177" cy="254"/>
                        </a:xfrm>
                      </xdr:grpSpPr>
                      <xdr:sp macro="" textlink="">
                        <xdr:nvSpPr>
                          <xdr:cNvPr id="1710"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711"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707"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708"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709"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nvGrpSpPr>
                    <xdr:cNvPr id="1687" name="Group 1321"/>
                    <xdr:cNvGrpSpPr>
                      <a:grpSpLocks/>
                    </xdr:cNvGrpSpPr>
                  </xdr:nvGrpSpPr>
                  <xdr:grpSpPr bwMode="auto">
                    <a:xfrm>
                      <a:off x="4848" y="9947"/>
                      <a:ext cx="567" cy="567"/>
                      <a:chOff x="3691" y="9994"/>
                      <a:chExt cx="1111" cy="1111"/>
                    </a:xfrm>
                  </xdr:grpSpPr>
                  <xdr:sp macro="" textlink="">
                    <xdr:nvSpPr>
                      <xdr:cNvPr id="1688" name="Oval 1322"/>
                      <xdr:cNvSpPr>
                        <a:spLocks noChangeArrowheads="1"/>
                      </xdr:cNvSpPr>
                    </xdr:nvSpPr>
                    <xdr:spPr bwMode="auto">
                      <a:xfrm>
                        <a:off x="3691" y="9994"/>
                        <a:ext cx="1111" cy="1111"/>
                      </a:xfrm>
                      <a:prstGeom prst="ellipse">
                        <a:avLst/>
                      </a:prstGeom>
                      <a:solidFill>
                        <a:srgbClr val="FABF8F"/>
                      </a:solidFill>
                      <a:ln w="15875">
                        <a:noFill/>
                        <a:round/>
                        <a:headEnd/>
                        <a:tailEnd/>
                      </a:ln>
                    </xdr:spPr>
                  </xdr:sp>
                  <xdr:grpSp>
                    <xdr:nvGrpSpPr>
                      <xdr:cNvPr id="1689" name="Group 1323"/>
                      <xdr:cNvGrpSpPr>
                        <a:grpSpLocks/>
                      </xdr:cNvGrpSpPr>
                    </xdr:nvGrpSpPr>
                    <xdr:grpSpPr bwMode="auto">
                      <a:xfrm>
                        <a:off x="3916" y="10251"/>
                        <a:ext cx="664" cy="741"/>
                        <a:chOff x="2404" y="10278"/>
                        <a:chExt cx="664" cy="741"/>
                      </a:xfrm>
                    </xdr:grpSpPr>
                    <xdr:grpSp>
                      <xdr:nvGrpSpPr>
                        <xdr:cNvPr id="1690" name="Group 1324"/>
                        <xdr:cNvGrpSpPr>
                          <a:grpSpLocks/>
                        </xdr:cNvGrpSpPr>
                      </xdr:nvGrpSpPr>
                      <xdr:grpSpPr bwMode="auto">
                        <a:xfrm>
                          <a:off x="2404" y="10278"/>
                          <a:ext cx="386" cy="283"/>
                          <a:chOff x="3839" y="10640"/>
                          <a:chExt cx="386" cy="283"/>
                        </a:xfrm>
                      </xdr:grpSpPr>
                      <xdr:sp macro="" textlink="">
                        <xdr:nvSpPr>
                          <xdr:cNvPr id="1700" name="Oval 1325"/>
                          <xdr:cNvSpPr>
                            <a:spLocks noChangeArrowheads="1"/>
                          </xdr:cNvSpPr>
                        </xdr:nvSpPr>
                        <xdr:spPr bwMode="auto">
                          <a:xfrm>
                            <a:off x="3856" y="10640"/>
                            <a:ext cx="369" cy="283"/>
                          </a:xfrm>
                          <a:prstGeom prst="ellipse">
                            <a:avLst/>
                          </a:prstGeom>
                          <a:solidFill>
                            <a:srgbClr val="FFFFFF"/>
                          </a:solidFill>
                          <a:ln w="15875">
                            <a:noFill/>
                            <a:round/>
                            <a:headEnd/>
                            <a:tailEnd/>
                          </a:ln>
                        </xdr:spPr>
                      </xdr:sp>
                      <xdr:sp macro="" textlink="">
                        <xdr:nvSpPr>
                          <xdr:cNvPr id="1701" name="Oval 1326"/>
                          <xdr:cNvSpPr>
                            <a:spLocks noChangeArrowheads="1"/>
                          </xdr:cNvSpPr>
                        </xdr:nvSpPr>
                        <xdr:spPr bwMode="auto">
                          <a:xfrm>
                            <a:off x="3839" y="10741"/>
                            <a:ext cx="57" cy="57"/>
                          </a:xfrm>
                          <a:prstGeom prst="ellipse">
                            <a:avLst/>
                          </a:prstGeom>
                          <a:solidFill>
                            <a:srgbClr val="FFFFFF"/>
                          </a:solidFill>
                          <a:ln w="15875">
                            <a:noFill/>
                            <a:round/>
                            <a:headEnd/>
                            <a:tailEnd/>
                          </a:ln>
                        </xdr:spPr>
                      </xdr:sp>
                    </xdr:grpSp>
                    <xdr:grpSp>
                      <xdr:nvGrpSpPr>
                        <xdr:cNvPr id="1691" name="Group 1327"/>
                        <xdr:cNvGrpSpPr>
                          <a:grpSpLocks/>
                        </xdr:cNvGrpSpPr>
                      </xdr:nvGrpSpPr>
                      <xdr:grpSpPr bwMode="auto">
                        <a:xfrm>
                          <a:off x="2558" y="10318"/>
                          <a:ext cx="510" cy="204"/>
                          <a:chOff x="3866" y="10696"/>
                          <a:chExt cx="510" cy="204"/>
                        </a:xfrm>
                      </xdr:grpSpPr>
                      <xdr:sp macro="" textlink="">
                        <xdr:nvSpPr>
                          <xdr:cNvPr id="1698" name="Rectangle 1328"/>
                          <xdr:cNvSpPr>
                            <a:spLocks noChangeArrowheads="1"/>
                          </xdr:cNvSpPr>
                        </xdr:nvSpPr>
                        <xdr:spPr bwMode="auto">
                          <a:xfrm>
                            <a:off x="3866" y="10733"/>
                            <a:ext cx="389" cy="130"/>
                          </a:xfrm>
                          <a:prstGeom prst="rect">
                            <a:avLst/>
                          </a:prstGeom>
                          <a:solidFill>
                            <a:srgbClr val="FFFFFF"/>
                          </a:solidFill>
                          <a:ln w="15875">
                            <a:noFill/>
                            <a:miter lim="800000"/>
                            <a:headEnd/>
                            <a:tailEnd/>
                          </a:ln>
                        </xdr:spPr>
                      </xdr:sp>
                      <xdr:sp macro="" textlink="">
                        <xdr:nvSpPr>
                          <xdr:cNvPr id="1699" name="AutoShape 1329"/>
                          <xdr:cNvSpPr>
                            <a:spLocks noChangeArrowheads="1"/>
                          </xdr:cNvSpPr>
                        </xdr:nvSpPr>
                        <xdr:spPr bwMode="auto">
                          <a:xfrm rot="5400000">
                            <a:off x="4227" y="10750"/>
                            <a:ext cx="204" cy="95"/>
                          </a:xfrm>
                          <a:custGeom>
                            <a:avLst/>
                            <a:gdLst>
                              <a:gd name="T0" fmla="*/ 2 w 21600"/>
                              <a:gd name="T1" fmla="*/ 0 h 21600"/>
                              <a:gd name="T2" fmla="*/ 1 w 21600"/>
                              <a:gd name="T3" fmla="*/ 0 h 21600"/>
                              <a:gd name="T4" fmla="*/ 0 w 21600"/>
                              <a:gd name="T5" fmla="*/ 0 h 21600"/>
                              <a:gd name="T6" fmla="*/ 1 w 21600"/>
                              <a:gd name="T7" fmla="*/ 0 h 21600"/>
                              <a:gd name="T8" fmla="*/ 0 60000 65536"/>
                              <a:gd name="T9" fmla="*/ 0 60000 65536"/>
                              <a:gd name="T10" fmla="*/ 0 60000 65536"/>
                              <a:gd name="T11" fmla="*/ 0 60000 65536"/>
                              <a:gd name="T12" fmla="*/ 3812 w 21600"/>
                              <a:gd name="T13" fmla="*/ 3865 h 21600"/>
                              <a:gd name="T14" fmla="*/ 17788 w 21600"/>
                              <a:gd name="T15" fmla="*/ 17735 h 21600"/>
                            </a:gdLst>
                            <a:ahLst/>
                            <a:cxnLst>
                              <a:cxn ang="T8">
                                <a:pos x="T0" y="T1"/>
                              </a:cxn>
                              <a:cxn ang="T9">
                                <a:pos x="T2" y="T3"/>
                              </a:cxn>
                              <a:cxn ang="T10">
                                <a:pos x="T4" y="T5"/>
                              </a:cxn>
                              <a:cxn ang="T11">
                                <a:pos x="T6" y="T7"/>
                              </a:cxn>
                            </a:cxnLst>
                            <a:rect l="T12" t="T13" r="T14" b="T15"/>
                            <a:pathLst>
                              <a:path w="21600" h="21600">
                                <a:moveTo>
                                  <a:pt x="0" y="0"/>
                                </a:moveTo>
                                <a:lnTo>
                                  <a:pt x="3917" y="21600"/>
                                </a:lnTo>
                                <a:lnTo>
                                  <a:pt x="17683" y="21600"/>
                                </a:lnTo>
                                <a:lnTo>
                                  <a:pt x="21600" y="0"/>
                                </a:lnTo>
                                <a:lnTo>
                                  <a:pt x="0" y="0"/>
                                </a:lnTo>
                                <a:close/>
                              </a:path>
                            </a:pathLst>
                          </a:custGeom>
                          <a:solidFill>
                            <a:srgbClr val="FFFFFF"/>
                          </a:solidFill>
                          <a:ln w="15875">
                            <a:noFill/>
                            <a:miter lim="800000"/>
                            <a:headEnd/>
                            <a:tailEnd/>
                          </a:ln>
                        </xdr:spPr>
                      </xdr:sp>
                    </xdr:grpSp>
                    <xdr:grpSp>
                      <xdr:nvGrpSpPr>
                        <xdr:cNvPr id="1692" name="Group 1330"/>
                        <xdr:cNvGrpSpPr>
                          <a:grpSpLocks/>
                        </xdr:cNvGrpSpPr>
                      </xdr:nvGrpSpPr>
                      <xdr:grpSpPr bwMode="auto">
                        <a:xfrm>
                          <a:off x="2505" y="10518"/>
                          <a:ext cx="182" cy="297"/>
                          <a:chOff x="2525" y="10553"/>
                          <a:chExt cx="177" cy="254"/>
                        </a:xfrm>
                      </xdr:grpSpPr>
                      <xdr:sp macro="" textlink="">
                        <xdr:nvSpPr>
                          <xdr:cNvPr id="1696" name="AutoShape 1331"/>
                          <xdr:cNvSpPr>
                            <a:spLocks noChangeArrowheads="1"/>
                          </xdr:cNvSpPr>
                        </xdr:nvSpPr>
                        <xdr:spPr bwMode="auto">
                          <a:xfrm flipV="1">
                            <a:off x="2525" y="10553"/>
                            <a:ext cx="177" cy="200"/>
                          </a:xfrm>
                          <a:prstGeom prst="parallelogram">
                            <a:avLst>
                              <a:gd name="adj" fmla="val 24856"/>
                            </a:avLst>
                          </a:prstGeom>
                          <a:solidFill>
                            <a:srgbClr val="FFFFFF"/>
                          </a:solidFill>
                          <a:ln w="15875">
                            <a:noFill/>
                            <a:miter lim="800000"/>
                            <a:headEnd/>
                            <a:tailEnd/>
                          </a:ln>
                        </xdr:spPr>
                      </xdr:sp>
                      <xdr:sp macro="" textlink="">
                        <xdr:nvSpPr>
                          <xdr:cNvPr id="1697" name="Oval 1332"/>
                          <xdr:cNvSpPr>
                            <a:spLocks noChangeArrowheads="1"/>
                          </xdr:cNvSpPr>
                        </xdr:nvSpPr>
                        <xdr:spPr bwMode="auto">
                          <a:xfrm>
                            <a:off x="2569" y="10677"/>
                            <a:ext cx="130" cy="130"/>
                          </a:xfrm>
                          <a:prstGeom prst="ellipse">
                            <a:avLst/>
                          </a:prstGeom>
                          <a:solidFill>
                            <a:srgbClr val="FFFFFF"/>
                          </a:solidFill>
                          <a:ln w="15875">
                            <a:noFill/>
                            <a:round/>
                            <a:headEnd/>
                            <a:tailEnd/>
                          </a:ln>
                        </xdr:spPr>
                      </xdr:sp>
                    </xdr:grpSp>
                    <xdr:sp macro="" textlink="">
                      <xdr:nvSpPr>
                        <xdr:cNvPr id="1693" name="Arc 1333"/>
                        <xdr:cNvSpPr>
                          <a:spLocks/>
                        </xdr:cNvSpPr>
                      </xdr:nvSpPr>
                      <xdr:spPr bwMode="auto">
                        <a:xfrm rot="3594450">
                          <a:off x="2476" y="10811"/>
                          <a:ext cx="212" cy="203"/>
                        </a:xfrm>
                        <a:custGeom>
                          <a:avLst/>
                          <a:gdLst>
                            <a:gd name="T0" fmla="*/ 0 w 19712"/>
                            <a:gd name="T1" fmla="*/ 0 h 21457"/>
                            <a:gd name="T2" fmla="*/ 2 w 19712"/>
                            <a:gd name="T3" fmla="*/ 1 h 21457"/>
                            <a:gd name="T4" fmla="*/ 0 w 19712"/>
                            <a:gd name="T5" fmla="*/ 2 h 21457"/>
                            <a:gd name="T6" fmla="*/ 0 60000 65536"/>
                            <a:gd name="T7" fmla="*/ 0 60000 65536"/>
                            <a:gd name="T8" fmla="*/ 0 60000 65536"/>
                          </a:gdLst>
                          <a:ahLst/>
                          <a:cxnLst>
                            <a:cxn ang="T6">
                              <a:pos x="T0" y="T1"/>
                            </a:cxn>
                            <a:cxn ang="T7">
                              <a:pos x="T2" y="T3"/>
                            </a:cxn>
                            <a:cxn ang="T8">
                              <a:pos x="T4" y="T5"/>
                            </a:cxn>
                          </a:cxnLst>
                          <a:rect l="0" t="0" r="r" b="b"/>
                          <a:pathLst>
                            <a:path w="19712" h="21457" fill="none" extrusionOk="0">
                              <a:moveTo>
                                <a:pt x="2478" y="-1"/>
                              </a:moveTo>
                              <a:cubicBezTo>
                                <a:pt x="10047" y="873"/>
                                <a:pt x="16596" y="5671"/>
                                <a:pt x="19712" y="12625"/>
                              </a:cubicBezTo>
                            </a:path>
                            <a:path w="19712" h="21457" stroke="0" extrusionOk="0">
                              <a:moveTo>
                                <a:pt x="2478" y="-1"/>
                              </a:moveTo>
                              <a:cubicBezTo>
                                <a:pt x="10047" y="873"/>
                                <a:pt x="16596" y="5671"/>
                                <a:pt x="19712" y="12625"/>
                              </a:cubicBezTo>
                              <a:lnTo>
                                <a:pt x="0" y="21457"/>
                              </a:lnTo>
                              <a:lnTo>
                                <a:pt x="2478" y="-1"/>
                              </a:lnTo>
                              <a:close/>
                            </a:path>
                          </a:pathLst>
                        </a:custGeom>
                        <a:noFill/>
                        <a:ln w="15875">
                          <a:solidFill>
                            <a:srgbClr val="FFFFFF"/>
                          </a:solidFill>
                          <a:round/>
                          <a:headEnd/>
                          <a:tailEnd/>
                        </a:ln>
                      </xdr:spPr>
                    </xdr:sp>
                    <xdr:sp macro="" textlink="">
                      <xdr:nvSpPr>
                        <xdr:cNvPr id="1694" name="Oval 1334"/>
                        <xdr:cNvSpPr>
                          <a:spLocks noChangeArrowheads="1"/>
                        </xdr:cNvSpPr>
                      </xdr:nvSpPr>
                      <xdr:spPr bwMode="auto">
                        <a:xfrm rot="-7364114">
                          <a:off x="2464" y="10338"/>
                          <a:ext cx="124" cy="151"/>
                        </a:xfrm>
                        <a:prstGeom prst="ellipse">
                          <a:avLst/>
                        </a:prstGeom>
                        <a:solidFill>
                          <a:srgbClr val="FABF8F"/>
                        </a:solidFill>
                        <a:ln w="15875">
                          <a:noFill/>
                          <a:round/>
                          <a:headEnd/>
                          <a:tailEnd/>
                        </a:ln>
                      </xdr:spPr>
                    </xdr:sp>
                    <xdr:sp macro="" textlink="">
                      <xdr:nvSpPr>
                        <xdr:cNvPr id="1695" name="Rectangle 1335"/>
                        <xdr:cNvSpPr>
                          <a:spLocks noChangeArrowheads="1"/>
                        </xdr:cNvSpPr>
                      </xdr:nvSpPr>
                      <xdr:spPr bwMode="auto">
                        <a:xfrm rot="-3457364">
                          <a:off x="2634" y="10640"/>
                          <a:ext cx="57" cy="57"/>
                        </a:xfrm>
                        <a:prstGeom prst="rect">
                          <a:avLst/>
                        </a:prstGeom>
                        <a:solidFill>
                          <a:srgbClr val="FFFFFF"/>
                        </a:solidFill>
                        <a:ln w="15875">
                          <a:noFill/>
                          <a:miter lim="800000"/>
                          <a:headEnd/>
                          <a:tailEnd/>
                        </a:ln>
                      </xdr:spPr>
                    </xdr:sp>
                  </xdr:grpSp>
                </xdr:grpSp>
              </xdr:grpSp>
              <xdr:grpSp>
                <xdr:nvGrpSpPr>
                  <xdr:cNvPr id="1637" name="Group 1207"/>
                  <xdr:cNvGrpSpPr>
                    <a:grpSpLocks/>
                  </xdr:cNvGrpSpPr>
                </xdr:nvGrpSpPr>
                <xdr:grpSpPr bwMode="auto">
                  <a:xfrm>
                    <a:off x="5976" y="9947"/>
                    <a:ext cx="1134" cy="567"/>
                    <a:chOff x="5976" y="9947"/>
                    <a:chExt cx="1134" cy="567"/>
                  </a:xfrm>
                </xdr:grpSpPr>
                <xdr:grpSp>
                  <xdr:nvGrpSpPr>
                    <xdr:cNvPr id="1638" name="Group 1206"/>
                    <xdr:cNvGrpSpPr>
                      <a:grpSpLocks/>
                    </xdr:cNvGrpSpPr>
                  </xdr:nvGrpSpPr>
                  <xdr:grpSpPr bwMode="auto">
                    <a:xfrm>
                      <a:off x="5976" y="9947"/>
                      <a:ext cx="567" cy="567"/>
                      <a:chOff x="3587" y="4036"/>
                      <a:chExt cx="1111" cy="1111"/>
                    </a:xfrm>
                  </xdr:grpSpPr>
                  <xdr:sp macro="" textlink="">
                    <xdr:nvSpPr>
                      <xdr:cNvPr id="1662" name="Oval 1207"/>
                      <xdr:cNvSpPr>
                        <a:spLocks noChangeArrowheads="1"/>
                      </xdr:cNvSpPr>
                    </xdr:nvSpPr>
                    <xdr:spPr bwMode="auto">
                      <a:xfrm>
                        <a:off x="3587" y="4036"/>
                        <a:ext cx="1111" cy="1111"/>
                      </a:xfrm>
                      <a:prstGeom prst="ellipse">
                        <a:avLst/>
                      </a:prstGeom>
                      <a:solidFill>
                        <a:srgbClr val="C2D69B"/>
                      </a:solidFill>
                      <a:ln w="15875">
                        <a:noFill/>
                        <a:round/>
                        <a:headEnd/>
                        <a:tailEnd/>
                      </a:ln>
                    </xdr:spPr>
                  </xdr:sp>
                  <xdr:grpSp>
                    <xdr:nvGrpSpPr>
                      <xdr:cNvPr id="1663" name="Group 1208"/>
                      <xdr:cNvGrpSpPr>
                        <a:grpSpLocks/>
                      </xdr:cNvGrpSpPr>
                    </xdr:nvGrpSpPr>
                    <xdr:grpSpPr bwMode="auto">
                      <a:xfrm>
                        <a:off x="3789" y="4184"/>
                        <a:ext cx="523" cy="404"/>
                        <a:chOff x="3760" y="8139"/>
                        <a:chExt cx="929" cy="718"/>
                      </a:xfrm>
                    </xdr:grpSpPr>
                    <xdr:sp macro="" textlink="">
                      <xdr:nvSpPr>
                        <xdr:cNvPr id="1674" name="Rectangle 1209"/>
                        <xdr:cNvSpPr>
                          <a:spLocks noChangeArrowheads="1"/>
                        </xdr:cNvSpPr>
                      </xdr:nvSpPr>
                      <xdr:spPr bwMode="auto">
                        <a:xfrm>
                          <a:off x="3846" y="8372"/>
                          <a:ext cx="620" cy="167"/>
                        </a:xfrm>
                        <a:prstGeom prst="rect">
                          <a:avLst/>
                        </a:prstGeom>
                        <a:solidFill>
                          <a:srgbClr val="FFFFFF"/>
                        </a:solidFill>
                        <a:ln w="15875">
                          <a:noFill/>
                          <a:miter lim="800000"/>
                          <a:headEnd/>
                          <a:tailEnd/>
                        </a:ln>
                      </xdr:spPr>
                    </xdr:sp>
                    <xdr:sp macro="" textlink="">
                      <xdr:nvSpPr>
                        <xdr:cNvPr id="1675" name="AutoShape 1210"/>
                        <xdr:cNvSpPr>
                          <a:spLocks noChangeArrowheads="1"/>
                        </xdr:cNvSpPr>
                      </xdr:nvSpPr>
                      <xdr:spPr bwMode="auto">
                        <a:xfrm rot="2778864">
                          <a:off x="4206" y="8375"/>
                          <a:ext cx="486" cy="478"/>
                        </a:xfrm>
                        <a:custGeom>
                          <a:avLst/>
                          <a:gdLst>
                            <a:gd name="T0" fmla="*/ 5 w 21600"/>
                            <a:gd name="T1" fmla="*/ 0 h 21600"/>
                            <a:gd name="T2" fmla="*/ 3 w 21600"/>
                            <a:gd name="T3" fmla="*/ 3 h 21600"/>
                            <a:gd name="T4" fmla="*/ 5 w 21600"/>
                            <a:gd name="T5" fmla="*/ 4 h 21600"/>
                            <a:gd name="T6" fmla="*/ 8 w 21600"/>
                            <a:gd name="T7" fmla="*/ 3 h 21600"/>
                            <a:gd name="T8" fmla="*/ 0 60000 65536"/>
                            <a:gd name="T9" fmla="*/ 0 60000 65536"/>
                            <a:gd name="T10" fmla="*/ 0 60000 65536"/>
                            <a:gd name="T11" fmla="*/ 0 60000 65536"/>
                            <a:gd name="T12" fmla="*/ 1867 w 21600"/>
                            <a:gd name="T13" fmla="*/ 0 h 21600"/>
                            <a:gd name="T14" fmla="*/ 19733 w 21600"/>
                            <a:gd name="T15" fmla="*/ 8857 h 21600"/>
                          </a:gdLst>
                          <a:ahLst/>
                          <a:cxnLst>
                            <a:cxn ang="T8">
                              <a:pos x="T0" y="T1"/>
                            </a:cxn>
                            <a:cxn ang="T9">
                              <a:pos x="T2" y="T3"/>
                            </a:cxn>
                            <a:cxn ang="T10">
                              <a:pos x="T4" y="T5"/>
                            </a:cxn>
                            <a:cxn ang="T11">
                              <a:pos x="T6" y="T7"/>
                            </a:cxn>
                          </a:cxnLst>
                          <a:rect l="T12" t="T13" r="T14" b="T15"/>
                          <a:pathLst>
                            <a:path w="21600" h="21600">
                              <a:moveTo>
                                <a:pt x="8415" y="8275"/>
                              </a:moveTo>
                              <a:cubicBezTo>
                                <a:pt x="9059" y="7666"/>
                                <a:pt x="9913" y="7326"/>
                                <a:pt x="10800" y="7326"/>
                              </a:cubicBezTo>
                              <a:cubicBezTo>
                                <a:pt x="11686" y="7326"/>
                                <a:pt x="12540" y="7666"/>
                                <a:pt x="13184" y="8275"/>
                              </a:cubicBezTo>
                              <a:lnTo>
                                <a:pt x="18215" y="2948"/>
                              </a:lnTo>
                              <a:cubicBezTo>
                                <a:pt x="16211" y="1054"/>
                                <a:pt x="13557" y="0"/>
                                <a:pt x="10799" y="0"/>
                              </a:cubicBezTo>
                              <a:cubicBezTo>
                                <a:pt x="8042" y="0"/>
                                <a:pt x="5388" y="1054"/>
                                <a:pt x="3384" y="2948"/>
                              </a:cubicBezTo>
                              <a:lnTo>
                                <a:pt x="8415" y="8275"/>
                              </a:lnTo>
                              <a:close/>
                            </a:path>
                          </a:pathLst>
                        </a:custGeom>
                        <a:solidFill>
                          <a:srgbClr val="FFFFFF"/>
                        </a:solidFill>
                        <a:ln w="15875">
                          <a:noFill/>
                          <a:miter lim="800000"/>
                          <a:headEnd/>
                          <a:tailEnd/>
                        </a:ln>
                      </xdr:spPr>
                    </xdr:sp>
                    <xdr:sp macro="" textlink="">
                      <xdr:nvSpPr>
                        <xdr:cNvPr id="1676" name="Rectangle 1211"/>
                        <xdr:cNvSpPr>
                          <a:spLocks noChangeArrowheads="1"/>
                        </xdr:cNvSpPr>
                      </xdr:nvSpPr>
                      <xdr:spPr bwMode="auto">
                        <a:xfrm>
                          <a:off x="3760" y="8340"/>
                          <a:ext cx="86" cy="228"/>
                        </a:xfrm>
                        <a:prstGeom prst="rect">
                          <a:avLst/>
                        </a:prstGeom>
                        <a:solidFill>
                          <a:srgbClr val="FFFFFF"/>
                        </a:solidFill>
                        <a:ln w="15875">
                          <a:noFill/>
                          <a:miter lim="800000"/>
                          <a:headEnd/>
                          <a:tailEnd/>
                        </a:ln>
                      </xdr:spPr>
                    </xdr:sp>
                    <xdr:sp macro="" textlink="">
                      <xdr:nvSpPr>
                        <xdr:cNvPr id="1677" name="Rectangle 1212"/>
                        <xdr:cNvSpPr>
                          <a:spLocks noChangeArrowheads="1"/>
                        </xdr:cNvSpPr>
                      </xdr:nvSpPr>
                      <xdr:spPr bwMode="auto">
                        <a:xfrm>
                          <a:off x="4522" y="8595"/>
                          <a:ext cx="167" cy="147"/>
                        </a:xfrm>
                        <a:prstGeom prst="rect">
                          <a:avLst/>
                        </a:prstGeom>
                        <a:solidFill>
                          <a:srgbClr val="FFFFFF"/>
                        </a:solidFill>
                        <a:ln w="15875">
                          <a:noFill/>
                          <a:miter lim="800000"/>
                          <a:headEnd/>
                          <a:tailEnd/>
                        </a:ln>
                      </xdr:spPr>
                    </xdr:sp>
                    <xdr:sp macro="" textlink="">
                      <xdr:nvSpPr>
                        <xdr:cNvPr id="1678" name="Rectangle 1213"/>
                        <xdr:cNvSpPr>
                          <a:spLocks noChangeArrowheads="1"/>
                        </xdr:cNvSpPr>
                      </xdr:nvSpPr>
                      <xdr:spPr bwMode="auto">
                        <a:xfrm>
                          <a:off x="4206" y="8327"/>
                          <a:ext cx="126" cy="227"/>
                        </a:xfrm>
                        <a:prstGeom prst="rect">
                          <a:avLst/>
                        </a:prstGeom>
                        <a:solidFill>
                          <a:srgbClr val="FFFFFF"/>
                        </a:solidFill>
                        <a:ln w="15875">
                          <a:noFill/>
                          <a:miter lim="800000"/>
                          <a:headEnd/>
                          <a:tailEnd/>
                        </a:ln>
                      </xdr:spPr>
                    </xdr:sp>
                    <xdr:sp macro="" textlink="">
                      <xdr:nvSpPr>
                        <xdr:cNvPr id="1679" name="Rectangle 1214"/>
                        <xdr:cNvSpPr>
                          <a:spLocks noChangeArrowheads="1"/>
                        </xdr:cNvSpPr>
                      </xdr:nvSpPr>
                      <xdr:spPr bwMode="auto">
                        <a:xfrm>
                          <a:off x="4243" y="8139"/>
                          <a:ext cx="51" cy="202"/>
                        </a:xfrm>
                        <a:prstGeom prst="rect">
                          <a:avLst/>
                        </a:prstGeom>
                        <a:solidFill>
                          <a:srgbClr val="FFFFFF"/>
                        </a:solidFill>
                        <a:ln w="15875">
                          <a:noFill/>
                          <a:miter lim="800000"/>
                          <a:headEnd/>
                          <a:tailEnd/>
                        </a:ln>
                      </xdr:spPr>
                    </xdr:sp>
                    <xdr:grpSp>
                      <xdr:nvGrpSpPr>
                        <xdr:cNvPr id="1680" name="Group 1215"/>
                        <xdr:cNvGrpSpPr>
                          <a:grpSpLocks/>
                        </xdr:cNvGrpSpPr>
                      </xdr:nvGrpSpPr>
                      <xdr:grpSpPr bwMode="auto">
                        <a:xfrm>
                          <a:off x="4130" y="8168"/>
                          <a:ext cx="268" cy="66"/>
                          <a:chOff x="6843" y="6018"/>
                          <a:chExt cx="300" cy="75"/>
                        </a:xfrm>
                      </xdr:grpSpPr>
                      <xdr:sp macro="" textlink="">
                        <xdr:nvSpPr>
                          <xdr:cNvPr id="1681" name="Rectangle 1216"/>
                          <xdr:cNvSpPr>
                            <a:spLocks noChangeArrowheads="1"/>
                          </xdr:cNvSpPr>
                        </xdr:nvSpPr>
                        <xdr:spPr bwMode="auto">
                          <a:xfrm>
                            <a:off x="6877" y="6022"/>
                            <a:ext cx="238" cy="68"/>
                          </a:xfrm>
                          <a:prstGeom prst="rect">
                            <a:avLst/>
                          </a:prstGeom>
                          <a:solidFill>
                            <a:srgbClr val="FFFFFF"/>
                          </a:solidFill>
                          <a:ln w="15875">
                            <a:noFill/>
                            <a:miter lim="800000"/>
                            <a:headEnd/>
                            <a:tailEnd/>
                          </a:ln>
                        </xdr:spPr>
                      </xdr:sp>
                      <xdr:sp macro="" textlink="">
                        <xdr:nvSpPr>
                          <xdr:cNvPr id="1682" name="Oval 1217"/>
                          <xdr:cNvSpPr>
                            <a:spLocks noChangeArrowheads="1"/>
                          </xdr:cNvSpPr>
                        </xdr:nvSpPr>
                        <xdr:spPr bwMode="auto">
                          <a:xfrm>
                            <a:off x="6843" y="6019"/>
                            <a:ext cx="74" cy="74"/>
                          </a:xfrm>
                          <a:prstGeom prst="ellipse">
                            <a:avLst/>
                          </a:prstGeom>
                          <a:solidFill>
                            <a:srgbClr val="FFFFFF"/>
                          </a:solidFill>
                          <a:ln w="15875">
                            <a:noFill/>
                            <a:round/>
                            <a:headEnd/>
                            <a:tailEnd/>
                          </a:ln>
                        </xdr:spPr>
                      </xdr:sp>
                      <xdr:sp macro="" textlink="">
                        <xdr:nvSpPr>
                          <xdr:cNvPr id="1683" name="Oval 1218"/>
                          <xdr:cNvSpPr>
                            <a:spLocks noChangeArrowheads="1"/>
                          </xdr:cNvSpPr>
                        </xdr:nvSpPr>
                        <xdr:spPr bwMode="auto">
                          <a:xfrm>
                            <a:off x="7069" y="6018"/>
                            <a:ext cx="74" cy="74"/>
                          </a:xfrm>
                          <a:prstGeom prst="ellipse">
                            <a:avLst/>
                          </a:prstGeom>
                          <a:solidFill>
                            <a:srgbClr val="FFFFFF"/>
                          </a:solidFill>
                          <a:ln w="15875">
                            <a:noFill/>
                            <a:round/>
                            <a:headEnd/>
                            <a:tailEnd/>
                          </a:ln>
                        </xdr:spPr>
                      </xdr:sp>
                    </xdr:grpSp>
                  </xdr:grpSp>
                  <xdr:sp macro="" textlink="">
                    <xdr:nvSpPr>
                      <xdr:cNvPr id="1664" name="Oval 1219"/>
                      <xdr:cNvSpPr>
                        <a:spLocks noChangeArrowheads="1"/>
                      </xdr:cNvSpPr>
                    </xdr:nvSpPr>
                    <xdr:spPr bwMode="auto">
                      <a:xfrm>
                        <a:off x="4216" y="4619"/>
                        <a:ext cx="100" cy="100"/>
                      </a:xfrm>
                      <a:prstGeom prst="ellipse">
                        <a:avLst/>
                      </a:prstGeom>
                      <a:solidFill>
                        <a:srgbClr val="FFFFFF"/>
                      </a:solidFill>
                      <a:ln w="15875">
                        <a:noFill/>
                        <a:round/>
                        <a:headEnd/>
                        <a:tailEnd/>
                      </a:ln>
                    </xdr:spPr>
                  </xdr:sp>
                  <xdr:sp macro="" textlink="">
                    <xdr:nvSpPr>
                      <xdr:cNvPr id="1665" name="AutoShape 1220"/>
                      <xdr:cNvSpPr>
                        <a:spLocks noChangeArrowheads="1"/>
                      </xdr:cNvSpPr>
                    </xdr:nvSpPr>
                    <xdr:spPr bwMode="auto">
                      <a:xfrm rot="10800000">
                        <a:off x="4222" y="4558"/>
                        <a:ext cx="88" cy="141"/>
                      </a:xfrm>
                      <a:custGeom>
                        <a:avLst/>
                        <a:gdLst>
                          <a:gd name="T0" fmla="*/ 0 w 21600"/>
                          <a:gd name="T1" fmla="*/ 0 h 21600"/>
                          <a:gd name="T2" fmla="*/ 0 w 21600"/>
                          <a:gd name="T3" fmla="*/ 0 h 21600"/>
                          <a:gd name="T4" fmla="*/ 0 w 21600"/>
                          <a:gd name="T5" fmla="*/ 1 h 21600"/>
                          <a:gd name="T6" fmla="*/ 0 w 21600"/>
                          <a:gd name="T7" fmla="*/ 0 h 21600"/>
                          <a:gd name="T8" fmla="*/ 17694720 60000 65536"/>
                          <a:gd name="T9" fmla="*/ 11796480 60000 65536"/>
                          <a:gd name="T10" fmla="*/ 5898240 60000 65536"/>
                          <a:gd name="T11" fmla="*/ 0 60000 65536"/>
                          <a:gd name="T12" fmla="*/ 5155 w 21600"/>
                          <a:gd name="T13" fmla="*/ 2298 h 21600"/>
                          <a:gd name="T14" fmla="*/ 16445 w 21600"/>
                          <a:gd name="T15" fmla="*/ 13634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15875">
                        <a:noFill/>
                        <a:miter lim="800000"/>
                        <a:headEnd/>
                        <a:tailEnd/>
                      </a:ln>
                    </xdr:spPr>
                  </xdr:sp>
                  <xdr:sp macro="" textlink="">
                    <xdr:nvSpPr>
                      <xdr:cNvPr id="1666" name="Arc 1221"/>
                      <xdr:cNvSpPr>
                        <a:spLocks/>
                      </xdr:cNvSpPr>
                    </xdr:nvSpPr>
                    <xdr:spPr bwMode="auto">
                      <a:xfrm rot="9439390">
                        <a:off x="4212" y="4763"/>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67" name="Arc 1222"/>
                      <xdr:cNvSpPr>
                        <a:spLocks/>
                      </xdr:cNvSpPr>
                    </xdr:nvSpPr>
                    <xdr:spPr bwMode="auto">
                      <a:xfrm rot="-9783462">
                        <a:off x="4120" y="4730"/>
                        <a:ext cx="99"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68" name="Arc 1223"/>
                      <xdr:cNvSpPr>
                        <a:spLocks/>
                      </xdr:cNvSpPr>
                    </xdr:nvSpPr>
                    <xdr:spPr bwMode="auto">
                      <a:xfrm rot="9783462" flipH="1">
                        <a:off x="4298" y="4730"/>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69" name="Arc 1224"/>
                      <xdr:cNvSpPr>
                        <a:spLocks/>
                      </xdr:cNvSpPr>
                    </xdr:nvSpPr>
                    <xdr:spPr bwMode="auto">
                      <a:xfrm rot="9439390">
                        <a:off x="4210" y="4873"/>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70" name="Arc 1225"/>
                      <xdr:cNvSpPr>
                        <a:spLocks/>
                      </xdr:cNvSpPr>
                    </xdr:nvSpPr>
                    <xdr:spPr bwMode="auto">
                      <a:xfrm rot="10800000">
                        <a:off x="411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71" name="Arc 1226"/>
                      <xdr:cNvSpPr>
                        <a:spLocks/>
                      </xdr:cNvSpPr>
                    </xdr:nvSpPr>
                    <xdr:spPr bwMode="auto">
                      <a:xfrm rot="-9015561">
                        <a:off x="4034"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72" name="Arc 1227"/>
                      <xdr:cNvSpPr>
                        <a:spLocks/>
                      </xdr:cNvSpPr>
                    </xdr:nvSpPr>
                    <xdr:spPr bwMode="auto">
                      <a:xfrm rot="10800000" flipH="1">
                        <a:off x="430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73" name="Arc 1228"/>
                      <xdr:cNvSpPr>
                        <a:spLocks/>
                      </xdr:cNvSpPr>
                    </xdr:nvSpPr>
                    <xdr:spPr bwMode="auto">
                      <a:xfrm rot="9015561" flipH="1">
                        <a:off x="4381"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grpSp>
                <xdr:grpSp>
                  <xdr:nvGrpSpPr>
                    <xdr:cNvPr id="1639" name="Group 1206"/>
                    <xdr:cNvGrpSpPr>
                      <a:grpSpLocks/>
                    </xdr:cNvGrpSpPr>
                  </xdr:nvGrpSpPr>
                  <xdr:grpSpPr bwMode="auto">
                    <a:xfrm>
                      <a:off x="6543" y="9947"/>
                      <a:ext cx="567" cy="567"/>
                      <a:chOff x="3587" y="4036"/>
                      <a:chExt cx="1111" cy="1111"/>
                    </a:xfrm>
                  </xdr:grpSpPr>
                  <xdr:sp macro="" textlink="">
                    <xdr:nvSpPr>
                      <xdr:cNvPr id="1640" name="Oval 1207"/>
                      <xdr:cNvSpPr>
                        <a:spLocks noChangeArrowheads="1"/>
                      </xdr:cNvSpPr>
                    </xdr:nvSpPr>
                    <xdr:spPr bwMode="auto">
                      <a:xfrm>
                        <a:off x="3587" y="4036"/>
                        <a:ext cx="1111" cy="1111"/>
                      </a:xfrm>
                      <a:prstGeom prst="ellipse">
                        <a:avLst/>
                      </a:prstGeom>
                      <a:solidFill>
                        <a:srgbClr val="C2D69B"/>
                      </a:solidFill>
                      <a:ln w="15875">
                        <a:noFill/>
                        <a:round/>
                        <a:headEnd/>
                        <a:tailEnd/>
                      </a:ln>
                    </xdr:spPr>
                  </xdr:sp>
                  <xdr:grpSp>
                    <xdr:nvGrpSpPr>
                      <xdr:cNvPr id="1641" name="Group 1208"/>
                      <xdr:cNvGrpSpPr>
                        <a:grpSpLocks/>
                      </xdr:cNvGrpSpPr>
                    </xdr:nvGrpSpPr>
                    <xdr:grpSpPr bwMode="auto">
                      <a:xfrm>
                        <a:off x="3789" y="4184"/>
                        <a:ext cx="523" cy="404"/>
                        <a:chOff x="3760" y="8139"/>
                        <a:chExt cx="929" cy="718"/>
                      </a:xfrm>
                    </xdr:grpSpPr>
                    <xdr:sp macro="" textlink="">
                      <xdr:nvSpPr>
                        <xdr:cNvPr id="1652" name="Rectangle 1209"/>
                        <xdr:cNvSpPr>
                          <a:spLocks noChangeArrowheads="1"/>
                        </xdr:cNvSpPr>
                      </xdr:nvSpPr>
                      <xdr:spPr bwMode="auto">
                        <a:xfrm>
                          <a:off x="3846" y="8372"/>
                          <a:ext cx="620" cy="167"/>
                        </a:xfrm>
                        <a:prstGeom prst="rect">
                          <a:avLst/>
                        </a:prstGeom>
                        <a:solidFill>
                          <a:srgbClr val="FFFFFF"/>
                        </a:solidFill>
                        <a:ln w="15875">
                          <a:noFill/>
                          <a:miter lim="800000"/>
                          <a:headEnd/>
                          <a:tailEnd/>
                        </a:ln>
                      </xdr:spPr>
                    </xdr:sp>
                    <xdr:sp macro="" textlink="">
                      <xdr:nvSpPr>
                        <xdr:cNvPr id="1653" name="AutoShape 1210"/>
                        <xdr:cNvSpPr>
                          <a:spLocks noChangeArrowheads="1"/>
                        </xdr:cNvSpPr>
                      </xdr:nvSpPr>
                      <xdr:spPr bwMode="auto">
                        <a:xfrm rot="2778864">
                          <a:off x="4206" y="8375"/>
                          <a:ext cx="486" cy="478"/>
                        </a:xfrm>
                        <a:custGeom>
                          <a:avLst/>
                          <a:gdLst>
                            <a:gd name="T0" fmla="*/ 5 w 21600"/>
                            <a:gd name="T1" fmla="*/ 0 h 21600"/>
                            <a:gd name="T2" fmla="*/ 3 w 21600"/>
                            <a:gd name="T3" fmla="*/ 3 h 21600"/>
                            <a:gd name="T4" fmla="*/ 5 w 21600"/>
                            <a:gd name="T5" fmla="*/ 4 h 21600"/>
                            <a:gd name="T6" fmla="*/ 8 w 21600"/>
                            <a:gd name="T7" fmla="*/ 3 h 21600"/>
                            <a:gd name="T8" fmla="*/ 0 60000 65536"/>
                            <a:gd name="T9" fmla="*/ 0 60000 65536"/>
                            <a:gd name="T10" fmla="*/ 0 60000 65536"/>
                            <a:gd name="T11" fmla="*/ 0 60000 65536"/>
                            <a:gd name="T12" fmla="*/ 1867 w 21600"/>
                            <a:gd name="T13" fmla="*/ 0 h 21600"/>
                            <a:gd name="T14" fmla="*/ 19733 w 21600"/>
                            <a:gd name="T15" fmla="*/ 8857 h 21600"/>
                          </a:gdLst>
                          <a:ahLst/>
                          <a:cxnLst>
                            <a:cxn ang="T8">
                              <a:pos x="T0" y="T1"/>
                            </a:cxn>
                            <a:cxn ang="T9">
                              <a:pos x="T2" y="T3"/>
                            </a:cxn>
                            <a:cxn ang="T10">
                              <a:pos x="T4" y="T5"/>
                            </a:cxn>
                            <a:cxn ang="T11">
                              <a:pos x="T6" y="T7"/>
                            </a:cxn>
                          </a:cxnLst>
                          <a:rect l="T12" t="T13" r="T14" b="T15"/>
                          <a:pathLst>
                            <a:path w="21600" h="21600">
                              <a:moveTo>
                                <a:pt x="8415" y="8275"/>
                              </a:moveTo>
                              <a:cubicBezTo>
                                <a:pt x="9059" y="7666"/>
                                <a:pt x="9913" y="7326"/>
                                <a:pt x="10800" y="7326"/>
                              </a:cubicBezTo>
                              <a:cubicBezTo>
                                <a:pt x="11686" y="7326"/>
                                <a:pt x="12540" y="7666"/>
                                <a:pt x="13184" y="8275"/>
                              </a:cubicBezTo>
                              <a:lnTo>
                                <a:pt x="18215" y="2948"/>
                              </a:lnTo>
                              <a:cubicBezTo>
                                <a:pt x="16211" y="1054"/>
                                <a:pt x="13557" y="0"/>
                                <a:pt x="10799" y="0"/>
                              </a:cubicBezTo>
                              <a:cubicBezTo>
                                <a:pt x="8042" y="0"/>
                                <a:pt x="5388" y="1054"/>
                                <a:pt x="3384" y="2948"/>
                              </a:cubicBezTo>
                              <a:lnTo>
                                <a:pt x="8415" y="8275"/>
                              </a:lnTo>
                              <a:close/>
                            </a:path>
                          </a:pathLst>
                        </a:custGeom>
                        <a:solidFill>
                          <a:srgbClr val="FFFFFF"/>
                        </a:solidFill>
                        <a:ln w="15875">
                          <a:noFill/>
                          <a:miter lim="800000"/>
                          <a:headEnd/>
                          <a:tailEnd/>
                        </a:ln>
                      </xdr:spPr>
                    </xdr:sp>
                    <xdr:sp macro="" textlink="">
                      <xdr:nvSpPr>
                        <xdr:cNvPr id="1654" name="Rectangle 1211"/>
                        <xdr:cNvSpPr>
                          <a:spLocks noChangeArrowheads="1"/>
                        </xdr:cNvSpPr>
                      </xdr:nvSpPr>
                      <xdr:spPr bwMode="auto">
                        <a:xfrm>
                          <a:off x="3760" y="8340"/>
                          <a:ext cx="86" cy="228"/>
                        </a:xfrm>
                        <a:prstGeom prst="rect">
                          <a:avLst/>
                        </a:prstGeom>
                        <a:solidFill>
                          <a:srgbClr val="FFFFFF"/>
                        </a:solidFill>
                        <a:ln w="15875">
                          <a:noFill/>
                          <a:miter lim="800000"/>
                          <a:headEnd/>
                          <a:tailEnd/>
                        </a:ln>
                      </xdr:spPr>
                    </xdr:sp>
                    <xdr:sp macro="" textlink="">
                      <xdr:nvSpPr>
                        <xdr:cNvPr id="1655" name="Rectangle 1212"/>
                        <xdr:cNvSpPr>
                          <a:spLocks noChangeArrowheads="1"/>
                        </xdr:cNvSpPr>
                      </xdr:nvSpPr>
                      <xdr:spPr bwMode="auto">
                        <a:xfrm>
                          <a:off x="4522" y="8595"/>
                          <a:ext cx="167" cy="147"/>
                        </a:xfrm>
                        <a:prstGeom prst="rect">
                          <a:avLst/>
                        </a:prstGeom>
                        <a:solidFill>
                          <a:srgbClr val="FFFFFF"/>
                        </a:solidFill>
                        <a:ln w="15875">
                          <a:noFill/>
                          <a:miter lim="800000"/>
                          <a:headEnd/>
                          <a:tailEnd/>
                        </a:ln>
                      </xdr:spPr>
                    </xdr:sp>
                    <xdr:sp macro="" textlink="">
                      <xdr:nvSpPr>
                        <xdr:cNvPr id="1656" name="Rectangle 1213"/>
                        <xdr:cNvSpPr>
                          <a:spLocks noChangeArrowheads="1"/>
                        </xdr:cNvSpPr>
                      </xdr:nvSpPr>
                      <xdr:spPr bwMode="auto">
                        <a:xfrm>
                          <a:off x="4206" y="8327"/>
                          <a:ext cx="126" cy="227"/>
                        </a:xfrm>
                        <a:prstGeom prst="rect">
                          <a:avLst/>
                        </a:prstGeom>
                        <a:solidFill>
                          <a:srgbClr val="FFFFFF"/>
                        </a:solidFill>
                        <a:ln w="15875">
                          <a:noFill/>
                          <a:miter lim="800000"/>
                          <a:headEnd/>
                          <a:tailEnd/>
                        </a:ln>
                      </xdr:spPr>
                    </xdr:sp>
                    <xdr:sp macro="" textlink="">
                      <xdr:nvSpPr>
                        <xdr:cNvPr id="1657" name="Rectangle 1214"/>
                        <xdr:cNvSpPr>
                          <a:spLocks noChangeArrowheads="1"/>
                        </xdr:cNvSpPr>
                      </xdr:nvSpPr>
                      <xdr:spPr bwMode="auto">
                        <a:xfrm>
                          <a:off x="4243" y="8139"/>
                          <a:ext cx="51" cy="202"/>
                        </a:xfrm>
                        <a:prstGeom prst="rect">
                          <a:avLst/>
                        </a:prstGeom>
                        <a:solidFill>
                          <a:srgbClr val="FFFFFF"/>
                        </a:solidFill>
                        <a:ln w="15875">
                          <a:noFill/>
                          <a:miter lim="800000"/>
                          <a:headEnd/>
                          <a:tailEnd/>
                        </a:ln>
                      </xdr:spPr>
                    </xdr:sp>
                    <xdr:grpSp>
                      <xdr:nvGrpSpPr>
                        <xdr:cNvPr id="1658" name="Group 1215"/>
                        <xdr:cNvGrpSpPr>
                          <a:grpSpLocks/>
                        </xdr:cNvGrpSpPr>
                      </xdr:nvGrpSpPr>
                      <xdr:grpSpPr bwMode="auto">
                        <a:xfrm>
                          <a:off x="4130" y="8168"/>
                          <a:ext cx="268" cy="66"/>
                          <a:chOff x="6843" y="6018"/>
                          <a:chExt cx="300" cy="75"/>
                        </a:xfrm>
                      </xdr:grpSpPr>
                      <xdr:sp macro="" textlink="">
                        <xdr:nvSpPr>
                          <xdr:cNvPr id="1659" name="Rectangle 1216"/>
                          <xdr:cNvSpPr>
                            <a:spLocks noChangeArrowheads="1"/>
                          </xdr:cNvSpPr>
                        </xdr:nvSpPr>
                        <xdr:spPr bwMode="auto">
                          <a:xfrm>
                            <a:off x="6877" y="6022"/>
                            <a:ext cx="238" cy="68"/>
                          </a:xfrm>
                          <a:prstGeom prst="rect">
                            <a:avLst/>
                          </a:prstGeom>
                          <a:solidFill>
                            <a:srgbClr val="FFFFFF"/>
                          </a:solidFill>
                          <a:ln w="15875">
                            <a:noFill/>
                            <a:miter lim="800000"/>
                            <a:headEnd/>
                            <a:tailEnd/>
                          </a:ln>
                        </xdr:spPr>
                      </xdr:sp>
                      <xdr:sp macro="" textlink="">
                        <xdr:nvSpPr>
                          <xdr:cNvPr id="1660" name="Oval 1217"/>
                          <xdr:cNvSpPr>
                            <a:spLocks noChangeArrowheads="1"/>
                          </xdr:cNvSpPr>
                        </xdr:nvSpPr>
                        <xdr:spPr bwMode="auto">
                          <a:xfrm>
                            <a:off x="6843" y="6019"/>
                            <a:ext cx="74" cy="74"/>
                          </a:xfrm>
                          <a:prstGeom prst="ellipse">
                            <a:avLst/>
                          </a:prstGeom>
                          <a:solidFill>
                            <a:srgbClr val="FFFFFF"/>
                          </a:solidFill>
                          <a:ln w="15875">
                            <a:noFill/>
                            <a:round/>
                            <a:headEnd/>
                            <a:tailEnd/>
                          </a:ln>
                        </xdr:spPr>
                      </xdr:sp>
                      <xdr:sp macro="" textlink="">
                        <xdr:nvSpPr>
                          <xdr:cNvPr id="1661" name="Oval 1218"/>
                          <xdr:cNvSpPr>
                            <a:spLocks noChangeArrowheads="1"/>
                          </xdr:cNvSpPr>
                        </xdr:nvSpPr>
                        <xdr:spPr bwMode="auto">
                          <a:xfrm>
                            <a:off x="7069" y="6018"/>
                            <a:ext cx="74" cy="74"/>
                          </a:xfrm>
                          <a:prstGeom prst="ellipse">
                            <a:avLst/>
                          </a:prstGeom>
                          <a:solidFill>
                            <a:srgbClr val="FFFFFF"/>
                          </a:solidFill>
                          <a:ln w="15875">
                            <a:noFill/>
                            <a:round/>
                            <a:headEnd/>
                            <a:tailEnd/>
                          </a:ln>
                        </xdr:spPr>
                      </xdr:sp>
                    </xdr:grpSp>
                  </xdr:grpSp>
                  <xdr:sp macro="" textlink="">
                    <xdr:nvSpPr>
                      <xdr:cNvPr id="1642" name="Oval 1219"/>
                      <xdr:cNvSpPr>
                        <a:spLocks noChangeArrowheads="1"/>
                      </xdr:cNvSpPr>
                    </xdr:nvSpPr>
                    <xdr:spPr bwMode="auto">
                      <a:xfrm>
                        <a:off x="4216" y="4619"/>
                        <a:ext cx="100" cy="100"/>
                      </a:xfrm>
                      <a:prstGeom prst="ellipse">
                        <a:avLst/>
                      </a:prstGeom>
                      <a:solidFill>
                        <a:srgbClr val="FFFFFF"/>
                      </a:solidFill>
                      <a:ln w="15875">
                        <a:noFill/>
                        <a:round/>
                        <a:headEnd/>
                        <a:tailEnd/>
                      </a:ln>
                    </xdr:spPr>
                  </xdr:sp>
                  <xdr:sp macro="" textlink="">
                    <xdr:nvSpPr>
                      <xdr:cNvPr id="1643" name="AutoShape 1220"/>
                      <xdr:cNvSpPr>
                        <a:spLocks noChangeArrowheads="1"/>
                      </xdr:cNvSpPr>
                    </xdr:nvSpPr>
                    <xdr:spPr bwMode="auto">
                      <a:xfrm rot="10800000">
                        <a:off x="4222" y="4558"/>
                        <a:ext cx="88" cy="141"/>
                      </a:xfrm>
                      <a:custGeom>
                        <a:avLst/>
                        <a:gdLst>
                          <a:gd name="T0" fmla="*/ 0 w 21600"/>
                          <a:gd name="T1" fmla="*/ 0 h 21600"/>
                          <a:gd name="T2" fmla="*/ 0 w 21600"/>
                          <a:gd name="T3" fmla="*/ 0 h 21600"/>
                          <a:gd name="T4" fmla="*/ 0 w 21600"/>
                          <a:gd name="T5" fmla="*/ 1 h 21600"/>
                          <a:gd name="T6" fmla="*/ 0 w 21600"/>
                          <a:gd name="T7" fmla="*/ 0 h 21600"/>
                          <a:gd name="T8" fmla="*/ 17694720 60000 65536"/>
                          <a:gd name="T9" fmla="*/ 11796480 60000 65536"/>
                          <a:gd name="T10" fmla="*/ 5898240 60000 65536"/>
                          <a:gd name="T11" fmla="*/ 0 60000 65536"/>
                          <a:gd name="T12" fmla="*/ 5155 w 21600"/>
                          <a:gd name="T13" fmla="*/ 2298 h 21600"/>
                          <a:gd name="T14" fmla="*/ 16445 w 21600"/>
                          <a:gd name="T15" fmla="*/ 13634 h 21600"/>
                        </a:gdLst>
                        <a:ahLst/>
                        <a:cxnLst>
                          <a:cxn ang="T8">
                            <a:pos x="T0" y="T1"/>
                          </a:cxn>
                          <a:cxn ang="T9">
                            <a:pos x="T2" y="T3"/>
                          </a:cxn>
                          <a:cxn ang="T10">
                            <a:pos x="T4" y="T5"/>
                          </a:cxn>
                          <a:cxn ang="T11">
                            <a:pos x="T6" y="T7"/>
                          </a:cxn>
                        </a:cxnLst>
                        <a:rect l="T12" t="T13" r="T14" b="T15"/>
                        <a:pathLst>
                          <a:path w="21600" h="21600">
                            <a:moveTo>
                              <a:pt x="10860" y="2187"/>
                            </a:moveTo>
                            <a:cubicBezTo>
                              <a:pt x="10451" y="1746"/>
                              <a:pt x="9529" y="1018"/>
                              <a:pt x="9015" y="730"/>
                            </a:cubicBezTo>
                            <a:cubicBezTo>
                              <a:pt x="7865" y="152"/>
                              <a:pt x="6685" y="0"/>
                              <a:pt x="5415" y="0"/>
                            </a:cubicBezTo>
                            <a:cubicBezTo>
                              <a:pt x="4175" y="152"/>
                              <a:pt x="2995" y="575"/>
                              <a:pt x="1967" y="1305"/>
                            </a:cubicBezTo>
                            <a:cubicBezTo>
                              <a:pt x="1150" y="2187"/>
                              <a:pt x="575" y="3222"/>
                              <a:pt x="242" y="4220"/>
                            </a:cubicBezTo>
                            <a:cubicBezTo>
                              <a:pt x="0" y="5410"/>
                              <a:pt x="242" y="6560"/>
                              <a:pt x="575" y="7597"/>
                            </a:cubicBezTo>
                            <a:lnTo>
                              <a:pt x="10860" y="21600"/>
                            </a:lnTo>
                            <a:lnTo>
                              <a:pt x="20995" y="7597"/>
                            </a:lnTo>
                            <a:cubicBezTo>
                              <a:pt x="21480" y="6560"/>
                              <a:pt x="21600" y="5410"/>
                              <a:pt x="21480" y="4220"/>
                            </a:cubicBezTo>
                            <a:cubicBezTo>
                              <a:pt x="21115" y="3222"/>
                              <a:pt x="20420" y="2187"/>
                              <a:pt x="19632" y="1305"/>
                            </a:cubicBezTo>
                            <a:cubicBezTo>
                              <a:pt x="18575" y="575"/>
                              <a:pt x="17425" y="152"/>
                              <a:pt x="16275" y="0"/>
                            </a:cubicBezTo>
                            <a:cubicBezTo>
                              <a:pt x="15005" y="0"/>
                              <a:pt x="13735" y="152"/>
                              <a:pt x="12705" y="730"/>
                            </a:cubicBezTo>
                            <a:cubicBezTo>
                              <a:pt x="12176" y="1018"/>
                              <a:pt x="11254" y="1746"/>
                              <a:pt x="10860" y="2187"/>
                            </a:cubicBezTo>
                            <a:close/>
                          </a:path>
                        </a:pathLst>
                      </a:custGeom>
                      <a:solidFill>
                        <a:srgbClr val="FFFFFF"/>
                      </a:solidFill>
                      <a:ln w="15875">
                        <a:noFill/>
                        <a:miter lim="800000"/>
                        <a:headEnd/>
                        <a:tailEnd/>
                      </a:ln>
                    </xdr:spPr>
                  </xdr:sp>
                  <xdr:sp macro="" textlink="">
                    <xdr:nvSpPr>
                      <xdr:cNvPr id="1644" name="Arc 1221"/>
                      <xdr:cNvSpPr>
                        <a:spLocks/>
                      </xdr:cNvSpPr>
                    </xdr:nvSpPr>
                    <xdr:spPr bwMode="auto">
                      <a:xfrm rot="9439390">
                        <a:off x="4212" y="4763"/>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45" name="Arc 1222"/>
                      <xdr:cNvSpPr>
                        <a:spLocks/>
                      </xdr:cNvSpPr>
                    </xdr:nvSpPr>
                    <xdr:spPr bwMode="auto">
                      <a:xfrm rot="-9783462">
                        <a:off x="4120" y="4730"/>
                        <a:ext cx="99"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46" name="Arc 1223"/>
                      <xdr:cNvSpPr>
                        <a:spLocks/>
                      </xdr:cNvSpPr>
                    </xdr:nvSpPr>
                    <xdr:spPr bwMode="auto">
                      <a:xfrm rot="9783462" flipH="1">
                        <a:off x="4298" y="4730"/>
                        <a:ext cx="100" cy="60"/>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47" name="Arc 1224"/>
                      <xdr:cNvSpPr>
                        <a:spLocks/>
                      </xdr:cNvSpPr>
                    </xdr:nvSpPr>
                    <xdr:spPr bwMode="auto">
                      <a:xfrm rot="9439390">
                        <a:off x="4210" y="4873"/>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48" name="Arc 1225"/>
                      <xdr:cNvSpPr>
                        <a:spLocks/>
                      </xdr:cNvSpPr>
                    </xdr:nvSpPr>
                    <xdr:spPr bwMode="auto">
                      <a:xfrm rot="10800000">
                        <a:off x="411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49" name="Arc 1226"/>
                      <xdr:cNvSpPr>
                        <a:spLocks/>
                      </xdr:cNvSpPr>
                    </xdr:nvSpPr>
                    <xdr:spPr bwMode="auto">
                      <a:xfrm rot="-9015561">
                        <a:off x="4034"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50" name="Arc 1227"/>
                      <xdr:cNvSpPr>
                        <a:spLocks/>
                      </xdr:cNvSpPr>
                    </xdr:nvSpPr>
                    <xdr:spPr bwMode="auto">
                      <a:xfrm rot="10800000" flipH="1">
                        <a:off x="4303" y="4850"/>
                        <a:ext cx="99"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sp macro="" textlink="">
                    <xdr:nvSpPr>
                      <xdr:cNvPr id="1651" name="Arc 1228"/>
                      <xdr:cNvSpPr>
                        <a:spLocks/>
                      </xdr:cNvSpPr>
                    </xdr:nvSpPr>
                    <xdr:spPr bwMode="auto">
                      <a:xfrm rot="9015561" flipH="1">
                        <a:off x="4381" y="4789"/>
                        <a:ext cx="100" cy="59"/>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Lst>
                        <a:ahLst/>
                        <a:cxnLst>
                          <a:cxn ang="T6">
                            <a:pos x="T0" y="T1"/>
                          </a:cxn>
                          <a:cxn ang="T7">
                            <a:pos x="T2" y="T3"/>
                          </a:cxn>
                          <a:cxn ang="T8">
                            <a:pos x="T4" y="T5"/>
                          </a:cxn>
                        </a:cxnLst>
                        <a:rect l="0" t="0" r="r" b="b"/>
                        <a:pathLst>
                          <a:path w="21600" h="21600" fill="none" extrusionOk="0">
                            <a:moveTo>
                              <a:pt x="-1" y="5752"/>
                            </a:moveTo>
                            <a:cubicBezTo>
                              <a:pt x="3992" y="2054"/>
                              <a:pt x="9234" y="-1"/>
                              <a:pt x="14677" y="-1"/>
                            </a:cubicBezTo>
                            <a:cubicBezTo>
                              <a:pt x="26606" y="-1"/>
                              <a:pt x="36277" y="9670"/>
                              <a:pt x="36277" y="21600"/>
                            </a:cubicBezTo>
                          </a:path>
                          <a:path w="21600" h="21600" stroke="0" extrusionOk="0">
                            <a:moveTo>
                              <a:pt x="-1" y="5752"/>
                            </a:moveTo>
                            <a:cubicBezTo>
                              <a:pt x="3992" y="2054"/>
                              <a:pt x="9234" y="-1"/>
                              <a:pt x="14677" y="-1"/>
                            </a:cubicBezTo>
                            <a:cubicBezTo>
                              <a:pt x="26606" y="-1"/>
                              <a:pt x="36277" y="9670"/>
                              <a:pt x="36277" y="21600"/>
                            </a:cubicBezTo>
                            <a:lnTo>
                              <a:pt x="14677" y="21600"/>
                            </a:lnTo>
                            <a:lnTo>
                              <a:pt x="-1" y="5752"/>
                            </a:lnTo>
                            <a:close/>
                          </a:path>
                        </a:pathLst>
                      </a:custGeom>
                      <a:noFill/>
                      <a:ln w="12700">
                        <a:solidFill>
                          <a:srgbClr val="FFFFFF"/>
                        </a:solidFill>
                        <a:round/>
                        <a:headEnd/>
                        <a:tailEnd/>
                      </a:ln>
                    </xdr:spPr>
                  </xdr:sp>
                </xdr:grpSp>
              </xdr:grpSp>
            </xdr:grpSp>
            <xdr:grpSp>
              <xdr:nvGrpSpPr>
                <xdr:cNvPr id="1496" name="Group 1254"/>
                <xdr:cNvGrpSpPr>
                  <a:grpSpLocks/>
                </xdr:cNvGrpSpPr>
              </xdr:nvGrpSpPr>
              <xdr:grpSpPr bwMode="auto">
                <a:xfrm>
                  <a:off x="-261" y="5976"/>
                  <a:ext cx="10220" cy="7373"/>
                  <a:chOff x="-261" y="5976"/>
                  <a:chExt cx="10220" cy="7373"/>
                </a:xfrm>
              </xdr:grpSpPr>
              <xdr:sp macro="" textlink="">
                <xdr:nvSpPr>
                  <xdr:cNvPr id="1497" name="Oval 1255"/>
                  <xdr:cNvSpPr>
                    <a:spLocks noChangeArrowheads="1"/>
                  </xdr:cNvSpPr>
                </xdr:nvSpPr>
                <xdr:spPr bwMode="auto">
                  <a:xfrm>
                    <a:off x="3708" y="11081"/>
                    <a:ext cx="567" cy="567"/>
                  </a:xfrm>
                  <a:prstGeom prst="ellipse">
                    <a:avLst/>
                  </a:prstGeom>
                  <a:solidFill>
                    <a:srgbClr val="B8CCE4"/>
                  </a:solidFill>
                  <a:ln w="9525">
                    <a:noFill/>
                    <a:round/>
                    <a:headEnd/>
                    <a:tailEnd/>
                  </a:ln>
                </xdr:spPr>
              </xdr:sp>
              <xdr:sp macro="" textlink="">
                <xdr:nvSpPr>
                  <xdr:cNvPr id="1498" name="Oval 1256"/>
                  <xdr:cNvSpPr>
                    <a:spLocks noChangeArrowheads="1"/>
                  </xdr:cNvSpPr>
                </xdr:nvSpPr>
                <xdr:spPr bwMode="auto">
                  <a:xfrm>
                    <a:off x="873" y="12213"/>
                    <a:ext cx="567" cy="567"/>
                  </a:xfrm>
                  <a:prstGeom prst="ellipse">
                    <a:avLst/>
                  </a:prstGeom>
                  <a:solidFill>
                    <a:srgbClr val="B8CCE4"/>
                  </a:solidFill>
                  <a:ln w="9525">
                    <a:noFill/>
                    <a:round/>
                    <a:headEnd/>
                    <a:tailEnd/>
                  </a:ln>
                </xdr:spPr>
              </xdr:sp>
              <xdr:sp macro="" textlink="">
                <xdr:nvSpPr>
                  <xdr:cNvPr id="1499" name="Oval 1257"/>
                  <xdr:cNvSpPr>
                    <a:spLocks noChangeArrowheads="1"/>
                  </xdr:cNvSpPr>
                </xdr:nvSpPr>
                <xdr:spPr bwMode="auto">
                  <a:xfrm>
                    <a:off x="2574" y="11067"/>
                    <a:ext cx="567" cy="567"/>
                  </a:xfrm>
                  <a:prstGeom prst="ellipse">
                    <a:avLst/>
                  </a:prstGeom>
                  <a:solidFill>
                    <a:srgbClr val="B8CCE4"/>
                  </a:solidFill>
                  <a:ln w="9525">
                    <a:noFill/>
                    <a:round/>
                    <a:headEnd/>
                    <a:tailEnd/>
                  </a:ln>
                </xdr:spPr>
              </xdr:sp>
              <xdr:sp macro="" textlink="">
                <xdr:nvSpPr>
                  <xdr:cNvPr id="1500" name="Oval 1258"/>
                  <xdr:cNvSpPr>
                    <a:spLocks noChangeArrowheads="1"/>
                  </xdr:cNvSpPr>
                </xdr:nvSpPr>
                <xdr:spPr bwMode="auto">
                  <a:xfrm>
                    <a:off x="3141" y="11067"/>
                    <a:ext cx="567" cy="567"/>
                  </a:xfrm>
                  <a:prstGeom prst="ellipse">
                    <a:avLst/>
                  </a:prstGeom>
                  <a:solidFill>
                    <a:srgbClr val="B8CCE4"/>
                  </a:solidFill>
                  <a:ln w="9525">
                    <a:noFill/>
                    <a:round/>
                    <a:headEnd/>
                    <a:tailEnd/>
                  </a:ln>
                </xdr:spPr>
              </xdr:sp>
              <xdr:sp macro="" textlink="">
                <xdr:nvSpPr>
                  <xdr:cNvPr id="1501" name="Oval 1259"/>
                  <xdr:cNvSpPr>
                    <a:spLocks noChangeArrowheads="1"/>
                  </xdr:cNvSpPr>
                </xdr:nvSpPr>
                <xdr:spPr bwMode="auto">
                  <a:xfrm>
                    <a:off x="2007" y="11073"/>
                    <a:ext cx="567" cy="567"/>
                  </a:xfrm>
                  <a:prstGeom prst="ellipse">
                    <a:avLst/>
                  </a:prstGeom>
                  <a:solidFill>
                    <a:srgbClr val="B8CCE4"/>
                  </a:solidFill>
                  <a:ln w="9525">
                    <a:noFill/>
                    <a:round/>
                    <a:headEnd/>
                    <a:tailEnd/>
                  </a:ln>
                </xdr:spPr>
              </xdr:sp>
              <xdr:sp macro="" textlink="">
                <xdr:nvSpPr>
                  <xdr:cNvPr id="1502" name="Oval 1260"/>
                  <xdr:cNvSpPr>
                    <a:spLocks noChangeArrowheads="1"/>
                  </xdr:cNvSpPr>
                </xdr:nvSpPr>
                <xdr:spPr bwMode="auto">
                  <a:xfrm>
                    <a:off x="306" y="12215"/>
                    <a:ext cx="567" cy="567"/>
                  </a:xfrm>
                  <a:prstGeom prst="ellipse">
                    <a:avLst/>
                  </a:prstGeom>
                  <a:solidFill>
                    <a:srgbClr val="B8CCE4"/>
                  </a:solidFill>
                  <a:ln w="9525">
                    <a:noFill/>
                    <a:round/>
                    <a:headEnd/>
                    <a:tailEnd/>
                  </a:ln>
                </xdr:spPr>
              </xdr:sp>
              <xdr:sp macro="" textlink="">
                <xdr:nvSpPr>
                  <xdr:cNvPr id="1503" name="Oval 1261"/>
                  <xdr:cNvSpPr>
                    <a:spLocks noChangeArrowheads="1"/>
                  </xdr:cNvSpPr>
                </xdr:nvSpPr>
                <xdr:spPr bwMode="auto">
                  <a:xfrm>
                    <a:off x="2574" y="10514"/>
                    <a:ext cx="567" cy="567"/>
                  </a:xfrm>
                  <a:prstGeom prst="ellipse">
                    <a:avLst/>
                  </a:prstGeom>
                  <a:solidFill>
                    <a:srgbClr val="B8CCE4"/>
                  </a:solidFill>
                  <a:ln w="9525">
                    <a:noFill/>
                    <a:round/>
                    <a:headEnd/>
                    <a:tailEnd/>
                  </a:ln>
                </xdr:spPr>
              </xdr:sp>
              <xdr:sp macro="" textlink="">
                <xdr:nvSpPr>
                  <xdr:cNvPr id="1504" name="Oval 1262"/>
                  <xdr:cNvSpPr>
                    <a:spLocks noChangeArrowheads="1"/>
                  </xdr:cNvSpPr>
                </xdr:nvSpPr>
                <xdr:spPr bwMode="auto">
                  <a:xfrm>
                    <a:off x="2007" y="10514"/>
                    <a:ext cx="567" cy="567"/>
                  </a:xfrm>
                  <a:prstGeom prst="ellipse">
                    <a:avLst/>
                  </a:prstGeom>
                  <a:solidFill>
                    <a:srgbClr val="B8CCE4"/>
                  </a:solidFill>
                  <a:ln w="9525">
                    <a:noFill/>
                    <a:round/>
                    <a:headEnd/>
                    <a:tailEnd/>
                  </a:ln>
                </xdr:spPr>
              </xdr:sp>
              <xdr:sp macro="" textlink="">
                <xdr:nvSpPr>
                  <xdr:cNvPr id="1505" name="Oval 1263"/>
                  <xdr:cNvSpPr>
                    <a:spLocks noChangeArrowheads="1"/>
                  </xdr:cNvSpPr>
                </xdr:nvSpPr>
                <xdr:spPr bwMode="auto">
                  <a:xfrm>
                    <a:off x="1440" y="10514"/>
                    <a:ext cx="567" cy="567"/>
                  </a:xfrm>
                  <a:prstGeom prst="ellipse">
                    <a:avLst/>
                  </a:prstGeom>
                  <a:solidFill>
                    <a:srgbClr val="B8CCE4"/>
                  </a:solidFill>
                  <a:ln w="9525">
                    <a:noFill/>
                    <a:round/>
                    <a:headEnd/>
                    <a:tailEnd/>
                  </a:ln>
                </xdr:spPr>
              </xdr:sp>
              <xdr:sp macro="" textlink="">
                <xdr:nvSpPr>
                  <xdr:cNvPr id="1506" name="Oval 1264"/>
                  <xdr:cNvSpPr>
                    <a:spLocks noChangeArrowheads="1"/>
                  </xdr:cNvSpPr>
                </xdr:nvSpPr>
                <xdr:spPr bwMode="auto">
                  <a:xfrm>
                    <a:off x="874" y="10514"/>
                    <a:ext cx="567" cy="567"/>
                  </a:xfrm>
                  <a:prstGeom prst="ellipse">
                    <a:avLst/>
                  </a:prstGeom>
                  <a:solidFill>
                    <a:srgbClr val="B8CCE4"/>
                  </a:solidFill>
                  <a:ln w="9525">
                    <a:noFill/>
                    <a:round/>
                    <a:headEnd/>
                    <a:tailEnd/>
                  </a:ln>
                </xdr:spPr>
              </xdr:sp>
              <xdr:sp macro="" textlink="">
                <xdr:nvSpPr>
                  <xdr:cNvPr id="1507" name="Oval 1265"/>
                  <xdr:cNvSpPr>
                    <a:spLocks noChangeArrowheads="1"/>
                  </xdr:cNvSpPr>
                </xdr:nvSpPr>
                <xdr:spPr bwMode="auto">
                  <a:xfrm>
                    <a:off x="3147" y="9933"/>
                    <a:ext cx="567" cy="567"/>
                  </a:xfrm>
                  <a:prstGeom prst="ellipse">
                    <a:avLst/>
                  </a:prstGeom>
                  <a:solidFill>
                    <a:srgbClr val="B8CCE4"/>
                  </a:solidFill>
                  <a:ln w="9525">
                    <a:noFill/>
                    <a:round/>
                    <a:headEnd/>
                    <a:tailEnd/>
                  </a:ln>
                </xdr:spPr>
              </xdr:sp>
              <xdr:sp macro="" textlink="">
                <xdr:nvSpPr>
                  <xdr:cNvPr id="1508" name="Oval 1266"/>
                  <xdr:cNvSpPr>
                    <a:spLocks noChangeArrowheads="1"/>
                  </xdr:cNvSpPr>
                </xdr:nvSpPr>
                <xdr:spPr bwMode="auto">
                  <a:xfrm>
                    <a:off x="2574" y="9945"/>
                    <a:ext cx="567" cy="567"/>
                  </a:xfrm>
                  <a:prstGeom prst="ellipse">
                    <a:avLst/>
                  </a:prstGeom>
                  <a:solidFill>
                    <a:srgbClr val="B8CCE4"/>
                  </a:solidFill>
                  <a:ln w="9525">
                    <a:noFill/>
                    <a:round/>
                    <a:headEnd/>
                    <a:tailEnd/>
                  </a:ln>
                </xdr:spPr>
              </xdr:sp>
              <xdr:sp macro="" textlink="">
                <xdr:nvSpPr>
                  <xdr:cNvPr id="1509" name="Oval 1267"/>
                  <xdr:cNvSpPr>
                    <a:spLocks noChangeArrowheads="1"/>
                  </xdr:cNvSpPr>
                </xdr:nvSpPr>
                <xdr:spPr bwMode="auto">
                  <a:xfrm>
                    <a:off x="3141" y="9366"/>
                    <a:ext cx="567" cy="567"/>
                  </a:xfrm>
                  <a:prstGeom prst="ellipse">
                    <a:avLst/>
                  </a:prstGeom>
                  <a:solidFill>
                    <a:srgbClr val="B8CCE4"/>
                  </a:solidFill>
                  <a:ln w="9525">
                    <a:noFill/>
                    <a:round/>
                    <a:headEnd/>
                    <a:tailEnd/>
                  </a:ln>
                </xdr:spPr>
              </xdr:sp>
              <xdr:sp macro="" textlink="">
                <xdr:nvSpPr>
                  <xdr:cNvPr id="1510" name="Oval 1268"/>
                  <xdr:cNvSpPr>
                    <a:spLocks noChangeArrowheads="1"/>
                  </xdr:cNvSpPr>
                </xdr:nvSpPr>
                <xdr:spPr bwMode="auto">
                  <a:xfrm>
                    <a:off x="2574" y="9366"/>
                    <a:ext cx="567" cy="567"/>
                  </a:xfrm>
                  <a:prstGeom prst="ellipse">
                    <a:avLst/>
                  </a:prstGeom>
                  <a:solidFill>
                    <a:srgbClr val="B8CCE4"/>
                  </a:solidFill>
                  <a:ln w="9525">
                    <a:noFill/>
                    <a:round/>
                    <a:headEnd/>
                    <a:tailEnd/>
                  </a:ln>
                </xdr:spPr>
              </xdr:sp>
              <xdr:sp macro="" textlink="">
                <xdr:nvSpPr>
                  <xdr:cNvPr id="1511" name="Oval 1269"/>
                  <xdr:cNvSpPr>
                    <a:spLocks noChangeArrowheads="1"/>
                  </xdr:cNvSpPr>
                </xdr:nvSpPr>
                <xdr:spPr bwMode="auto">
                  <a:xfrm>
                    <a:off x="3147" y="8799"/>
                    <a:ext cx="567" cy="567"/>
                  </a:xfrm>
                  <a:prstGeom prst="ellipse">
                    <a:avLst/>
                  </a:prstGeom>
                  <a:solidFill>
                    <a:srgbClr val="B8CCE4"/>
                  </a:solidFill>
                  <a:ln w="9525">
                    <a:noFill/>
                    <a:round/>
                    <a:headEnd/>
                    <a:tailEnd/>
                  </a:ln>
                </xdr:spPr>
              </xdr:sp>
              <xdr:sp macro="" textlink="">
                <xdr:nvSpPr>
                  <xdr:cNvPr id="1512" name="Oval 1270"/>
                  <xdr:cNvSpPr>
                    <a:spLocks noChangeArrowheads="1"/>
                  </xdr:cNvSpPr>
                </xdr:nvSpPr>
                <xdr:spPr bwMode="auto">
                  <a:xfrm>
                    <a:off x="3708" y="8813"/>
                    <a:ext cx="567" cy="567"/>
                  </a:xfrm>
                  <a:prstGeom prst="ellipse">
                    <a:avLst/>
                  </a:prstGeom>
                  <a:solidFill>
                    <a:srgbClr val="B8CCE4"/>
                  </a:solidFill>
                  <a:ln w="9525">
                    <a:noFill/>
                    <a:round/>
                    <a:headEnd/>
                    <a:tailEnd/>
                  </a:ln>
                </xdr:spPr>
              </xdr:sp>
              <xdr:sp macro="" textlink="">
                <xdr:nvSpPr>
                  <xdr:cNvPr id="1513" name="Oval 1271"/>
                  <xdr:cNvSpPr>
                    <a:spLocks noChangeArrowheads="1"/>
                  </xdr:cNvSpPr>
                </xdr:nvSpPr>
                <xdr:spPr bwMode="auto">
                  <a:xfrm>
                    <a:off x="2007" y="9945"/>
                    <a:ext cx="567" cy="567"/>
                  </a:xfrm>
                  <a:prstGeom prst="ellipse">
                    <a:avLst/>
                  </a:prstGeom>
                  <a:solidFill>
                    <a:srgbClr val="B8CCE4"/>
                  </a:solidFill>
                  <a:ln w="9525">
                    <a:noFill/>
                    <a:round/>
                    <a:headEnd/>
                    <a:tailEnd/>
                  </a:ln>
                </xdr:spPr>
              </xdr:sp>
              <xdr:sp macro="" textlink="">
                <xdr:nvSpPr>
                  <xdr:cNvPr id="1514" name="Oval 1272"/>
                  <xdr:cNvSpPr>
                    <a:spLocks noChangeArrowheads="1"/>
                  </xdr:cNvSpPr>
                </xdr:nvSpPr>
                <xdr:spPr bwMode="auto">
                  <a:xfrm>
                    <a:off x="2574" y="8819"/>
                    <a:ext cx="567" cy="567"/>
                  </a:xfrm>
                  <a:prstGeom prst="ellipse">
                    <a:avLst/>
                  </a:prstGeom>
                  <a:solidFill>
                    <a:srgbClr val="B8CCE4"/>
                  </a:solidFill>
                  <a:ln w="9525">
                    <a:noFill/>
                    <a:round/>
                    <a:headEnd/>
                    <a:tailEnd/>
                  </a:ln>
                </xdr:spPr>
              </xdr:sp>
              <xdr:sp macro="" textlink="">
                <xdr:nvSpPr>
                  <xdr:cNvPr id="1515" name="Oval 1273"/>
                  <xdr:cNvSpPr>
                    <a:spLocks noChangeArrowheads="1"/>
                  </xdr:cNvSpPr>
                </xdr:nvSpPr>
                <xdr:spPr bwMode="auto">
                  <a:xfrm>
                    <a:off x="3147" y="8234"/>
                    <a:ext cx="567" cy="567"/>
                  </a:xfrm>
                  <a:prstGeom prst="ellipse">
                    <a:avLst/>
                  </a:prstGeom>
                  <a:solidFill>
                    <a:srgbClr val="B8CCE4"/>
                  </a:solidFill>
                  <a:ln w="9525">
                    <a:noFill/>
                    <a:round/>
                    <a:headEnd/>
                    <a:tailEnd/>
                  </a:ln>
                </xdr:spPr>
              </xdr:sp>
              <xdr:sp macro="" textlink="">
                <xdr:nvSpPr>
                  <xdr:cNvPr id="1516" name="Oval 1274"/>
                  <xdr:cNvSpPr>
                    <a:spLocks noChangeArrowheads="1"/>
                  </xdr:cNvSpPr>
                </xdr:nvSpPr>
                <xdr:spPr bwMode="auto">
                  <a:xfrm>
                    <a:off x="874" y="11073"/>
                    <a:ext cx="567" cy="567"/>
                  </a:xfrm>
                  <a:prstGeom prst="ellipse">
                    <a:avLst/>
                  </a:prstGeom>
                  <a:solidFill>
                    <a:srgbClr val="B8CCE4"/>
                  </a:solidFill>
                  <a:ln w="9525">
                    <a:noFill/>
                    <a:round/>
                    <a:headEnd/>
                    <a:tailEnd/>
                  </a:ln>
                </xdr:spPr>
              </xdr:sp>
              <xdr:sp macro="" textlink="">
                <xdr:nvSpPr>
                  <xdr:cNvPr id="1517" name="Oval 1275"/>
                  <xdr:cNvSpPr>
                    <a:spLocks noChangeArrowheads="1"/>
                  </xdr:cNvSpPr>
                </xdr:nvSpPr>
                <xdr:spPr bwMode="auto">
                  <a:xfrm>
                    <a:off x="874" y="11646"/>
                    <a:ext cx="567" cy="567"/>
                  </a:xfrm>
                  <a:prstGeom prst="ellipse">
                    <a:avLst/>
                  </a:prstGeom>
                  <a:solidFill>
                    <a:srgbClr val="B8CCE4"/>
                  </a:solidFill>
                  <a:ln w="9525">
                    <a:noFill/>
                    <a:round/>
                    <a:headEnd/>
                    <a:tailEnd/>
                  </a:ln>
                </xdr:spPr>
              </xdr:sp>
              <xdr:sp macro="" textlink="">
                <xdr:nvSpPr>
                  <xdr:cNvPr id="1518" name="Oval 1276"/>
                  <xdr:cNvSpPr>
                    <a:spLocks noChangeArrowheads="1"/>
                  </xdr:cNvSpPr>
                </xdr:nvSpPr>
                <xdr:spPr bwMode="auto">
                  <a:xfrm>
                    <a:off x="1441" y="11634"/>
                    <a:ext cx="567" cy="567"/>
                  </a:xfrm>
                  <a:prstGeom prst="ellipse">
                    <a:avLst/>
                  </a:prstGeom>
                  <a:solidFill>
                    <a:srgbClr val="B8CCE4"/>
                  </a:solidFill>
                  <a:ln w="9525">
                    <a:noFill/>
                    <a:round/>
                    <a:headEnd/>
                    <a:tailEnd/>
                  </a:ln>
                </xdr:spPr>
              </xdr:sp>
              <xdr:sp macro="" textlink="">
                <xdr:nvSpPr>
                  <xdr:cNvPr id="1519" name="Oval 1277"/>
                  <xdr:cNvSpPr>
                    <a:spLocks noChangeArrowheads="1"/>
                  </xdr:cNvSpPr>
                </xdr:nvSpPr>
                <xdr:spPr bwMode="auto">
                  <a:xfrm>
                    <a:off x="1441" y="11081"/>
                    <a:ext cx="567" cy="567"/>
                  </a:xfrm>
                  <a:prstGeom prst="ellipse">
                    <a:avLst/>
                  </a:prstGeom>
                  <a:solidFill>
                    <a:srgbClr val="B8CCE4"/>
                  </a:solidFill>
                  <a:ln w="9525">
                    <a:noFill/>
                    <a:round/>
                    <a:headEnd/>
                    <a:tailEnd/>
                  </a:ln>
                </xdr:spPr>
              </xdr:sp>
              <xdr:sp macro="" textlink="">
                <xdr:nvSpPr>
                  <xdr:cNvPr id="1520" name="Oval 1278"/>
                  <xdr:cNvSpPr>
                    <a:spLocks noChangeArrowheads="1"/>
                  </xdr:cNvSpPr>
                </xdr:nvSpPr>
                <xdr:spPr bwMode="auto">
                  <a:xfrm>
                    <a:off x="2574" y="6541"/>
                    <a:ext cx="567" cy="567"/>
                  </a:xfrm>
                  <a:prstGeom prst="ellipse">
                    <a:avLst/>
                  </a:prstGeom>
                  <a:solidFill>
                    <a:srgbClr val="B8CCE4"/>
                  </a:solidFill>
                  <a:ln w="9525">
                    <a:noFill/>
                    <a:round/>
                    <a:headEnd/>
                    <a:tailEnd/>
                  </a:ln>
                </xdr:spPr>
              </xdr:sp>
              <xdr:sp macro="" textlink="">
                <xdr:nvSpPr>
                  <xdr:cNvPr id="1521" name="Oval 1279"/>
                  <xdr:cNvSpPr>
                    <a:spLocks noChangeArrowheads="1"/>
                  </xdr:cNvSpPr>
                </xdr:nvSpPr>
                <xdr:spPr bwMode="auto">
                  <a:xfrm>
                    <a:off x="3147" y="7112"/>
                    <a:ext cx="567" cy="567"/>
                  </a:xfrm>
                  <a:prstGeom prst="ellipse">
                    <a:avLst/>
                  </a:prstGeom>
                  <a:solidFill>
                    <a:srgbClr val="B8CCE4"/>
                  </a:solidFill>
                  <a:ln w="9525">
                    <a:noFill/>
                    <a:round/>
                    <a:headEnd/>
                    <a:tailEnd/>
                  </a:ln>
                </xdr:spPr>
              </xdr:sp>
              <xdr:sp macro="" textlink="">
                <xdr:nvSpPr>
                  <xdr:cNvPr id="1522" name="Oval 1280"/>
                  <xdr:cNvSpPr>
                    <a:spLocks noChangeArrowheads="1"/>
                  </xdr:cNvSpPr>
                </xdr:nvSpPr>
                <xdr:spPr bwMode="auto">
                  <a:xfrm>
                    <a:off x="3708" y="7665"/>
                    <a:ext cx="567" cy="567"/>
                  </a:xfrm>
                  <a:prstGeom prst="ellipse">
                    <a:avLst/>
                  </a:prstGeom>
                  <a:solidFill>
                    <a:srgbClr val="B8CCE4"/>
                  </a:solidFill>
                  <a:ln w="9525">
                    <a:noFill/>
                    <a:round/>
                    <a:headEnd/>
                    <a:tailEnd/>
                  </a:ln>
                </xdr:spPr>
              </xdr:sp>
              <xdr:sp macro="" textlink="">
                <xdr:nvSpPr>
                  <xdr:cNvPr id="1523" name="Oval 1281"/>
                  <xdr:cNvSpPr>
                    <a:spLocks noChangeArrowheads="1"/>
                  </xdr:cNvSpPr>
                </xdr:nvSpPr>
                <xdr:spPr bwMode="auto">
                  <a:xfrm>
                    <a:off x="3147" y="7675"/>
                    <a:ext cx="567" cy="567"/>
                  </a:xfrm>
                  <a:prstGeom prst="ellipse">
                    <a:avLst/>
                  </a:prstGeom>
                  <a:solidFill>
                    <a:srgbClr val="B8CCE4"/>
                  </a:solidFill>
                  <a:ln w="9525">
                    <a:noFill/>
                    <a:round/>
                    <a:headEnd/>
                    <a:tailEnd/>
                  </a:ln>
                </xdr:spPr>
              </xdr:sp>
              <xdr:sp macro="" textlink="">
                <xdr:nvSpPr>
                  <xdr:cNvPr id="1524" name="Oval 1282"/>
                  <xdr:cNvSpPr>
                    <a:spLocks noChangeArrowheads="1"/>
                  </xdr:cNvSpPr>
                </xdr:nvSpPr>
                <xdr:spPr bwMode="auto">
                  <a:xfrm>
                    <a:off x="3714" y="8232"/>
                    <a:ext cx="567" cy="567"/>
                  </a:xfrm>
                  <a:prstGeom prst="ellipse">
                    <a:avLst/>
                  </a:prstGeom>
                  <a:solidFill>
                    <a:srgbClr val="B8CCE4"/>
                  </a:solidFill>
                  <a:ln w="9525">
                    <a:noFill/>
                    <a:round/>
                    <a:headEnd/>
                    <a:tailEnd/>
                  </a:ln>
                </xdr:spPr>
              </xdr:sp>
              <xdr:sp macro="" textlink="">
                <xdr:nvSpPr>
                  <xdr:cNvPr id="1525" name="Oval 1283"/>
                  <xdr:cNvSpPr>
                    <a:spLocks noChangeArrowheads="1"/>
                  </xdr:cNvSpPr>
                </xdr:nvSpPr>
                <xdr:spPr bwMode="auto">
                  <a:xfrm>
                    <a:off x="1440" y="7098"/>
                    <a:ext cx="567" cy="567"/>
                  </a:xfrm>
                  <a:prstGeom prst="ellipse">
                    <a:avLst/>
                  </a:prstGeom>
                  <a:solidFill>
                    <a:srgbClr val="B8CCE4"/>
                  </a:solidFill>
                  <a:ln w="9525">
                    <a:noFill/>
                    <a:round/>
                    <a:headEnd/>
                    <a:tailEnd/>
                  </a:ln>
                </xdr:spPr>
              </xdr:sp>
              <xdr:sp macro="" textlink="">
                <xdr:nvSpPr>
                  <xdr:cNvPr id="1526" name="Oval 1284"/>
                  <xdr:cNvSpPr>
                    <a:spLocks noChangeArrowheads="1"/>
                  </xdr:cNvSpPr>
                </xdr:nvSpPr>
                <xdr:spPr bwMode="auto">
                  <a:xfrm>
                    <a:off x="2007" y="6541"/>
                    <a:ext cx="567" cy="567"/>
                  </a:xfrm>
                  <a:prstGeom prst="ellipse">
                    <a:avLst/>
                  </a:prstGeom>
                  <a:solidFill>
                    <a:srgbClr val="B8CCE4"/>
                  </a:solidFill>
                  <a:ln w="9525">
                    <a:noFill/>
                    <a:round/>
                    <a:headEnd/>
                    <a:tailEnd/>
                  </a:ln>
                </xdr:spPr>
              </xdr:sp>
              <xdr:sp macro="" textlink="">
                <xdr:nvSpPr>
                  <xdr:cNvPr id="1527" name="Oval 1285"/>
                  <xdr:cNvSpPr>
                    <a:spLocks noChangeArrowheads="1"/>
                  </xdr:cNvSpPr>
                </xdr:nvSpPr>
                <xdr:spPr bwMode="auto">
                  <a:xfrm>
                    <a:off x="1440" y="6543"/>
                    <a:ext cx="567" cy="567"/>
                  </a:xfrm>
                  <a:prstGeom prst="ellipse">
                    <a:avLst/>
                  </a:prstGeom>
                  <a:solidFill>
                    <a:srgbClr val="B8CCE4"/>
                  </a:solidFill>
                  <a:ln w="9525">
                    <a:noFill/>
                    <a:round/>
                    <a:headEnd/>
                    <a:tailEnd/>
                  </a:ln>
                </xdr:spPr>
              </xdr:sp>
              <xdr:sp macro="" textlink="">
                <xdr:nvSpPr>
                  <xdr:cNvPr id="1528" name="Oval 1286"/>
                  <xdr:cNvSpPr>
                    <a:spLocks noChangeArrowheads="1"/>
                  </xdr:cNvSpPr>
                </xdr:nvSpPr>
                <xdr:spPr bwMode="auto">
                  <a:xfrm>
                    <a:off x="9378" y="5976"/>
                    <a:ext cx="567" cy="567"/>
                  </a:xfrm>
                  <a:prstGeom prst="ellipse">
                    <a:avLst/>
                  </a:prstGeom>
                  <a:solidFill>
                    <a:srgbClr val="FFFFFF"/>
                  </a:solidFill>
                  <a:ln w="15875">
                    <a:noFill/>
                    <a:round/>
                    <a:headEnd/>
                    <a:tailEnd/>
                  </a:ln>
                </xdr:spPr>
              </xdr:sp>
              <xdr:sp macro="" textlink="">
                <xdr:nvSpPr>
                  <xdr:cNvPr id="1529" name="Oval 1287"/>
                  <xdr:cNvSpPr>
                    <a:spLocks noChangeArrowheads="1"/>
                  </xdr:cNvSpPr>
                </xdr:nvSpPr>
                <xdr:spPr bwMode="auto">
                  <a:xfrm>
                    <a:off x="7111" y="5978"/>
                    <a:ext cx="567" cy="567"/>
                  </a:xfrm>
                  <a:prstGeom prst="ellipse">
                    <a:avLst/>
                  </a:prstGeom>
                  <a:solidFill>
                    <a:srgbClr val="FFFFFF"/>
                  </a:solidFill>
                  <a:ln w="15875">
                    <a:noFill/>
                    <a:round/>
                    <a:headEnd/>
                    <a:tailEnd/>
                  </a:ln>
                </xdr:spPr>
              </xdr:sp>
              <xdr:sp macro="" textlink="">
                <xdr:nvSpPr>
                  <xdr:cNvPr id="1530" name="Oval 1288"/>
                  <xdr:cNvSpPr>
                    <a:spLocks noChangeArrowheads="1"/>
                  </xdr:cNvSpPr>
                </xdr:nvSpPr>
                <xdr:spPr bwMode="auto">
                  <a:xfrm>
                    <a:off x="7679" y="5978"/>
                    <a:ext cx="567" cy="567"/>
                  </a:xfrm>
                  <a:prstGeom prst="ellipse">
                    <a:avLst/>
                  </a:prstGeom>
                  <a:solidFill>
                    <a:srgbClr val="FFFFFF"/>
                  </a:solidFill>
                  <a:ln w="15875">
                    <a:noFill/>
                    <a:round/>
                    <a:headEnd/>
                    <a:tailEnd/>
                  </a:ln>
                </xdr:spPr>
              </xdr:sp>
              <xdr:sp macro="" textlink="">
                <xdr:nvSpPr>
                  <xdr:cNvPr id="1531" name="Oval 1289"/>
                  <xdr:cNvSpPr>
                    <a:spLocks noChangeArrowheads="1"/>
                  </xdr:cNvSpPr>
                </xdr:nvSpPr>
                <xdr:spPr bwMode="auto">
                  <a:xfrm>
                    <a:off x="8246" y="5976"/>
                    <a:ext cx="567" cy="567"/>
                  </a:xfrm>
                  <a:prstGeom prst="ellipse">
                    <a:avLst/>
                  </a:prstGeom>
                  <a:solidFill>
                    <a:srgbClr val="FFFFFF"/>
                  </a:solidFill>
                  <a:ln w="15875">
                    <a:noFill/>
                    <a:round/>
                    <a:headEnd/>
                    <a:tailEnd/>
                  </a:ln>
                </xdr:spPr>
              </xdr:sp>
              <xdr:sp macro="" textlink="">
                <xdr:nvSpPr>
                  <xdr:cNvPr id="1532" name="Oval 1290"/>
                  <xdr:cNvSpPr>
                    <a:spLocks noChangeArrowheads="1"/>
                  </xdr:cNvSpPr>
                </xdr:nvSpPr>
                <xdr:spPr bwMode="auto">
                  <a:xfrm>
                    <a:off x="8811" y="5978"/>
                    <a:ext cx="567" cy="567"/>
                  </a:xfrm>
                  <a:prstGeom prst="ellipse">
                    <a:avLst/>
                  </a:prstGeom>
                  <a:solidFill>
                    <a:srgbClr val="FFFFFF"/>
                  </a:solidFill>
                  <a:ln w="15875">
                    <a:noFill/>
                    <a:round/>
                    <a:headEnd/>
                    <a:tailEnd/>
                  </a:ln>
                </xdr:spPr>
              </xdr:sp>
              <xdr:sp macro="" textlink="">
                <xdr:nvSpPr>
                  <xdr:cNvPr id="1533" name="Oval 1291"/>
                  <xdr:cNvSpPr>
                    <a:spLocks noChangeArrowheads="1"/>
                  </xdr:cNvSpPr>
                </xdr:nvSpPr>
                <xdr:spPr bwMode="auto">
                  <a:xfrm>
                    <a:off x="5415" y="6543"/>
                    <a:ext cx="567" cy="567"/>
                  </a:xfrm>
                  <a:prstGeom prst="ellipse">
                    <a:avLst/>
                  </a:prstGeom>
                  <a:solidFill>
                    <a:srgbClr val="B8CCE4"/>
                  </a:solidFill>
                  <a:ln w="15875">
                    <a:noFill/>
                    <a:round/>
                    <a:headEnd/>
                    <a:tailEnd/>
                  </a:ln>
                </xdr:spPr>
              </xdr:sp>
              <xdr:sp macro="" textlink="">
                <xdr:nvSpPr>
                  <xdr:cNvPr id="1534" name="Oval 1292"/>
                  <xdr:cNvSpPr>
                    <a:spLocks noChangeArrowheads="1"/>
                  </xdr:cNvSpPr>
                </xdr:nvSpPr>
                <xdr:spPr bwMode="auto">
                  <a:xfrm>
                    <a:off x="5990" y="6545"/>
                    <a:ext cx="567" cy="567"/>
                  </a:xfrm>
                  <a:prstGeom prst="ellipse">
                    <a:avLst/>
                  </a:prstGeom>
                  <a:solidFill>
                    <a:srgbClr val="B8CCE4"/>
                  </a:solidFill>
                  <a:ln w="15875">
                    <a:noFill/>
                    <a:round/>
                    <a:headEnd/>
                    <a:tailEnd/>
                  </a:ln>
                </xdr:spPr>
              </xdr:sp>
              <xdr:sp macro="" textlink="">
                <xdr:nvSpPr>
                  <xdr:cNvPr id="1535" name="Oval 1293"/>
                  <xdr:cNvSpPr>
                    <a:spLocks noChangeArrowheads="1"/>
                  </xdr:cNvSpPr>
                </xdr:nvSpPr>
                <xdr:spPr bwMode="auto">
                  <a:xfrm>
                    <a:off x="6557" y="6543"/>
                    <a:ext cx="567" cy="567"/>
                  </a:xfrm>
                  <a:prstGeom prst="ellipse">
                    <a:avLst/>
                  </a:prstGeom>
                  <a:solidFill>
                    <a:srgbClr val="B8CCE4"/>
                  </a:solidFill>
                  <a:ln w="15875">
                    <a:noFill/>
                    <a:round/>
                    <a:headEnd/>
                    <a:tailEnd/>
                  </a:ln>
                </xdr:spPr>
              </xdr:sp>
              <xdr:sp macro="" textlink="">
                <xdr:nvSpPr>
                  <xdr:cNvPr id="1536" name="Oval 1294"/>
                  <xdr:cNvSpPr>
                    <a:spLocks noChangeArrowheads="1"/>
                  </xdr:cNvSpPr>
                </xdr:nvSpPr>
                <xdr:spPr bwMode="auto">
                  <a:xfrm>
                    <a:off x="7110" y="6545"/>
                    <a:ext cx="567" cy="567"/>
                  </a:xfrm>
                  <a:prstGeom prst="ellipse">
                    <a:avLst/>
                  </a:prstGeom>
                  <a:solidFill>
                    <a:srgbClr val="B8CCE4"/>
                  </a:solidFill>
                  <a:ln w="15875">
                    <a:noFill/>
                    <a:round/>
                    <a:headEnd/>
                    <a:tailEnd/>
                  </a:ln>
                </xdr:spPr>
              </xdr:sp>
              <xdr:sp macro="" textlink="">
                <xdr:nvSpPr>
                  <xdr:cNvPr id="1537" name="Oval 1295"/>
                  <xdr:cNvSpPr>
                    <a:spLocks noChangeArrowheads="1"/>
                  </xdr:cNvSpPr>
                </xdr:nvSpPr>
                <xdr:spPr bwMode="auto">
                  <a:xfrm>
                    <a:off x="8811" y="6545"/>
                    <a:ext cx="567" cy="567"/>
                  </a:xfrm>
                  <a:prstGeom prst="ellipse">
                    <a:avLst/>
                  </a:prstGeom>
                  <a:solidFill>
                    <a:srgbClr val="B8CCE4"/>
                  </a:solidFill>
                  <a:ln w="15875">
                    <a:noFill/>
                    <a:round/>
                    <a:headEnd/>
                    <a:tailEnd/>
                  </a:ln>
                </xdr:spPr>
              </xdr:sp>
              <xdr:sp macro="" textlink="">
                <xdr:nvSpPr>
                  <xdr:cNvPr id="1538" name="Oval 1296"/>
                  <xdr:cNvSpPr>
                    <a:spLocks noChangeArrowheads="1"/>
                  </xdr:cNvSpPr>
                </xdr:nvSpPr>
                <xdr:spPr bwMode="auto">
                  <a:xfrm>
                    <a:off x="7679" y="6545"/>
                    <a:ext cx="567" cy="567"/>
                  </a:xfrm>
                  <a:prstGeom prst="ellipse">
                    <a:avLst/>
                  </a:prstGeom>
                  <a:solidFill>
                    <a:srgbClr val="B8CCE4"/>
                  </a:solidFill>
                  <a:ln w="15875">
                    <a:noFill/>
                    <a:round/>
                    <a:headEnd/>
                    <a:tailEnd/>
                  </a:ln>
                </xdr:spPr>
              </xdr:sp>
              <xdr:sp macro="" textlink="">
                <xdr:nvSpPr>
                  <xdr:cNvPr id="1539" name="Oval 1297"/>
                  <xdr:cNvSpPr>
                    <a:spLocks noChangeArrowheads="1"/>
                  </xdr:cNvSpPr>
                </xdr:nvSpPr>
                <xdr:spPr bwMode="auto">
                  <a:xfrm>
                    <a:off x="8244" y="6543"/>
                    <a:ext cx="567" cy="567"/>
                  </a:xfrm>
                  <a:prstGeom prst="ellipse">
                    <a:avLst/>
                  </a:prstGeom>
                  <a:solidFill>
                    <a:srgbClr val="B8CCE4"/>
                  </a:solidFill>
                  <a:ln w="15875">
                    <a:noFill/>
                    <a:round/>
                    <a:headEnd/>
                    <a:tailEnd/>
                  </a:ln>
                </xdr:spPr>
              </xdr:sp>
              <xdr:sp macro="" textlink="">
                <xdr:nvSpPr>
                  <xdr:cNvPr id="1540" name="Oval 1298"/>
                  <xdr:cNvSpPr>
                    <a:spLocks noChangeArrowheads="1"/>
                  </xdr:cNvSpPr>
                </xdr:nvSpPr>
                <xdr:spPr bwMode="auto">
                  <a:xfrm>
                    <a:off x="9378" y="6543"/>
                    <a:ext cx="567" cy="567"/>
                  </a:xfrm>
                  <a:prstGeom prst="ellipse">
                    <a:avLst/>
                  </a:prstGeom>
                  <a:solidFill>
                    <a:srgbClr val="B8CCE4"/>
                  </a:solidFill>
                  <a:ln w="15875">
                    <a:noFill/>
                    <a:round/>
                    <a:headEnd/>
                    <a:tailEnd/>
                  </a:ln>
                </xdr:spPr>
              </xdr:sp>
              <xdr:sp macro="" textlink="">
                <xdr:nvSpPr>
                  <xdr:cNvPr id="1541" name="Oval 1299"/>
                  <xdr:cNvSpPr>
                    <a:spLocks noChangeArrowheads="1"/>
                  </xdr:cNvSpPr>
                </xdr:nvSpPr>
                <xdr:spPr bwMode="auto">
                  <a:xfrm>
                    <a:off x="5976" y="7108"/>
                    <a:ext cx="567" cy="567"/>
                  </a:xfrm>
                  <a:prstGeom prst="ellipse">
                    <a:avLst/>
                  </a:prstGeom>
                  <a:solidFill>
                    <a:srgbClr val="B8CCE4"/>
                  </a:solidFill>
                  <a:ln w="15875">
                    <a:noFill/>
                    <a:round/>
                    <a:headEnd/>
                    <a:tailEnd/>
                  </a:ln>
                </xdr:spPr>
              </xdr:sp>
              <xdr:sp macro="" textlink="">
                <xdr:nvSpPr>
                  <xdr:cNvPr id="1542" name="Oval 1300"/>
                  <xdr:cNvSpPr>
                    <a:spLocks noChangeArrowheads="1"/>
                  </xdr:cNvSpPr>
                </xdr:nvSpPr>
                <xdr:spPr bwMode="auto">
                  <a:xfrm>
                    <a:off x="6543" y="7108"/>
                    <a:ext cx="567" cy="567"/>
                  </a:xfrm>
                  <a:prstGeom prst="ellipse">
                    <a:avLst/>
                  </a:prstGeom>
                  <a:solidFill>
                    <a:srgbClr val="B8CCE4"/>
                  </a:solidFill>
                  <a:ln w="15875">
                    <a:noFill/>
                    <a:round/>
                    <a:headEnd/>
                    <a:tailEnd/>
                  </a:ln>
                </xdr:spPr>
              </xdr:sp>
              <xdr:sp macro="" textlink="">
                <xdr:nvSpPr>
                  <xdr:cNvPr id="1543" name="Oval 1301"/>
                  <xdr:cNvSpPr>
                    <a:spLocks noChangeArrowheads="1"/>
                  </xdr:cNvSpPr>
                </xdr:nvSpPr>
                <xdr:spPr bwMode="auto">
                  <a:xfrm>
                    <a:off x="7112" y="7112"/>
                    <a:ext cx="567" cy="567"/>
                  </a:xfrm>
                  <a:prstGeom prst="ellipse">
                    <a:avLst/>
                  </a:prstGeom>
                  <a:solidFill>
                    <a:srgbClr val="B8CCE4"/>
                  </a:solidFill>
                  <a:ln w="15875">
                    <a:noFill/>
                    <a:round/>
                    <a:headEnd/>
                    <a:tailEnd/>
                  </a:ln>
                </xdr:spPr>
              </xdr:sp>
              <xdr:sp macro="" textlink="">
                <xdr:nvSpPr>
                  <xdr:cNvPr id="1544" name="Oval 1302"/>
                  <xdr:cNvSpPr>
                    <a:spLocks noChangeArrowheads="1"/>
                  </xdr:cNvSpPr>
                </xdr:nvSpPr>
                <xdr:spPr bwMode="auto">
                  <a:xfrm>
                    <a:off x="7679" y="7112"/>
                    <a:ext cx="567" cy="567"/>
                  </a:xfrm>
                  <a:prstGeom prst="ellipse">
                    <a:avLst/>
                  </a:prstGeom>
                  <a:solidFill>
                    <a:srgbClr val="B8CCE4"/>
                  </a:solidFill>
                  <a:ln w="15875">
                    <a:noFill/>
                    <a:round/>
                    <a:headEnd/>
                    <a:tailEnd/>
                  </a:ln>
                </xdr:spPr>
              </xdr:sp>
              <xdr:sp macro="" textlink="">
                <xdr:nvSpPr>
                  <xdr:cNvPr id="1545" name="Oval 1303"/>
                  <xdr:cNvSpPr>
                    <a:spLocks noChangeArrowheads="1"/>
                  </xdr:cNvSpPr>
                </xdr:nvSpPr>
                <xdr:spPr bwMode="auto">
                  <a:xfrm>
                    <a:off x="8246" y="7108"/>
                    <a:ext cx="567" cy="567"/>
                  </a:xfrm>
                  <a:prstGeom prst="ellipse">
                    <a:avLst/>
                  </a:prstGeom>
                  <a:solidFill>
                    <a:srgbClr val="B8CCE4"/>
                  </a:solidFill>
                  <a:ln w="15875">
                    <a:noFill/>
                    <a:round/>
                    <a:headEnd/>
                    <a:tailEnd/>
                  </a:ln>
                </xdr:spPr>
              </xdr:sp>
              <xdr:sp macro="" textlink="">
                <xdr:nvSpPr>
                  <xdr:cNvPr id="1546" name="Oval 1304"/>
                  <xdr:cNvSpPr>
                    <a:spLocks noChangeArrowheads="1"/>
                  </xdr:cNvSpPr>
                </xdr:nvSpPr>
                <xdr:spPr bwMode="auto">
                  <a:xfrm>
                    <a:off x="8811" y="7112"/>
                    <a:ext cx="567" cy="567"/>
                  </a:xfrm>
                  <a:prstGeom prst="ellipse">
                    <a:avLst/>
                  </a:prstGeom>
                  <a:solidFill>
                    <a:srgbClr val="B8CCE4"/>
                  </a:solidFill>
                  <a:ln w="15875">
                    <a:noFill/>
                    <a:round/>
                    <a:headEnd/>
                    <a:tailEnd/>
                  </a:ln>
                </xdr:spPr>
              </xdr:sp>
              <xdr:sp macro="" textlink="">
                <xdr:nvSpPr>
                  <xdr:cNvPr id="1547" name="Oval 1305"/>
                  <xdr:cNvSpPr>
                    <a:spLocks noChangeArrowheads="1"/>
                  </xdr:cNvSpPr>
                </xdr:nvSpPr>
                <xdr:spPr bwMode="auto">
                  <a:xfrm>
                    <a:off x="9378" y="7108"/>
                    <a:ext cx="567" cy="567"/>
                  </a:xfrm>
                  <a:prstGeom prst="ellipse">
                    <a:avLst/>
                  </a:prstGeom>
                  <a:solidFill>
                    <a:srgbClr val="B8CCE4"/>
                  </a:solidFill>
                  <a:ln w="15875">
                    <a:noFill/>
                    <a:round/>
                    <a:headEnd/>
                    <a:tailEnd/>
                  </a:ln>
                </xdr:spPr>
              </xdr:sp>
              <xdr:sp macro="" textlink="">
                <xdr:nvSpPr>
                  <xdr:cNvPr id="1548" name="Oval 1306"/>
                  <xdr:cNvSpPr>
                    <a:spLocks noChangeArrowheads="1"/>
                  </xdr:cNvSpPr>
                </xdr:nvSpPr>
                <xdr:spPr bwMode="auto">
                  <a:xfrm>
                    <a:off x="5990" y="7678"/>
                    <a:ext cx="567" cy="567"/>
                  </a:xfrm>
                  <a:prstGeom prst="ellipse">
                    <a:avLst/>
                  </a:prstGeom>
                  <a:solidFill>
                    <a:srgbClr val="B8CCE4"/>
                  </a:solidFill>
                  <a:ln w="15875">
                    <a:noFill/>
                    <a:round/>
                    <a:headEnd/>
                    <a:tailEnd/>
                  </a:ln>
                </xdr:spPr>
              </xdr:sp>
              <xdr:sp macro="" textlink="">
                <xdr:nvSpPr>
                  <xdr:cNvPr id="1549" name="Oval 1307"/>
                  <xdr:cNvSpPr>
                    <a:spLocks noChangeArrowheads="1"/>
                  </xdr:cNvSpPr>
                </xdr:nvSpPr>
                <xdr:spPr bwMode="auto">
                  <a:xfrm>
                    <a:off x="6557" y="7675"/>
                    <a:ext cx="567" cy="567"/>
                  </a:xfrm>
                  <a:prstGeom prst="ellipse">
                    <a:avLst/>
                  </a:prstGeom>
                  <a:solidFill>
                    <a:srgbClr val="B8CCE4"/>
                  </a:solidFill>
                  <a:ln w="15875">
                    <a:noFill/>
                    <a:round/>
                    <a:headEnd/>
                    <a:tailEnd/>
                  </a:ln>
                </xdr:spPr>
              </xdr:sp>
              <xdr:sp macro="" textlink="">
                <xdr:nvSpPr>
                  <xdr:cNvPr id="1550" name="Oval 1308"/>
                  <xdr:cNvSpPr>
                    <a:spLocks noChangeArrowheads="1"/>
                  </xdr:cNvSpPr>
                </xdr:nvSpPr>
                <xdr:spPr bwMode="auto">
                  <a:xfrm>
                    <a:off x="7110" y="7675"/>
                    <a:ext cx="567" cy="567"/>
                  </a:xfrm>
                  <a:prstGeom prst="ellipse">
                    <a:avLst/>
                  </a:prstGeom>
                  <a:solidFill>
                    <a:srgbClr val="B8CCE4"/>
                  </a:solidFill>
                  <a:ln w="15875">
                    <a:noFill/>
                    <a:round/>
                    <a:headEnd/>
                    <a:tailEnd/>
                  </a:ln>
                </xdr:spPr>
              </xdr:sp>
              <xdr:sp macro="" textlink="">
                <xdr:nvSpPr>
                  <xdr:cNvPr id="1551" name="Oval 1309"/>
                  <xdr:cNvSpPr>
                    <a:spLocks noChangeArrowheads="1"/>
                  </xdr:cNvSpPr>
                </xdr:nvSpPr>
                <xdr:spPr bwMode="auto">
                  <a:xfrm>
                    <a:off x="7677" y="7679"/>
                    <a:ext cx="567" cy="567"/>
                  </a:xfrm>
                  <a:prstGeom prst="ellipse">
                    <a:avLst/>
                  </a:prstGeom>
                  <a:solidFill>
                    <a:srgbClr val="B8CCE4"/>
                  </a:solidFill>
                  <a:ln w="15875">
                    <a:noFill/>
                    <a:round/>
                    <a:headEnd/>
                    <a:tailEnd/>
                  </a:ln>
                </xdr:spPr>
              </xdr:sp>
              <xdr:sp macro="" textlink="">
                <xdr:nvSpPr>
                  <xdr:cNvPr id="1552" name="Oval 1310"/>
                  <xdr:cNvSpPr>
                    <a:spLocks noChangeArrowheads="1"/>
                  </xdr:cNvSpPr>
                </xdr:nvSpPr>
                <xdr:spPr bwMode="auto">
                  <a:xfrm>
                    <a:off x="8244" y="7677"/>
                    <a:ext cx="567" cy="567"/>
                  </a:xfrm>
                  <a:prstGeom prst="ellipse">
                    <a:avLst/>
                  </a:prstGeom>
                  <a:solidFill>
                    <a:srgbClr val="B8CCE4"/>
                  </a:solidFill>
                  <a:ln w="15875">
                    <a:noFill/>
                    <a:round/>
                    <a:headEnd/>
                    <a:tailEnd/>
                  </a:ln>
                </xdr:spPr>
              </xdr:sp>
              <xdr:sp macro="" textlink="">
                <xdr:nvSpPr>
                  <xdr:cNvPr id="1555" name="Oval 1311"/>
                  <xdr:cNvSpPr>
                    <a:spLocks noChangeArrowheads="1"/>
                  </xdr:cNvSpPr>
                </xdr:nvSpPr>
                <xdr:spPr bwMode="auto">
                  <a:xfrm>
                    <a:off x="8811" y="7675"/>
                    <a:ext cx="567" cy="567"/>
                  </a:xfrm>
                  <a:prstGeom prst="ellipse">
                    <a:avLst/>
                  </a:prstGeom>
                  <a:solidFill>
                    <a:srgbClr val="B8CCE4"/>
                  </a:solidFill>
                  <a:ln w="15875">
                    <a:noFill/>
                    <a:round/>
                    <a:headEnd/>
                    <a:tailEnd/>
                  </a:ln>
                </xdr:spPr>
              </xdr:sp>
              <xdr:sp macro="" textlink="">
                <xdr:nvSpPr>
                  <xdr:cNvPr id="1558" name="Oval 1312"/>
                  <xdr:cNvSpPr>
                    <a:spLocks noChangeArrowheads="1"/>
                  </xdr:cNvSpPr>
                </xdr:nvSpPr>
                <xdr:spPr bwMode="auto">
                  <a:xfrm>
                    <a:off x="9378" y="7677"/>
                    <a:ext cx="567" cy="567"/>
                  </a:xfrm>
                  <a:prstGeom prst="ellipse">
                    <a:avLst/>
                  </a:prstGeom>
                  <a:solidFill>
                    <a:srgbClr val="B8CCE4"/>
                  </a:solidFill>
                  <a:ln w="15875">
                    <a:noFill/>
                    <a:round/>
                    <a:headEnd/>
                    <a:tailEnd/>
                  </a:ln>
                </xdr:spPr>
              </xdr:sp>
              <xdr:sp macro="" textlink="">
                <xdr:nvSpPr>
                  <xdr:cNvPr id="1559" name="Oval 1313"/>
                  <xdr:cNvSpPr>
                    <a:spLocks noChangeArrowheads="1"/>
                  </xdr:cNvSpPr>
                </xdr:nvSpPr>
                <xdr:spPr bwMode="auto">
                  <a:xfrm>
                    <a:off x="6543" y="8246"/>
                    <a:ext cx="567" cy="567"/>
                  </a:xfrm>
                  <a:prstGeom prst="ellipse">
                    <a:avLst/>
                  </a:prstGeom>
                  <a:solidFill>
                    <a:srgbClr val="B8CCE4"/>
                  </a:solidFill>
                  <a:ln w="15875">
                    <a:noFill/>
                    <a:round/>
                    <a:headEnd/>
                    <a:tailEnd/>
                  </a:ln>
                </xdr:spPr>
              </xdr:sp>
              <xdr:sp macro="" textlink="">
                <xdr:nvSpPr>
                  <xdr:cNvPr id="1560" name="Oval 1314"/>
                  <xdr:cNvSpPr>
                    <a:spLocks noChangeArrowheads="1"/>
                  </xdr:cNvSpPr>
                </xdr:nvSpPr>
                <xdr:spPr bwMode="auto">
                  <a:xfrm>
                    <a:off x="6557" y="8799"/>
                    <a:ext cx="567" cy="567"/>
                  </a:xfrm>
                  <a:prstGeom prst="ellipse">
                    <a:avLst/>
                  </a:prstGeom>
                  <a:solidFill>
                    <a:srgbClr val="B8CCE4"/>
                  </a:solidFill>
                  <a:ln w="15875">
                    <a:noFill/>
                    <a:round/>
                    <a:headEnd/>
                    <a:tailEnd/>
                  </a:ln>
                </xdr:spPr>
              </xdr:sp>
              <xdr:sp macro="" textlink="">
                <xdr:nvSpPr>
                  <xdr:cNvPr id="1561" name="Oval 1315"/>
                  <xdr:cNvSpPr>
                    <a:spLocks noChangeArrowheads="1"/>
                  </xdr:cNvSpPr>
                </xdr:nvSpPr>
                <xdr:spPr bwMode="auto">
                  <a:xfrm>
                    <a:off x="7124" y="8232"/>
                    <a:ext cx="567" cy="567"/>
                  </a:xfrm>
                  <a:prstGeom prst="ellipse">
                    <a:avLst/>
                  </a:prstGeom>
                  <a:solidFill>
                    <a:srgbClr val="B8CCE4"/>
                  </a:solidFill>
                  <a:ln w="15875">
                    <a:noFill/>
                    <a:round/>
                    <a:headEnd/>
                    <a:tailEnd/>
                  </a:ln>
                </xdr:spPr>
              </xdr:sp>
              <xdr:sp macro="" textlink="">
                <xdr:nvSpPr>
                  <xdr:cNvPr id="1562" name="Oval 1316"/>
                  <xdr:cNvSpPr>
                    <a:spLocks noChangeArrowheads="1"/>
                  </xdr:cNvSpPr>
                </xdr:nvSpPr>
                <xdr:spPr bwMode="auto">
                  <a:xfrm>
                    <a:off x="7679" y="8252"/>
                    <a:ext cx="567" cy="567"/>
                  </a:xfrm>
                  <a:prstGeom prst="ellipse">
                    <a:avLst/>
                  </a:prstGeom>
                  <a:solidFill>
                    <a:srgbClr val="B8CCE4"/>
                  </a:solidFill>
                  <a:ln w="15875">
                    <a:noFill/>
                    <a:round/>
                    <a:headEnd/>
                    <a:tailEnd/>
                  </a:ln>
                </xdr:spPr>
              </xdr:sp>
              <xdr:sp macro="" textlink="">
                <xdr:nvSpPr>
                  <xdr:cNvPr id="1563" name="Oval 1317"/>
                  <xdr:cNvSpPr>
                    <a:spLocks noChangeArrowheads="1"/>
                  </xdr:cNvSpPr>
                </xdr:nvSpPr>
                <xdr:spPr bwMode="auto">
                  <a:xfrm>
                    <a:off x="8244" y="8232"/>
                    <a:ext cx="567" cy="567"/>
                  </a:xfrm>
                  <a:prstGeom prst="ellipse">
                    <a:avLst/>
                  </a:prstGeom>
                  <a:solidFill>
                    <a:srgbClr val="B8CCE4"/>
                  </a:solidFill>
                  <a:ln w="15875">
                    <a:noFill/>
                    <a:round/>
                    <a:headEnd/>
                    <a:tailEnd/>
                  </a:ln>
                </xdr:spPr>
              </xdr:sp>
              <xdr:sp macro="" textlink="">
                <xdr:nvSpPr>
                  <xdr:cNvPr id="1564" name="Oval 1318"/>
                  <xdr:cNvSpPr>
                    <a:spLocks noChangeArrowheads="1"/>
                  </xdr:cNvSpPr>
                </xdr:nvSpPr>
                <xdr:spPr bwMode="auto">
                  <a:xfrm>
                    <a:off x="8813" y="8232"/>
                    <a:ext cx="567" cy="567"/>
                  </a:xfrm>
                  <a:prstGeom prst="ellipse">
                    <a:avLst/>
                  </a:prstGeom>
                  <a:solidFill>
                    <a:srgbClr val="B8CCE4"/>
                  </a:solidFill>
                  <a:ln w="15875">
                    <a:noFill/>
                    <a:round/>
                    <a:headEnd/>
                    <a:tailEnd/>
                  </a:ln>
                </xdr:spPr>
              </xdr:sp>
              <xdr:sp macro="" textlink="">
                <xdr:nvSpPr>
                  <xdr:cNvPr id="1565" name="Oval 1319"/>
                  <xdr:cNvSpPr>
                    <a:spLocks noChangeArrowheads="1"/>
                  </xdr:cNvSpPr>
                </xdr:nvSpPr>
                <xdr:spPr bwMode="auto">
                  <a:xfrm>
                    <a:off x="9378" y="8252"/>
                    <a:ext cx="567" cy="567"/>
                  </a:xfrm>
                  <a:prstGeom prst="ellipse">
                    <a:avLst/>
                  </a:prstGeom>
                  <a:solidFill>
                    <a:srgbClr val="B8CCE4"/>
                  </a:solidFill>
                  <a:ln w="15875">
                    <a:noFill/>
                    <a:round/>
                    <a:headEnd/>
                    <a:tailEnd/>
                  </a:ln>
                </xdr:spPr>
              </xdr:sp>
              <xdr:sp macro="" textlink="">
                <xdr:nvSpPr>
                  <xdr:cNvPr id="1566" name="Oval 1320"/>
                  <xdr:cNvSpPr>
                    <a:spLocks noChangeArrowheads="1"/>
                  </xdr:cNvSpPr>
                </xdr:nvSpPr>
                <xdr:spPr bwMode="auto">
                  <a:xfrm>
                    <a:off x="7112" y="8799"/>
                    <a:ext cx="567" cy="567"/>
                  </a:xfrm>
                  <a:prstGeom prst="ellipse">
                    <a:avLst/>
                  </a:prstGeom>
                  <a:solidFill>
                    <a:srgbClr val="B8CCE4"/>
                  </a:solidFill>
                  <a:ln w="15875">
                    <a:noFill/>
                    <a:round/>
                    <a:headEnd/>
                    <a:tailEnd/>
                  </a:ln>
                </xdr:spPr>
              </xdr:sp>
              <xdr:sp macro="" textlink="">
                <xdr:nvSpPr>
                  <xdr:cNvPr id="1567" name="Oval 1321"/>
                  <xdr:cNvSpPr>
                    <a:spLocks noChangeArrowheads="1"/>
                  </xdr:cNvSpPr>
                </xdr:nvSpPr>
                <xdr:spPr bwMode="auto">
                  <a:xfrm>
                    <a:off x="7691" y="8799"/>
                    <a:ext cx="567" cy="567"/>
                  </a:xfrm>
                  <a:prstGeom prst="ellipse">
                    <a:avLst/>
                  </a:prstGeom>
                  <a:solidFill>
                    <a:srgbClr val="B8CCE4"/>
                  </a:solidFill>
                  <a:ln w="15875">
                    <a:noFill/>
                    <a:round/>
                    <a:headEnd/>
                    <a:tailEnd/>
                  </a:ln>
                </xdr:spPr>
              </xdr:sp>
              <xdr:sp macro="" textlink="">
                <xdr:nvSpPr>
                  <xdr:cNvPr id="1568" name="Oval 1322"/>
                  <xdr:cNvSpPr>
                    <a:spLocks noChangeArrowheads="1"/>
                  </xdr:cNvSpPr>
                </xdr:nvSpPr>
                <xdr:spPr bwMode="auto">
                  <a:xfrm>
                    <a:off x="8244" y="8799"/>
                    <a:ext cx="567" cy="567"/>
                  </a:xfrm>
                  <a:prstGeom prst="ellipse">
                    <a:avLst/>
                  </a:prstGeom>
                  <a:solidFill>
                    <a:srgbClr val="B8CCE4"/>
                  </a:solidFill>
                  <a:ln w="15875">
                    <a:noFill/>
                    <a:round/>
                    <a:headEnd/>
                    <a:tailEnd/>
                  </a:ln>
                </xdr:spPr>
              </xdr:sp>
              <xdr:sp macro="" textlink="">
                <xdr:nvSpPr>
                  <xdr:cNvPr id="1569" name="Oval 1323"/>
                  <xdr:cNvSpPr>
                    <a:spLocks noChangeArrowheads="1"/>
                  </xdr:cNvSpPr>
                </xdr:nvSpPr>
                <xdr:spPr bwMode="auto">
                  <a:xfrm>
                    <a:off x="8811" y="8801"/>
                    <a:ext cx="567" cy="567"/>
                  </a:xfrm>
                  <a:prstGeom prst="ellipse">
                    <a:avLst/>
                  </a:prstGeom>
                  <a:solidFill>
                    <a:srgbClr val="B8CCE4"/>
                  </a:solidFill>
                  <a:ln w="15875">
                    <a:noFill/>
                    <a:round/>
                    <a:headEnd/>
                    <a:tailEnd/>
                  </a:ln>
                </xdr:spPr>
              </xdr:sp>
              <xdr:sp macro="" textlink="">
                <xdr:nvSpPr>
                  <xdr:cNvPr id="1570" name="Oval 1324"/>
                  <xdr:cNvSpPr>
                    <a:spLocks noChangeArrowheads="1"/>
                  </xdr:cNvSpPr>
                </xdr:nvSpPr>
                <xdr:spPr bwMode="auto">
                  <a:xfrm>
                    <a:off x="9380" y="8813"/>
                    <a:ext cx="567" cy="567"/>
                  </a:xfrm>
                  <a:prstGeom prst="ellipse">
                    <a:avLst/>
                  </a:prstGeom>
                  <a:solidFill>
                    <a:srgbClr val="B8CCE4"/>
                  </a:solidFill>
                  <a:ln w="15875">
                    <a:noFill/>
                    <a:round/>
                    <a:headEnd/>
                    <a:tailEnd/>
                  </a:ln>
                </xdr:spPr>
              </xdr:sp>
              <xdr:sp macro="" textlink="">
                <xdr:nvSpPr>
                  <xdr:cNvPr id="1571" name="Oval 1325"/>
                  <xdr:cNvSpPr>
                    <a:spLocks noChangeArrowheads="1"/>
                  </xdr:cNvSpPr>
                </xdr:nvSpPr>
                <xdr:spPr bwMode="auto">
                  <a:xfrm>
                    <a:off x="7677" y="9378"/>
                    <a:ext cx="567" cy="567"/>
                  </a:xfrm>
                  <a:prstGeom prst="ellipse">
                    <a:avLst/>
                  </a:prstGeom>
                  <a:solidFill>
                    <a:srgbClr val="B8CCE4"/>
                  </a:solidFill>
                  <a:ln w="15875">
                    <a:noFill/>
                    <a:round/>
                    <a:headEnd/>
                    <a:tailEnd/>
                  </a:ln>
                </xdr:spPr>
              </xdr:sp>
              <xdr:sp macro="" textlink="">
                <xdr:nvSpPr>
                  <xdr:cNvPr id="1572" name="Oval 1326"/>
                  <xdr:cNvSpPr>
                    <a:spLocks noChangeArrowheads="1"/>
                  </xdr:cNvSpPr>
                </xdr:nvSpPr>
                <xdr:spPr bwMode="auto">
                  <a:xfrm>
                    <a:off x="8258" y="9368"/>
                    <a:ext cx="567" cy="567"/>
                  </a:xfrm>
                  <a:prstGeom prst="ellipse">
                    <a:avLst/>
                  </a:prstGeom>
                  <a:solidFill>
                    <a:srgbClr val="B8CCE4"/>
                  </a:solidFill>
                  <a:ln w="15875">
                    <a:noFill/>
                    <a:round/>
                    <a:headEnd/>
                    <a:tailEnd/>
                  </a:ln>
                </xdr:spPr>
              </xdr:sp>
              <xdr:sp macro="" textlink="">
                <xdr:nvSpPr>
                  <xdr:cNvPr id="1573" name="Oval 1327"/>
                  <xdr:cNvSpPr>
                    <a:spLocks noChangeArrowheads="1"/>
                  </xdr:cNvSpPr>
                </xdr:nvSpPr>
                <xdr:spPr bwMode="auto">
                  <a:xfrm>
                    <a:off x="8811" y="9366"/>
                    <a:ext cx="567" cy="567"/>
                  </a:xfrm>
                  <a:prstGeom prst="ellipse">
                    <a:avLst/>
                  </a:prstGeom>
                  <a:solidFill>
                    <a:srgbClr val="B8CCE4"/>
                  </a:solidFill>
                  <a:ln w="15875">
                    <a:noFill/>
                    <a:round/>
                    <a:headEnd/>
                    <a:tailEnd/>
                  </a:ln>
                </xdr:spPr>
              </xdr:sp>
              <xdr:sp macro="" textlink="">
                <xdr:nvSpPr>
                  <xdr:cNvPr id="1574" name="Oval 1328"/>
                  <xdr:cNvSpPr>
                    <a:spLocks noChangeArrowheads="1"/>
                  </xdr:cNvSpPr>
                </xdr:nvSpPr>
                <xdr:spPr bwMode="auto">
                  <a:xfrm>
                    <a:off x="9378" y="9366"/>
                    <a:ext cx="567" cy="567"/>
                  </a:xfrm>
                  <a:prstGeom prst="ellipse">
                    <a:avLst/>
                  </a:prstGeom>
                  <a:solidFill>
                    <a:srgbClr val="B8CCE4"/>
                  </a:solidFill>
                  <a:ln w="15875">
                    <a:noFill/>
                    <a:round/>
                    <a:headEnd/>
                    <a:tailEnd/>
                  </a:ln>
                </xdr:spPr>
              </xdr:sp>
              <xdr:sp macro="" textlink="">
                <xdr:nvSpPr>
                  <xdr:cNvPr id="1575" name="Oval 1329"/>
                  <xdr:cNvSpPr>
                    <a:spLocks noChangeArrowheads="1"/>
                  </xdr:cNvSpPr>
                </xdr:nvSpPr>
                <xdr:spPr bwMode="auto">
                  <a:xfrm>
                    <a:off x="7677" y="9945"/>
                    <a:ext cx="567" cy="567"/>
                  </a:xfrm>
                  <a:prstGeom prst="ellipse">
                    <a:avLst/>
                  </a:prstGeom>
                  <a:solidFill>
                    <a:srgbClr val="B8CCE4"/>
                  </a:solidFill>
                  <a:ln w="15875">
                    <a:noFill/>
                    <a:round/>
                    <a:headEnd/>
                    <a:tailEnd/>
                  </a:ln>
                </xdr:spPr>
              </xdr:sp>
              <xdr:sp macro="" textlink="">
                <xdr:nvSpPr>
                  <xdr:cNvPr id="1576" name="Oval 1330"/>
                  <xdr:cNvSpPr>
                    <a:spLocks noChangeArrowheads="1"/>
                  </xdr:cNvSpPr>
                </xdr:nvSpPr>
                <xdr:spPr bwMode="auto">
                  <a:xfrm>
                    <a:off x="8244" y="9945"/>
                    <a:ext cx="567" cy="567"/>
                  </a:xfrm>
                  <a:prstGeom prst="ellipse">
                    <a:avLst/>
                  </a:prstGeom>
                  <a:solidFill>
                    <a:srgbClr val="B8CCE4"/>
                  </a:solidFill>
                  <a:ln w="15875">
                    <a:noFill/>
                    <a:round/>
                    <a:headEnd/>
                    <a:tailEnd/>
                  </a:ln>
                </xdr:spPr>
              </xdr:sp>
              <xdr:sp macro="" textlink="">
                <xdr:nvSpPr>
                  <xdr:cNvPr id="1577" name="Oval 1331"/>
                  <xdr:cNvSpPr>
                    <a:spLocks noChangeArrowheads="1"/>
                  </xdr:cNvSpPr>
                </xdr:nvSpPr>
                <xdr:spPr bwMode="auto">
                  <a:xfrm>
                    <a:off x="8811" y="9947"/>
                    <a:ext cx="567" cy="567"/>
                  </a:xfrm>
                  <a:prstGeom prst="ellipse">
                    <a:avLst/>
                  </a:prstGeom>
                  <a:solidFill>
                    <a:srgbClr val="B8CCE4"/>
                  </a:solidFill>
                  <a:ln w="15875">
                    <a:noFill/>
                    <a:round/>
                    <a:headEnd/>
                    <a:tailEnd/>
                  </a:ln>
                </xdr:spPr>
              </xdr:sp>
              <xdr:sp macro="" textlink="">
                <xdr:nvSpPr>
                  <xdr:cNvPr id="1578" name="Oval 1332"/>
                  <xdr:cNvSpPr>
                    <a:spLocks noChangeArrowheads="1"/>
                  </xdr:cNvSpPr>
                </xdr:nvSpPr>
                <xdr:spPr bwMode="auto">
                  <a:xfrm>
                    <a:off x="9378" y="9947"/>
                    <a:ext cx="567" cy="567"/>
                  </a:xfrm>
                  <a:prstGeom prst="ellipse">
                    <a:avLst/>
                  </a:prstGeom>
                  <a:solidFill>
                    <a:srgbClr val="B8CCE4"/>
                  </a:solidFill>
                  <a:ln w="15875">
                    <a:noFill/>
                    <a:round/>
                    <a:headEnd/>
                    <a:tailEnd/>
                  </a:ln>
                </xdr:spPr>
              </xdr:sp>
              <xdr:sp macro="" textlink="">
                <xdr:nvSpPr>
                  <xdr:cNvPr id="1579" name="Oval 1333"/>
                  <xdr:cNvSpPr>
                    <a:spLocks noChangeArrowheads="1"/>
                  </xdr:cNvSpPr>
                </xdr:nvSpPr>
                <xdr:spPr bwMode="auto">
                  <a:xfrm>
                    <a:off x="7110" y="10512"/>
                    <a:ext cx="567" cy="567"/>
                  </a:xfrm>
                  <a:prstGeom prst="ellipse">
                    <a:avLst/>
                  </a:prstGeom>
                  <a:solidFill>
                    <a:srgbClr val="B8CCE4"/>
                  </a:solidFill>
                  <a:ln w="15875">
                    <a:noFill/>
                    <a:round/>
                    <a:headEnd/>
                    <a:tailEnd/>
                  </a:ln>
                </xdr:spPr>
              </xdr:sp>
              <xdr:sp macro="" textlink="">
                <xdr:nvSpPr>
                  <xdr:cNvPr id="1580" name="Oval 1334"/>
                  <xdr:cNvSpPr>
                    <a:spLocks noChangeArrowheads="1"/>
                  </xdr:cNvSpPr>
                </xdr:nvSpPr>
                <xdr:spPr bwMode="auto">
                  <a:xfrm>
                    <a:off x="7677" y="10512"/>
                    <a:ext cx="567" cy="567"/>
                  </a:xfrm>
                  <a:prstGeom prst="ellipse">
                    <a:avLst/>
                  </a:prstGeom>
                  <a:solidFill>
                    <a:srgbClr val="B8CCE4"/>
                  </a:solidFill>
                  <a:ln w="15875">
                    <a:noFill/>
                    <a:round/>
                    <a:headEnd/>
                    <a:tailEnd/>
                  </a:ln>
                </xdr:spPr>
              </xdr:sp>
              <xdr:sp macro="" textlink="">
                <xdr:nvSpPr>
                  <xdr:cNvPr id="1581" name="Oval 1335"/>
                  <xdr:cNvSpPr>
                    <a:spLocks noChangeArrowheads="1"/>
                  </xdr:cNvSpPr>
                </xdr:nvSpPr>
                <xdr:spPr bwMode="auto">
                  <a:xfrm>
                    <a:off x="8244" y="10500"/>
                    <a:ext cx="567" cy="567"/>
                  </a:xfrm>
                  <a:prstGeom prst="ellipse">
                    <a:avLst/>
                  </a:prstGeom>
                  <a:solidFill>
                    <a:srgbClr val="B8CCE4"/>
                  </a:solidFill>
                  <a:ln w="15875">
                    <a:noFill/>
                    <a:round/>
                    <a:headEnd/>
                    <a:tailEnd/>
                  </a:ln>
                </xdr:spPr>
              </xdr:sp>
              <xdr:sp macro="" textlink="">
                <xdr:nvSpPr>
                  <xdr:cNvPr id="1582" name="Oval 1336"/>
                  <xdr:cNvSpPr>
                    <a:spLocks noChangeArrowheads="1"/>
                  </xdr:cNvSpPr>
                </xdr:nvSpPr>
                <xdr:spPr bwMode="auto">
                  <a:xfrm>
                    <a:off x="8811" y="10512"/>
                    <a:ext cx="567" cy="567"/>
                  </a:xfrm>
                  <a:prstGeom prst="ellipse">
                    <a:avLst/>
                  </a:prstGeom>
                  <a:solidFill>
                    <a:srgbClr val="B8CCE4"/>
                  </a:solidFill>
                  <a:ln w="15875">
                    <a:noFill/>
                    <a:round/>
                    <a:headEnd/>
                    <a:tailEnd/>
                  </a:ln>
                </xdr:spPr>
              </xdr:sp>
              <xdr:sp macro="" textlink="">
                <xdr:nvSpPr>
                  <xdr:cNvPr id="1583" name="Oval 1337"/>
                  <xdr:cNvSpPr>
                    <a:spLocks noChangeArrowheads="1"/>
                  </xdr:cNvSpPr>
                </xdr:nvSpPr>
                <xdr:spPr bwMode="auto">
                  <a:xfrm>
                    <a:off x="9380" y="10500"/>
                    <a:ext cx="567" cy="567"/>
                  </a:xfrm>
                  <a:prstGeom prst="ellipse">
                    <a:avLst/>
                  </a:prstGeom>
                  <a:solidFill>
                    <a:srgbClr val="B8CCE4"/>
                  </a:solidFill>
                  <a:ln w="15875">
                    <a:noFill/>
                    <a:round/>
                    <a:headEnd/>
                    <a:tailEnd/>
                  </a:ln>
                </xdr:spPr>
              </xdr:sp>
              <xdr:sp macro="" textlink="">
                <xdr:nvSpPr>
                  <xdr:cNvPr id="1584" name="Oval 1338"/>
                  <xdr:cNvSpPr>
                    <a:spLocks noChangeArrowheads="1"/>
                  </xdr:cNvSpPr>
                </xdr:nvSpPr>
                <xdr:spPr bwMode="auto">
                  <a:xfrm>
                    <a:off x="7691" y="11067"/>
                    <a:ext cx="567" cy="567"/>
                  </a:xfrm>
                  <a:prstGeom prst="ellipse">
                    <a:avLst/>
                  </a:prstGeom>
                  <a:solidFill>
                    <a:srgbClr val="B8CCE4"/>
                  </a:solidFill>
                  <a:ln w="15875">
                    <a:noFill/>
                    <a:round/>
                    <a:headEnd/>
                    <a:tailEnd/>
                  </a:ln>
                </xdr:spPr>
              </xdr:sp>
              <xdr:sp macro="" textlink="">
                <xdr:nvSpPr>
                  <xdr:cNvPr id="1585" name="Oval 1339"/>
                  <xdr:cNvSpPr>
                    <a:spLocks noChangeArrowheads="1"/>
                  </xdr:cNvSpPr>
                </xdr:nvSpPr>
                <xdr:spPr bwMode="auto">
                  <a:xfrm>
                    <a:off x="8258" y="11081"/>
                    <a:ext cx="567" cy="567"/>
                  </a:xfrm>
                  <a:prstGeom prst="ellipse">
                    <a:avLst/>
                  </a:prstGeom>
                  <a:solidFill>
                    <a:srgbClr val="B8CCE4"/>
                  </a:solidFill>
                  <a:ln w="15875">
                    <a:noFill/>
                    <a:round/>
                    <a:headEnd/>
                    <a:tailEnd/>
                  </a:ln>
                </xdr:spPr>
              </xdr:sp>
              <xdr:sp macro="" textlink="">
                <xdr:nvSpPr>
                  <xdr:cNvPr id="1586" name="Oval 1340"/>
                  <xdr:cNvSpPr>
                    <a:spLocks noChangeArrowheads="1"/>
                  </xdr:cNvSpPr>
                </xdr:nvSpPr>
                <xdr:spPr bwMode="auto">
                  <a:xfrm>
                    <a:off x="8811" y="11067"/>
                    <a:ext cx="567" cy="567"/>
                  </a:xfrm>
                  <a:prstGeom prst="ellipse">
                    <a:avLst/>
                  </a:prstGeom>
                  <a:solidFill>
                    <a:srgbClr val="B8CCE4"/>
                  </a:solidFill>
                  <a:ln w="15875">
                    <a:noFill/>
                    <a:round/>
                    <a:headEnd/>
                    <a:tailEnd/>
                  </a:ln>
                </xdr:spPr>
              </xdr:sp>
              <xdr:sp macro="" textlink="">
                <xdr:nvSpPr>
                  <xdr:cNvPr id="1587" name="Oval 1341"/>
                  <xdr:cNvSpPr>
                    <a:spLocks noChangeArrowheads="1"/>
                  </xdr:cNvSpPr>
                </xdr:nvSpPr>
                <xdr:spPr bwMode="auto">
                  <a:xfrm>
                    <a:off x="9378" y="11073"/>
                    <a:ext cx="567" cy="567"/>
                  </a:xfrm>
                  <a:prstGeom prst="ellipse">
                    <a:avLst/>
                  </a:prstGeom>
                  <a:solidFill>
                    <a:srgbClr val="B8CCE4"/>
                  </a:solidFill>
                  <a:ln w="15875">
                    <a:noFill/>
                    <a:round/>
                    <a:headEnd/>
                    <a:tailEnd/>
                  </a:ln>
                </xdr:spPr>
              </xdr:sp>
              <xdr:sp macro="" textlink="">
                <xdr:nvSpPr>
                  <xdr:cNvPr id="1588" name="Oval 1342"/>
                  <xdr:cNvSpPr>
                    <a:spLocks noChangeArrowheads="1"/>
                  </xdr:cNvSpPr>
                </xdr:nvSpPr>
                <xdr:spPr bwMode="auto">
                  <a:xfrm>
                    <a:off x="5976" y="11648"/>
                    <a:ext cx="567" cy="567"/>
                  </a:xfrm>
                  <a:prstGeom prst="ellipse">
                    <a:avLst/>
                  </a:prstGeom>
                  <a:solidFill>
                    <a:srgbClr val="B8CCE4"/>
                  </a:solidFill>
                  <a:ln w="15875">
                    <a:noFill/>
                    <a:round/>
                    <a:headEnd/>
                    <a:tailEnd/>
                  </a:ln>
                </xdr:spPr>
              </xdr:sp>
              <xdr:sp macro="" textlink="">
                <xdr:nvSpPr>
                  <xdr:cNvPr id="1589" name="Oval 1343"/>
                  <xdr:cNvSpPr>
                    <a:spLocks noChangeArrowheads="1"/>
                  </xdr:cNvSpPr>
                </xdr:nvSpPr>
                <xdr:spPr bwMode="auto">
                  <a:xfrm>
                    <a:off x="6557" y="11648"/>
                    <a:ext cx="567" cy="567"/>
                  </a:xfrm>
                  <a:prstGeom prst="ellipse">
                    <a:avLst/>
                  </a:prstGeom>
                  <a:solidFill>
                    <a:srgbClr val="B8CCE4"/>
                  </a:solidFill>
                  <a:ln w="15875">
                    <a:noFill/>
                    <a:round/>
                    <a:headEnd/>
                    <a:tailEnd/>
                  </a:ln>
                </xdr:spPr>
              </xdr:sp>
              <xdr:sp macro="" textlink="">
                <xdr:nvSpPr>
                  <xdr:cNvPr id="1590" name="Oval 1344"/>
                  <xdr:cNvSpPr>
                    <a:spLocks noChangeArrowheads="1"/>
                  </xdr:cNvSpPr>
                </xdr:nvSpPr>
                <xdr:spPr bwMode="auto">
                  <a:xfrm>
                    <a:off x="7124" y="11634"/>
                    <a:ext cx="567" cy="567"/>
                  </a:xfrm>
                  <a:prstGeom prst="ellipse">
                    <a:avLst/>
                  </a:prstGeom>
                  <a:solidFill>
                    <a:srgbClr val="B8CCE4"/>
                  </a:solidFill>
                  <a:ln w="15875">
                    <a:noFill/>
                    <a:round/>
                    <a:headEnd/>
                    <a:tailEnd/>
                  </a:ln>
                </xdr:spPr>
              </xdr:sp>
              <xdr:sp macro="" textlink="">
                <xdr:nvSpPr>
                  <xdr:cNvPr id="1591" name="Oval 1345"/>
                  <xdr:cNvSpPr>
                    <a:spLocks noChangeArrowheads="1"/>
                  </xdr:cNvSpPr>
                </xdr:nvSpPr>
                <xdr:spPr bwMode="auto">
                  <a:xfrm>
                    <a:off x="7677" y="11634"/>
                    <a:ext cx="567" cy="567"/>
                  </a:xfrm>
                  <a:prstGeom prst="ellipse">
                    <a:avLst/>
                  </a:prstGeom>
                  <a:solidFill>
                    <a:srgbClr val="B8CCE4"/>
                  </a:solidFill>
                  <a:ln w="15875">
                    <a:noFill/>
                    <a:round/>
                    <a:headEnd/>
                    <a:tailEnd/>
                  </a:ln>
                </xdr:spPr>
              </xdr:sp>
              <xdr:sp macro="" textlink="">
                <xdr:nvSpPr>
                  <xdr:cNvPr id="1592" name="Oval 1346"/>
                  <xdr:cNvSpPr>
                    <a:spLocks noChangeArrowheads="1"/>
                  </xdr:cNvSpPr>
                </xdr:nvSpPr>
                <xdr:spPr bwMode="auto">
                  <a:xfrm>
                    <a:off x="8244" y="11646"/>
                    <a:ext cx="567" cy="567"/>
                  </a:xfrm>
                  <a:prstGeom prst="ellipse">
                    <a:avLst/>
                  </a:prstGeom>
                  <a:solidFill>
                    <a:srgbClr val="B8CCE4"/>
                  </a:solidFill>
                  <a:ln w="15875">
                    <a:noFill/>
                    <a:round/>
                    <a:headEnd/>
                    <a:tailEnd/>
                  </a:ln>
                </xdr:spPr>
              </xdr:sp>
              <xdr:sp macro="" textlink="">
                <xdr:nvSpPr>
                  <xdr:cNvPr id="1593" name="Oval 1347"/>
                  <xdr:cNvSpPr>
                    <a:spLocks noChangeArrowheads="1"/>
                  </xdr:cNvSpPr>
                </xdr:nvSpPr>
                <xdr:spPr bwMode="auto">
                  <a:xfrm>
                    <a:off x="9380" y="11648"/>
                    <a:ext cx="567" cy="567"/>
                  </a:xfrm>
                  <a:prstGeom prst="ellipse">
                    <a:avLst/>
                  </a:prstGeom>
                  <a:solidFill>
                    <a:srgbClr val="B8CCE4"/>
                  </a:solidFill>
                  <a:ln w="15875">
                    <a:noFill/>
                    <a:round/>
                    <a:headEnd/>
                    <a:tailEnd/>
                  </a:ln>
                </xdr:spPr>
              </xdr:sp>
              <xdr:sp macro="" textlink="">
                <xdr:nvSpPr>
                  <xdr:cNvPr id="1594" name="Oval 1348"/>
                  <xdr:cNvSpPr>
                    <a:spLocks noChangeArrowheads="1"/>
                  </xdr:cNvSpPr>
                </xdr:nvSpPr>
                <xdr:spPr bwMode="auto">
                  <a:xfrm>
                    <a:off x="8811" y="11634"/>
                    <a:ext cx="567" cy="567"/>
                  </a:xfrm>
                  <a:prstGeom prst="ellipse">
                    <a:avLst/>
                  </a:prstGeom>
                  <a:solidFill>
                    <a:srgbClr val="B8CCE4"/>
                  </a:solidFill>
                  <a:ln w="15875">
                    <a:noFill/>
                    <a:round/>
                    <a:headEnd/>
                    <a:tailEnd/>
                  </a:ln>
                </xdr:spPr>
              </xdr:sp>
              <xdr:sp macro="" textlink="">
                <xdr:nvSpPr>
                  <xdr:cNvPr id="1595" name="Oval 1349"/>
                  <xdr:cNvSpPr>
                    <a:spLocks noChangeArrowheads="1"/>
                  </xdr:cNvSpPr>
                </xdr:nvSpPr>
                <xdr:spPr bwMode="auto">
                  <a:xfrm>
                    <a:off x="3714" y="12215"/>
                    <a:ext cx="567" cy="567"/>
                  </a:xfrm>
                  <a:prstGeom prst="ellipse">
                    <a:avLst/>
                  </a:prstGeom>
                  <a:solidFill>
                    <a:srgbClr val="B8CCE4"/>
                  </a:solidFill>
                  <a:ln w="15875">
                    <a:noFill/>
                    <a:round/>
                    <a:headEnd/>
                    <a:tailEnd/>
                  </a:ln>
                </xdr:spPr>
              </xdr:sp>
              <xdr:sp macro="" textlink="">
                <xdr:nvSpPr>
                  <xdr:cNvPr id="1596" name="Oval 1350"/>
                  <xdr:cNvSpPr>
                    <a:spLocks noChangeArrowheads="1"/>
                  </xdr:cNvSpPr>
                </xdr:nvSpPr>
                <xdr:spPr bwMode="auto">
                  <a:xfrm>
                    <a:off x="4275" y="12213"/>
                    <a:ext cx="567" cy="567"/>
                  </a:xfrm>
                  <a:prstGeom prst="ellipse">
                    <a:avLst/>
                  </a:prstGeom>
                  <a:solidFill>
                    <a:srgbClr val="B8CCE4"/>
                  </a:solidFill>
                  <a:ln w="15875">
                    <a:noFill/>
                    <a:round/>
                    <a:headEnd/>
                    <a:tailEnd/>
                  </a:ln>
                </xdr:spPr>
              </xdr:sp>
              <xdr:sp macro="" textlink="">
                <xdr:nvSpPr>
                  <xdr:cNvPr id="1597" name="Oval 1351"/>
                  <xdr:cNvSpPr>
                    <a:spLocks noChangeArrowheads="1"/>
                  </xdr:cNvSpPr>
                </xdr:nvSpPr>
                <xdr:spPr bwMode="auto">
                  <a:xfrm>
                    <a:off x="4848" y="12215"/>
                    <a:ext cx="567" cy="567"/>
                  </a:xfrm>
                  <a:prstGeom prst="ellipse">
                    <a:avLst/>
                  </a:prstGeom>
                  <a:solidFill>
                    <a:srgbClr val="B8CCE4"/>
                  </a:solidFill>
                  <a:ln w="15875">
                    <a:noFill/>
                    <a:round/>
                    <a:headEnd/>
                    <a:tailEnd/>
                  </a:ln>
                </xdr:spPr>
              </xdr:sp>
              <xdr:sp macro="" textlink="">
                <xdr:nvSpPr>
                  <xdr:cNvPr id="1598" name="Oval 1352"/>
                  <xdr:cNvSpPr>
                    <a:spLocks noChangeArrowheads="1"/>
                  </xdr:cNvSpPr>
                </xdr:nvSpPr>
                <xdr:spPr bwMode="auto">
                  <a:xfrm>
                    <a:off x="5409" y="12215"/>
                    <a:ext cx="567" cy="567"/>
                  </a:xfrm>
                  <a:prstGeom prst="ellipse">
                    <a:avLst/>
                  </a:prstGeom>
                  <a:solidFill>
                    <a:srgbClr val="B8CCE4"/>
                  </a:solidFill>
                  <a:ln w="15875">
                    <a:noFill/>
                    <a:round/>
                    <a:headEnd/>
                    <a:tailEnd/>
                  </a:ln>
                </xdr:spPr>
              </xdr:sp>
              <xdr:sp macro="" textlink="">
                <xdr:nvSpPr>
                  <xdr:cNvPr id="1599" name="Oval 1353"/>
                  <xdr:cNvSpPr>
                    <a:spLocks noChangeArrowheads="1"/>
                  </xdr:cNvSpPr>
                </xdr:nvSpPr>
                <xdr:spPr bwMode="auto">
                  <a:xfrm>
                    <a:off x="5976" y="12201"/>
                    <a:ext cx="567" cy="567"/>
                  </a:xfrm>
                  <a:prstGeom prst="ellipse">
                    <a:avLst/>
                  </a:prstGeom>
                  <a:solidFill>
                    <a:srgbClr val="B8CCE4"/>
                  </a:solidFill>
                  <a:ln w="15875">
                    <a:noFill/>
                    <a:round/>
                    <a:headEnd/>
                    <a:tailEnd/>
                  </a:ln>
                </xdr:spPr>
              </xdr:sp>
              <xdr:sp macro="" textlink="">
                <xdr:nvSpPr>
                  <xdr:cNvPr id="1600" name="Oval 1354"/>
                  <xdr:cNvSpPr>
                    <a:spLocks noChangeArrowheads="1"/>
                  </xdr:cNvSpPr>
                </xdr:nvSpPr>
                <xdr:spPr bwMode="auto">
                  <a:xfrm>
                    <a:off x="6543" y="12215"/>
                    <a:ext cx="567" cy="567"/>
                  </a:xfrm>
                  <a:prstGeom prst="ellipse">
                    <a:avLst/>
                  </a:prstGeom>
                  <a:solidFill>
                    <a:srgbClr val="B8CCE4"/>
                  </a:solidFill>
                  <a:ln w="15875">
                    <a:noFill/>
                    <a:round/>
                    <a:headEnd/>
                    <a:tailEnd/>
                  </a:ln>
                </xdr:spPr>
              </xdr:sp>
              <xdr:sp macro="" textlink="">
                <xdr:nvSpPr>
                  <xdr:cNvPr id="1601" name="Oval 1355"/>
                  <xdr:cNvSpPr>
                    <a:spLocks noChangeArrowheads="1"/>
                  </xdr:cNvSpPr>
                </xdr:nvSpPr>
                <xdr:spPr bwMode="auto">
                  <a:xfrm>
                    <a:off x="7110" y="12201"/>
                    <a:ext cx="567" cy="567"/>
                  </a:xfrm>
                  <a:prstGeom prst="ellipse">
                    <a:avLst/>
                  </a:prstGeom>
                  <a:solidFill>
                    <a:srgbClr val="B8CCE4"/>
                  </a:solidFill>
                  <a:ln w="15875">
                    <a:noFill/>
                    <a:round/>
                    <a:headEnd/>
                    <a:tailEnd/>
                  </a:ln>
                </xdr:spPr>
              </xdr:sp>
              <xdr:sp macro="" textlink="">
                <xdr:nvSpPr>
                  <xdr:cNvPr id="1602" name="Oval 1356"/>
                  <xdr:cNvSpPr>
                    <a:spLocks noChangeArrowheads="1"/>
                  </xdr:cNvSpPr>
                </xdr:nvSpPr>
                <xdr:spPr bwMode="auto">
                  <a:xfrm>
                    <a:off x="7677" y="12215"/>
                    <a:ext cx="567" cy="567"/>
                  </a:xfrm>
                  <a:prstGeom prst="ellipse">
                    <a:avLst/>
                  </a:prstGeom>
                  <a:solidFill>
                    <a:srgbClr val="B8CCE4"/>
                  </a:solidFill>
                  <a:ln w="15875">
                    <a:noFill/>
                    <a:round/>
                    <a:headEnd/>
                    <a:tailEnd/>
                  </a:ln>
                </xdr:spPr>
              </xdr:sp>
              <xdr:sp macro="" textlink="">
                <xdr:nvSpPr>
                  <xdr:cNvPr id="1603" name="Oval 1357"/>
                  <xdr:cNvSpPr>
                    <a:spLocks noChangeArrowheads="1"/>
                  </xdr:cNvSpPr>
                </xdr:nvSpPr>
                <xdr:spPr bwMode="auto">
                  <a:xfrm>
                    <a:off x="8244" y="12201"/>
                    <a:ext cx="567" cy="567"/>
                  </a:xfrm>
                  <a:prstGeom prst="ellipse">
                    <a:avLst/>
                  </a:prstGeom>
                  <a:solidFill>
                    <a:srgbClr val="B8CCE4"/>
                  </a:solidFill>
                  <a:ln w="15875">
                    <a:noFill/>
                    <a:round/>
                    <a:headEnd/>
                    <a:tailEnd/>
                  </a:ln>
                </xdr:spPr>
              </xdr:sp>
              <xdr:sp macro="" textlink="">
                <xdr:nvSpPr>
                  <xdr:cNvPr id="1604" name="Oval 1358"/>
                  <xdr:cNvSpPr>
                    <a:spLocks noChangeArrowheads="1"/>
                  </xdr:cNvSpPr>
                </xdr:nvSpPr>
                <xdr:spPr bwMode="auto">
                  <a:xfrm>
                    <a:off x="8825" y="12215"/>
                    <a:ext cx="567" cy="567"/>
                  </a:xfrm>
                  <a:prstGeom prst="ellipse">
                    <a:avLst/>
                  </a:prstGeom>
                  <a:solidFill>
                    <a:srgbClr val="B8CCE4"/>
                  </a:solidFill>
                  <a:ln w="15875">
                    <a:noFill/>
                    <a:round/>
                    <a:headEnd/>
                    <a:tailEnd/>
                  </a:ln>
                </xdr:spPr>
              </xdr:sp>
              <xdr:sp macro="" textlink="">
                <xdr:nvSpPr>
                  <xdr:cNvPr id="1605" name="Oval 1359"/>
                  <xdr:cNvSpPr>
                    <a:spLocks noChangeArrowheads="1"/>
                  </xdr:cNvSpPr>
                </xdr:nvSpPr>
                <xdr:spPr bwMode="auto">
                  <a:xfrm>
                    <a:off x="9392" y="12215"/>
                    <a:ext cx="567" cy="567"/>
                  </a:xfrm>
                  <a:prstGeom prst="ellipse">
                    <a:avLst/>
                  </a:prstGeom>
                  <a:solidFill>
                    <a:srgbClr val="B8CCE4"/>
                  </a:solidFill>
                  <a:ln w="15875">
                    <a:noFill/>
                    <a:round/>
                    <a:headEnd/>
                    <a:tailEnd/>
                  </a:ln>
                </xdr:spPr>
              </xdr:sp>
              <xdr:sp macro="" textlink="">
                <xdr:nvSpPr>
                  <xdr:cNvPr id="1606" name="Oval 1360"/>
                  <xdr:cNvSpPr>
                    <a:spLocks noChangeArrowheads="1"/>
                  </xdr:cNvSpPr>
                </xdr:nvSpPr>
                <xdr:spPr bwMode="auto">
                  <a:xfrm>
                    <a:off x="1441" y="12780"/>
                    <a:ext cx="567" cy="567"/>
                  </a:xfrm>
                  <a:prstGeom prst="ellipse">
                    <a:avLst/>
                  </a:prstGeom>
                  <a:solidFill>
                    <a:srgbClr val="B8CCE4"/>
                  </a:solidFill>
                  <a:ln w="15875">
                    <a:noFill/>
                    <a:round/>
                    <a:headEnd/>
                    <a:tailEnd/>
                  </a:ln>
                </xdr:spPr>
              </xdr:sp>
              <xdr:sp macro="" textlink="">
                <xdr:nvSpPr>
                  <xdr:cNvPr id="1607" name="Oval 1361"/>
                  <xdr:cNvSpPr>
                    <a:spLocks noChangeArrowheads="1"/>
                  </xdr:cNvSpPr>
                </xdr:nvSpPr>
                <xdr:spPr bwMode="auto">
                  <a:xfrm>
                    <a:off x="2007" y="12780"/>
                    <a:ext cx="567" cy="567"/>
                  </a:xfrm>
                  <a:prstGeom prst="ellipse">
                    <a:avLst/>
                  </a:prstGeom>
                  <a:solidFill>
                    <a:srgbClr val="B8CCE4"/>
                  </a:solidFill>
                  <a:ln w="15875">
                    <a:noFill/>
                    <a:round/>
                    <a:headEnd/>
                    <a:tailEnd/>
                  </a:ln>
                </xdr:spPr>
              </xdr:sp>
              <xdr:sp macro="" textlink="">
                <xdr:nvSpPr>
                  <xdr:cNvPr id="1608" name="Oval 1362"/>
                  <xdr:cNvSpPr>
                    <a:spLocks noChangeArrowheads="1"/>
                  </xdr:cNvSpPr>
                </xdr:nvSpPr>
                <xdr:spPr bwMode="auto">
                  <a:xfrm>
                    <a:off x="2574" y="12782"/>
                    <a:ext cx="567" cy="567"/>
                  </a:xfrm>
                  <a:prstGeom prst="ellipse">
                    <a:avLst/>
                  </a:prstGeom>
                  <a:solidFill>
                    <a:srgbClr val="B8CCE4"/>
                  </a:solidFill>
                  <a:ln w="15875">
                    <a:noFill/>
                    <a:round/>
                    <a:headEnd/>
                    <a:tailEnd/>
                  </a:ln>
                </xdr:spPr>
              </xdr:sp>
              <xdr:sp macro="" textlink="">
                <xdr:nvSpPr>
                  <xdr:cNvPr id="1609" name="Oval 1363"/>
                  <xdr:cNvSpPr>
                    <a:spLocks noChangeArrowheads="1"/>
                  </xdr:cNvSpPr>
                </xdr:nvSpPr>
                <xdr:spPr bwMode="auto">
                  <a:xfrm>
                    <a:off x="3147" y="12780"/>
                    <a:ext cx="567" cy="567"/>
                  </a:xfrm>
                  <a:prstGeom prst="ellipse">
                    <a:avLst/>
                  </a:prstGeom>
                  <a:solidFill>
                    <a:srgbClr val="B8CCE4"/>
                  </a:solidFill>
                  <a:ln w="15875">
                    <a:noFill/>
                    <a:round/>
                    <a:headEnd/>
                    <a:tailEnd/>
                  </a:ln>
                </xdr:spPr>
              </xdr:sp>
              <xdr:sp macro="" textlink="">
                <xdr:nvSpPr>
                  <xdr:cNvPr id="1610" name="Oval 1364"/>
                  <xdr:cNvSpPr>
                    <a:spLocks noChangeArrowheads="1"/>
                  </xdr:cNvSpPr>
                </xdr:nvSpPr>
                <xdr:spPr bwMode="auto">
                  <a:xfrm>
                    <a:off x="3708" y="12780"/>
                    <a:ext cx="567" cy="567"/>
                  </a:xfrm>
                  <a:prstGeom prst="ellipse">
                    <a:avLst/>
                  </a:prstGeom>
                  <a:solidFill>
                    <a:srgbClr val="B8CCE4"/>
                  </a:solidFill>
                  <a:ln w="15875">
                    <a:noFill/>
                    <a:round/>
                    <a:headEnd/>
                    <a:tailEnd/>
                  </a:ln>
                </xdr:spPr>
              </xdr:sp>
              <xdr:sp macro="" textlink="">
                <xdr:nvSpPr>
                  <xdr:cNvPr id="1611" name="Oval 1365"/>
                  <xdr:cNvSpPr>
                    <a:spLocks noChangeArrowheads="1"/>
                  </xdr:cNvSpPr>
                </xdr:nvSpPr>
                <xdr:spPr bwMode="auto">
                  <a:xfrm>
                    <a:off x="4275" y="12782"/>
                    <a:ext cx="567" cy="567"/>
                  </a:xfrm>
                  <a:prstGeom prst="ellipse">
                    <a:avLst/>
                  </a:prstGeom>
                  <a:solidFill>
                    <a:srgbClr val="B8CCE4"/>
                  </a:solidFill>
                  <a:ln w="15875">
                    <a:noFill/>
                    <a:round/>
                    <a:headEnd/>
                    <a:tailEnd/>
                  </a:ln>
                </xdr:spPr>
              </xdr:sp>
              <xdr:sp macro="" textlink="">
                <xdr:nvSpPr>
                  <xdr:cNvPr id="1612" name="Oval 1366"/>
                  <xdr:cNvSpPr>
                    <a:spLocks noChangeArrowheads="1"/>
                  </xdr:cNvSpPr>
                </xdr:nvSpPr>
                <xdr:spPr bwMode="auto">
                  <a:xfrm>
                    <a:off x="4845" y="12780"/>
                    <a:ext cx="567" cy="567"/>
                  </a:xfrm>
                  <a:prstGeom prst="ellipse">
                    <a:avLst/>
                  </a:prstGeom>
                  <a:solidFill>
                    <a:srgbClr val="B8CCE4"/>
                  </a:solidFill>
                  <a:ln w="15875">
                    <a:noFill/>
                    <a:round/>
                    <a:headEnd/>
                    <a:tailEnd/>
                  </a:ln>
                </xdr:spPr>
              </xdr:sp>
              <xdr:sp macro="" textlink="">
                <xdr:nvSpPr>
                  <xdr:cNvPr id="1613" name="Oval 1367"/>
                  <xdr:cNvSpPr>
                    <a:spLocks noChangeArrowheads="1"/>
                  </xdr:cNvSpPr>
                </xdr:nvSpPr>
                <xdr:spPr bwMode="auto">
                  <a:xfrm>
                    <a:off x="5409" y="12780"/>
                    <a:ext cx="567" cy="567"/>
                  </a:xfrm>
                  <a:prstGeom prst="ellipse">
                    <a:avLst/>
                  </a:prstGeom>
                  <a:solidFill>
                    <a:srgbClr val="B8CCE4"/>
                  </a:solidFill>
                  <a:ln w="15875">
                    <a:noFill/>
                    <a:round/>
                    <a:headEnd/>
                    <a:tailEnd/>
                  </a:ln>
                </xdr:spPr>
              </xdr:sp>
              <xdr:sp macro="" textlink="">
                <xdr:nvSpPr>
                  <xdr:cNvPr id="1614" name="Oval 1368"/>
                  <xdr:cNvSpPr>
                    <a:spLocks noChangeArrowheads="1"/>
                  </xdr:cNvSpPr>
                </xdr:nvSpPr>
                <xdr:spPr bwMode="auto">
                  <a:xfrm>
                    <a:off x="5976" y="12780"/>
                    <a:ext cx="567" cy="567"/>
                  </a:xfrm>
                  <a:prstGeom prst="ellipse">
                    <a:avLst/>
                  </a:prstGeom>
                  <a:solidFill>
                    <a:srgbClr val="B8CCE4"/>
                  </a:solidFill>
                  <a:ln w="15875">
                    <a:noFill/>
                    <a:round/>
                    <a:headEnd/>
                    <a:tailEnd/>
                  </a:ln>
                </xdr:spPr>
              </xdr:sp>
              <xdr:sp macro="" textlink="">
                <xdr:nvSpPr>
                  <xdr:cNvPr id="1615" name="Oval 1369"/>
                  <xdr:cNvSpPr>
                    <a:spLocks noChangeArrowheads="1"/>
                  </xdr:cNvSpPr>
                </xdr:nvSpPr>
                <xdr:spPr bwMode="auto">
                  <a:xfrm>
                    <a:off x="6543" y="12780"/>
                    <a:ext cx="567" cy="567"/>
                  </a:xfrm>
                  <a:prstGeom prst="ellipse">
                    <a:avLst/>
                  </a:prstGeom>
                  <a:solidFill>
                    <a:srgbClr val="B8CCE4"/>
                  </a:solidFill>
                  <a:ln w="15875">
                    <a:noFill/>
                    <a:round/>
                    <a:headEnd/>
                    <a:tailEnd/>
                  </a:ln>
                </xdr:spPr>
              </xdr:sp>
              <xdr:sp macro="" textlink="">
                <xdr:nvSpPr>
                  <xdr:cNvPr id="1616" name="Oval 1370"/>
                  <xdr:cNvSpPr>
                    <a:spLocks noChangeArrowheads="1"/>
                  </xdr:cNvSpPr>
                </xdr:nvSpPr>
                <xdr:spPr bwMode="auto">
                  <a:xfrm>
                    <a:off x="7124" y="12780"/>
                    <a:ext cx="567" cy="567"/>
                  </a:xfrm>
                  <a:prstGeom prst="ellipse">
                    <a:avLst/>
                  </a:prstGeom>
                  <a:solidFill>
                    <a:srgbClr val="B8CCE4"/>
                  </a:solidFill>
                  <a:ln w="15875">
                    <a:noFill/>
                    <a:round/>
                    <a:headEnd/>
                    <a:tailEnd/>
                  </a:ln>
                </xdr:spPr>
              </xdr:sp>
              <xdr:sp macro="" textlink="">
                <xdr:nvSpPr>
                  <xdr:cNvPr id="1617" name="Oval 1371"/>
                  <xdr:cNvSpPr>
                    <a:spLocks noChangeArrowheads="1"/>
                  </xdr:cNvSpPr>
                </xdr:nvSpPr>
                <xdr:spPr bwMode="auto">
                  <a:xfrm>
                    <a:off x="7691" y="12782"/>
                    <a:ext cx="567" cy="567"/>
                  </a:xfrm>
                  <a:prstGeom prst="ellipse">
                    <a:avLst/>
                  </a:prstGeom>
                  <a:solidFill>
                    <a:srgbClr val="B8CCE4"/>
                  </a:solidFill>
                  <a:ln w="15875">
                    <a:noFill/>
                    <a:round/>
                    <a:headEnd/>
                    <a:tailEnd/>
                  </a:ln>
                </xdr:spPr>
              </xdr:sp>
              <xdr:sp macro="" textlink="">
                <xdr:nvSpPr>
                  <xdr:cNvPr id="1618" name="Oval 1372"/>
                  <xdr:cNvSpPr>
                    <a:spLocks noChangeArrowheads="1"/>
                  </xdr:cNvSpPr>
                </xdr:nvSpPr>
                <xdr:spPr bwMode="auto">
                  <a:xfrm>
                    <a:off x="8258" y="12782"/>
                    <a:ext cx="567" cy="567"/>
                  </a:xfrm>
                  <a:prstGeom prst="ellipse">
                    <a:avLst/>
                  </a:prstGeom>
                  <a:solidFill>
                    <a:srgbClr val="B8CCE4"/>
                  </a:solidFill>
                  <a:ln w="15875">
                    <a:noFill/>
                    <a:round/>
                    <a:headEnd/>
                    <a:tailEnd/>
                  </a:ln>
                </xdr:spPr>
              </xdr:sp>
              <xdr:sp macro="" textlink="">
                <xdr:nvSpPr>
                  <xdr:cNvPr id="1619" name="Oval 1373"/>
                  <xdr:cNvSpPr>
                    <a:spLocks noChangeArrowheads="1"/>
                  </xdr:cNvSpPr>
                </xdr:nvSpPr>
                <xdr:spPr bwMode="auto">
                  <a:xfrm>
                    <a:off x="8811" y="12782"/>
                    <a:ext cx="567" cy="567"/>
                  </a:xfrm>
                  <a:prstGeom prst="ellipse">
                    <a:avLst/>
                  </a:prstGeom>
                  <a:solidFill>
                    <a:srgbClr val="B8CCE4"/>
                  </a:solidFill>
                  <a:ln w="15875">
                    <a:noFill/>
                    <a:round/>
                    <a:headEnd/>
                    <a:tailEnd/>
                  </a:ln>
                </xdr:spPr>
              </xdr:sp>
              <xdr:sp macro="" textlink="">
                <xdr:nvSpPr>
                  <xdr:cNvPr id="1620" name="Oval 1374"/>
                  <xdr:cNvSpPr>
                    <a:spLocks noChangeArrowheads="1"/>
                  </xdr:cNvSpPr>
                </xdr:nvSpPr>
                <xdr:spPr bwMode="auto">
                  <a:xfrm>
                    <a:off x="9378" y="12780"/>
                    <a:ext cx="567" cy="567"/>
                  </a:xfrm>
                  <a:prstGeom prst="ellipse">
                    <a:avLst/>
                  </a:prstGeom>
                  <a:solidFill>
                    <a:srgbClr val="B8CCE4"/>
                  </a:solidFill>
                  <a:ln w="15875">
                    <a:noFill/>
                    <a:round/>
                    <a:headEnd/>
                    <a:tailEnd/>
                  </a:ln>
                </xdr:spPr>
              </xdr:sp>
              <xdr:sp macro="" textlink="">
                <xdr:nvSpPr>
                  <xdr:cNvPr id="1621" name="Oval 1375"/>
                  <xdr:cNvSpPr>
                    <a:spLocks noChangeArrowheads="1"/>
                  </xdr:cNvSpPr>
                </xdr:nvSpPr>
                <xdr:spPr bwMode="auto">
                  <a:xfrm>
                    <a:off x="2007" y="12201"/>
                    <a:ext cx="567" cy="567"/>
                  </a:xfrm>
                  <a:prstGeom prst="ellipse">
                    <a:avLst/>
                  </a:prstGeom>
                  <a:solidFill>
                    <a:srgbClr val="B8CCE4"/>
                  </a:solidFill>
                  <a:ln w="15875">
                    <a:noFill/>
                    <a:round/>
                    <a:headEnd/>
                    <a:tailEnd/>
                  </a:ln>
                </xdr:spPr>
              </xdr:sp>
              <xdr:sp macro="" textlink="">
                <xdr:nvSpPr>
                  <xdr:cNvPr id="1622" name="Oval 1376"/>
                  <xdr:cNvSpPr>
                    <a:spLocks noChangeArrowheads="1"/>
                  </xdr:cNvSpPr>
                </xdr:nvSpPr>
                <xdr:spPr bwMode="auto">
                  <a:xfrm>
                    <a:off x="873" y="12768"/>
                    <a:ext cx="567" cy="567"/>
                  </a:xfrm>
                  <a:prstGeom prst="ellipse">
                    <a:avLst/>
                  </a:prstGeom>
                  <a:solidFill>
                    <a:srgbClr val="B8CCE4"/>
                  </a:solidFill>
                  <a:ln w="15875">
                    <a:noFill/>
                    <a:round/>
                    <a:headEnd/>
                    <a:tailEnd/>
                  </a:ln>
                </xdr:spPr>
              </xdr:sp>
              <xdr:sp macro="" textlink="">
                <xdr:nvSpPr>
                  <xdr:cNvPr id="1623" name="Oval 1377"/>
                  <xdr:cNvSpPr>
                    <a:spLocks noChangeArrowheads="1"/>
                  </xdr:cNvSpPr>
                </xdr:nvSpPr>
                <xdr:spPr bwMode="auto">
                  <a:xfrm>
                    <a:off x="1440" y="12215"/>
                    <a:ext cx="567" cy="567"/>
                  </a:xfrm>
                  <a:prstGeom prst="ellipse">
                    <a:avLst/>
                  </a:prstGeom>
                  <a:solidFill>
                    <a:srgbClr val="B8CCE4"/>
                  </a:solidFill>
                  <a:ln w="15875">
                    <a:noFill/>
                    <a:round/>
                    <a:headEnd/>
                    <a:tailEnd/>
                  </a:ln>
                </xdr:spPr>
              </xdr:sp>
              <xdr:sp macro="" textlink="">
                <xdr:nvSpPr>
                  <xdr:cNvPr id="1624" name="Oval 1378"/>
                  <xdr:cNvSpPr>
                    <a:spLocks noChangeArrowheads="1"/>
                  </xdr:cNvSpPr>
                </xdr:nvSpPr>
                <xdr:spPr bwMode="auto">
                  <a:xfrm>
                    <a:off x="2574" y="11648"/>
                    <a:ext cx="567" cy="567"/>
                  </a:xfrm>
                  <a:prstGeom prst="ellipse">
                    <a:avLst/>
                  </a:prstGeom>
                  <a:solidFill>
                    <a:srgbClr val="B8CCE4"/>
                  </a:solidFill>
                  <a:ln w="15875">
                    <a:noFill/>
                    <a:round/>
                    <a:headEnd/>
                    <a:tailEnd/>
                  </a:ln>
                </xdr:spPr>
              </xdr:sp>
              <xdr:sp macro="" textlink="">
                <xdr:nvSpPr>
                  <xdr:cNvPr id="1625" name="Oval 1379"/>
                  <xdr:cNvSpPr>
                    <a:spLocks noChangeArrowheads="1"/>
                  </xdr:cNvSpPr>
                </xdr:nvSpPr>
                <xdr:spPr bwMode="auto">
                  <a:xfrm>
                    <a:off x="2007" y="11646"/>
                    <a:ext cx="567" cy="567"/>
                  </a:xfrm>
                  <a:prstGeom prst="ellipse">
                    <a:avLst/>
                  </a:prstGeom>
                  <a:solidFill>
                    <a:srgbClr val="B8CCE4"/>
                  </a:solidFill>
                  <a:ln w="15875">
                    <a:noFill/>
                    <a:round/>
                    <a:headEnd/>
                    <a:tailEnd/>
                  </a:ln>
                </xdr:spPr>
              </xdr:sp>
              <xdr:sp macro="" textlink="">
                <xdr:nvSpPr>
                  <xdr:cNvPr id="1626" name="Oval 1380"/>
                  <xdr:cNvSpPr>
                    <a:spLocks noChangeArrowheads="1"/>
                  </xdr:cNvSpPr>
                </xdr:nvSpPr>
                <xdr:spPr bwMode="auto">
                  <a:xfrm>
                    <a:off x="306" y="12782"/>
                    <a:ext cx="567" cy="567"/>
                  </a:xfrm>
                  <a:prstGeom prst="ellipse">
                    <a:avLst/>
                  </a:prstGeom>
                  <a:solidFill>
                    <a:srgbClr val="B8CCE4"/>
                  </a:solidFill>
                  <a:ln w="15875">
                    <a:noFill/>
                    <a:round/>
                    <a:headEnd/>
                    <a:tailEnd/>
                  </a:ln>
                </xdr:spPr>
              </xdr:sp>
              <xdr:sp macro="" textlink="">
                <xdr:nvSpPr>
                  <xdr:cNvPr id="1627" name="Oval 1381"/>
                  <xdr:cNvSpPr>
                    <a:spLocks noChangeArrowheads="1"/>
                  </xdr:cNvSpPr>
                </xdr:nvSpPr>
                <xdr:spPr bwMode="auto">
                  <a:xfrm>
                    <a:off x="-261" y="12768"/>
                    <a:ext cx="567" cy="567"/>
                  </a:xfrm>
                  <a:prstGeom prst="ellipse">
                    <a:avLst/>
                  </a:prstGeom>
                  <a:solidFill>
                    <a:srgbClr val="B8CCE4"/>
                  </a:solidFill>
                  <a:ln w="15875">
                    <a:noFill/>
                    <a:round/>
                    <a:headEnd/>
                    <a:tailEnd/>
                  </a:ln>
                </xdr:spPr>
              </xdr:sp>
            </xdr:grpSp>
          </xdr:grpSp>
          <xdr:sp macro="" textlink="">
            <xdr:nvSpPr>
              <xdr:cNvPr id="1446" name="Oval 1382"/>
              <xdr:cNvSpPr>
                <a:spLocks noChangeArrowheads="1"/>
              </xdr:cNvSpPr>
            </xdr:nvSpPr>
            <xdr:spPr bwMode="auto">
              <a:xfrm>
                <a:off x="1438" y="8921"/>
                <a:ext cx="567" cy="567"/>
              </a:xfrm>
              <a:prstGeom prst="ellipse">
                <a:avLst/>
              </a:prstGeom>
              <a:solidFill>
                <a:srgbClr val="B8CCE4"/>
              </a:solidFill>
              <a:ln w="9525">
                <a:noFill/>
                <a:round/>
                <a:headEnd/>
                <a:tailEnd/>
              </a:ln>
            </xdr:spPr>
          </xdr:sp>
          <xdr:sp macro="" textlink="">
            <xdr:nvSpPr>
              <xdr:cNvPr id="1447" name="Oval 1383"/>
              <xdr:cNvSpPr>
                <a:spLocks noChangeArrowheads="1"/>
              </xdr:cNvSpPr>
            </xdr:nvSpPr>
            <xdr:spPr bwMode="auto">
              <a:xfrm>
                <a:off x="1438" y="9502"/>
                <a:ext cx="567" cy="567"/>
              </a:xfrm>
              <a:prstGeom prst="ellipse">
                <a:avLst/>
              </a:prstGeom>
              <a:solidFill>
                <a:srgbClr val="B8CCE4"/>
              </a:solidFill>
              <a:ln w="9525">
                <a:noFill/>
                <a:round/>
                <a:headEnd/>
                <a:tailEnd/>
              </a:ln>
            </xdr:spPr>
          </xdr:sp>
          <xdr:sp macro="" textlink="">
            <xdr:nvSpPr>
              <xdr:cNvPr id="1448" name="Oval 1384"/>
              <xdr:cNvSpPr>
                <a:spLocks noChangeArrowheads="1"/>
              </xdr:cNvSpPr>
            </xdr:nvSpPr>
            <xdr:spPr bwMode="auto">
              <a:xfrm>
                <a:off x="872" y="8921"/>
                <a:ext cx="567" cy="567"/>
              </a:xfrm>
              <a:prstGeom prst="ellipse">
                <a:avLst/>
              </a:prstGeom>
              <a:solidFill>
                <a:srgbClr val="B8CCE4"/>
              </a:solidFill>
              <a:ln w="9525">
                <a:noFill/>
                <a:round/>
                <a:headEnd/>
                <a:tailEnd/>
              </a:ln>
            </xdr:spPr>
          </xdr:sp>
          <xdr:sp macro="" textlink="">
            <xdr:nvSpPr>
              <xdr:cNvPr id="1449" name="Oval 1385"/>
              <xdr:cNvSpPr>
                <a:spLocks noChangeArrowheads="1"/>
              </xdr:cNvSpPr>
            </xdr:nvSpPr>
            <xdr:spPr bwMode="auto">
              <a:xfrm>
                <a:off x="871" y="9488"/>
                <a:ext cx="567" cy="567"/>
              </a:xfrm>
              <a:prstGeom prst="ellipse">
                <a:avLst/>
              </a:prstGeom>
              <a:solidFill>
                <a:srgbClr val="B8CCE4"/>
              </a:solidFill>
              <a:ln w="9525">
                <a:noFill/>
                <a:round/>
                <a:headEnd/>
                <a:tailEnd/>
              </a:ln>
            </xdr:spPr>
          </xdr:sp>
          <xdr:sp macro="" textlink="">
            <xdr:nvSpPr>
              <xdr:cNvPr id="1450" name="Oval 1386"/>
              <xdr:cNvSpPr>
                <a:spLocks noChangeArrowheads="1"/>
              </xdr:cNvSpPr>
            </xdr:nvSpPr>
            <xdr:spPr bwMode="auto">
              <a:xfrm>
                <a:off x="871" y="10055"/>
                <a:ext cx="567" cy="567"/>
              </a:xfrm>
              <a:prstGeom prst="ellipse">
                <a:avLst/>
              </a:prstGeom>
              <a:solidFill>
                <a:srgbClr val="B8CCE4"/>
              </a:solidFill>
              <a:ln w="9525">
                <a:noFill/>
                <a:round/>
                <a:headEnd/>
                <a:tailEnd/>
              </a:ln>
            </xdr:spPr>
          </xdr:sp>
          <xdr:sp macro="" textlink="">
            <xdr:nvSpPr>
              <xdr:cNvPr id="1451" name="Oval 1387"/>
              <xdr:cNvSpPr>
                <a:spLocks noChangeArrowheads="1"/>
              </xdr:cNvSpPr>
            </xdr:nvSpPr>
            <xdr:spPr bwMode="auto">
              <a:xfrm>
                <a:off x="872" y="12904"/>
                <a:ext cx="567" cy="567"/>
              </a:xfrm>
              <a:prstGeom prst="ellipse">
                <a:avLst/>
              </a:prstGeom>
              <a:solidFill>
                <a:srgbClr val="B8CCE4"/>
              </a:solidFill>
              <a:ln w="9525">
                <a:noFill/>
                <a:round/>
                <a:headEnd/>
                <a:tailEnd/>
              </a:ln>
            </xdr:spPr>
          </xdr:sp>
          <xdr:sp macro="" textlink="">
            <xdr:nvSpPr>
              <xdr:cNvPr id="1452" name="Oval 1388"/>
              <xdr:cNvSpPr>
                <a:spLocks noChangeArrowheads="1"/>
              </xdr:cNvSpPr>
            </xdr:nvSpPr>
            <xdr:spPr bwMode="auto">
              <a:xfrm>
                <a:off x="871" y="13457"/>
                <a:ext cx="567" cy="567"/>
              </a:xfrm>
              <a:prstGeom prst="ellipse">
                <a:avLst/>
              </a:prstGeom>
              <a:solidFill>
                <a:srgbClr val="B8CCE4"/>
              </a:solidFill>
              <a:ln w="9525">
                <a:noFill/>
                <a:round/>
                <a:headEnd/>
                <a:tailEnd/>
              </a:ln>
            </xdr:spPr>
          </xdr:sp>
          <xdr:sp macro="" textlink="">
            <xdr:nvSpPr>
              <xdr:cNvPr id="1453" name="Oval 1389"/>
              <xdr:cNvSpPr>
                <a:spLocks noChangeArrowheads="1"/>
              </xdr:cNvSpPr>
            </xdr:nvSpPr>
            <xdr:spPr bwMode="auto">
              <a:xfrm>
                <a:off x="871" y="14024"/>
                <a:ext cx="567" cy="567"/>
              </a:xfrm>
              <a:prstGeom prst="ellipse">
                <a:avLst/>
              </a:prstGeom>
              <a:solidFill>
                <a:srgbClr val="B8CCE4"/>
              </a:solidFill>
              <a:ln w="9525">
                <a:noFill/>
                <a:round/>
                <a:headEnd/>
                <a:tailEnd/>
              </a:ln>
            </xdr:spPr>
          </xdr:sp>
          <xdr:sp macro="" textlink="">
            <xdr:nvSpPr>
              <xdr:cNvPr id="1454" name="Oval 1390"/>
              <xdr:cNvSpPr>
                <a:spLocks noChangeArrowheads="1"/>
              </xdr:cNvSpPr>
            </xdr:nvSpPr>
            <xdr:spPr bwMode="auto">
              <a:xfrm>
                <a:off x="305" y="14591"/>
                <a:ext cx="567" cy="567"/>
              </a:xfrm>
              <a:prstGeom prst="ellipse">
                <a:avLst/>
              </a:prstGeom>
              <a:solidFill>
                <a:srgbClr val="B8CCE4"/>
              </a:solidFill>
              <a:ln w="9525">
                <a:noFill/>
                <a:round/>
                <a:headEnd/>
                <a:tailEnd/>
              </a:ln>
            </xdr:spPr>
          </xdr:sp>
          <xdr:sp macro="" textlink="">
            <xdr:nvSpPr>
              <xdr:cNvPr id="1455" name="Oval 1391"/>
              <xdr:cNvSpPr>
                <a:spLocks noChangeArrowheads="1"/>
              </xdr:cNvSpPr>
            </xdr:nvSpPr>
            <xdr:spPr bwMode="auto">
              <a:xfrm>
                <a:off x="304" y="14024"/>
                <a:ext cx="567" cy="567"/>
              </a:xfrm>
              <a:prstGeom prst="ellipse">
                <a:avLst/>
              </a:prstGeom>
              <a:solidFill>
                <a:srgbClr val="B8CCE4"/>
              </a:solidFill>
              <a:ln w="9525">
                <a:noFill/>
                <a:round/>
                <a:headEnd/>
                <a:tailEnd/>
              </a:ln>
            </xdr:spPr>
          </xdr:sp>
          <xdr:sp macro="" textlink="">
            <xdr:nvSpPr>
              <xdr:cNvPr id="1456" name="Oval 1392"/>
              <xdr:cNvSpPr>
                <a:spLocks noChangeArrowheads="1"/>
              </xdr:cNvSpPr>
            </xdr:nvSpPr>
            <xdr:spPr bwMode="auto">
              <a:xfrm>
                <a:off x="304" y="12890"/>
                <a:ext cx="567" cy="567"/>
              </a:xfrm>
              <a:prstGeom prst="ellipse">
                <a:avLst/>
              </a:prstGeom>
              <a:solidFill>
                <a:srgbClr val="B8CCE4"/>
              </a:solidFill>
              <a:ln w="9525">
                <a:noFill/>
                <a:round/>
                <a:headEnd/>
                <a:tailEnd/>
              </a:ln>
            </xdr:spPr>
          </xdr:sp>
          <xdr:sp macro="" textlink="">
            <xdr:nvSpPr>
              <xdr:cNvPr id="1457" name="Oval 1393"/>
              <xdr:cNvSpPr>
                <a:spLocks noChangeArrowheads="1"/>
              </xdr:cNvSpPr>
            </xdr:nvSpPr>
            <xdr:spPr bwMode="auto">
              <a:xfrm>
                <a:off x="305" y="8921"/>
                <a:ext cx="567" cy="567"/>
              </a:xfrm>
              <a:prstGeom prst="ellipse">
                <a:avLst/>
              </a:prstGeom>
              <a:solidFill>
                <a:srgbClr val="B8CCE4"/>
              </a:solidFill>
              <a:ln w="9525">
                <a:noFill/>
                <a:round/>
                <a:headEnd/>
                <a:tailEnd/>
              </a:ln>
            </xdr:spPr>
          </xdr:sp>
          <xdr:sp macro="" textlink="">
            <xdr:nvSpPr>
              <xdr:cNvPr id="1458" name="Oval 1394"/>
              <xdr:cNvSpPr>
                <a:spLocks noChangeArrowheads="1"/>
              </xdr:cNvSpPr>
            </xdr:nvSpPr>
            <xdr:spPr bwMode="auto">
              <a:xfrm>
                <a:off x="304" y="10055"/>
                <a:ext cx="567" cy="567"/>
              </a:xfrm>
              <a:prstGeom prst="ellipse">
                <a:avLst/>
              </a:prstGeom>
              <a:solidFill>
                <a:srgbClr val="B8CCE4"/>
              </a:solidFill>
              <a:ln w="9525">
                <a:noFill/>
                <a:round/>
                <a:headEnd/>
                <a:tailEnd/>
              </a:ln>
            </xdr:spPr>
          </xdr:sp>
          <xdr:sp macro="" textlink="">
            <xdr:nvSpPr>
              <xdr:cNvPr id="1459" name="Oval 1395"/>
              <xdr:cNvSpPr>
                <a:spLocks noChangeArrowheads="1"/>
              </xdr:cNvSpPr>
            </xdr:nvSpPr>
            <xdr:spPr bwMode="auto">
              <a:xfrm>
                <a:off x="304" y="10622"/>
                <a:ext cx="567" cy="567"/>
              </a:xfrm>
              <a:prstGeom prst="ellipse">
                <a:avLst/>
              </a:prstGeom>
              <a:solidFill>
                <a:srgbClr val="B8CCE4"/>
              </a:solidFill>
              <a:ln w="9525">
                <a:noFill/>
                <a:round/>
                <a:headEnd/>
                <a:tailEnd/>
              </a:ln>
            </xdr:spPr>
          </xdr:sp>
          <xdr:sp macro="" textlink="">
            <xdr:nvSpPr>
              <xdr:cNvPr id="1460" name="Oval 1396"/>
              <xdr:cNvSpPr>
                <a:spLocks noChangeArrowheads="1"/>
              </xdr:cNvSpPr>
            </xdr:nvSpPr>
            <xdr:spPr bwMode="auto">
              <a:xfrm>
                <a:off x="305" y="9488"/>
                <a:ext cx="567" cy="567"/>
              </a:xfrm>
              <a:prstGeom prst="ellipse">
                <a:avLst/>
              </a:prstGeom>
              <a:solidFill>
                <a:srgbClr val="B8CCE4"/>
              </a:solidFill>
              <a:ln w="9525">
                <a:noFill/>
                <a:round/>
                <a:headEnd/>
                <a:tailEnd/>
              </a:ln>
            </xdr:spPr>
          </xdr:sp>
          <xdr:sp macro="" textlink="">
            <xdr:nvSpPr>
              <xdr:cNvPr id="1461" name="Oval 1397"/>
              <xdr:cNvSpPr>
                <a:spLocks noChangeArrowheads="1"/>
              </xdr:cNvSpPr>
            </xdr:nvSpPr>
            <xdr:spPr bwMode="auto">
              <a:xfrm>
                <a:off x="305" y="11189"/>
                <a:ext cx="567" cy="567"/>
              </a:xfrm>
              <a:prstGeom prst="ellipse">
                <a:avLst/>
              </a:prstGeom>
              <a:solidFill>
                <a:srgbClr val="B8CCE4"/>
              </a:solidFill>
              <a:ln w="9525">
                <a:noFill/>
                <a:round/>
                <a:headEnd/>
                <a:tailEnd/>
              </a:ln>
            </xdr:spPr>
          </xdr:sp>
          <xdr:sp macro="" textlink="">
            <xdr:nvSpPr>
              <xdr:cNvPr id="1462" name="Oval 1398"/>
              <xdr:cNvSpPr>
                <a:spLocks noChangeArrowheads="1"/>
              </xdr:cNvSpPr>
            </xdr:nvSpPr>
            <xdr:spPr bwMode="auto">
              <a:xfrm>
                <a:off x="304" y="11756"/>
                <a:ext cx="567" cy="567"/>
              </a:xfrm>
              <a:prstGeom prst="ellipse">
                <a:avLst/>
              </a:prstGeom>
              <a:solidFill>
                <a:srgbClr val="B8CCE4"/>
              </a:solidFill>
              <a:ln w="9525">
                <a:noFill/>
                <a:round/>
                <a:headEnd/>
                <a:tailEnd/>
              </a:ln>
            </xdr:spPr>
          </xdr:sp>
          <xdr:sp macro="" textlink="">
            <xdr:nvSpPr>
              <xdr:cNvPr id="1463" name="Oval 1399"/>
              <xdr:cNvSpPr>
                <a:spLocks noChangeArrowheads="1"/>
              </xdr:cNvSpPr>
            </xdr:nvSpPr>
            <xdr:spPr bwMode="auto">
              <a:xfrm>
                <a:off x="304" y="12335"/>
                <a:ext cx="567" cy="567"/>
              </a:xfrm>
              <a:prstGeom prst="ellipse">
                <a:avLst/>
              </a:prstGeom>
              <a:solidFill>
                <a:srgbClr val="B8CCE4"/>
              </a:solidFill>
              <a:ln w="9525">
                <a:noFill/>
                <a:round/>
                <a:headEnd/>
                <a:tailEnd/>
              </a:ln>
            </xdr:spPr>
          </xdr:sp>
          <xdr:sp macro="" textlink="">
            <xdr:nvSpPr>
              <xdr:cNvPr id="1464" name="Oval 1400"/>
              <xdr:cNvSpPr>
                <a:spLocks noChangeArrowheads="1"/>
              </xdr:cNvSpPr>
            </xdr:nvSpPr>
            <xdr:spPr bwMode="auto">
              <a:xfrm>
                <a:off x="871" y="10624"/>
                <a:ext cx="567" cy="567"/>
              </a:xfrm>
              <a:prstGeom prst="ellipse">
                <a:avLst/>
              </a:prstGeom>
              <a:solidFill>
                <a:srgbClr val="B8CCE4"/>
              </a:solidFill>
              <a:ln w="9525">
                <a:noFill/>
                <a:round/>
                <a:headEnd/>
                <a:tailEnd/>
              </a:ln>
            </xdr:spPr>
          </xdr:sp>
          <xdr:sp macro="" textlink="">
            <xdr:nvSpPr>
              <xdr:cNvPr id="1465" name="Oval 1401"/>
              <xdr:cNvSpPr>
                <a:spLocks noChangeArrowheads="1"/>
              </xdr:cNvSpPr>
            </xdr:nvSpPr>
            <xdr:spPr bwMode="auto">
              <a:xfrm>
                <a:off x="10510" y="14038"/>
                <a:ext cx="567" cy="567"/>
              </a:xfrm>
              <a:prstGeom prst="ellipse">
                <a:avLst/>
              </a:prstGeom>
              <a:solidFill>
                <a:srgbClr val="B8CCE4"/>
              </a:solidFill>
              <a:ln w="9525">
                <a:noFill/>
                <a:round/>
                <a:headEnd/>
                <a:tailEnd/>
              </a:ln>
            </xdr:spPr>
          </xdr:sp>
          <xdr:sp macro="" textlink="">
            <xdr:nvSpPr>
              <xdr:cNvPr id="1466" name="Oval 1402"/>
              <xdr:cNvSpPr>
                <a:spLocks noChangeArrowheads="1"/>
              </xdr:cNvSpPr>
            </xdr:nvSpPr>
            <xdr:spPr bwMode="auto">
              <a:xfrm>
                <a:off x="10509" y="13471"/>
                <a:ext cx="567" cy="567"/>
              </a:xfrm>
              <a:prstGeom prst="ellipse">
                <a:avLst/>
              </a:prstGeom>
              <a:solidFill>
                <a:srgbClr val="B8CCE4"/>
              </a:solidFill>
              <a:ln w="9525">
                <a:noFill/>
                <a:round/>
                <a:headEnd/>
                <a:tailEnd/>
              </a:ln>
            </xdr:spPr>
          </xdr:sp>
          <xdr:sp macro="" textlink="">
            <xdr:nvSpPr>
              <xdr:cNvPr id="1467" name="Oval 1403"/>
              <xdr:cNvSpPr>
                <a:spLocks noChangeArrowheads="1"/>
              </xdr:cNvSpPr>
            </xdr:nvSpPr>
            <xdr:spPr bwMode="auto">
              <a:xfrm>
                <a:off x="10509" y="12337"/>
                <a:ext cx="567" cy="567"/>
              </a:xfrm>
              <a:prstGeom prst="ellipse">
                <a:avLst/>
              </a:prstGeom>
              <a:solidFill>
                <a:srgbClr val="B8CCE4"/>
              </a:solidFill>
              <a:ln w="9525">
                <a:noFill/>
                <a:round/>
                <a:headEnd/>
                <a:tailEnd/>
              </a:ln>
            </xdr:spPr>
          </xdr:sp>
          <xdr:sp macro="" textlink="">
            <xdr:nvSpPr>
              <xdr:cNvPr id="1468" name="Oval 1404"/>
              <xdr:cNvSpPr>
                <a:spLocks noChangeArrowheads="1"/>
              </xdr:cNvSpPr>
            </xdr:nvSpPr>
            <xdr:spPr bwMode="auto">
              <a:xfrm>
                <a:off x="10509" y="12918"/>
                <a:ext cx="567" cy="567"/>
              </a:xfrm>
              <a:prstGeom prst="ellipse">
                <a:avLst/>
              </a:prstGeom>
              <a:solidFill>
                <a:srgbClr val="B8CCE4"/>
              </a:solidFill>
              <a:ln w="9525">
                <a:noFill/>
                <a:round/>
                <a:headEnd/>
                <a:tailEnd/>
              </a:ln>
            </xdr:spPr>
          </xdr:sp>
          <xdr:sp macro="" textlink="">
            <xdr:nvSpPr>
              <xdr:cNvPr id="1469" name="Oval 1405"/>
              <xdr:cNvSpPr>
                <a:spLocks noChangeArrowheads="1"/>
              </xdr:cNvSpPr>
            </xdr:nvSpPr>
            <xdr:spPr bwMode="auto">
              <a:xfrm>
                <a:off x="10510" y="8368"/>
                <a:ext cx="567" cy="567"/>
              </a:xfrm>
              <a:prstGeom prst="ellipse">
                <a:avLst/>
              </a:prstGeom>
              <a:solidFill>
                <a:srgbClr val="FFFFFF"/>
              </a:solidFill>
              <a:ln w="9525">
                <a:noFill/>
                <a:round/>
                <a:headEnd/>
                <a:tailEnd/>
              </a:ln>
            </xdr:spPr>
          </xdr:sp>
          <xdr:sp macro="" textlink="">
            <xdr:nvSpPr>
              <xdr:cNvPr id="1470" name="Oval 1406"/>
              <xdr:cNvSpPr>
                <a:spLocks noChangeArrowheads="1"/>
              </xdr:cNvSpPr>
            </xdr:nvSpPr>
            <xdr:spPr bwMode="auto">
              <a:xfrm>
                <a:off x="10509" y="9502"/>
                <a:ext cx="567" cy="567"/>
              </a:xfrm>
              <a:prstGeom prst="ellipse">
                <a:avLst/>
              </a:prstGeom>
              <a:solidFill>
                <a:srgbClr val="B8CCE4"/>
              </a:solidFill>
              <a:ln w="9525">
                <a:noFill/>
                <a:round/>
                <a:headEnd/>
                <a:tailEnd/>
              </a:ln>
            </xdr:spPr>
          </xdr:sp>
          <xdr:sp macro="" textlink="">
            <xdr:nvSpPr>
              <xdr:cNvPr id="1471" name="Oval 1407"/>
              <xdr:cNvSpPr>
                <a:spLocks noChangeArrowheads="1"/>
              </xdr:cNvSpPr>
            </xdr:nvSpPr>
            <xdr:spPr bwMode="auto">
              <a:xfrm>
                <a:off x="10509" y="10069"/>
                <a:ext cx="567" cy="567"/>
              </a:xfrm>
              <a:prstGeom prst="ellipse">
                <a:avLst/>
              </a:prstGeom>
              <a:solidFill>
                <a:srgbClr val="B8CCE4"/>
              </a:solidFill>
              <a:ln w="9525">
                <a:noFill/>
                <a:round/>
                <a:headEnd/>
                <a:tailEnd/>
              </a:ln>
            </xdr:spPr>
          </xdr:sp>
          <xdr:sp macro="" textlink="">
            <xdr:nvSpPr>
              <xdr:cNvPr id="1472" name="Oval 1408"/>
              <xdr:cNvSpPr>
                <a:spLocks noChangeArrowheads="1"/>
              </xdr:cNvSpPr>
            </xdr:nvSpPr>
            <xdr:spPr bwMode="auto">
              <a:xfrm>
                <a:off x="10510" y="8935"/>
                <a:ext cx="567" cy="567"/>
              </a:xfrm>
              <a:prstGeom prst="ellipse">
                <a:avLst/>
              </a:prstGeom>
              <a:solidFill>
                <a:srgbClr val="B8CCE4"/>
              </a:solidFill>
              <a:ln w="9525">
                <a:noFill/>
                <a:round/>
                <a:headEnd/>
                <a:tailEnd/>
              </a:ln>
            </xdr:spPr>
          </xdr:sp>
          <xdr:sp macro="" textlink="">
            <xdr:nvSpPr>
              <xdr:cNvPr id="1473" name="Oval 1409"/>
              <xdr:cNvSpPr>
                <a:spLocks noChangeArrowheads="1"/>
              </xdr:cNvSpPr>
            </xdr:nvSpPr>
            <xdr:spPr bwMode="auto">
              <a:xfrm>
                <a:off x="10510" y="10636"/>
                <a:ext cx="567" cy="567"/>
              </a:xfrm>
              <a:prstGeom prst="ellipse">
                <a:avLst/>
              </a:prstGeom>
              <a:solidFill>
                <a:srgbClr val="B8CCE4"/>
              </a:solidFill>
              <a:ln w="9525">
                <a:noFill/>
                <a:round/>
                <a:headEnd/>
                <a:tailEnd/>
              </a:ln>
            </xdr:spPr>
          </xdr:sp>
          <xdr:sp macro="" textlink="">
            <xdr:nvSpPr>
              <xdr:cNvPr id="1474" name="Oval 1410"/>
              <xdr:cNvSpPr>
                <a:spLocks noChangeArrowheads="1"/>
              </xdr:cNvSpPr>
            </xdr:nvSpPr>
            <xdr:spPr bwMode="auto">
              <a:xfrm>
                <a:off x="10509" y="11203"/>
                <a:ext cx="567" cy="567"/>
              </a:xfrm>
              <a:prstGeom prst="ellipse">
                <a:avLst/>
              </a:prstGeom>
              <a:solidFill>
                <a:srgbClr val="B8CCE4"/>
              </a:solidFill>
              <a:ln w="9525">
                <a:noFill/>
                <a:round/>
                <a:headEnd/>
                <a:tailEnd/>
              </a:ln>
            </xdr:spPr>
          </xdr:sp>
          <xdr:sp macro="" textlink="">
            <xdr:nvSpPr>
              <xdr:cNvPr id="1475" name="Oval 1411"/>
              <xdr:cNvSpPr>
                <a:spLocks noChangeArrowheads="1"/>
              </xdr:cNvSpPr>
            </xdr:nvSpPr>
            <xdr:spPr bwMode="auto">
              <a:xfrm>
                <a:off x="10509" y="11782"/>
                <a:ext cx="567" cy="567"/>
              </a:xfrm>
              <a:prstGeom prst="ellipse">
                <a:avLst/>
              </a:prstGeom>
              <a:solidFill>
                <a:srgbClr val="B8CCE4"/>
              </a:solidFill>
              <a:ln w="9525">
                <a:noFill/>
                <a:round/>
                <a:headEnd/>
                <a:tailEnd/>
              </a:ln>
            </xdr:spPr>
          </xdr:sp>
          <xdr:sp macro="" textlink="">
            <xdr:nvSpPr>
              <xdr:cNvPr id="1476" name="Oval 1412"/>
              <xdr:cNvSpPr>
                <a:spLocks noChangeArrowheads="1"/>
              </xdr:cNvSpPr>
            </xdr:nvSpPr>
            <xdr:spPr bwMode="auto">
              <a:xfrm>
                <a:off x="10510" y="15164"/>
                <a:ext cx="567" cy="567"/>
              </a:xfrm>
              <a:prstGeom prst="ellipse">
                <a:avLst/>
              </a:prstGeom>
              <a:solidFill>
                <a:srgbClr val="B8CCE4"/>
              </a:solidFill>
              <a:ln w="9525">
                <a:noFill/>
                <a:round/>
                <a:headEnd/>
                <a:tailEnd/>
              </a:ln>
            </xdr:spPr>
          </xdr:sp>
          <xdr:sp macro="" textlink="">
            <xdr:nvSpPr>
              <xdr:cNvPr id="1477" name="Oval 1413"/>
              <xdr:cNvSpPr>
                <a:spLocks noChangeArrowheads="1"/>
              </xdr:cNvSpPr>
            </xdr:nvSpPr>
            <xdr:spPr bwMode="auto">
              <a:xfrm>
                <a:off x="10509" y="14597"/>
                <a:ext cx="567" cy="567"/>
              </a:xfrm>
              <a:prstGeom prst="ellipse">
                <a:avLst/>
              </a:prstGeom>
              <a:solidFill>
                <a:srgbClr val="B8CCE4"/>
              </a:solidFill>
              <a:ln w="9525">
                <a:noFill/>
                <a:round/>
                <a:headEnd/>
                <a:tailEnd/>
              </a:ln>
            </xdr:spPr>
          </xdr:sp>
          <xdr:sp macro="" textlink="">
            <xdr:nvSpPr>
              <xdr:cNvPr id="1478" name="Oval 1414"/>
              <xdr:cNvSpPr>
                <a:spLocks noChangeArrowheads="1"/>
              </xdr:cNvSpPr>
            </xdr:nvSpPr>
            <xdr:spPr bwMode="auto">
              <a:xfrm>
                <a:off x="11076" y="14032"/>
                <a:ext cx="567" cy="567"/>
              </a:xfrm>
              <a:prstGeom prst="ellipse">
                <a:avLst/>
              </a:prstGeom>
              <a:solidFill>
                <a:srgbClr val="B8CCE4"/>
              </a:solidFill>
              <a:ln w="9525">
                <a:noFill/>
                <a:round/>
                <a:headEnd/>
                <a:tailEnd/>
              </a:ln>
            </xdr:spPr>
          </xdr:sp>
          <xdr:sp macro="" textlink="">
            <xdr:nvSpPr>
              <xdr:cNvPr id="1479" name="Oval 1415"/>
              <xdr:cNvSpPr>
                <a:spLocks noChangeArrowheads="1"/>
              </xdr:cNvSpPr>
            </xdr:nvSpPr>
            <xdr:spPr bwMode="auto">
              <a:xfrm>
                <a:off x="11075" y="13465"/>
                <a:ext cx="567" cy="567"/>
              </a:xfrm>
              <a:prstGeom prst="ellipse">
                <a:avLst/>
              </a:prstGeom>
              <a:solidFill>
                <a:srgbClr val="B8CCE4"/>
              </a:solidFill>
              <a:ln w="9525">
                <a:noFill/>
                <a:round/>
                <a:headEnd/>
                <a:tailEnd/>
              </a:ln>
            </xdr:spPr>
          </xdr:sp>
          <xdr:sp macro="" textlink="">
            <xdr:nvSpPr>
              <xdr:cNvPr id="1480" name="Oval 1416"/>
              <xdr:cNvSpPr>
                <a:spLocks noChangeArrowheads="1"/>
              </xdr:cNvSpPr>
            </xdr:nvSpPr>
            <xdr:spPr bwMode="auto">
              <a:xfrm>
                <a:off x="11075" y="12331"/>
                <a:ext cx="567" cy="567"/>
              </a:xfrm>
              <a:prstGeom prst="ellipse">
                <a:avLst/>
              </a:prstGeom>
              <a:solidFill>
                <a:srgbClr val="B8CCE4"/>
              </a:solidFill>
              <a:ln w="9525">
                <a:noFill/>
                <a:round/>
                <a:headEnd/>
                <a:tailEnd/>
              </a:ln>
            </xdr:spPr>
          </xdr:sp>
          <xdr:sp macro="" textlink="">
            <xdr:nvSpPr>
              <xdr:cNvPr id="1481" name="Oval 1417"/>
              <xdr:cNvSpPr>
                <a:spLocks noChangeArrowheads="1"/>
              </xdr:cNvSpPr>
            </xdr:nvSpPr>
            <xdr:spPr bwMode="auto">
              <a:xfrm>
                <a:off x="11075" y="12912"/>
                <a:ext cx="567" cy="567"/>
              </a:xfrm>
              <a:prstGeom prst="ellipse">
                <a:avLst/>
              </a:prstGeom>
              <a:solidFill>
                <a:srgbClr val="B8CCE4"/>
              </a:solidFill>
              <a:ln w="9525">
                <a:noFill/>
                <a:round/>
                <a:headEnd/>
                <a:tailEnd/>
              </a:ln>
            </xdr:spPr>
          </xdr:sp>
          <xdr:sp macro="" textlink="">
            <xdr:nvSpPr>
              <xdr:cNvPr id="1482" name="Oval 1418"/>
              <xdr:cNvSpPr>
                <a:spLocks noChangeArrowheads="1"/>
              </xdr:cNvSpPr>
            </xdr:nvSpPr>
            <xdr:spPr bwMode="auto">
              <a:xfrm>
                <a:off x="11076" y="8362"/>
                <a:ext cx="567" cy="567"/>
              </a:xfrm>
              <a:prstGeom prst="ellipse">
                <a:avLst/>
              </a:prstGeom>
              <a:solidFill>
                <a:srgbClr val="FFFFFF"/>
              </a:solidFill>
              <a:ln w="9525">
                <a:noFill/>
                <a:round/>
                <a:headEnd/>
                <a:tailEnd/>
              </a:ln>
            </xdr:spPr>
          </xdr:sp>
          <xdr:sp macro="" textlink="">
            <xdr:nvSpPr>
              <xdr:cNvPr id="1483" name="Oval 1419"/>
              <xdr:cNvSpPr>
                <a:spLocks noChangeArrowheads="1"/>
              </xdr:cNvSpPr>
            </xdr:nvSpPr>
            <xdr:spPr bwMode="auto">
              <a:xfrm>
                <a:off x="11075" y="9496"/>
                <a:ext cx="567" cy="567"/>
              </a:xfrm>
              <a:prstGeom prst="ellipse">
                <a:avLst/>
              </a:prstGeom>
              <a:solidFill>
                <a:srgbClr val="B8CCE4"/>
              </a:solidFill>
              <a:ln w="9525">
                <a:noFill/>
                <a:round/>
                <a:headEnd/>
                <a:tailEnd/>
              </a:ln>
            </xdr:spPr>
          </xdr:sp>
          <xdr:sp macro="" textlink="">
            <xdr:nvSpPr>
              <xdr:cNvPr id="1484" name="Oval 1420"/>
              <xdr:cNvSpPr>
                <a:spLocks noChangeArrowheads="1"/>
              </xdr:cNvSpPr>
            </xdr:nvSpPr>
            <xdr:spPr bwMode="auto">
              <a:xfrm>
                <a:off x="11075" y="10063"/>
                <a:ext cx="567" cy="567"/>
              </a:xfrm>
              <a:prstGeom prst="ellipse">
                <a:avLst/>
              </a:prstGeom>
              <a:solidFill>
                <a:srgbClr val="B8CCE4"/>
              </a:solidFill>
              <a:ln w="9525">
                <a:noFill/>
                <a:round/>
                <a:headEnd/>
                <a:tailEnd/>
              </a:ln>
            </xdr:spPr>
          </xdr:sp>
          <xdr:sp macro="" textlink="">
            <xdr:nvSpPr>
              <xdr:cNvPr id="1485" name="Oval 1421"/>
              <xdr:cNvSpPr>
                <a:spLocks noChangeArrowheads="1"/>
              </xdr:cNvSpPr>
            </xdr:nvSpPr>
            <xdr:spPr bwMode="auto">
              <a:xfrm>
                <a:off x="11076" y="8929"/>
                <a:ext cx="567" cy="567"/>
              </a:xfrm>
              <a:prstGeom prst="ellipse">
                <a:avLst/>
              </a:prstGeom>
              <a:solidFill>
                <a:srgbClr val="B8CCE4"/>
              </a:solidFill>
              <a:ln w="9525">
                <a:noFill/>
                <a:round/>
                <a:headEnd/>
                <a:tailEnd/>
              </a:ln>
            </xdr:spPr>
          </xdr:sp>
          <xdr:sp macro="" textlink="">
            <xdr:nvSpPr>
              <xdr:cNvPr id="1486" name="Oval 1422"/>
              <xdr:cNvSpPr>
                <a:spLocks noChangeArrowheads="1"/>
              </xdr:cNvSpPr>
            </xdr:nvSpPr>
            <xdr:spPr bwMode="auto">
              <a:xfrm>
                <a:off x="11076" y="10630"/>
                <a:ext cx="567" cy="567"/>
              </a:xfrm>
              <a:prstGeom prst="ellipse">
                <a:avLst/>
              </a:prstGeom>
              <a:solidFill>
                <a:srgbClr val="B8CCE4"/>
              </a:solidFill>
              <a:ln w="9525">
                <a:noFill/>
                <a:round/>
                <a:headEnd/>
                <a:tailEnd/>
              </a:ln>
            </xdr:spPr>
          </xdr:sp>
          <xdr:sp macro="" textlink="">
            <xdr:nvSpPr>
              <xdr:cNvPr id="1487" name="Oval 1423"/>
              <xdr:cNvSpPr>
                <a:spLocks noChangeArrowheads="1"/>
              </xdr:cNvSpPr>
            </xdr:nvSpPr>
            <xdr:spPr bwMode="auto">
              <a:xfrm>
                <a:off x="11075" y="11197"/>
                <a:ext cx="567" cy="567"/>
              </a:xfrm>
              <a:prstGeom prst="ellipse">
                <a:avLst/>
              </a:prstGeom>
              <a:solidFill>
                <a:srgbClr val="B8CCE4"/>
              </a:solidFill>
              <a:ln w="9525">
                <a:noFill/>
                <a:round/>
                <a:headEnd/>
                <a:tailEnd/>
              </a:ln>
            </xdr:spPr>
          </xdr:sp>
          <xdr:sp macro="" textlink="">
            <xdr:nvSpPr>
              <xdr:cNvPr id="1488" name="Oval 1424"/>
              <xdr:cNvSpPr>
                <a:spLocks noChangeArrowheads="1"/>
              </xdr:cNvSpPr>
            </xdr:nvSpPr>
            <xdr:spPr bwMode="auto">
              <a:xfrm>
                <a:off x="11075" y="11776"/>
                <a:ext cx="567" cy="567"/>
              </a:xfrm>
              <a:prstGeom prst="ellipse">
                <a:avLst/>
              </a:prstGeom>
              <a:solidFill>
                <a:srgbClr val="B8CCE4"/>
              </a:solidFill>
              <a:ln w="9525">
                <a:noFill/>
                <a:round/>
                <a:headEnd/>
                <a:tailEnd/>
              </a:ln>
            </xdr:spPr>
          </xdr:sp>
          <xdr:sp macro="" textlink="">
            <xdr:nvSpPr>
              <xdr:cNvPr id="1489" name="Oval 1425"/>
              <xdr:cNvSpPr>
                <a:spLocks noChangeArrowheads="1"/>
              </xdr:cNvSpPr>
            </xdr:nvSpPr>
            <xdr:spPr bwMode="auto">
              <a:xfrm>
                <a:off x="11076" y="15158"/>
                <a:ext cx="567" cy="567"/>
              </a:xfrm>
              <a:prstGeom prst="ellipse">
                <a:avLst/>
              </a:prstGeom>
              <a:solidFill>
                <a:srgbClr val="B8CCE4"/>
              </a:solidFill>
              <a:ln w="9525">
                <a:noFill/>
                <a:round/>
                <a:headEnd/>
                <a:tailEnd/>
              </a:ln>
            </xdr:spPr>
          </xdr:sp>
          <xdr:sp macro="" textlink="">
            <xdr:nvSpPr>
              <xdr:cNvPr id="1490" name="Oval 1426"/>
              <xdr:cNvSpPr>
                <a:spLocks noChangeArrowheads="1"/>
              </xdr:cNvSpPr>
            </xdr:nvSpPr>
            <xdr:spPr bwMode="auto">
              <a:xfrm>
                <a:off x="11075" y="14591"/>
                <a:ext cx="567" cy="567"/>
              </a:xfrm>
              <a:prstGeom prst="ellipse">
                <a:avLst/>
              </a:prstGeom>
              <a:solidFill>
                <a:srgbClr val="B8CCE4"/>
              </a:solidFill>
              <a:ln w="9525">
                <a:noFill/>
                <a:round/>
                <a:headEnd/>
                <a:tailEnd/>
              </a:ln>
            </xdr:spPr>
          </xdr:sp>
          <xdr:sp macro="" textlink="">
            <xdr:nvSpPr>
              <xdr:cNvPr id="1491" name="Oval 1427"/>
              <xdr:cNvSpPr>
                <a:spLocks noChangeArrowheads="1"/>
              </xdr:cNvSpPr>
            </xdr:nvSpPr>
            <xdr:spPr bwMode="auto">
              <a:xfrm>
                <a:off x="11077" y="7801"/>
                <a:ext cx="567" cy="567"/>
              </a:xfrm>
              <a:prstGeom prst="ellipse">
                <a:avLst/>
              </a:prstGeom>
              <a:solidFill>
                <a:srgbClr val="FFFFFF"/>
              </a:solidFill>
              <a:ln w="9525">
                <a:noFill/>
                <a:round/>
                <a:headEnd/>
                <a:tailEnd/>
              </a:ln>
            </xdr:spPr>
          </xdr:sp>
          <xdr:sp macro="" textlink="">
            <xdr:nvSpPr>
              <xdr:cNvPr id="1492" name="Oval 1428"/>
              <xdr:cNvSpPr>
                <a:spLocks noChangeArrowheads="1"/>
              </xdr:cNvSpPr>
            </xdr:nvSpPr>
            <xdr:spPr bwMode="auto">
              <a:xfrm>
                <a:off x="11078" y="7234"/>
                <a:ext cx="567" cy="567"/>
              </a:xfrm>
              <a:prstGeom prst="ellipse">
                <a:avLst/>
              </a:prstGeom>
              <a:solidFill>
                <a:srgbClr val="FFFFFF"/>
              </a:solidFill>
              <a:ln w="9525">
                <a:noFill/>
                <a:round/>
                <a:headEnd/>
                <a:tailEnd/>
              </a:ln>
            </xdr:spPr>
          </xdr:sp>
          <xdr:sp macro="" textlink="">
            <xdr:nvSpPr>
              <xdr:cNvPr id="1493" name="Oval 1429"/>
              <xdr:cNvSpPr>
                <a:spLocks noChangeArrowheads="1"/>
              </xdr:cNvSpPr>
            </xdr:nvSpPr>
            <xdr:spPr bwMode="auto">
              <a:xfrm>
                <a:off x="10507" y="7799"/>
                <a:ext cx="567" cy="567"/>
              </a:xfrm>
              <a:prstGeom prst="ellipse">
                <a:avLst/>
              </a:prstGeom>
              <a:solidFill>
                <a:srgbClr val="FFFFFF"/>
              </a:solidFill>
              <a:ln w="9525">
                <a:noFill/>
                <a:round/>
                <a:headEnd/>
                <a:tailEnd/>
              </a:ln>
            </xdr:spPr>
          </xdr:sp>
          <xdr:sp macro="" textlink="">
            <xdr:nvSpPr>
              <xdr:cNvPr id="1494" name="Oval 1430"/>
              <xdr:cNvSpPr>
                <a:spLocks noChangeArrowheads="1"/>
              </xdr:cNvSpPr>
            </xdr:nvSpPr>
            <xdr:spPr bwMode="auto">
              <a:xfrm>
                <a:off x="10508" y="7232"/>
                <a:ext cx="567" cy="567"/>
              </a:xfrm>
              <a:prstGeom prst="ellipse">
                <a:avLst/>
              </a:prstGeom>
              <a:solidFill>
                <a:srgbClr val="FFFFFF"/>
              </a:solidFill>
              <a:ln w="9525">
                <a:noFill/>
                <a:round/>
                <a:headEnd/>
                <a:tailEnd/>
              </a:ln>
            </xdr:spPr>
          </xdr:sp>
        </xdr:grpSp>
      </xdr:grpSp>
    </xdr:grpSp>
    <xdr:clientData/>
  </xdr:twoCellAnchor>
  <xdr:twoCellAnchor editAs="oneCell">
    <xdr:from>
      <xdr:col>1</xdr:col>
      <xdr:colOff>105830</xdr:colOff>
      <xdr:row>1</xdr:row>
      <xdr:rowOff>0</xdr:rowOff>
    </xdr:from>
    <xdr:to>
      <xdr:col>4</xdr:col>
      <xdr:colOff>359830</xdr:colOff>
      <xdr:row>10</xdr:row>
      <xdr:rowOff>28575</xdr:rowOff>
    </xdr:to>
    <xdr:pic>
      <xdr:nvPicPr>
        <xdr:cNvPr id="2873" name="Picture 2872" descr="New DECC logo"/>
        <xdr:cNvPicPr/>
      </xdr:nvPicPr>
      <xdr:blipFill>
        <a:blip xmlns:r="http://schemas.openxmlformats.org/officeDocument/2006/relationships" r:embed="rId5" cstate="print"/>
        <a:stretch>
          <a:fillRect/>
        </a:stretch>
      </xdr:blipFill>
      <xdr:spPr>
        <a:xfrm>
          <a:off x="563030" y="114300"/>
          <a:ext cx="1625600" cy="10572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8</xdr:col>
      <xdr:colOff>57150</xdr:colOff>
      <xdr:row>2</xdr:row>
      <xdr:rowOff>19050</xdr:rowOff>
    </xdr:from>
    <xdr:to>
      <xdr:col>18</xdr:col>
      <xdr:colOff>476250</xdr:colOff>
      <xdr:row>16</xdr:row>
      <xdr:rowOff>19050</xdr:rowOff>
    </xdr:to>
    <xdr:graphicFrame macro="">
      <xdr:nvGraphicFramePr>
        <xdr:cNvPr id="174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0.00031</cdr:x>
      <cdr:y>0.00221</cdr:y>
    </cdr:from>
    <cdr:to>
      <cdr:x>0.36863</cdr:x>
      <cdr:y>0.08607</cdr:y>
    </cdr:to>
    <cdr:sp macro="" textlink="">
      <cdr:nvSpPr>
        <cdr:cNvPr id="19099649" name="TextBox 1"/>
        <cdr:cNvSpPr txBox="1">
          <a:spLocks xmlns:a="http://schemas.openxmlformats.org/drawingml/2006/main" noChangeArrowheads="1"/>
        </cdr:cNvSpPr>
      </cdr:nvSpPr>
      <cdr:spPr bwMode="auto">
        <a:xfrm xmlns:a="http://schemas.openxmlformats.org/drawingml/2006/main">
          <a:off x="1506" y="5136"/>
          <a:ext cx="1789194" cy="19488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l" rtl="0">
            <a:defRPr sz="1000"/>
          </a:pPr>
          <a:r>
            <a:rPr lang="en-GB" sz="850" b="0" i="0" u="none" strike="noStrike" baseline="0">
              <a:solidFill>
                <a:srgbClr val="619792"/>
              </a:solidFill>
              <a:latin typeface="Calibri"/>
            </a:rPr>
            <a:t>Population</a:t>
          </a:r>
          <a:r>
            <a:rPr lang="en-GB" sz="1100" b="0" i="0" u="none" strike="noStrike" baseline="0">
              <a:solidFill>
                <a:srgbClr val="619792"/>
              </a:solidFill>
              <a:latin typeface="Calibri"/>
            </a:rPr>
            <a:t> </a:t>
          </a:r>
          <a:r>
            <a:rPr lang="en-GB" sz="850" b="0" i="0" u="none" strike="noStrike" baseline="0">
              <a:solidFill>
                <a:srgbClr val="619792"/>
              </a:solidFill>
              <a:latin typeface="Calibri"/>
            </a:rPr>
            <a:t>and dwellings (millions)</a:t>
          </a:r>
          <a:endParaRPr lang="en-GB"/>
        </a:p>
      </cdr:txBody>
    </cdr:sp>
  </cdr:relSizeAnchor>
  <cdr:relSizeAnchor xmlns:cdr="http://schemas.openxmlformats.org/drawingml/2006/chartDrawing">
    <cdr:from>
      <cdr:x>0.71619</cdr:x>
      <cdr:y>0</cdr:y>
    </cdr:from>
    <cdr:to>
      <cdr:x>0.92353</cdr:x>
      <cdr:y>0.07787</cdr:y>
    </cdr:to>
    <cdr:sp macro="" textlink="">
      <cdr:nvSpPr>
        <cdr:cNvPr id="17999874" name="TextBox 2"/>
        <cdr:cNvSpPr txBox="1">
          <a:spLocks xmlns:a="http://schemas.openxmlformats.org/drawingml/2006/main" noChangeArrowheads="1"/>
        </cdr:cNvSpPr>
      </cdr:nvSpPr>
      <cdr:spPr bwMode="auto">
        <a:xfrm xmlns:a="http://schemas.openxmlformats.org/drawingml/2006/main">
          <a:off x="3479072" y="0"/>
          <a:ext cx="1007203" cy="18097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E68934"/>
              </a:solidFill>
              <a:latin typeface="Calibri"/>
            </a:rPr>
            <a:t>Average occupancy</a:t>
          </a:r>
        </a:p>
        <a:p xmlns:a="http://schemas.openxmlformats.org/drawingml/2006/main">
          <a:pPr algn="l" rtl="0">
            <a:defRPr sz="1000"/>
          </a:pPr>
          <a:r>
            <a:rPr lang="en-GB" sz="850" b="0" i="0" u="none" strike="noStrike" baseline="0">
              <a:solidFill>
                <a:srgbClr val="E68934"/>
              </a:solidFill>
              <a:latin typeface="Calibri"/>
            </a:rPr>
            <a:t>                size</a:t>
          </a:r>
          <a:endParaRPr lang="en-GB"/>
        </a:p>
      </cdr:txBody>
    </cdr:sp>
  </cdr:relSizeAnchor>
</c:userShapes>
</file>

<file path=xl/drawings/drawing12.xml><?xml version="1.0" encoding="utf-8"?>
<xdr:wsDr xmlns:xdr="http://schemas.openxmlformats.org/drawingml/2006/spreadsheetDrawing" xmlns:a="http://schemas.openxmlformats.org/drawingml/2006/main">
  <xdr:twoCellAnchor editAs="absolute">
    <xdr:from>
      <xdr:col>18</xdr:col>
      <xdr:colOff>28575</xdr:colOff>
      <xdr:row>2</xdr:row>
      <xdr:rowOff>9525</xdr:rowOff>
    </xdr:from>
    <xdr:to>
      <xdr:col>21</xdr:col>
      <xdr:colOff>114300</xdr:colOff>
      <xdr:row>16</xdr:row>
      <xdr:rowOff>95250</xdr:rowOff>
    </xdr:to>
    <xdr:graphicFrame macro="">
      <xdr:nvGraphicFramePr>
        <xdr:cNvPr id="195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10</xdr:col>
      <xdr:colOff>28575</xdr:colOff>
      <xdr:row>2</xdr:row>
      <xdr:rowOff>19050</xdr:rowOff>
    </xdr:from>
    <xdr:to>
      <xdr:col>13</xdr:col>
      <xdr:colOff>76200</xdr:colOff>
      <xdr:row>16</xdr:row>
      <xdr:rowOff>38100</xdr:rowOff>
    </xdr:to>
    <xdr:graphicFrame macro="">
      <xdr:nvGraphicFramePr>
        <xdr:cNvPr id="2159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9</xdr:col>
      <xdr:colOff>38100</xdr:colOff>
      <xdr:row>2</xdr:row>
      <xdr:rowOff>19050</xdr:rowOff>
    </xdr:from>
    <xdr:to>
      <xdr:col>12</xdr:col>
      <xdr:colOff>85725</xdr:colOff>
      <xdr:row>16</xdr:row>
      <xdr:rowOff>47625</xdr:rowOff>
    </xdr:to>
    <xdr:graphicFrame macro="">
      <xdr:nvGraphicFramePr>
        <xdr:cNvPr id="2372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38100</xdr:colOff>
      <xdr:row>19</xdr:row>
      <xdr:rowOff>38100</xdr:rowOff>
    </xdr:from>
    <xdr:to>
      <xdr:col>12</xdr:col>
      <xdr:colOff>85725</xdr:colOff>
      <xdr:row>34</xdr:row>
      <xdr:rowOff>95250</xdr:rowOff>
    </xdr:to>
    <xdr:graphicFrame macro="">
      <xdr:nvGraphicFramePr>
        <xdr:cNvPr id="2373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47625</xdr:colOff>
      <xdr:row>2</xdr:row>
      <xdr:rowOff>19050</xdr:rowOff>
    </xdr:from>
    <xdr:to>
      <xdr:col>11</xdr:col>
      <xdr:colOff>95250</xdr:colOff>
      <xdr:row>16</xdr:row>
      <xdr:rowOff>38100</xdr:rowOff>
    </xdr:to>
    <xdr:graphicFrame macro="">
      <xdr:nvGraphicFramePr>
        <xdr:cNvPr id="267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9</xdr:col>
      <xdr:colOff>28575</xdr:colOff>
      <xdr:row>2</xdr:row>
      <xdr:rowOff>19050</xdr:rowOff>
    </xdr:from>
    <xdr:to>
      <xdr:col>11</xdr:col>
      <xdr:colOff>123825</xdr:colOff>
      <xdr:row>15</xdr:row>
      <xdr:rowOff>142875</xdr:rowOff>
    </xdr:to>
    <xdr:graphicFrame macro="">
      <xdr:nvGraphicFramePr>
        <xdr:cNvPr id="28849"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28575</xdr:colOff>
      <xdr:row>18</xdr:row>
      <xdr:rowOff>38100</xdr:rowOff>
    </xdr:from>
    <xdr:to>
      <xdr:col>11</xdr:col>
      <xdr:colOff>123825</xdr:colOff>
      <xdr:row>33</xdr:row>
      <xdr:rowOff>95250</xdr:rowOff>
    </xdr:to>
    <xdr:graphicFrame macro="">
      <xdr:nvGraphicFramePr>
        <xdr:cNvPr id="2885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9</xdr:col>
      <xdr:colOff>57150</xdr:colOff>
      <xdr:row>2</xdr:row>
      <xdr:rowOff>38100</xdr:rowOff>
    </xdr:from>
    <xdr:to>
      <xdr:col>11</xdr:col>
      <xdr:colOff>152400</xdr:colOff>
      <xdr:row>16</xdr:row>
      <xdr:rowOff>66675</xdr:rowOff>
    </xdr:to>
    <xdr:graphicFrame macro="">
      <xdr:nvGraphicFramePr>
        <xdr:cNvPr id="318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3</xdr:col>
      <xdr:colOff>66675</xdr:colOff>
      <xdr:row>2</xdr:row>
      <xdr:rowOff>28575</xdr:rowOff>
    </xdr:from>
    <xdr:to>
      <xdr:col>12</xdr:col>
      <xdr:colOff>95250</xdr:colOff>
      <xdr:row>15</xdr:row>
      <xdr:rowOff>142875</xdr:rowOff>
    </xdr:to>
    <xdr:graphicFrame macro="">
      <xdr:nvGraphicFramePr>
        <xdr:cNvPr id="3388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3</xdr:col>
      <xdr:colOff>38100</xdr:colOff>
      <xdr:row>2</xdr:row>
      <xdr:rowOff>28575</xdr:rowOff>
    </xdr:from>
    <xdr:to>
      <xdr:col>5</xdr:col>
      <xdr:colOff>1123950</xdr:colOff>
      <xdr:row>16</xdr:row>
      <xdr:rowOff>0</xdr:rowOff>
    </xdr:to>
    <xdr:graphicFrame macro="">
      <xdr:nvGraphicFramePr>
        <xdr:cNvPr id="359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142875</xdr:colOff>
      <xdr:row>2</xdr:row>
      <xdr:rowOff>27334</xdr:rowOff>
    </xdr:from>
    <xdr:to>
      <xdr:col>14</xdr:col>
      <xdr:colOff>180975</xdr:colOff>
      <xdr:row>21</xdr:row>
      <xdr:rowOff>124240</xdr:rowOff>
    </xdr:to>
    <xdr:graphicFrame macro="">
      <xdr:nvGraphicFramePr>
        <xdr:cNvPr id="213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12</xdr:col>
      <xdr:colOff>19050</xdr:colOff>
      <xdr:row>2</xdr:row>
      <xdr:rowOff>9525</xdr:rowOff>
    </xdr:from>
    <xdr:to>
      <xdr:col>22</xdr:col>
      <xdr:colOff>304800</xdr:colOff>
      <xdr:row>15</xdr:row>
      <xdr:rowOff>95250</xdr:rowOff>
    </xdr:to>
    <xdr:graphicFrame macro="">
      <xdr:nvGraphicFramePr>
        <xdr:cNvPr id="379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285750</xdr:colOff>
      <xdr:row>13</xdr:row>
      <xdr:rowOff>95250</xdr:rowOff>
    </xdr:from>
    <xdr:to>
      <xdr:col>20</xdr:col>
      <xdr:colOff>247660</xdr:colOff>
      <xdr:row>15</xdr:row>
      <xdr:rowOff>38098</xdr:rowOff>
    </xdr:to>
    <xdr:sp macro="" textlink="">
      <xdr:nvSpPr>
        <xdr:cNvPr id="3" name="TextBox 1"/>
        <xdr:cNvSpPr txBox="1"/>
      </xdr:nvSpPr>
      <xdr:spPr>
        <a:xfrm>
          <a:off x="7134225" y="2352675"/>
          <a:ext cx="3619510" cy="247648"/>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GB" sz="850">
              <a:solidFill>
                <a:srgbClr val="333333"/>
              </a:solidFill>
            </a:rPr>
            <a:t>Poorest</a:t>
          </a:r>
          <a:r>
            <a:rPr lang="en-GB" sz="850" baseline="0">
              <a:solidFill>
                <a:srgbClr val="333333"/>
              </a:solidFill>
            </a:rPr>
            <a:t>                                                                                                                 </a:t>
          </a:r>
          <a:r>
            <a:rPr lang="en-GB" sz="850">
              <a:solidFill>
                <a:srgbClr val="333333"/>
              </a:solidFill>
            </a:rPr>
            <a:t>Richest  </a:t>
          </a:r>
          <a:br>
            <a:rPr lang="en-GB" sz="850">
              <a:solidFill>
                <a:srgbClr val="333333"/>
              </a:solidFill>
            </a:rPr>
          </a:br>
          <a:r>
            <a:rPr lang="en-GB" sz="850">
              <a:solidFill>
                <a:srgbClr val="333333"/>
              </a:solidFill>
            </a:rPr>
            <a:t>   10%			                    10%</a:t>
          </a:r>
        </a:p>
      </xdr:txBody>
    </xdr:sp>
    <xdr:clientData/>
  </xdr:twoCellAnchor>
</xdr:wsDr>
</file>

<file path=xl/drawings/drawing21.xml><?xml version="1.0" encoding="utf-8"?>
<c:userShapes xmlns:c="http://schemas.openxmlformats.org/drawingml/2006/chart">
  <cdr:relSizeAnchor xmlns:cdr="http://schemas.openxmlformats.org/drawingml/2006/chartDrawing">
    <cdr:from>
      <cdr:x>0.01668</cdr:x>
      <cdr:y>0</cdr:y>
    </cdr:from>
    <cdr:to>
      <cdr:x>0.13927</cdr:x>
      <cdr:y>0.10858</cdr:y>
    </cdr:to>
    <cdr:sp macro="" textlink="">
      <cdr:nvSpPr>
        <cdr:cNvPr id="18007041" name="TextBox 1"/>
        <cdr:cNvSpPr txBox="1">
          <a:spLocks xmlns:a="http://schemas.openxmlformats.org/drawingml/2006/main" noChangeArrowheads="1"/>
        </cdr:cNvSpPr>
      </cdr:nvSpPr>
      <cdr:spPr bwMode="auto">
        <a:xfrm xmlns:a="http://schemas.openxmlformats.org/drawingml/2006/main">
          <a:off x="81065" y="0"/>
          <a:ext cx="595788" cy="25407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E68934"/>
              </a:solidFill>
              <a:latin typeface="Calibri"/>
            </a:rPr>
            <a:t>Average </a:t>
          </a:r>
        </a:p>
        <a:p xmlns:a="http://schemas.openxmlformats.org/drawingml/2006/main">
          <a:pPr algn="ctr" rtl="0">
            <a:defRPr sz="1000"/>
          </a:pPr>
          <a:r>
            <a:rPr lang="en-GB" sz="850" b="0" i="0" u="none" strike="noStrike" baseline="0">
              <a:solidFill>
                <a:srgbClr val="E68934"/>
              </a:solidFill>
              <a:latin typeface="Calibri"/>
            </a:rPr>
            <a:t>  expenditure</a:t>
          </a:r>
          <a:endParaRPr lang="en-GB"/>
        </a:p>
      </cdr:txBody>
    </cdr:sp>
  </cdr:relSizeAnchor>
  <cdr:relSizeAnchor xmlns:cdr="http://schemas.openxmlformats.org/drawingml/2006/chartDrawing">
    <cdr:from>
      <cdr:x>0.68569</cdr:x>
      <cdr:y>0</cdr:y>
    </cdr:from>
    <cdr:to>
      <cdr:x>0.9067</cdr:x>
      <cdr:y>0.11608</cdr:y>
    </cdr:to>
    <cdr:sp macro="" textlink="">
      <cdr:nvSpPr>
        <cdr:cNvPr id="16238594" name="TextBox 2"/>
        <cdr:cNvSpPr txBox="1">
          <a:spLocks xmlns:a="http://schemas.openxmlformats.org/drawingml/2006/main" noChangeArrowheads="1"/>
        </cdr:cNvSpPr>
      </cdr:nvSpPr>
      <cdr:spPr bwMode="auto">
        <a:xfrm xmlns:a="http://schemas.openxmlformats.org/drawingml/2006/main">
          <a:off x="3332454" y="0"/>
          <a:ext cx="1074109" cy="27162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619792"/>
              </a:solidFill>
              <a:latin typeface="Calibri"/>
            </a:rPr>
            <a:t>Percentage</a:t>
          </a:r>
        </a:p>
        <a:p xmlns:a="http://schemas.openxmlformats.org/drawingml/2006/main">
          <a:pPr algn="ctr" rtl="0">
            <a:defRPr sz="1000"/>
          </a:pPr>
          <a:r>
            <a:rPr lang="en-GB" sz="850" b="0" i="0" u="none" strike="noStrike" baseline="0">
              <a:solidFill>
                <a:srgbClr val="619792"/>
              </a:solidFill>
              <a:latin typeface="Calibri"/>
            </a:rPr>
            <a:t> expenditure</a:t>
          </a:r>
          <a:endParaRPr lang="en-GB"/>
        </a:p>
      </cdr:txBody>
    </cdr:sp>
  </cdr:relSizeAnchor>
  <cdr:relSizeAnchor xmlns:cdr="http://schemas.openxmlformats.org/drawingml/2006/chartDrawing">
    <cdr:from>
      <cdr:x>0.01325</cdr:x>
      <cdr:y>0.84825</cdr:y>
    </cdr:from>
    <cdr:to>
      <cdr:x>0.01325</cdr:x>
      <cdr:y>0.84873</cdr:y>
    </cdr:to>
    <cdr:sp macro="" textlink="">
      <cdr:nvSpPr>
        <cdr:cNvPr id="4" name="TextBox 3"/>
        <cdr:cNvSpPr txBox="1"/>
      </cdr:nvSpPr>
      <cdr:spPr>
        <a:xfrm xmlns:a="http://schemas.openxmlformats.org/drawingml/2006/main">
          <a:off x="114300" y="1959001"/>
          <a:ext cx="4181476" cy="380999"/>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GB" sz="850">
              <a:solidFill>
                <a:srgbClr val="333333"/>
              </a:solidFill>
            </a:rPr>
            <a:t>Poorest			</a:t>
          </a:r>
          <a:r>
            <a:rPr lang="en-GB" sz="850" baseline="0">
              <a:solidFill>
                <a:srgbClr val="333333"/>
              </a:solidFill>
            </a:rPr>
            <a:t>                          </a:t>
          </a:r>
          <a:r>
            <a:rPr lang="en-GB" sz="850">
              <a:solidFill>
                <a:srgbClr val="333333"/>
              </a:solidFill>
            </a:rPr>
            <a:t>Richest  </a:t>
          </a:r>
          <a:br>
            <a:rPr lang="en-GB" sz="850">
              <a:solidFill>
                <a:srgbClr val="333333"/>
              </a:solidFill>
            </a:rPr>
          </a:br>
          <a:r>
            <a:rPr lang="en-GB" sz="850">
              <a:solidFill>
                <a:srgbClr val="333333"/>
              </a:solidFill>
            </a:rPr>
            <a:t>   10%			                             10%</a:t>
          </a:r>
        </a:p>
      </cdr:txBody>
    </cdr:sp>
  </cdr:relSizeAnchor>
</c:userShapes>
</file>

<file path=xl/drawings/drawing22.xml><?xml version="1.0" encoding="utf-8"?>
<xdr:wsDr xmlns:xdr="http://schemas.openxmlformats.org/drawingml/2006/spreadsheetDrawing" xmlns:a="http://schemas.openxmlformats.org/drawingml/2006/main">
  <xdr:twoCellAnchor editAs="absolute">
    <xdr:from>
      <xdr:col>6</xdr:col>
      <xdr:colOff>85725</xdr:colOff>
      <xdr:row>2</xdr:row>
      <xdr:rowOff>9525</xdr:rowOff>
    </xdr:from>
    <xdr:to>
      <xdr:col>8</xdr:col>
      <xdr:colOff>180975</xdr:colOff>
      <xdr:row>16</xdr:row>
      <xdr:rowOff>38100</xdr:rowOff>
    </xdr:to>
    <xdr:graphicFrame macro="">
      <xdr:nvGraphicFramePr>
        <xdr:cNvPr id="40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0.02972</cdr:x>
      <cdr:y>0.00284</cdr:y>
    </cdr:from>
    <cdr:to>
      <cdr:x>0.05662</cdr:x>
      <cdr:y>0.07605</cdr:y>
    </cdr:to>
    <cdr:sp macro="" textlink="">
      <cdr:nvSpPr>
        <cdr:cNvPr id="18011137" name="TextBox 2"/>
        <cdr:cNvSpPr txBox="1">
          <a:spLocks xmlns:a="http://schemas.openxmlformats.org/drawingml/2006/main" noChangeArrowheads="1"/>
        </cdr:cNvSpPr>
      </cdr:nvSpPr>
      <cdr:spPr bwMode="auto">
        <a:xfrm xmlns:a="http://schemas.openxmlformats.org/drawingml/2006/main">
          <a:off x="144361" y="6666"/>
          <a:ext cx="130673" cy="1715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E68934"/>
              </a:solidFill>
              <a:latin typeface="Calibri"/>
            </a:rPr>
            <a:t>°C</a:t>
          </a:r>
          <a:endParaRPr lang="en-GB"/>
        </a:p>
      </cdr:txBody>
    </cdr:sp>
  </cdr:relSizeAnchor>
  <cdr:relSizeAnchor xmlns:cdr="http://schemas.openxmlformats.org/drawingml/2006/chartDrawing">
    <cdr:from>
      <cdr:x>0.68968</cdr:x>
      <cdr:y>0</cdr:y>
    </cdr:from>
    <cdr:to>
      <cdr:x>0.86627</cdr:x>
      <cdr:y>0.17503</cdr:y>
    </cdr:to>
    <cdr:sp macro="" textlink="">
      <cdr:nvSpPr>
        <cdr:cNvPr id="19110914" name="TextBox 3"/>
        <cdr:cNvSpPr txBox="1">
          <a:spLocks xmlns:a="http://schemas.openxmlformats.org/drawingml/2006/main" noChangeArrowheads="1"/>
        </cdr:cNvSpPr>
      </cdr:nvSpPr>
      <cdr:spPr bwMode="auto">
        <a:xfrm xmlns:a="http://schemas.openxmlformats.org/drawingml/2006/main">
          <a:off x="3351821" y="0"/>
          <a:ext cx="858230" cy="40957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619792"/>
              </a:solidFill>
              <a:latin typeface="Calibri"/>
            </a:rPr>
            <a:t>    Annual degree </a:t>
          </a:r>
        </a:p>
        <a:p xmlns:a="http://schemas.openxmlformats.org/drawingml/2006/main">
          <a:pPr algn="l" rtl="0">
            <a:defRPr sz="1000"/>
          </a:pPr>
          <a:r>
            <a:rPr lang="en-GB" sz="850" b="0" i="0" u="none" strike="noStrike" baseline="0">
              <a:solidFill>
                <a:srgbClr val="619792"/>
              </a:solidFill>
              <a:latin typeface="Calibri"/>
            </a:rPr>
            <a:t>             days</a:t>
          </a:r>
          <a:endParaRPr lang="en-GB"/>
        </a:p>
      </cdr:txBody>
    </cdr:sp>
  </cdr:relSizeAnchor>
</c:userShapes>
</file>

<file path=xl/drawings/drawing24.xml><?xml version="1.0" encoding="utf-8"?>
<xdr:wsDr xmlns:xdr="http://schemas.openxmlformats.org/drawingml/2006/spreadsheetDrawing" xmlns:a="http://schemas.openxmlformats.org/drawingml/2006/main">
  <xdr:twoCellAnchor editAs="absolute">
    <xdr:from>
      <xdr:col>4</xdr:col>
      <xdr:colOff>85725</xdr:colOff>
      <xdr:row>3</xdr:row>
      <xdr:rowOff>28575</xdr:rowOff>
    </xdr:from>
    <xdr:to>
      <xdr:col>6</xdr:col>
      <xdr:colOff>619125</xdr:colOff>
      <xdr:row>16</xdr:row>
      <xdr:rowOff>104775</xdr:rowOff>
    </xdr:to>
    <xdr:graphicFrame macro="">
      <xdr:nvGraphicFramePr>
        <xdr:cNvPr id="420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0.0108</cdr:x>
      <cdr:y>0</cdr:y>
    </cdr:from>
    <cdr:to>
      <cdr:x>0.21429</cdr:x>
      <cdr:y>0.1384</cdr:y>
    </cdr:to>
    <cdr:sp macro="" textlink="">
      <cdr:nvSpPr>
        <cdr:cNvPr id="19111937" name="TextBox 1"/>
        <cdr:cNvSpPr txBox="1">
          <a:spLocks xmlns:a="http://schemas.openxmlformats.org/drawingml/2006/main" noChangeArrowheads="1"/>
        </cdr:cNvSpPr>
      </cdr:nvSpPr>
      <cdr:spPr bwMode="auto">
        <a:xfrm xmlns:a="http://schemas.openxmlformats.org/drawingml/2006/main">
          <a:off x="52487" y="0"/>
          <a:ext cx="988962" cy="32385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619792"/>
              </a:solidFill>
              <a:latin typeface="Calibri"/>
            </a:rPr>
            <a:t>Energy used for </a:t>
          </a:r>
        </a:p>
        <a:p xmlns:a="http://schemas.openxmlformats.org/drawingml/2006/main">
          <a:pPr algn="ctr" rtl="0">
            <a:defRPr sz="1000"/>
          </a:pPr>
          <a:r>
            <a:rPr lang="en-GB" sz="850" b="0" i="0" u="none" strike="noStrike" baseline="0">
              <a:solidFill>
                <a:srgbClr val="619792"/>
              </a:solidFill>
              <a:latin typeface="Calibri"/>
            </a:rPr>
            <a:t>space heating  (TWh)</a:t>
          </a:r>
          <a:endParaRPr lang="en-GB"/>
        </a:p>
      </cdr:txBody>
    </cdr:sp>
  </cdr:relSizeAnchor>
  <cdr:relSizeAnchor xmlns:cdr="http://schemas.openxmlformats.org/drawingml/2006/chartDrawing">
    <cdr:from>
      <cdr:x>0.65792</cdr:x>
      <cdr:y>0.00599</cdr:y>
    </cdr:from>
    <cdr:to>
      <cdr:x>0.92264</cdr:x>
      <cdr:y>0.12934</cdr:y>
    </cdr:to>
    <cdr:sp macro="" textlink="">
      <cdr:nvSpPr>
        <cdr:cNvPr id="16252932" name="TextBox 2"/>
        <cdr:cNvSpPr txBox="1">
          <a:spLocks xmlns:a="http://schemas.openxmlformats.org/drawingml/2006/main" noChangeArrowheads="1"/>
        </cdr:cNvSpPr>
      </cdr:nvSpPr>
      <cdr:spPr bwMode="auto">
        <a:xfrm xmlns:a="http://schemas.openxmlformats.org/drawingml/2006/main">
          <a:off x="3197491" y="14008"/>
          <a:ext cx="1286539" cy="28863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E68934"/>
              </a:solidFill>
              <a:latin typeface="Calibri"/>
            </a:rPr>
            <a:t>Space heating's share of all household energy use</a:t>
          </a:r>
          <a:endParaRPr lang="en-GB"/>
        </a:p>
      </cdr:txBody>
    </cdr:sp>
  </cdr:relSizeAnchor>
</c:userShapes>
</file>

<file path=xl/drawings/drawing26.xml><?xml version="1.0" encoding="utf-8"?>
<xdr:wsDr xmlns:xdr="http://schemas.openxmlformats.org/drawingml/2006/spreadsheetDrawing" xmlns:a="http://schemas.openxmlformats.org/drawingml/2006/main">
  <xdr:twoCellAnchor editAs="absolute">
    <xdr:from>
      <xdr:col>4</xdr:col>
      <xdr:colOff>85725</xdr:colOff>
      <xdr:row>3</xdr:row>
      <xdr:rowOff>19050</xdr:rowOff>
    </xdr:from>
    <xdr:to>
      <xdr:col>6</xdr:col>
      <xdr:colOff>628650</xdr:colOff>
      <xdr:row>16</xdr:row>
      <xdr:rowOff>95250</xdr:rowOff>
    </xdr:to>
    <xdr:graphicFrame macro="">
      <xdr:nvGraphicFramePr>
        <xdr:cNvPr id="441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0.00351</cdr:x>
      <cdr:y>0.0025</cdr:y>
    </cdr:from>
    <cdr:to>
      <cdr:x>0.22539</cdr:x>
      <cdr:y>0.14654</cdr:y>
    </cdr:to>
    <cdr:sp macro="" textlink="">
      <cdr:nvSpPr>
        <cdr:cNvPr id="19117057" name="TextBox 1"/>
        <cdr:cNvSpPr txBox="1">
          <a:spLocks xmlns:a="http://schemas.openxmlformats.org/drawingml/2006/main" noChangeArrowheads="1"/>
        </cdr:cNvSpPr>
      </cdr:nvSpPr>
      <cdr:spPr bwMode="auto">
        <a:xfrm xmlns:a="http://schemas.openxmlformats.org/drawingml/2006/main">
          <a:off x="17071" y="4158"/>
          <a:ext cx="1078304" cy="348267"/>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619792"/>
              </a:solidFill>
              <a:latin typeface="Calibri"/>
            </a:rPr>
            <a:t>Energy used for water heating (TWh)</a:t>
          </a:r>
          <a:endParaRPr lang="en-GB"/>
        </a:p>
      </cdr:txBody>
    </cdr:sp>
  </cdr:relSizeAnchor>
  <cdr:relSizeAnchor xmlns:cdr="http://schemas.openxmlformats.org/drawingml/2006/chartDrawing">
    <cdr:from>
      <cdr:x>0.64786</cdr:x>
      <cdr:y>0.02724</cdr:y>
    </cdr:from>
    <cdr:to>
      <cdr:x>0.89638</cdr:x>
      <cdr:y>0.14072</cdr:y>
    </cdr:to>
    <cdr:sp macro="" textlink="">
      <cdr:nvSpPr>
        <cdr:cNvPr id="16253954" name="TextBox 2"/>
        <cdr:cNvSpPr txBox="1">
          <a:spLocks xmlns:a="http://schemas.openxmlformats.org/drawingml/2006/main" noChangeArrowheads="1"/>
        </cdr:cNvSpPr>
      </cdr:nvSpPr>
      <cdr:spPr bwMode="auto">
        <a:xfrm xmlns:a="http://schemas.openxmlformats.org/drawingml/2006/main">
          <a:off x="3527385" y="89524"/>
          <a:ext cx="1301789" cy="40577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708943"/>
              </a:solidFill>
              <a:latin typeface="Calibri"/>
            </a:rPr>
            <a:t>    </a:t>
          </a:r>
          <a:r>
            <a:rPr lang="en-GB" sz="850" b="0" i="0" u="none" strike="noStrike" baseline="0">
              <a:solidFill>
                <a:srgbClr val="E68934"/>
              </a:solidFill>
              <a:latin typeface="Calibri"/>
            </a:rPr>
            <a:t> Water heating's share of all household energy use</a:t>
          </a:r>
          <a:endParaRPr lang="en-GB"/>
        </a:p>
      </cdr:txBody>
    </cdr:sp>
  </cdr:relSizeAnchor>
</c:userShapes>
</file>

<file path=xl/drawings/drawing28.xml><?xml version="1.0" encoding="utf-8"?>
<xdr:wsDr xmlns:xdr="http://schemas.openxmlformats.org/drawingml/2006/spreadsheetDrawing" xmlns:a="http://schemas.openxmlformats.org/drawingml/2006/main">
  <xdr:twoCellAnchor editAs="absolute">
    <xdr:from>
      <xdr:col>4</xdr:col>
      <xdr:colOff>76200</xdr:colOff>
      <xdr:row>3</xdr:row>
      <xdr:rowOff>9525</xdr:rowOff>
    </xdr:from>
    <xdr:to>
      <xdr:col>6</xdr:col>
      <xdr:colOff>600075</xdr:colOff>
      <xdr:row>16</xdr:row>
      <xdr:rowOff>85725</xdr:rowOff>
    </xdr:to>
    <xdr:graphicFrame macro="">
      <xdr:nvGraphicFramePr>
        <xdr:cNvPr id="4616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c:userShapes xmlns:c="http://schemas.openxmlformats.org/drawingml/2006/chart">
  <cdr:relSizeAnchor xmlns:cdr="http://schemas.openxmlformats.org/drawingml/2006/chartDrawing">
    <cdr:from>
      <cdr:x>0.00402</cdr:x>
      <cdr:y>0.01503</cdr:y>
    </cdr:from>
    <cdr:to>
      <cdr:x>0.15374</cdr:x>
      <cdr:y>0.14945</cdr:y>
    </cdr:to>
    <cdr:sp macro="" textlink="">
      <cdr:nvSpPr>
        <cdr:cNvPr id="19120129" name="TextBox 1"/>
        <cdr:cNvSpPr txBox="1">
          <a:spLocks xmlns:a="http://schemas.openxmlformats.org/drawingml/2006/main" noChangeArrowheads="1"/>
        </cdr:cNvSpPr>
      </cdr:nvSpPr>
      <cdr:spPr bwMode="auto">
        <a:xfrm xmlns:a="http://schemas.openxmlformats.org/drawingml/2006/main">
          <a:off x="19552" y="35163"/>
          <a:ext cx="727639" cy="31454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619792"/>
              </a:solidFill>
              <a:latin typeface="Calibri"/>
            </a:rPr>
            <a:t>Lighting energy use (TWh)</a:t>
          </a:r>
          <a:endParaRPr lang="en-GB"/>
        </a:p>
      </cdr:txBody>
    </cdr:sp>
  </cdr:relSizeAnchor>
  <cdr:relSizeAnchor xmlns:cdr="http://schemas.openxmlformats.org/drawingml/2006/chartDrawing">
    <cdr:from>
      <cdr:x>0.66523</cdr:x>
      <cdr:y>0</cdr:y>
    </cdr:from>
    <cdr:to>
      <cdr:x>0.87019</cdr:x>
      <cdr:y>0.14168</cdr:y>
    </cdr:to>
    <cdr:sp macro="" textlink="">
      <cdr:nvSpPr>
        <cdr:cNvPr id="19120130" name="TextBox 2"/>
        <cdr:cNvSpPr txBox="1">
          <a:spLocks xmlns:a="http://schemas.openxmlformats.org/drawingml/2006/main" noChangeArrowheads="1"/>
        </cdr:cNvSpPr>
      </cdr:nvSpPr>
      <cdr:spPr bwMode="auto">
        <a:xfrm xmlns:a="http://schemas.openxmlformats.org/drawingml/2006/main">
          <a:off x="3233024" y="0"/>
          <a:ext cx="996106" cy="331531"/>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708943"/>
              </a:solidFill>
              <a:latin typeface="Calibri"/>
            </a:rPr>
            <a:t>  </a:t>
          </a:r>
          <a:r>
            <a:rPr lang="en-GB" sz="850" b="0" i="0" u="none" strike="noStrike" baseline="0">
              <a:solidFill>
                <a:srgbClr val="E68934"/>
              </a:solidFill>
              <a:latin typeface="Calibri"/>
            </a:rPr>
            <a:t>Lighting's share of all household energy use</a:t>
          </a:r>
          <a:endParaRPr lang="en-GB"/>
        </a:p>
      </cdr:txBody>
    </cdr:sp>
  </cdr:relSizeAnchor>
</c:userShapes>
</file>

<file path=xl/drawings/drawing3.xml><?xml version="1.0" encoding="utf-8"?>
<xdr:wsDr xmlns:xdr="http://schemas.openxmlformats.org/drawingml/2006/spreadsheetDrawing" xmlns:a="http://schemas.openxmlformats.org/drawingml/2006/main">
  <xdr:twoCellAnchor editAs="absolute">
    <xdr:from>
      <xdr:col>5</xdr:col>
      <xdr:colOff>28575</xdr:colOff>
      <xdr:row>2</xdr:row>
      <xdr:rowOff>38100</xdr:rowOff>
    </xdr:from>
    <xdr:to>
      <xdr:col>10</xdr:col>
      <xdr:colOff>390525</xdr:colOff>
      <xdr:row>19</xdr:row>
      <xdr:rowOff>142875</xdr:rowOff>
    </xdr:to>
    <xdr:graphicFrame macro="">
      <xdr:nvGraphicFramePr>
        <xdr:cNvPr id="418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5</xdr:col>
      <xdr:colOff>47625</xdr:colOff>
      <xdr:row>3</xdr:row>
      <xdr:rowOff>38100</xdr:rowOff>
    </xdr:from>
    <xdr:to>
      <xdr:col>7</xdr:col>
      <xdr:colOff>142875</xdr:colOff>
      <xdr:row>16</xdr:row>
      <xdr:rowOff>114300</xdr:rowOff>
    </xdr:to>
    <xdr:graphicFrame macro="">
      <xdr:nvGraphicFramePr>
        <xdr:cNvPr id="48217"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c:userShapes xmlns:c="http://schemas.openxmlformats.org/drawingml/2006/chart">
  <cdr:relSizeAnchor xmlns:cdr="http://schemas.openxmlformats.org/drawingml/2006/chartDrawing">
    <cdr:from>
      <cdr:x>0.00591</cdr:x>
      <cdr:y>0.00479</cdr:y>
    </cdr:from>
    <cdr:to>
      <cdr:x>0.19011</cdr:x>
      <cdr:y>0.13865</cdr:y>
    </cdr:to>
    <cdr:sp macro="" textlink="">
      <cdr:nvSpPr>
        <cdr:cNvPr id="19121153" name="TextBox 1"/>
        <cdr:cNvSpPr txBox="1">
          <a:spLocks xmlns:a="http://schemas.openxmlformats.org/drawingml/2006/main" noChangeArrowheads="1"/>
        </cdr:cNvSpPr>
      </cdr:nvSpPr>
      <cdr:spPr bwMode="auto">
        <a:xfrm xmlns:a="http://schemas.openxmlformats.org/drawingml/2006/main">
          <a:off x="28735" y="9525"/>
          <a:ext cx="895190" cy="32497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l" rtl="0">
            <a:defRPr sz="1000"/>
          </a:pPr>
          <a:r>
            <a:rPr lang="en-GB" sz="850" b="0" i="0" u="none" strike="noStrike" baseline="0">
              <a:solidFill>
                <a:srgbClr val="619792"/>
              </a:solidFill>
              <a:latin typeface="Calibri"/>
            </a:rPr>
            <a:t>Appliances energy use (TWh)</a:t>
          </a:r>
          <a:endParaRPr lang="en-GB"/>
        </a:p>
      </cdr:txBody>
    </cdr:sp>
  </cdr:relSizeAnchor>
  <cdr:relSizeAnchor xmlns:cdr="http://schemas.openxmlformats.org/drawingml/2006/chartDrawing">
    <cdr:from>
      <cdr:x>0.67086</cdr:x>
      <cdr:y>0.00072</cdr:y>
    </cdr:from>
    <cdr:to>
      <cdr:x>0.88173</cdr:x>
      <cdr:y>0.14247</cdr:y>
    </cdr:to>
    <cdr:sp macro="" textlink="">
      <cdr:nvSpPr>
        <cdr:cNvPr id="19121154" name="TextBox 2"/>
        <cdr:cNvSpPr txBox="1">
          <a:spLocks xmlns:a="http://schemas.openxmlformats.org/drawingml/2006/main" noChangeArrowheads="1"/>
        </cdr:cNvSpPr>
      </cdr:nvSpPr>
      <cdr:spPr bwMode="auto">
        <a:xfrm xmlns:a="http://schemas.openxmlformats.org/drawingml/2006/main">
          <a:off x="3260378" y="0"/>
          <a:ext cx="1024829" cy="342900"/>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708943"/>
              </a:solidFill>
              <a:latin typeface="Calibri"/>
            </a:rPr>
            <a:t> </a:t>
          </a:r>
          <a:r>
            <a:rPr lang="en-GB" sz="850" b="0" i="0" u="none" strike="noStrike" baseline="0">
              <a:solidFill>
                <a:srgbClr val="E68934"/>
              </a:solidFill>
              <a:latin typeface="Calibri"/>
            </a:rPr>
            <a:t> Appliances share of all household energy use</a:t>
          </a:r>
          <a:endParaRPr lang="en-GB"/>
        </a:p>
      </cdr:txBody>
    </cdr:sp>
  </cdr:relSizeAnchor>
</c:userShapes>
</file>

<file path=xl/drawings/drawing32.xml><?xml version="1.0" encoding="utf-8"?>
<xdr:wsDr xmlns:xdr="http://schemas.openxmlformats.org/drawingml/2006/spreadsheetDrawing" xmlns:a="http://schemas.openxmlformats.org/drawingml/2006/main">
  <xdr:twoCellAnchor editAs="absolute">
    <xdr:from>
      <xdr:col>5</xdr:col>
      <xdr:colOff>76200</xdr:colOff>
      <xdr:row>3</xdr:row>
      <xdr:rowOff>47625</xdr:rowOff>
    </xdr:from>
    <xdr:to>
      <xdr:col>7</xdr:col>
      <xdr:colOff>171450</xdr:colOff>
      <xdr:row>17</xdr:row>
      <xdr:rowOff>95250</xdr:rowOff>
    </xdr:to>
    <xdr:graphicFrame macro="">
      <xdr:nvGraphicFramePr>
        <xdr:cNvPr id="5026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0.00769</cdr:x>
      <cdr:y>0.01253</cdr:y>
    </cdr:from>
    <cdr:to>
      <cdr:x>0.15251</cdr:x>
      <cdr:y>0.16682</cdr:y>
    </cdr:to>
    <cdr:sp macro="" textlink="">
      <cdr:nvSpPr>
        <cdr:cNvPr id="19122177" name="TextBox 1"/>
        <cdr:cNvSpPr txBox="1">
          <a:spLocks xmlns:a="http://schemas.openxmlformats.org/drawingml/2006/main" noChangeArrowheads="1"/>
        </cdr:cNvSpPr>
      </cdr:nvSpPr>
      <cdr:spPr bwMode="auto">
        <a:xfrm xmlns:a="http://schemas.openxmlformats.org/drawingml/2006/main">
          <a:off x="37385" y="29312"/>
          <a:ext cx="703825" cy="361038"/>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l" rtl="0">
            <a:defRPr sz="1000"/>
          </a:pPr>
          <a:r>
            <a:rPr lang="en-GB" sz="850" b="0" i="0" u="none" strike="noStrike" baseline="0">
              <a:solidFill>
                <a:srgbClr val="619792"/>
              </a:solidFill>
              <a:latin typeface="Calibri"/>
            </a:rPr>
            <a:t>Cooking energy   use (TWh)</a:t>
          </a:r>
          <a:endParaRPr lang="en-GB"/>
        </a:p>
      </cdr:txBody>
    </cdr:sp>
  </cdr:relSizeAnchor>
  <cdr:relSizeAnchor xmlns:cdr="http://schemas.openxmlformats.org/drawingml/2006/chartDrawing">
    <cdr:from>
      <cdr:x>0.62654</cdr:x>
      <cdr:y>4.2735E-7</cdr:y>
    </cdr:from>
    <cdr:to>
      <cdr:x>0.88364</cdr:x>
      <cdr:y>0.17916</cdr:y>
    </cdr:to>
    <cdr:sp macro="" textlink="">
      <cdr:nvSpPr>
        <cdr:cNvPr id="18022402" name="TextBox 2"/>
        <cdr:cNvSpPr txBox="1">
          <a:spLocks xmlns:a="http://schemas.openxmlformats.org/drawingml/2006/main" noChangeArrowheads="1"/>
        </cdr:cNvSpPr>
      </cdr:nvSpPr>
      <cdr:spPr bwMode="auto">
        <a:xfrm xmlns:a="http://schemas.openxmlformats.org/drawingml/2006/main">
          <a:off x="3044984" y="1"/>
          <a:ext cx="1249506" cy="41923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27432" bIns="0" anchor="t" upright="1"/>
        <a:lstStyle xmlns:a="http://schemas.openxmlformats.org/drawingml/2006/main"/>
        <a:p xmlns:a="http://schemas.openxmlformats.org/drawingml/2006/main">
          <a:pPr algn="ctr" rtl="0">
            <a:defRPr sz="1000"/>
          </a:pPr>
          <a:r>
            <a:rPr lang="en-GB" sz="850" b="0" i="0" u="none" strike="noStrike" baseline="0">
              <a:solidFill>
                <a:srgbClr val="333333"/>
              </a:solidFill>
              <a:latin typeface="Calibri"/>
            </a:rPr>
            <a:t> </a:t>
          </a:r>
          <a:r>
            <a:rPr lang="en-GB" sz="850" b="0" i="0" u="none" strike="noStrike" baseline="0">
              <a:solidFill>
                <a:srgbClr val="E68934"/>
              </a:solidFill>
              <a:latin typeface="Calibri"/>
            </a:rPr>
            <a:t>Cooking's share of all household energy use (%)</a:t>
          </a:r>
          <a:endParaRPr lang="en-GB"/>
        </a:p>
      </cdr:txBody>
    </cdr:sp>
  </cdr:relSizeAnchor>
</c:userShapes>
</file>

<file path=xl/drawings/drawing34.xml><?xml version="1.0" encoding="utf-8"?>
<xdr:wsDr xmlns:xdr="http://schemas.openxmlformats.org/drawingml/2006/spreadsheetDrawing" xmlns:a="http://schemas.openxmlformats.org/drawingml/2006/main">
  <xdr:twoCellAnchor editAs="absolute">
    <xdr:from>
      <xdr:col>6</xdr:col>
      <xdr:colOff>38100</xdr:colOff>
      <xdr:row>2</xdr:row>
      <xdr:rowOff>47625</xdr:rowOff>
    </xdr:from>
    <xdr:to>
      <xdr:col>8</xdr:col>
      <xdr:colOff>133350</xdr:colOff>
      <xdr:row>16</xdr:row>
      <xdr:rowOff>66675</xdr:rowOff>
    </xdr:to>
    <xdr:graphicFrame macro="">
      <xdr:nvGraphicFramePr>
        <xdr:cNvPr id="5231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57150</xdr:colOff>
      <xdr:row>2</xdr:row>
      <xdr:rowOff>42861</xdr:rowOff>
    </xdr:from>
    <xdr:to>
      <xdr:col>14</xdr:col>
      <xdr:colOff>4914899</xdr:colOff>
      <xdr:row>17</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editAs="absolute">
    <xdr:from>
      <xdr:col>5</xdr:col>
      <xdr:colOff>47625</xdr:colOff>
      <xdr:row>2</xdr:row>
      <xdr:rowOff>19050</xdr:rowOff>
    </xdr:from>
    <xdr:to>
      <xdr:col>7</xdr:col>
      <xdr:colOff>152400</xdr:colOff>
      <xdr:row>16</xdr:row>
      <xdr:rowOff>47625</xdr:rowOff>
    </xdr:to>
    <xdr:graphicFrame macro="">
      <xdr:nvGraphicFramePr>
        <xdr:cNvPr id="5640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7.xml><?xml version="1.0" encoding="utf-8"?>
<xdr:wsDr xmlns:xdr="http://schemas.openxmlformats.org/drawingml/2006/spreadsheetDrawing" xmlns:a="http://schemas.openxmlformats.org/drawingml/2006/main">
  <xdr:twoCellAnchor editAs="absolute">
    <xdr:from>
      <xdr:col>6</xdr:col>
      <xdr:colOff>38100</xdr:colOff>
      <xdr:row>2</xdr:row>
      <xdr:rowOff>28575</xdr:rowOff>
    </xdr:from>
    <xdr:to>
      <xdr:col>8</xdr:col>
      <xdr:colOff>133350</xdr:colOff>
      <xdr:row>16</xdr:row>
      <xdr:rowOff>57150</xdr:rowOff>
    </xdr:to>
    <xdr:graphicFrame macro="">
      <xdr:nvGraphicFramePr>
        <xdr:cNvPr id="5845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xdr:wsDr xmlns:xdr="http://schemas.openxmlformats.org/drawingml/2006/spreadsheetDrawing" xmlns:a="http://schemas.openxmlformats.org/drawingml/2006/main">
  <xdr:twoCellAnchor editAs="absolute">
    <xdr:from>
      <xdr:col>8</xdr:col>
      <xdr:colOff>19049</xdr:colOff>
      <xdr:row>2</xdr:row>
      <xdr:rowOff>28575</xdr:rowOff>
    </xdr:from>
    <xdr:to>
      <xdr:col>10</xdr:col>
      <xdr:colOff>57149</xdr:colOff>
      <xdr:row>16</xdr:row>
      <xdr:rowOff>66675</xdr:rowOff>
    </xdr:to>
    <xdr:graphicFrame macro="">
      <xdr:nvGraphicFramePr>
        <xdr:cNvPr id="6050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9.xml><?xml version="1.0" encoding="utf-8"?>
<xdr:wsDr xmlns:xdr="http://schemas.openxmlformats.org/drawingml/2006/spreadsheetDrawing" xmlns:a="http://schemas.openxmlformats.org/drawingml/2006/main">
  <xdr:twoCellAnchor>
    <xdr:from>
      <xdr:col>14</xdr:col>
      <xdr:colOff>57148</xdr:colOff>
      <xdr:row>4</xdr:row>
      <xdr:rowOff>38099</xdr:rowOff>
    </xdr:from>
    <xdr:to>
      <xdr:col>14</xdr:col>
      <xdr:colOff>4867275</xdr:colOff>
      <xdr:row>18</xdr:row>
      <xdr:rowOff>66674</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295276</xdr:colOff>
      <xdr:row>14</xdr:row>
      <xdr:rowOff>142876</xdr:rowOff>
    </xdr:from>
    <xdr:to>
      <xdr:col>14</xdr:col>
      <xdr:colOff>4257676</xdr:colOff>
      <xdr:row>15</xdr:row>
      <xdr:rowOff>76200</xdr:rowOff>
    </xdr:to>
    <xdr:sp macro="" textlink="">
      <xdr:nvSpPr>
        <xdr:cNvPr id="8" name="Rectangle 7"/>
        <xdr:cNvSpPr/>
      </xdr:nvSpPr>
      <xdr:spPr>
        <a:xfrm>
          <a:off x="8410576" y="2219326"/>
          <a:ext cx="3962400" cy="85724"/>
        </a:xfrm>
        <a:prstGeom prst="rect">
          <a:avLst/>
        </a:prstGeom>
        <a:solidFill>
          <a:schemeClr val="bg1"/>
        </a:solidFill>
        <a:ln>
          <a:solidFill>
            <a:schemeClr val="bg1">
              <a:lumMod val="50000"/>
            </a:schemeClr>
          </a:solidFill>
          <a:prstDash val="dash"/>
        </a:ln>
        <a:effectLst/>
      </xdr:spPr>
      <xdr:style>
        <a:lnRef idx="1">
          <a:schemeClr val="accent1"/>
        </a:lnRef>
        <a:fillRef idx="3">
          <a:schemeClr val="accent1"/>
        </a:fillRef>
        <a:effectRef idx="2">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clientData/>
  </xdr:twoCellAnchor>
  <xdr:twoCellAnchor>
    <xdr:from>
      <xdr:col>14</xdr:col>
      <xdr:colOff>285750</xdr:colOff>
      <xdr:row>14</xdr:row>
      <xdr:rowOff>142875</xdr:rowOff>
    </xdr:from>
    <xdr:to>
      <xdr:col>14</xdr:col>
      <xdr:colOff>397567</xdr:colOff>
      <xdr:row>15</xdr:row>
      <xdr:rowOff>88038</xdr:rowOff>
    </xdr:to>
    <xdr:grpSp>
      <xdr:nvGrpSpPr>
        <xdr:cNvPr id="4" name="Group 3"/>
        <xdr:cNvGrpSpPr/>
      </xdr:nvGrpSpPr>
      <xdr:grpSpPr>
        <a:xfrm>
          <a:off x="8401050" y="2219325"/>
          <a:ext cx="111817" cy="97563"/>
          <a:chOff x="0" y="0"/>
          <a:chExt cx="115837" cy="106487"/>
        </a:xfrm>
      </xdr:grpSpPr>
      <xdr:sp macro="" textlink="">
        <xdr:nvSpPr>
          <xdr:cNvPr id="5" name="Rectangle 4"/>
          <xdr:cNvSpPr/>
        </xdr:nvSpPr>
        <xdr:spPr>
          <a:xfrm>
            <a:off x="0" y="834"/>
            <a:ext cx="115837" cy="105653"/>
          </a:xfrm>
          <a:prstGeom prst="rect">
            <a:avLst/>
          </a:prstGeom>
          <a:solidFill>
            <a:schemeClr val="bg1"/>
          </a:solidFill>
          <a:ln>
            <a:noFill/>
          </a:ln>
          <a:effectLst/>
        </xdr:spPr>
        <xdr:style>
          <a:lnRef idx="1">
            <a:schemeClr val="accent1"/>
          </a:lnRef>
          <a:fillRef idx="3">
            <a:schemeClr val="accent1"/>
          </a:fillRef>
          <a:effectRef idx="2">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a:p>
        </xdr:txBody>
      </xdr:sp>
      <xdr:sp macro="" textlink="">
        <xdr:nvSpPr>
          <xdr:cNvPr id="6" name="Freeform 5"/>
          <xdr:cNvSpPr/>
        </xdr:nvSpPr>
        <xdr:spPr>
          <a:xfrm>
            <a:off x="18253" y="0"/>
            <a:ext cx="64990" cy="106073"/>
          </a:xfrm>
          <a:custGeom>
            <a:avLst/>
            <a:gdLst>
              <a:gd name="connsiteX0" fmla="*/ 285102 w 511617"/>
              <a:gd name="connsiteY0" fmla="*/ 0 h 591207"/>
              <a:gd name="connsiteX1" fmla="*/ 501878 w 511617"/>
              <a:gd name="connsiteY1" fmla="*/ 197069 h 591207"/>
              <a:gd name="connsiteX2" fmla="*/ 2637 w 511617"/>
              <a:gd name="connsiteY2" fmla="*/ 420414 h 591207"/>
              <a:gd name="connsiteX3" fmla="*/ 311378 w 511617"/>
              <a:gd name="connsiteY3" fmla="*/ 591207 h 591207"/>
            </a:gdLst>
            <a:ahLst/>
            <a:cxnLst>
              <a:cxn ang="0">
                <a:pos x="connsiteX0" y="connsiteY0"/>
              </a:cxn>
              <a:cxn ang="0">
                <a:pos x="connsiteX1" y="connsiteY1"/>
              </a:cxn>
              <a:cxn ang="0">
                <a:pos x="connsiteX2" y="connsiteY2"/>
              </a:cxn>
              <a:cxn ang="0">
                <a:pos x="connsiteX3" y="connsiteY3"/>
              </a:cxn>
            </a:cxnLst>
            <a:rect l="l" t="t" r="r" b="b"/>
            <a:pathLst>
              <a:path w="511617" h="591207">
                <a:moveTo>
                  <a:pt x="285102" y="0"/>
                </a:moveTo>
                <a:cubicBezTo>
                  <a:pt x="417028" y="63500"/>
                  <a:pt x="548955" y="127000"/>
                  <a:pt x="501878" y="197069"/>
                </a:cubicBezTo>
                <a:cubicBezTo>
                  <a:pt x="454801" y="267138"/>
                  <a:pt x="34387" y="354724"/>
                  <a:pt x="2637" y="420414"/>
                </a:cubicBezTo>
                <a:cubicBezTo>
                  <a:pt x="-29113" y="486104"/>
                  <a:pt x="234740" y="538655"/>
                  <a:pt x="311378" y="591207"/>
                </a:cubicBezTo>
              </a:path>
            </a:pathLst>
          </a:custGeom>
          <a:noFill/>
          <a:ln w="6350">
            <a:solidFill>
              <a:schemeClr val="bg1">
                <a:lumMod val="50000"/>
              </a:schemeClr>
            </a:solidFill>
          </a:ln>
        </xdr:spPr>
        <xdr:style>
          <a:lnRef idx="1">
            <a:schemeClr val="dk1"/>
          </a:lnRef>
          <a:fillRef idx="0">
            <a:schemeClr val="dk1"/>
          </a:fillRef>
          <a:effectRef idx="0">
            <a:schemeClr val="dk1"/>
          </a:effectRef>
          <a:fontRef idx="minor">
            <a:schemeClr val="tx1"/>
          </a:fontRef>
        </xdr:style>
        <xdr:txBody>
          <a:bodyPr wrap="square"/>
          <a:lstStyle>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a:endParaRPr lang="en-US"/>
          </a:p>
        </xdr:txBody>
      </xdr:sp>
    </xdr:grpSp>
    <xdr:clientData/>
  </xdr:twoCellAnchor>
  <xdr:twoCellAnchor>
    <xdr:from>
      <xdr:col>14</xdr:col>
      <xdr:colOff>4657725</xdr:colOff>
      <xdr:row>14</xdr:row>
      <xdr:rowOff>123825</xdr:rowOff>
    </xdr:from>
    <xdr:to>
      <xdr:col>14</xdr:col>
      <xdr:colOff>4743450</xdr:colOff>
      <xdr:row>15</xdr:row>
      <xdr:rowOff>104775</xdr:rowOff>
    </xdr:to>
    <xdr:sp macro="" textlink="">
      <xdr:nvSpPr>
        <xdr:cNvPr id="2" name="Rectangle 1"/>
        <xdr:cNvSpPr/>
      </xdr:nvSpPr>
      <xdr:spPr>
        <a:xfrm>
          <a:off x="12773025" y="2200275"/>
          <a:ext cx="85725" cy="133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17</xdr:col>
      <xdr:colOff>57150</xdr:colOff>
      <xdr:row>2</xdr:row>
      <xdr:rowOff>38100</xdr:rowOff>
    </xdr:from>
    <xdr:to>
      <xdr:col>20</xdr:col>
      <xdr:colOff>104775</xdr:colOff>
      <xdr:row>16</xdr:row>
      <xdr:rowOff>19050</xdr:rowOff>
    </xdr:to>
    <xdr:graphicFrame macro="">
      <xdr:nvGraphicFramePr>
        <xdr:cNvPr id="632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c:userShapes xmlns:c="http://schemas.openxmlformats.org/drawingml/2006/chart">
  <cdr:relSizeAnchor xmlns:cdr="http://schemas.openxmlformats.org/drawingml/2006/chartDrawing">
    <cdr:from>
      <cdr:x>0.00885</cdr:x>
      <cdr:y>0.78723</cdr:y>
    </cdr:from>
    <cdr:to>
      <cdr:x>0.04753</cdr:x>
      <cdr:y>0.92766</cdr:y>
    </cdr:to>
    <cdr:sp macro="" textlink="">
      <cdr:nvSpPr>
        <cdr:cNvPr id="2" name="TextBox 1"/>
        <cdr:cNvSpPr txBox="1"/>
      </cdr:nvSpPr>
      <cdr:spPr>
        <a:xfrm xmlns:a="http://schemas.openxmlformats.org/drawingml/2006/main">
          <a:off x="42571" y="1762126"/>
          <a:ext cx="186032" cy="314325"/>
        </a:xfrm>
        <a:prstGeom xmlns:a="http://schemas.openxmlformats.org/drawingml/2006/main" prst="rect">
          <a:avLst/>
        </a:prstGeom>
        <a:solidFill xmlns:a="http://schemas.openxmlformats.org/drawingml/2006/main">
          <a:srgbClr val="FFFFFF"/>
        </a:solidFill>
      </cdr:spPr>
      <cdr:txBody>
        <a:bodyPr xmlns:a="http://schemas.openxmlformats.org/drawingml/2006/main" vertOverflow="clip" wrap="square" rtlCol="0"/>
        <a:lstStyle xmlns:a="http://schemas.openxmlformats.org/drawingml/2006/main"/>
        <a:p xmlns:a="http://schemas.openxmlformats.org/drawingml/2006/main">
          <a:r>
            <a:rPr lang="en-GB" sz="700"/>
            <a:t>0</a:t>
          </a:r>
        </a:p>
      </cdr:txBody>
    </cdr:sp>
  </cdr:relSizeAnchor>
</c:userShapes>
</file>

<file path=xl/drawings/drawing41.xml><?xml version="1.0" encoding="utf-8"?>
<xdr:wsDr xmlns:xdr="http://schemas.openxmlformats.org/drawingml/2006/spreadsheetDrawing" xmlns:a="http://schemas.openxmlformats.org/drawingml/2006/main">
  <xdr:twoCellAnchor editAs="absolute">
    <xdr:from>
      <xdr:col>12</xdr:col>
      <xdr:colOff>28575</xdr:colOff>
      <xdr:row>2</xdr:row>
      <xdr:rowOff>28575</xdr:rowOff>
    </xdr:from>
    <xdr:to>
      <xdr:col>14</xdr:col>
      <xdr:colOff>257175</xdr:colOff>
      <xdr:row>16</xdr:row>
      <xdr:rowOff>57150</xdr:rowOff>
    </xdr:to>
    <xdr:graphicFrame macro="">
      <xdr:nvGraphicFramePr>
        <xdr:cNvPr id="625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2.xml><?xml version="1.0" encoding="utf-8"?>
<xdr:wsDr xmlns:xdr="http://schemas.openxmlformats.org/drawingml/2006/spreadsheetDrawing" xmlns:a="http://schemas.openxmlformats.org/drawingml/2006/main">
  <xdr:twoCellAnchor>
    <xdr:from>
      <xdr:col>11</xdr:col>
      <xdr:colOff>63501</xdr:colOff>
      <xdr:row>3</xdr:row>
      <xdr:rowOff>42334</xdr:rowOff>
    </xdr:from>
    <xdr:to>
      <xdr:col>13</xdr:col>
      <xdr:colOff>190501</xdr:colOff>
      <xdr:row>20</xdr:row>
      <xdr:rowOff>137585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3397251</xdr:colOff>
      <xdr:row>3</xdr:row>
      <xdr:rowOff>296334</xdr:rowOff>
    </xdr:from>
    <xdr:to>
      <xdr:col>11</xdr:col>
      <xdr:colOff>3418417</xdr:colOff>
      <xdr:row>17</xdr:row>
      <xdr:rowOff>137585</xdr:rowOff>
    </xdr:to>
    <xdr:sp macro="" textlink="">
      <xdr:nvSpPr>
        <xdr:cNvPr id="3" name="Line 324"/>
        <xdr:cNvSpPr>
          <a:spLocks noChangeShapeType="1"/>
        </xdr:cNvSpPr>
      </xdr:nvSpPr>
      <xdr:spPr bwMode="auto">
        <a:xfrm>
          <a:off x="9694334" y="645584"/>
          <a:ext cx="21166" cy="2243668"/>
        </a:xfrm>
        <a:prstGeom prst="line">
          <a:avLst/>
        </a:prstGeom>
        <a:noFill/>
        <a:ln w="19050">
          <a:solidFill>
            <a:srgbClr val="969696"/>
          </a:solidFill>
          <a:prstDash val="sysDot"/>
          <a:round/>
          <a:headEnd/>
          <a:tailEnd/>
        </a:ln>
      </xdr:spPr>
    </xdr:sp>
    <xdr:clientData/>
  </xdr:twoCellAnchor>
  <xdr:twoCellAnchor>
    <xdr:from>
      <xdr:col>11</xdr:col>
      <xdr:colOff>2969684</xdr:colOff>
      <xdr:row>3</xdr:row>
      <xdr:rowOff>15874</xdr:rowOff>
    </xdr:from>
    <xdr:to>
      <xdr:col>12</xdr:col>
      <xdr:colOff>32705</xdr:colOff>
      <xdr:row>4</xdr:row>
      <xdr:rowOff>113224</xdr:rowOff>
    </xdr:to>
    <xdr:sp macro="" textlink="">
      <xdr:nvSpPr>
        <xdr:cNvPr id="4" name="Text Box 325"/>
        <xdr:cNvSpPr txBox="1">
          <a:spLocks noChangeArrowheads="1"/>
        </xdr:cNvSpPr>
      </xdr:nvSpPr>
      <xdr:spPr bwMode="auto">
        <a:xfrm>
          <a:off x="9266767" y="365124"/>
          <a:ext cx="925938" cy="573600"/>
        </a:xfrm>
        <a:prstGeom prst="rect">
          <a:avLst/>
        </a:prstGeom>
        <a:noFill/>
        <a:ln w="9525">
          <a:noFill/>
          <a:miter lim="800000"/>
          <a:headEnd/>
          <a:tailEnd/>
        </a:ln>
      </xdr:spPr>
      <xdr:txBody>
        <a:bodyPr wrap="none" lIns="18288" tIns="18288" rIns="0" bIns="0" anchor="t" upright="1">
          <a:noAutofit/>
        </a:bodyPr>
        <a:lstStyle/>
        <a:p>
          <a:pPr algn="l" rtl="0">
            <a:defRPr sz="1000"/>
          </a:pPr>
          <a:r>
            <a:rPr lang="en-GB" sz="700" b="0" i="0" u="none" strike="noStrike" baseline="0">
              <a:solidFill>
                <a:srgbClr val="969696"/>
              </a:solidFill>
              <a:latin typeface="Calibri"/>
            </a:rPr>
            <a:t>Mandatory condensing </a:t>
          </a:r>
        </a:p>
        <a:p>
          <a:pPr algn="l" rtl="0">
            <a:defRPr sz="1000"/>
          </a:pPr>
          <a:r>
            <a:rPr lang="en-GB" sz="700" b="0" i="0" u="none" strike="noStrike" baseline="0">
              <a:solidFill>
                <a:srgbClr val="969696"/>
              </a:solidFill>
              <a:latin typeface="Calibri"/>
            </a:rPr>
            <a:t>boilers from April 2005</a:t>
          </a:r>
        </a:p>
      </xdr:txBody>
    </xdr:sp>
    <xdr:clientData/>
  </xdr:twoCellAnchor>
</xdr:wsDr>
</file>

<file path=xl/drawings/drawing43.xml><?xml version="1.0" encoding="utf-8"?>
<xdr:wsDr xmlns:xdr="http://schemas.openxmlformats.org/drawingml/2006/spreadsheetDrawing" xmlns:a="http://schemas.openxmlformats.org/drawingml/2006/main">
  <xdr:twoCellAnchor editAs="absolute">
    <xdr:from>
      <xdr:col>7</xdr:col>
      <xdr:colOff>85725</xdr:colOff>
      <xdr:row>3</xdr:row>
      <xdr:rowOff>0</xdr:rowOff>
    </xdr:from>
    <xdr:to>
      <xdr:col>9</xdr:col>
      <xdr:colOff>123825</xdr:colOff>
      <xdr:row>16</xdr:row>
      <xdr:rowOff>66675</xdr:rowOff>
    </xdr:to>
    <xdr:graphicFrame macro="">
      <xdr:nvGraphicFramePr>
        <xdr:cNvPr id="666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4.xml><?xml version="1.0" encoding="utf-8"?>
<xdr:wsDr xmlns:xdr="http://schemas.openxmlformats.org/drawingml/2006/spreadsheetDrawing" xmlns:a="http://schemas.openxmlformats.org/drawingml/2006/main">
  <xdr:twoCellAnchor editAs="absolute">
    <xdr:from>
      <xdr:col>11</xdr:col>
      <xdr:colOff>38100</xdr:colOff>
      <xdr:row>2</xdr:row>
      <xdr:rowOff>19050</xdr:rowOff>
    </xdr:from>
    <xdr:to>
      <xdr:col>13</xdr:col>
      <xdr:colOff>142875</xdr:colOff>
      <xdr:row>16</xdr:row>
      <xdr:rowOff>28575</xdr:rowOff>
    </xdr:to>
    <xdr:graphicFrame macro="">
      <xdr:nvGraphicFramePr>
        <xdr:cNvPr id="6869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5.xml><?xml version="1.0" encoding="utf-8"?>
<xdr:wsDr xmlns:xdr="http://schemas.openxmlformats.org/drawingml/2006/spreadsheetDrawing" xmlns:a="http://schemas.openxmlformats.org/drawingml/2006/main">
  <xdr:twoCellAnchor editAs="absolute">
    <xdr:from>
      <xdr:col>11</xdr:col>
      <xdr:colOff>19050</xdr:colOff>
      <xdr:row>2</xdr:row>
      <xdr:rowOff>9525</xdr:rowOff>
    </xdr:from>
    <xdr:to>
      <xdr:col>16</xdr:col>
      <xdr:colOff>352425</xdr:colOff>
      <xdr:row>16</xdr:row>
      <xdr:rowOff>38100</xdr:rowOff>
    </xdr:to>
    <xdr:graphicFrame macro="">
      <xdr:nvGraphicFramePr>
        <xdr:cNvPr id="7074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6.xml><?xml version="1.0" encoding="utf-8"?>
<xdr:wsDr xmlns:xdr="http://schemas.openxmlformats.org/drawingml/2006/spreadsheetDrawing" xmlns:a="http://schemas.openxmlformats.org/drawingml/2006/main">
  <xdr:twoCellAnchor editAs="absolute">
    <xdr:from>
      <xdr:col>7</xdr:col>
      <xdr:colOff>28575</xdr:colOff>
      <xdr:row>2</xdr:row>
      <xdr:rowOff>19050</xdr:rowOff>
    </xdr:from>
    <xdr:to>
      <xdr:col>9</xdr:col>
      <xdr:colOff>114300</xdr:colOff>
      <xdr:row>15</xdr:row>
      <xdr:rowOff>104775</xdr:rowOff>
    </xdr:to>
    <xdr:graphicFrame macro="">
      <xdr:nvGraphicFramePr>
        <xdr:cNvPr id="727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7.xml><?xml version="1.0" encoding="utf-8"?>
<xdr:wsDr xmlns:xdr="http://schemas.openxmlformats.org/drawingml/2006/spreadsheetDrawing" xmlns:a="http://schemas.openxmlformats.org/drawingml/2006/main">
  <xdr:twoCellAnchor>
    <xdr:from>
      <xdr:col>8</xdr:col>
      <xdr:colOff>19049</xdr:colOff>
      <xdr:row>2</xdr:row>
      <xdr:rowOff>19050</xdr:rowOff>
    </xdr:from>
    <xdr:to>
      <xdr:col>10</xdr:col>
      <xdr:colOff>457200</xdr:colOff>
      <xdr:row>17</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8.xml><?xml version="1.0" encoding="utf-8"?>
<xdr:wsDr xmlns:xdr="http://schemas.openxmlformats.org/drawingml/2006/spreadsheetDrawing" xmlns:a="http://schemas.openxmlformats.org/drawingml/2006/main">
  <xdr:twoCellAnchor editAs="absolute">
    <xdr:from>
      <xdr:col>7</xdr:col>
      <xdr:colOff>57150</xdr:colOff>
      <xdr:row>3</xdr:row>
      <xdr:rowOff>57150</xdr:rowOff>
    </xdr:from>
    <xdr:to>
      <xdr:col>16</xdr:col>
      <xdr:colOff>76200</xdr:colOff>
      <xdr:row>17</xdr:row>
      <xdr:rowOff>19050</xdr:rowOff>
    </xdr:to>
    <xdr:graphicFrame macro="">
      <xdr:nvGraphicFramePr>
        <xdr:cNvPr id="74841"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9.xml><?xml version="1.0" encoding="utf-8"?>
<xdr:wsDr xmlns:xdr="http://schemas.openxmlformats.org/drawingml/2006/spreadsheetDrawing" xmlns:a="http://schemas.openxmlformats.org/drawingml/2006/main">
  <xdr:twoCellAnchor editAs="absolute">
    <xdr:from>
      <xdr:col>10</xdr:col>
      <xdr:colOff>76200</xdr:colOff>
      <xdr:row>2</xdr:row>
      <xdr:rowOff>19050</xdr:rowOff>
    </xdr:from>
    <xdr:to>
      <xdr:col>12</xdr:col>
      <xdr:colOff>561975</xdr:colOff>
      <xdr:row>16</xdr:row>
      <xdr:rowOff>114300</xdr:rowOff>
    </xdr:to>
    <xdr:graphicFrame macro="">
      <xdr:nvGraphicFramePr>
        <xdr:cNvPr id="7688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10</xdr:col>
      <xdr:colOff>38100</xdr:colOff>
      <xdr:row>2</xdr:row>
      <xdr:rowOff>38100</xdr:rowOff>
    </xdr:from>
    <xdr:to>
      <xdr:col>13</xdr:col>
      <xdr:colOff>85725</xdr:colOff>
      <xdr:row>16</xdr:row>
      <xdr:rowOff>66675</xdr:rowOff>
    </xdr:to>
    <xdr:graphicFrame macro="">
      <xdr:nvGraphicFramePr>
        <xdr:cNvPr id="930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0.xml><?xml version="1.0" encoding="utf-8"?>
<xdr:wsDr xmlns:xdr="http://schemas.openxmlformats.org/drawingml/2006/spreadsheetDrawing" xmlns:a="http://schemas.openxmlformats.org/drawingml/2006/main">
  <xdr:twoCellAnchor editAs="absolute">
    <xdr:from>
      <xdr:col>9</xdr:col>
      <xdr:colOff>57150</xdr:colOff>
      <xdr:row>3</xdr:row>
      <xdr:rowOff>38100</xdr:rowOff>
    </xdr:from>
    <xdr:to>
      <xdr:col>11</xdr:col>
      <xdr:colOff>592800</xdr:colOff>
      <xdr:row>16</xdr:row>
      <xdr:rowOff>111150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xdr:wsDr xmlns:xdr="http://schemas.openxmlformats.org/drawingml/2006/spreadsheetDrawing" xmlns:a="http://schemas.openxmlformats.org/drawingml/2006/main">
  <xdr:twoCellAnchor editAs="absolute">
    <xdr:from>
      <xdr:col>10</xdr:col>
      <xdr:colOff>57150</xdr:colOff>
      <xdr:row>3</xdr:row>
      <xdr:rowOff>28575</xdr:rowOff>
    </xdr:from>
    <xdr:to>
      <xdr:col>12</xdr:col>
      <xdr:colOff>581025</xdr:colOff>
      <xdr:row>17</xdr:row>
      <xdr:rowOff>19050</xdr:rowOff>
    </xdr:to>
    <xdr:graphicFrame macro="">
      <xdr:nvGraphicFramePr>
        <xdr:cNvPr id="8098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2.xml><?xml version="1.0" encoding="utf-8"?>
<c:userShapes xmlns:c="http://schemas.openxmlformats.org/drawingml/2006/chart">
  <cdr:relSizeAnchor xmlns:cdr="http://schemas.openxmlformats.org/drawingml/2006/chartDrawing">
    <cdr:from>
      <cdr:x>0</cdr:x>
      <cdr:y>0</cdr:y>
    </cdr:from>
    <cdr:to>
      <cdr:x>0.08615</cdr:x>
      <cdr:y>0.09608</cdr:y>
    </cdr:to>
    <cdr:sp macro="" textlink="">
      <cdr:nvSpPr>
        <cdr:cNvPr id="4" name="TextBox 2"/>
        <cdr:cNvSpPr txBox="1"/>
      </cdr:nvSpPr>
      <cdr:spPr>
        <a:xfrm xmlns:a="http://schemas.openxmlformats.org/drawingml/2006/main">
          <a:off x="0" y="0"/>
          <a:ext cx="418769" cy="225446"/>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ysClr val="windowText" lastClr="000000"/>
              </a:solidFill>
              <a:latin typeface="Calibri"/>
            </a:defRPr>
          </a:lvl1pPr>
          <a:lvl2pPr marL="457200" indent="0">
            <a:defRPr sz="1100">
              <a:solidFill>
                <a:sysClr val="windowText" lastClr="000000"/>
              </a:solidFill>
              <a:latin typeface="Calibri"/>
            </a:defRPr>
          </a:lvl2pPr>
          <a:lvl3pPr marL="914400" indent="0">
            <a:defRPr sz="1100">
              <a:solidFill>
                <a:sysClr val="windowText" lastClr="000000"/>
              </a:solidFill>
              <a:latin typeface="Calibri"/>
            </a:defRPr>
          </a:lvl3pPr>
          <a:lvl4pPr marL="1371600" indent="0">
            <a:defRPr sz="1100">
              <a:solidFill>
                <a:sysClr val="windowText" lastClr="000000"/>
              </a:solidFill>
              <a:latin typeface="Calibri"/>
            </a:defRPr>
          </a:lvl4pPr>
          <a:lvl5pPr marL="1828800" indent="0">
            <a:defRPr sz="1100">
              <a:solidFill>
                <a:sysClr val="windowText" lastClr="000000"/>
              </a:solidFill>
              <a:latin typeface="Calibri"/>
            </a:defRPr>
          </a:lvl5pPr>
          <a:lvl6pPr marL="2286000" indent="0">
            <a:defRPr sz="1100">
              <a:solidFill>
                <a:sysClr val="windowText" lastClr="000000"/>
              </a:solidFill>
              <a:latin typeface="Calibri"/>
            </a:defRPr>
          </a:lvl6pPr>
          <a:lvl7pPr marL="2743200" indent="0">
            <a:defRPr sz="1100">
              <a:solidFill>
                <a:sysClr val="windowText" lastClr="000000"/>
              </a:solidFill>
              <a:latin typeface="Calibri"/>
            </a:defRPr>
          </a:lvl7pPr>
          <a:lvl8pPr marL="3200400" indent="0">
            <a:defRPr sz="1100">
              <a:solidFill>
                <a:sysClr val="windowText" lastClr="000000"/>
              </a:solidFill>
              <a:latin typeface="Calibri"/>
            </a:defRPr>
          </a:lvl8pPr>
          <a:lvl9pPr marL="3657600" indent="0">
            <a:defRPr sz="1100">
              <a:solidFill>
                <a:sysClr val="windowText" lastClr="000000"/>
              </a:solidFill>
              <a:latin typeface="Calibri"/>
            </a:defRPr>
          </a:lvl9pPr>
        </a:lstStyle>
        <a:p xmlns:a="http://schemas.openxmlformats.org/drawingml/2006/main">
          <a:pPr algn="l"/>
          <a:r>
            <a:rPr lang="en-GB" sz="850">
              <a:solidFill>
                <a:srgbClr val="333333"/>
              </a:solidFill>
            </a:rPr>
            <a:t>W/°C</a:t>
          </a:r>
        </a:p>
      </cdr:txBody>
    </cdr:sp>
  </cdr:relSizeAnchor>
</c:userShapes>
</file>

<file path=xl/drawings/drawing53.xml><?xml version="1.0" encoding="utf-8"?>
<xdr:wsDr xmlns:xdr="http://schemas.openxmlformats.org/drawingml/2006/spreadsheetDrawing" xmlns:a="http://schemas.openxmlformats.org/drawingml/2006/main">
  <xdr:twoCellAnchor editAs="absolute">
    <xdr:from>
      <xdr:col>6</xdr:col>
      <xdr:colOff>57150</xdr:colOff>
      <xdr:row>3</xdr:row>
      <xdr:rowOff>19050</xdr:rowOff>
    </xdr:from>
    <xdr:to>
      <xdr:col>9</xdr:col>
      <xdr:colOff>123825</xdr:colOff>
      <xdr:row>15</xdr:row>
      <xdr:rowOff>114300</xdr:rowOff>
    </xdr:to>
    <xdr:graphicFrame macro="">
      <xdr:nvGraphicFramePr>
        <xdr:cNvPr id="8303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4.xml><?xml version="1.0" encoding="utf-8"?>
<xdr:wsDr xmlns:xdr="http://schemas.openxmlformats.org/drawingml/2006/spreadsheetDrawing" xmlns:a="http://schemas.openxmlformats.org/drawingml/2006/main">
  <xdr:twoCellAnchor editAs="absolute">
    <xdr:from>
      <xdr:col>10</xdr:col>
      <xdr:colOff>66675</xdr:colOff>
      <xdr:row>2</xdr:row>
      <xdr:rowOff>28575</xdr:rowOff>
    </xdr:from>
    <xdr:to>
      <xdr:col>12</xdr:col>
      <xdr:colOff>590550</xdr:colOff>
      <xdr:row>16</xdr:row>
      <xdr:rowOff>57150</xdr:rowOff>
    </xdr:to>
    <xdr:graphicFrame macro="">
      <xdr:nvGraphicFramePr>
        <xdr:cNvPr id="8508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5.xml><?xml version="1.0" encoding="utf-8"?>
<xdr:wsDr xmlns:xdr="http://schemas.openxmlformats.org/drawingml/2006/spreadsheetDrawing" xmlns:a="http://schemas.openxmlformats.org/drawingml/2006/main">
  <xdr:twoCellAnchor editAs="absolute">
    <xdr:from>
      <xdr:col>12</xdr:col>
      <xdr:colOff>9525</xdr:colOff>
      <xdr:row>2</xdr:row>
      <xdr:rowOff>9525</xdr:rowOff>
    </xdr:from>
    <xdr:to>
      <xdr:col>18</xdr:col>
      <xdr:colOff>390525</xdr:colOff>
      <xdr:row>17</xdr:row>
      <xdr:rowOff>95250</xdr:rowOff>
    </xdr:to>
    <xdr:graphicFrame macro="">
      <xdr:nvGraphicFramePr>
        <xdr:cNvPr id="8712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6.xml><?xml version="1.0" encoding="utf-8"?>
<xdr:wsDr xmlns:xdr="http://schemas.openxmlformats.org/drawingml/2006/spreadsheetDrawing" xmlns:a="http://schemas.openxmlformats.org/drawingml/2006/main">
  <xdr:twoCellAnchor editAs="absolute">
    <xdr:from>
      <xdr:col>8</xdr:col>
      <xdr:colOff>19050</xdr:colOff>
      <xdr:row>3</xdr:row>
      <xdr:rowOff>9525</xdr:rowOff>
    </xdr:from>
    <xdr:to>
      <xdr:col>13</xdr:col>
      <xdr:colOff>304800</xdr:colOff>
      <xdr:row>16</xdr:row>
      <xdr:rowOff>85725</xdr:rowOff>
    </xdr:to>
    <xdr:graphicFrame macro="">
      <xdr:nvGraphicFramePr>
        <xdr:cNvPr id="89177"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7.xml><?xml version="1.0" encoding="utf-8"?>
<xdr:wsDr xmlns:xdr="http://schemas.openxmlformats.org/drawingml/2006/spreadsheetDrawing" xmlns:a="http://schemas.openxmlformats.org/drawingml/2006/main">
  <xdr:twoCellAnchor editAs="absolute">
    <xdr:from>
      <xdr:col>7</xdr:col>
      <xdr:colOff>19050</xdr:colOff>
      <xdr:row>3</xdr:row>
      <xdr:rowOff>9525</xdr:rowOff>
    </xdr:from>
    <xdr:to>
      <xdr:col>9</xdr:col>
      <xdr:colOff>552450</xdr:colOff>
      <xdr:row>17</xdr:row>
      <xdr:rowOff>47625</xdr:rowOff>
    </xdr:to>
    <xdr:graphicFrame macro="">
      <xdr:nvGraphicFramePr>
        <xdr:cNvPr id="91225"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8.xml><?xml version="1.0" encoding="utf-8"?>
<xdr:wsDr xmlns:xdr="http://schemas.openxmlformats.org/drawingml/2006/spreadsheetDrawing" xmlns:a="http://schemas.openxmlformats.org/drawingml/2006/main">
  <xdr:twoCellAnchor>
    <xdr:from>
      <xdr:col>6</xdr:col>
      <xdr:colOff>19049</xdr:colOff>
      <xdr:row>2</xdr:row>
      <xdr:rowOff>19050</xdr:rowOff>
    </xdr:from>
    <xdr:to>
      <xdr:col>8</xdr:col>
      <xdr:colOff>542924</xdr:colOff>
      <xdr:row>17</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xdr:wsDr xmlns:xdr="http://schemas.openxmlformats.org/drawingml/2006/spreadsheetDrawing" xmlns:a="http://schemas.openxmlformats.org/drawingml/2006/main">
  <xdr:twoCellAnchor editAs="oneCell">
    <xdr:from>
      <xdr:col>12</xdr:col>
      <xdr:colOff>38100</xdr:colOff>
      <xdr:row>16</xdr:row>
      <xdr:rowOff>19050</xdr:rowOff>
    </xdr:from>
    <xdr:to>
      <xdr:col>19</xdr:col>
      <xdr:colOff>533400</xdr:colOff>
      <xdr:row>31</xdr:row>
      <xdr:rowOff>95250</xdr:rowOff>
    </xdr:to>
    <xdr:pic>
      <xdr:nvPicPr>
        <xdr:cNvPr id="5" name="Picture 4"/>
        <xdr:cNvPicPr/>
      </xdr:nvPicPr>
      <xdr:blipFill>
        <a:blip xmlns:r="http://schemas.openxmlformats.org/officeDocument/2006/relationships" r:embed="rId1" cstate="print"/>
        <a:srcRect l="584" t="1556" r="778" b="2335"/>
        <a:stretch>
          <a:fillRect/>
        </a:stretch>
      </xdr:blipFill>
      <xdr:spPr bwMode="auto">
        <a:xfrm>
          <a:off x="5819775" y="2324100"/>
          <a:ext cx="4829175" cy="235267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absolute">
    <xdr:from>
      <xdr:col>12</xdr:col>
      <xdr:colOff>47625</xdr:colOff>
      <xdr:row>3</xdr:row>
      <xdr:rowOff>0</xdr:rowOff>
    </xdr:from>
    <xdr:to>
      <xdr:col>15</xdr:col>
      <xdr:colOff>95250</xdr:colOff>
      <xdr:row>16</xdr:row>
      <xdr:rowOff>0</xdr:rowOff>
    </xdr:to>
    <xdr:graphicFrame macro="">
      <xdr:nvGraphicFramePr>
        <xdr:cNvPr id="1135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8</xdr:col>
      <xdr:colOff>57150</xdr:colOff>
      <xdr:row>2</xdr:row>
      <xdr:rowOff>28575</xdr:rowOff>
    </xdr:from>
    <xdr:to>
      <xdr:col>15</xdr:col>
      <xdr:colOff>180975</xdr:colOff>
      <xdr:row>17</xdr:row>
      <xdr:rowOff>133350</xdr:rowOff>
    </xdr:to>
    <xdr:grpSp>
      <xdr:nvGrpSpPr>
        <xdr:cNvPr id="2" name="Group 371"/>
        <xdr:cNvGrpSpPr>
          <a:grpSpLocks/>
        </xdr:cNvGrpSpPr>
      </xdr:nvGrpSpPr>
      <xdr:grpSpPr bwMode="auto">
        <a:xfrm>
          <a:off x="5981700" y="304800"/>
          <a:ext cx="4857750" cy="2381250"/>
          <a:chOff x="94" y="368"/>
          <a:chExt cx="554" cy="335"/>
        </a:xfrm>
      </xdr:grpSpPr>
      <xdr:graphicFrame macro="">
        <xdr:nvGraphicFramePr>
          <xdr:cNvPr id="3" name="Chart 2"/>
          <xdr:cNvGraphicFramePr>
            <a:graphicFrameLocks/>
          </xdr:cNvGraphicFramePr>
        </xdr:nvGraphicFramePr>
        <xdr:xfrm>
          <a:off x="94" y="368"/>
          <a:ext cx="554" cy="33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Rectangle 6"/>
          <xdr:cNvSpPr>
            <a:spLocks noChangeAspect="1" noChangeArrowheads="1"/>
          </xdr:cNvSpPr>
        </xdr:nvSpPr>
        <xdr:spPr bwMode="auto">
          <a:xfrm>
            <a:off x="554" y="399"/>
            <a:ext cx="6" cy="6"/>
          </a:xfrm>
          <a:prstGeom prst="rect">
            <a:avLst/>
          </a:prstGeom>
          <a:solidFill>
            <a:srgbClr val="A3C9BE"/>
          </a:solidFill>
          <a:ln w="9525">
            <a:solidFill>
              <a:srgbClr val="A3C9BE"/>
            </a:solidFill>
            <a:miter lim="800000"/>
            <a:headEnd/>
            <a:tailEnd/>
          </a:ln>
        </xdr:spPr>
      </xdr:sp>
    </xdr:grpSp>
    <xdr:clientData/>
  </xdr:twoCellAnchor>
</xdr:wsDr>
</file>

<file path=xl/drawings/drawing61.xml><?xml version="1.0" encoding="utf-8"?>
<c:userShapes xmlns:c="http://schemas.openxmlformats.org/drawingml/2006/chart">
  <cdr:relSizeAnchor xmlns:cdr="http://schemas.openxmlformats.org/drawingml/2006/chartDrawing">
    <cdr:from>
      <cdr:x>0.02858</cdr:x>
      <cdr:y>0.00339</cdr:y>
    </cdr:from>
    <cdr:to>
      <cdr:x>0.11756</cdr:x>
      <cdr:y>0.06567</cdr:y>
    </cdr:to>
    <cdr:sp macro="" textlink="">
      <cdr:nvSpPr>
        <cdr:cNvPr id="16312321" name="Text Box 1025"/>
        <cdr:cNvSpPr txBox="1">
          <a:spLocks xmlns:a="http://schemas.openxmlformats.org/drawingml/2006/main" noChangeArrowheads="1"/>
        </cdr:cNvSpPr>
      </cdr:nvSpPr>
      <cdr:spPr bwMode="auto">
        <a:xfrm xmlns:a="http://schemas.openxmlformats.org/drawingml/2006/main">
          <a:off x="138834" y="8072"/>
          <a:ext cx="432234" cy="1483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GB" sz="800" b="0" i="0" u="none" strike="noStrike" baseline="0">
              <a:solidFill>
                <a:srgbClr val="333333"/>
              </a:solidFill>
              <a:latin typeface="Calibri"/>
            </a:rPr>
            <a:t>kWh/year</a:t>
          </a:r>
        </a:p>
      </cdr:txBody>
    </cdr:sp>
  </cdr:relSizeAnchor>
  <cdr:relSizeAnchor xmlns:cdr="http://schemas.openxmlformats.org/drawingml/2006/chartDrawing">
    <cdr:from>
      <cdr:x>0.86177</cdr:x>
      <cdr:y>0.13816</cdr:y>
    </cdr:from>
    <cdr:to>
      <cdr:x>0.87407</cdr:x>
      <cdr:y>0.20379</cdr:y>
    </cdr:to>
    <cdr:sp macro="" textlink="">
      <cdr:nvSpPr>
        <cdr:cNvPr id="16312323" name="Text Box 1027"/>
        <cdr:cNvSpPr txBox="1">
          <a:spLocks xmlns:a="http://schemas.openxmlformats.org/drawingml/2006/main" noChangeArrowheads="1"/>
        </cdr:cNvSpPr>
      </cdr:nvSpPr>
      <cdr:spPr bwMode="auto">
        <a:xfrm xmlns:a="http://schemas.openxmlformats.org/drawingml/2006/main">
          <a:off x="4556454" y="489217"/>
          <a:ext cx="76824" cy="18069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0.84809</cdr:x>
      <cdr:y>0.06288</cdr:y>
    </cdr:from>
    <cdr:to>
      <cdr:x>0.9917</cdr:x>
      <cdr:y>0.2484</cdr:y>
    </cdr:to>
    <cdr:sp macro="" textlink="">
      <cdr:nvSpPr>
        <cdr:cNvPr id="16312324" name="Text Box 1028"/>
        <cdr:cNvSpPr txBox="1">
          <a:spLocks xmlns:a="http://schemas.openxmlformats.org/drawingml/2006/main" noChangeArrowheads="1"/>
        </cdr:cNvSpPr>
      </cdr:nvSpPr>
      <cdr:spPr bwMode="auto">
        <a:xfrm xmlns:a="http://schemas.openxmlformats.org/drawingml/2006/main">
          <a:off x="4119824" y="149733"/>
          <a:ext cx="697622" cy="44177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333333"/>
              </a:solidFill>
              <a:latin typeface="Calibri"/>
            </a:rPr>
            <a:t>Average cooking energy</a:t>
          </a:r>
        </a:p>
      </cdr:txBody>
    </cdr:sp>
  </cdr:relSizeAnchor>
  <cdr:relSizeAnchor xmlns:cdr="http://schemas.openxmlformats.org/drawingml/2006/chartDrawing">
    <cdr:from>
      <cdr:x>0.86177</cdr:x>
      <cdr:y>0.42225</cdr:y>
    </cdr:from>
    <cdr:to>
      <cdr:x>0.87112</cdr:x>
      <cdr:y>0.44356</cdr:y>
    </cdr:to>
    <cdr:sp macro="" textlink="">
      <cdr:nvSpPr>
        <cdr:cNvPr id="16312328" name="Text Box 1032"/>
        <cdr:cNvSpPr txBox="1">
          <a:spLocks xmlns:a="http://schemas.openxmlformats.org/drawingml/2006/main" noChangeArrowheads="1"/>
        </cdr:cNvSpPr>
      </cdr:nvSpPr>
      <cdr:spPr bwMode="auto">
        <a:xfrm xmlns:a="http://schemas.openxmlformats.org/drawingml/2006/main">
          <a:off x="4556454" y="1279404"/>
          <a:ext cx="57954" cy="5776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62.xml><?xml version="1.0" encoding="utf-8"?>
<xdr:wsDr xmlns:xdr="http://schemas.openxmlformats.org/drawingml/2006/spreadsheetDrawing" xmlns:a="http://schemas.openxmlformats.org/drawingml/2006/main">
  <xdr:twoCellAnchor>
    <xdr:from>
      <xdr:col>5</xdr:col>
      <xdr:colOff>41412</xdr:colOff>
      <xdr:row>3</xdr:row>
      <xdr:rowOff>32303</xdr:rowOff>
    </xdr:from>
    <xdr:to>
      <xdr:col>17</xdr:col>
      <xdr:colOff>256760</xdr:colOff>
      <xdr:row>16</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0.82381</cdr:x>
      <cdr:y>0.02095</cdr:y>
    </cdr:from>
    <cdr:to>
      <cdr:x>1</cdr:x>
      <cdr:y>0.15682</cdr:y>
    </cdr:to>
    <cdr:sp macro="" textlink="">
      <cdr:nvSpPr>
        <cdr:cNvPr id="2" name="TextBox 1"/>
        <cdr:cNvSpPr txBox="1"/>
      </cdr:nvSpPr>
      <cdr:spPr>
        <a:xfrm xmlns:a="http://schemas.openxmlformats.org/drawingml/2006/main">
          <a:off x="4680780" y="51023"/>
          <a:ext cx="1001090" cy="330966"/>
        </a:xfrm>
        <a:prstGeom xmlns:a="http://schemas.openxmlformats.org/drawingml/2006/main" prst="rect">
          <a:avLst/>
        </a:prstGeom>
        <a:solidFill xmlns:a="http://schemas.openxmlformats.org/drawingml/2006/main">
          <a:srgbClr val="FFFFFF"/>
        </a:solidFill>
      </cdr:spPr>
      <cdr:txBody>
        <a:bodyPr xmlns:a="http://schemas.openxmlformats.org/drawingml/2006/main" vertOverflow="clip" wrap="square" rtlCol="0"/>
        <a:lstStyle xmlns:a="http://schemas.openxmlformats.org/drawingml/2006/main"/>
        <a:p xmlns:a="http://schemas.openxmlformats.org/drawingml/2006/main">
          <a:r>
            <a:rPr lang="en-GB" sz="700"/>
            <a:t>Average energy</a:t>
          </a:r>
          <a:r>
            <a:rPr lang="en-GB" sz="700" baseline="0"/>
            <a:t> use (kWh)</a:t>
          </a:r>
          <a:endParaRPr lang="en-GB" sz="700"/>
        </a:p>
      </cdr:txBody>
    </cdr:sp>
  </cdr:relSizeAnchor>
  <cdr:relSizeAnchor xmlns:cdr="http://schemas.openxmlformats.org/drawingml/2006/chartDrawing">
    <cdr:from>
      <cdr:x>0.8254</cdr:x>
      <cdr:y>0.13533</cdr:y>
    </cdr:from>
    <cdr:to>
      <cdr:x>1</cdr:x>
      <cdr:y>0.28931</cdr:y>
    </cdr:to>
    <cdr:sp macro="" textlink="">
      <cdr:nvSpPr>
        <cdr:cNvPr id="3" name="TextBox 2"/>
        <cdr:cNvSpPr txBox="1"/>
      </cdr:nvSpPr>
      <cdr:spPr>
        <a:xfrm xmlns:a="http://schemas.openxmlformats.org/drawingml/2006/main">
          <a:off x="4689797" y="329644"/>
          <a:ext cx="992073" cy="375095"/>
        </a:xfrm>
        <a:prstGeom xmlns:a="http://schemas.openxmlformats.org/drawingml/2006/main" prst="rect">
          <a:avLst/>
        </a:prstGeom>
        <a:solidFill xmlns:a="http://schemas.openxmlformats.org/drawingml/2006/main">
          <a:srgbClr val="FFFFFF"/>
        </a:solidFill>
      </cdr:spPr>
      <cdr:txBody>
        <a:bodyPr xmlns:a="http://schemas.openxmlformats.org/drawingml/2006/main" vertOverflow="clip" wrap="square" rtlCol="0"/>
        <a:lstStyle xmlns:a="http://schemas.openxmlformats.org/drawingml/2006/main"/>
        <a:p xmlns:a="http://schemas.openxmlformats.org/drawingml/2006/main">
          <a:r>
            <a:rPr lang="en-GB" sz="700"/>
            <a:t>Running costs rounded</a:t>
          </a:r>
          <a:r>
            <a:rPr lang="en-GB" sz="700" baseline="0"/>
            <a:t> (£)</a:t>
          </a:r>
          <a:endParaRPr lang="en-GB" sz="700"/>
        </a:p>
      </cdr:txBody>
    </cdr:sp>
  </cdr:relSizeAnchor>
</c:userShapes>
</file>

<file path=xl/drawings/drawing64.xml><?xml version="1.0" encoding="utf-8"?>
<xdr:wsDr xmlns:xdr="http://schemas.openxmlformats.org/drawingml/2006/spreadsheetDrawing" xmlns:a="http://schemas.openxmlformats.org/drawingml/2006/main">
  <xdr:twoCellAnchor editAs="absolute">
    <xdr:from>
      <xdr:col>8</xdr:col>
      <xdr:colOff>9525</xdr:colOff>
      <xdr:row>2</xdr:row>
      <xdr:rowOff>47625</xdr:rowOff>
    </xdr:from>
    <xdr:to>
      <xdr:col>10</xdr:col>
      <xdr:colOff>533400</xdr:colOff>
      <xdr:row>16</xdr:row>
      <xdr:rowOff>66675</xdr:rowOff>
    </xdr:to>
    <xdr:graphicFrame macro="">
      <xdr:nvGraphicFramePr>
        <xdr:cNvPr id="9327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5.xml><?xml version="1.0" encoding="utf-8"?>
<xdr:wsDr xmlns:xdr="http://schemas.openxmlformats.org/drawingml/2006/spreadsheetDrawing" xmlns:a="http://schemas.openxmlformats.org/drawingml/2006/main">
  <xdr:twoCellAnchor editAs="absolute">
    <xdr:from>
      <xdr:col>1</xdr:col>
      <xdr:colOff>47625</xdr:colOff>
      <xdr:row>38</xdr:row>
      <xdr:rowOff>66675</xdr:rowOff>
    </xdr:from>
    <xdr:to>
      <xdr:col>8</xdr:col>
      <xdr:colOff>571500</xdr:colOff>
      <xdr:row>59</xdr:row>
      <xdr:rowOff>9525</xdr:rowOff>
    </xdr:to>
    <xdr:graphicFrame macro="">
      <xdr:nvGraphicFramePr>
        <xdr:cNvPr id="9532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6.xml><?xml version="1.0" encoding="utf-8"?>
<xdr:wsDr xmlns:xdr="http://schemas.openxmlformats.org/drawingml/2006/spreadsheetDrawing" xmlns:a="http://schemas.openxmlformats.org/drawingml/2006/main">
  <xdr:twoCellAnchor>
    <xdr:from>
      <xdr:col>16</xdr:col>
      <xdr:colOff>38100</xdr:colOff>
      <xdr:row>2</xdr:row>
      <xdr:rowOff>66675</xdr:rowOff>
    </xdr:from>
    <xdr:to>
      <xdr:col>25</xdr:col>
      <xdr:colOff>400050</xdr:colOff>
      <xdr:row>15</xdr:row>
      <xdr:rowOff>142875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xdr:wsDr xmlns:xdr="http://schemas.openxmlformats.org/drawingml/2006/spreadsheetDrawing" xmlns:a="http://schemas.openxmlformats.org/drawingml/2006/main">
  <xdr:twoCellAnchor>
    <xdr:from>
      <xdr:col>8</xdr:col>
      <xdr:colOff>57150</xdr:colOff>
      <xdr:row>2</xdr:row>
      <xdr:rowOff>28575</xdr:rowOff>
    </xdr:from>
    <xdr:to>
      <xdr:col>15</xdr:col>
      <xdr:colOff>152400</xdr:colOff>
      <xdr:row>17</xdr:row>
      <xdr:rowOff>133350</xdr:rowOff>
    </xdr:to>
    <xdr:grpSp>
      <xdr:nvGrpSpPr>
        <xdr:cNvPr id="99945" name="Group 371"/>
        <xdr:cNvGrpSpPr>
          <a:grpSpLocks/>
        </xdr:cNvGrpSpPr>
      </xdr:nvGrpSpPr>
      <xdr:grpSpPr bwMode="auto">
        <a:xfrm>
          <a:off x="5572125" y="304800"/>
          <a:ext cx="4829175" cy="2381250"/>
          <a:chOff x="94" y="368"/>
          <a:chExt cx="566" cy="335"/>
        </a:xfrm>
      </xdr:grpSpPr>
      <xdr:graphicFrame macro="">
        <xdr:nvGraphicFramePr>
          <xdr:cNvPr id="99946" name="Chart 2"/>
          <xdr:cNvGraphicFramePr>
            <a:graphicFrameLocks/>
          </xdr:cNvGraphicFramePr>
        </xdr:nvGraphicFramePr>
        <xdr:xfrm>
          <a:off x="94" y="368"/>
          <a:ext cx="554" cy="33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6310637" name="Text Box 5"/>
          <xdr:cNvSpPr txBox="1">
            <a:spLocks noChangeArrowheads="1"/>
          </xdr:cNvSpPr>
        </xdr:nvSpPr>
        <xdr:spPr bwMode="auto">
          <a:xfrm>
            <a:off x="562" y="548"/>
            <a:ext cx="67" cy="23"/>
          </a:xfrm>
          <a:prstGeom prst="rect">
            <a:avLst/>
          </a:prstGeom>
          <a:noFill/>
          <a:ln w="9525">
            <a:noFill/>
            <a:miter lim="800000"/>
            <a:headEnd/>
            <a:tailEnd/>
          </a:ln>
        </xdr:spPr>
        <xdr:txBody>
          <a:bodyPr wrap="none" lIns="18288" tIns="22860" rIns="0" bIns="0" anchor="t" upright="1">
            <a:spAutoFit/>
          </a:bodyPr>
          <a:lstStyle/>
          <a:p>
            <a:pPr algn="l" rtl="0">
              <a:defRPr sz="1000"/>
            </a:pPr>
            <a:r>
              <a:rPr lang="en-GB" sz="850" b="0" i="0" u="none" strike="noStrike" baseline="0">
                <a:solidFill>
                  <a:srgbClr val="333333"/>
                </a:solidFill>
                <a:latin typeface="Calibri"/>
              </a:rPr>
              <a:t>Energy - heat</a:t>
            </a:r>
          </a:p>
        </xdr:txBody>
      </xdr:sp>
      <xdr:sp macro="" textlink="">
        <xdr:nvSpPr>
          <xdr:cNvPr id="99948" name="Rectangle 7"/>
          <xdr:cNvSpPr>
            <a:spLocks noChangeArrowheads="1"/>
          </xdr:cNvSpPr>
        </xdr:nvSpPr>
        <xdr:spPr bwMode="auto">
          <a:xfrm>
            <a:off x="549" y="533"/>
            <a:ext cx="6" cy="6"/>
          </a:xfrm>
          <a:prstGeom prst="rect">
            <a:avLst/>
          </a:prstGeom>
          <a:solidFill>
            <a:srgbClr val="619792"/>
          </a:solidFill>
          <a:ln w="9525">
            <a:solidFill>
              <a:srgbClr val="619792"/>
            </a:solidFill>
            <a:miter lim="800000"/>
            <a:headEnd/>
            <a:tailEnd/>
          </a:ln>
        </xdr:spPr>
      </xdr:sp>
      <xdr:sp macro="" textlink="">
        <xdr:nvSpPr>
          <xdr:cNvPr id="99949" name="Rectangle 8"/>
          <xdr:cNvSpPr>
            <a:spLocks noChangeArrowheads="1"/>
          </xdr:cNvSpPr>
        </xdr:nvSpPr>
        <xdr:spPr bwMode="auto">
          <a:xfrm>
            <a:off x="549" y="557"/>
            <a:ext cx="6" cy="6"/>
          </a:xfrm>
          <a:prstGeom prst="rect">
            <a:avLst/>
          </a:prstGeom>
          <a:solidFill>
            <a:srgbClr val="87A44B"/>
          </a:solidFill>
          <a:ln w="9525">
            <a:solidFill>
              <a:srgbClr val="87A44B"/>
            </a:solidFill>
            <a:miter lim="800000"/>
            <a:headEnd/>
            <a:tailEnd/>
          </a:ln>
        </xdr:spPr>
      </xdr:sp>
      <xdr:sp macro="" textlink="">
        <xdr:nvSpPr>
          <xdr:cNvPr id="16310636" name="Text Box 4"/>
          <xdr:cNvSpPr txBox="1">
            <a:spLocks noChangeArrowheads="1"/>
          </xdr:cNvSpPr>
        </xdr:nvSpPr>
        <xdr:spPr bwMode="auto">
          <a:xfrm>
            <a:off x="561" y="523"/>
            <a:ext cx="99" cy="24"/>
          </a:xfrm>
          <a:prstGeom prst="rect">
            <a:avLst/>
          </a:prstGeom>
          <a:noFill/>
          <a:ln w="9525">
            <a:noFill/>
            <a:miter lim="800000"/>
            <a:headEnd/>
            <a:tailEnd/>
          </a:ln>
        </xdr:spPr>
        <xdr:txBody>
          <a:bodyPr wrap="none" lIns="18288" tIns="22860" rIns="0" bIns="0" anchor="t" upright="1">
            <a:noAutofit/>
          </a:bodyPr>
          <a:lstStyle/>
          <a:p>
            <a:pPr algn="l" rtl="0">
              <a:defRPr sz="1000"/>
            </a:pPr>
            <a:r>
              <a:rPr lang="en-GB" sz="850" b="0" i="0" u="none" strike="noStrike" baseline="0">
                <a:solidFill>
                  <a:srgbClr val="333333"/>
                </a:solidFill>
                <a:latin typeface="Calibri"/>
              </a:rPr>
              <a:t>Energy - electricity</a:t>
            </a:r>
          </a:p>
        </xdr:txBody>
      </xdr:sp>
      <xdr:sp macro="" textlink="">
        <xdr:nvSpPr>
          <xdr:cNvPr id="99951" name="Rectangle 6"/>
          <xdr:cNvSpPr>
            <a:spLocks noChangeAspect="1" noChangeArrowheads="1"/>
          </xdr:cNvSpPr>
        </xdr:nvSpPr>
        <xdr:spPr bwMode="auto">
          <a:xfrm>
            <a:off x="549" y="419"/>
            <a:ext cx="6" cy="6"/>
          </a:xfrm>
          <a:prstGeom prst="rect">
            <a:avLst/>
          </a:prstGeom>
          <a:solidFill>
            <a:srgbClr val="A3C9BE"/>
          </a:solidFill>
          <a:ln w="9525">
            <a:solidFill>
              <a:srgbClr val="A3C9BE"/>
            </a:solidFill>
            <a:miter lim="800000"/>
            <a:headEnd/>
            <a:tailEnd/>
          </a:ln>
        </xdr:spPr>
      </xdr:sp>
    </xdr:grpSp>
    <xdr:clientData/>
  </xdr:twoCellAnchor>
</xdr:wsDr>
</file>

<file path=xl/drawings/drawing68.xml><?xml version="1.0" encoding="utf-8"?>
<c:userShapes xmlns:c="http://schemas.openxmlformats.org/drawingml/2006/chart">
  <cdr:relSizeAnchor xmlns:cdr="http://schemas.openxmlformats.org/drawingml/2006/chartDrawing">
    <cdr:from>
      <cdr:x>0.02858</cdr:x>
      <cdr:y>0.00339</cdr:y>
    </cdr:from>
    <cdr:to>
      <cdr:x>0.23371</cdr:x>
      <cdr:y>0.06567</cdr:y>
    </cdr:to>
    <cdr:sp macro="" textlink="">
      <cdr:nvSpPr>
        <cdr:cNvPr id="16312321" name="Text Box 1025"/>
        <cdr:cNvSpPr txBox="1">
          <a:spLocks xmlns:a="http://schemas.openxmlformats.org/drawingml/2006/main" noChangeArrowheads="1"/>
        </cdr:cNvSpPr>
      </cdr:nvSpPr>
      <cdr:spPr bwMode="auto">
        <a:xfrm xmlns:a="http://schemas.openxmlformats.org/drawingml/2006/main">
          <a:off x="138834" y="8072"/>
          <a:ext cx="996491" cy="1483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GB" sz="800" b="0" i="0" u="none" strike="noStrike" baseline="0">
              <a:solidFill>
                <a:srgbClr val="333333"/>
              </a:solidFill>
              <a:latin typeface="Calibri"/>
            </a:rPr>
            <a:t>Number of installations</a:t>
          </a:r>
        </a:p>
      </cdr:txBody>
    </cdr:sp>
  </cdr:relSizeAnchor>
  <cdr:relSizeAnchor xmlns:cdr="http://schemas.openxmlformats.org/drawingml/2006/chartDrawing">
    <cdr:from>
      <cdr:x>0.7311</cdr:x>
      <cdr:y>0.00625</cdr:y>
    </cdr:from>
    <cdr:to>
      <cdr:x>0.90326</cdr:x>
      <cdr:y>0.06853</cdr:y>
    </cdr:to>
    <cdr:sp macro="" textlink="">
      <cdr:nvSpPr>
        <cdr:cNvPr id="16312322" name="Text Box 1026"/>
        <cdr:cNvSpPr txBox="1">
          <a:spLocks xmlns:a="http://schemas.openxmlformats.org/drawingml/2006/main" noChangeArrowheads="1"/>
        </cdr:cNvSpPr>
      </cdr:nvSpPr>
      <cdr:spPr bwMode="auto">
        <a:xfrm xmlns:a="http://schemas.openxmlformats.org/drawingml/2006/main">
          <a:off x="3551501" y="14883"/>
          <a:ext cx="836319" cy="148310"/>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GB" sz="800" b="0" i="0" u="none" strike="noStrike" baseline="0">
              <a:solidFill>
                <a:srgbClr val="333333"/>
              </a:solidFill>
              <a:latin typeface="Calibri"/>
            </a:rPr>
            <a:t>Energy: MWh/ Year</a:t>
          </a:r>
        </a:p>
      </cdr:txBody>
    </cdr:sp>
  </cdr:relSizeAnchor>
  <cdr:relSizeAnchor xmlns:cdr="http://schemas.openxmlformats.org/drawingml/2006/chartDrawing">
    <cdr:from>
      <cdr:x>0.86177</cdr:x>
      <cdr:y>0.13816</cdr:y>
    </cdr:from>
    <cdr:to>
      <cdr:x>0.87407</cdr:x>
      <cdr:y>0.20379</cdr:y>
    </cdr:to>
    <cdr:sp macro="" textlink="">
      <cdr:nvSpPr>
        <cdr:cNvPr id="16312323" name="Text Box 1027"/>
        <cdr:cNvSpPr txBox="1">
          <a:spLocks xmlns:a="http://schemas.openxmlformats.org/drawingml/2006/main" noChangeArrowheads="1"/>
        </cdr:cNvSpPr>
      </cdr:nvSpPr>
      <cdr:spPr bwMode="auto">
        <a:xfrm xmlns:a="http://schemas.openxmlformats.org/drawingml/2006/main">
          <a:off x="4556454" y="489217"/>
          <a:ext cx="76824" cy="18069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dr:relSizeAnchor xmlns:cdr="http://schemas.openxmlformats.org/drawingml/2006/chartDrawing">
    <cdr:from>
      <cdr:x>0.84025</cdr:x>
      <cdr:y>0.11888</cdr:y>
    </cdr:from>
    <cdr:to>
      <cdr:x>0.98386</cdr:x>
      <cdr:y>0.3044</cdr:y>
    </cdr:to>
    <cdr:sp macro="" textlink="">
      <cdr:nvSpPr>
        <cdr:cNvPr id="16312324" name="Text Box 1028"/>
        <cdr:cNvSpPr txBox="1">
          <a:spLocks xmlns:a="http://schemas.openxmlformats.org/drawingml/2006/main" noChangeArrowheads="1"/>
        </cdr:cNvSpPr>
      </cdr:nvSpPr>
      <cdr:spPr bwMode="auto">
        <a:xfrm xmlns:a="http://schemas.openxmlformats.org/drawingml/2006/main">
          <a:off x="4083615" y="282720"/>
          <a:ext cx="697945" cy="441185"/>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333333"/>
              </a:solidFill>
              <a:latin typeface="Calibri"/>
            </a:rPr>
            <a:t>Number of</a:t>
          </a:r>
        </a:p>
        <a:p xmlns:a="http://schemas.openxmlformats.org/drawingml/2006/main">
          <a:pPr algn="l" rtl="0">
            <a:defRPr sz="1000"/>
          </a:pPr>
          <a:r>
            <a:rPr lang="en-GB" sz="850" b="0" i="0" u="none" strike="noStrike" baseline="0">
              <a:solidFill>
                <a:srgbClr val="333333"/>
              </a:solidFill>
              <a:latin typeface="Calibri"/>
            </a:rPr>
            <a:t>Installations -</a:t>
          </a:r>
        </a:p>
        <a:p xmlns:a="http://schemas.openxmlformats.org/drawingml/2006/main">
          <a:pPr algn="l" rtl="0">
            <a:defRPr sz="1000"/>
          </a:pPr>
          <a:r>
            <a:rPr lang="en-GB" sz="850" b="0" i="0" u="none" strike="noStrike" baseline="0">
              <a:solidFill>
                <a:srgbClr val="333333"/>
              </a:solidFill>
              <a:latin typeface="Calibri"/>
            </a:rPr>
            <a:t>electricity</a:t>
          </a:r>
        </a:p>
      </cdr:txBody>
    </cdr:sp>
  </cdr:relSizeAnchor>
  <cdr:relSizeAnchor xmlns:cdr="http://schemas.openxmlformats.org/drawingml/2006/chartDrawing">
    <cdr:from>
      <cdr:x>0.84025</cdr:x>
      <cdr:y>0.29078</cdr:y>
    </cdr:from>
    <cdr:to>
      <cdr:x>0.97798</cdr:x>
      <cdr:y>0.51268</cdr:y>
    </cdr:to>
    <cdr:sp macro="" textlink="">
      <cdr:nvSpPr>
        <cdr:cNvPr id="16312325" name="Text Box 1029"/>
        <cdr:cNvSpPr txBox="1">
          <a:spLocks xmlns:a="http://schemas.openxmlformats.org/drawingml/2006/main" noChangeArrowheads="1"/>
        </cdr:cNvSpPr>
      </cdr:nvSpPr>
      <cdr:spPr bwMode="auto">
        <a:xfrm xmlns:a="http://schemas.openxmlformats.org/drawingml/2006/main">
          <a:off x="4083615" y="691507"/>
          <a:ext cx="669360" cy="527693"/>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333333"/>
              </a:solidFill>
              <a:latin typeface="Calibri"/>
            </a:rPr>
            <a:t>Number of </a:t>
          </a:r>
        </a:p>
        <a:p xmlns:a="http://schemas.openxmlformats.org/drawingml/2006/main">
          <a:pPr algn="l" rtl="0">
            <a:defRPr sz="1000"/>
          </a:pPr>
          <a:r>
            <a:rPr lang="en-GB" sz="850" b="0" i="0" u="none" strike="noStrike" baseline="0">
              <a:solidFill>
                <a:srgbClr val="333333"/>
              </a:solidFill>
              <a:latin typeface="Calibri"/>
            </a:rPr>
            <a:t>Installations -</a:t>
          </a:r>
        </a:p>
        <a:p xmlns:a="http://schemas.openxmlformats.org/drawingml/2006/main">
          <a:pPr algn="l" rtl="0">
            <a:defRPr sz="1000"/>
          </a:pPr>
          <a:r>
            <a:rPr lang="en-GB" sz="850" b="0" i="0" u="none" strike="noStrike" baseline="0">
              <a:solidFill>
                <a:srgbClr val="333333"/>
              </a:solidFill>
              <a:latin typeface="Calibri"/>
            </a:rPr>
            <a:t>heat</a:t>
          </a:r>
        </a:p>
      </cdr:txBody>
    </cdr:sp>
  </cdr:relSizeAnchor>
  <cdr:relSizeAnchor xmlns:cdr="http://schemas.openxmlformats.org/drawingml/2006/chartDrawing">
    <cdr:from>
      <cdr:x>0.81839</cdr:x>
      <cdr:y>0.31861</cdr:y>
    </cdr:from>
    <cdr:to>
      <cdr:x>0.82894</cdr:x>
      <cdr:y>0.33532</cdr:y>
    </cdr:to>
    <cdr:sp macro="" textlink="">
      <cdr:nvSpPr>
        <cdr:cNvPr id="16312326" name="Rectangle 1030"/>
        <cdr:cNvSpPr>
          <a:spLocks xmlns:a="http://schemas.openxmlformats.org/drawingml/2006/main" noChangeArrowheads="1"/>
        </cdr:cNvSpPr>
      </cdr:nvSpPr>
      <cdr:spPr bwMode="auto">
        <a:xfrm xmlns:a="http://schemas.openxmlformats.org/drawingml/2006/main">
          <a:off x="3868358" y="758690"/>
          <a:ext cx="49867" cy="39791"/>
        </a:xfrm>
        <a:prstGeom xmlns:a="http://schemas.openxmlformats.org/drawingml/2006/main" prst="rect">
          <a:avLst/>
        </a:prstGeom>
        <a:solidFill xmlns:a="http://schemas.openxmlformats.org/drawingml/2006/main">
          <a:srgbClr val="D4DF83"/>
        </a:solidFill>
        <a:ln xmlns:a="http://schemas.openxmlformats.org/drawingml/2006/main" w="9525">
          <a:solidFill>
            <a:srgbClr val="D4DF83"/>
          </a:solid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GB" sz="850" b="0" i="0" u="none" strike="noStrike" baseline="0">
              <a:solidFill>
                <a:srgbClr val="333333"/>
              </a:solidFill>
              <a:latin typeface="Calibri"/>
            </a:rPr>
            <a:t>c</a:t>
          </a:r>
        </a:p>
      </cdr:txBody>
    </cdr:sp>
  </cdr:relSizeAnchor>
  <cdr:relSizeAnchor xmlns:cdr="http://schemas.openxmlformats.org/drawingml/2006/chartDrawing">
    <cdr:from>
      <cdr:x>0.86177</cdr:x>
      <cdr:y>0.42225</cdr:y>
    </cdr:from>
    <cdr:to>
      <cdr:x>0.87112</cdr:x>
      <cdr:y>0.44356</cdr:y>
    </cdr:to>
    <cdr:sp macro="" textlink="">
      <cdr:nvSpPr>
        <cdr:cNvPr id="16312328" name="Text Box 1032"/>
        <cdr:cNvSpPr txBox="1">
          <a:spLocks xmlns:a="http://schemas.openxmlformats.org/drawingml/2006/main" noChangeArrowheads="1"/>
        </cdr:cNvSpPr>
      </cdr:nvSpPr>
      <cdr:spPr bwMode="auto">
        <a:xfrm xmlns:a="http://schemas.openxmlformats.org/drawingml/2006/main">
          <a:off x="4556454" y="1279404"/>
          <a:ext cx="57954" cy="57764"/>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a:lstStyle xmlns:a="http://schemas.openxmlformats.org/drawingml/2006/main"/>
        <a:p xmlns:a="http://schemas.openxmlformats.org/drawingml/2006/main">
          <a:endParaRPr lang="en-GB"/>
        </a:p>
      </cdr:txBody>
    </cdr:sp>
  </cdr:relSizeAnchor>
</c:userShapes>
</file>

<file path=xl/drawings/drawing69.xml><?xml version="1.0" encoding="utf-8"?>
<xdr:wsDr xmlns:xdr="http://schemas.openxmlformats.org/drawingml/2006/spreadsheetDrawing" xmlns:a="http://schemas.openxmlformats.org/drawingml/2006/main">
  <xdr:twoCellAnchor>
    <xdr:from>
      <xdr:col>1</xdr:col>
      <xdr:colOff>32868</xdr:colOff>
      <xdr:row>30</xdr:row>
      <xdr:rowOff>37165</xdr:rowOff>
    </xdr:from>
    <xdr:to>
      <xdr:col>8</xdr:col>
      <xdr:colOff>495300</xdr:colOff>
      <xdr:row>51</xdr:row>
      <xdr:rowOff>107462</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6</xdr:col>
      <xdr:colOff>28575</xdr:colOff>
      <xdr:row>2</xdr:row>
      <xdr:rowOff>28575</xdr:rowOff>
    </xdr:from>
    <xdr:to>
      <xdr:col>16</xdr:col>
      <xdr:colOff>342900</xdr:colOff>
      <xdr:row>16</xdr:row>
      <xdr:rowOff>57150</xdr:rowOff>
    </xdr:to>
    <xdr:graphicFrame macro="">
      <xdr:nvGraphicFramePr>
        <xdr:cNvPr id="13401"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0.xml><?xml version="1.0" encoding="utf-8"?>
<c:userShapes xmlns:c="http://schemas.openxmlformats.org/drawingml/2006/chart">
  <cdr:relSizeAnchor xmlns:cdr="http://schemas.openxmlformats.org/drawingml/2006/chartDrawing">
    <cdr:from>
      <cdr:x>0.00612</cdr:x>
      <cdr:y>0</cdr:y>
    </cdr:from>
    <cdr:to>
      <cdr:x>0.27753</cdr:x>
      <cdr:y>0.05557</cdr:y>
    </cdr:to>
    <cdr:sp macro="" textlink="">
      <cdr:nvSpPr>
        <cdr:cNvPr id="16312321" name="Text Box 1025"/>
        <cdr:cNvSpPr txBox="1">
          <a:spLocks xmlns:a="http://schemas.openxmlformats.org/drawingml/2006/main" noChangeArrowheads="1"/>
        </cdr:cNvSpPr>
      </cdr:nvSpPr>
      <cdr:spPr bwMode="auto">
        <a:xfrm xmlns:a="http://schemas.openxmlformats.org/drawingml/2006/main">
          <a:off x="30613" y="0"/>
          <a:ext cx="1356554" cy="148321"/>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square" lIns="18288" tIns="22860" rIns="0" bIns="0" anchor="t" upright="1">
          <a:spAutoFit/>
        </a:bodyPr>
        <a:lstStyle xmlns:a="http://schemas.openxmlformats.org/drawingml/2006/main"/>
        <a:p xmlns:a="http://schemas.openxmlformats.org/drawingml/2006/main">
          <a:pPr algn="l" rtl="0">
            <a:defRPr sz="1000"/>
          </a:pPr>
          <a:r>
            <a:rPr lang="en-GB" sz="850" b="0" i="0" u="none" strike="noStrike" baseline="0">
              <a:solidFill>
                <a:schemeClr val="accent3">
                  <a:lumMod val="60000"/>
                  <a:lumOff val="40000"/>
                </a:schemeClr>
              </a:solidFill>
              <a:latin typeface="Calibri"/>
            </a:rPr>
            <a:t>Number of installations</a:t>
          </a:r>
        </a:p>
      </cdr:txBody>
    </cdr:sp>
  </cdr:relSizeAnchor>
  <cdr:relSizeAnchor xmlns:cdr="http://schemas.openxmlformats.org/drawingml/2006/chartDrawing">
    <cdr:from>
      <cdr:x>0.70859</cdr:x>
      <cdr:y>0.0078</cdr:y>
    </cdr:from>
    <cdr:to>
      <cdr:x>1</cdr:x>
      <cdr:y>0.06495</cdr:y>
    </cdr:to>
    <cdr:sp macro="" textlink="">
      <cdr:nvSpPr>
        <cdr:cNvPr id="16312322" name="Text Box 1026"/>
        <cdr:cNvSpPr txBox="1">
          <a:spLocks xmlns:a="http://schemas.openxmlformats.org/drawingml/2006/main" noChangeArrowheads="1"/>
        </cdr:cNvSpPr>
      </cdr:nvSpPr>
      <cdr:spPr bwMode="auto">
        <a:xfrm xmlns:a="http://schemas.openxmlformats.org/drawingml/2006/main">
          <a:off x="3541755" y="20819"/>
          <a:ext cx="1456532" cy="15251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en-GB" sz="850" b="0" i="0" u="none" strike="noStrike" baseline="0">
              <a:solidFill>
                <a:schemeClr val="accent3">
                  <a:lumMod val="75000"/>
                </a:schemeClr>
              </a:solidFill>
              <a:latin typeface="Calibri"/>
            </a:rPr>
            <a:t>Total Installed Capacity (MW)</a:t>
          </a:r>
        </a:p>
      </cdr:txBody>
    </cdr:sp>
  </cdr:relSizeAnchor>
  <cdr:relSizeAnchor xmlns:cdr="http://schemas.openxmlformats.org/drawingml/2006/chartDrawing">
    <cdr:from>
      <cdr:x>0.76734</cdr:x>
      <cdr:y>0.3885</cdr:y>
    </cdr:from>
    <cdr:to>
      <cdr:x>0.79269</cdr:x>
      <cdr:y>0.42739</cdr:y>
    </cdr:to>
    <cdr:grpSp>
      <cdr:nvGrpSpPr>
        <cdr:cNvPr id="4" name="Group 3"/>
        <cdr:cNvGrpSpPr/>
      </cdr:nvGrpSpPr>
      <cdr:grpSpPr>
        <a:xfrm xmlns:a="http://schemas.openxmlformats.org/drawingml/2006/main">
          <a:off x="3512293" y="974629"/>
          <a:ext cx="116033" cy="97563"/>
          <a:chOff x="3416039" y="805925"/>
          <a:chExt cx="115455" cy="104729"/>
        </a:xfrm>
      </cdr:grpSpPr>
      <cdr:sp macro="" textlink="">
        <cdr:nvSpPr>
          <cdr:cNvPr id="2" name="Rectangle 1"/>
          <cdr:cNvSpPr/>
        </cdr:nvSpPr>
        <cdr:spPr>
          <a:xfrm xmlns:a="http://schemas.openxmlformats.org/drawingml/2006/main">
            <a:off x="3416039" y="806745"/>
            <a:ext cx="115455" cy="103909"/>
          </a:xfrm>
          <a:prstGeom xmlns:a="http://schemas.openxmlformats.org/drawingml/2006/main" prst="rect">
            <a:avLst/>
          </a:prstGeom>
          <a:solidFill xmlns:a="http://schemas.openxmlformats.org/drawingml/2006/main">
            <a:schemeClr val="bg1"/>
          </a:solidFill>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19" name="Freeform 18"/>
          <cdr:cNvSpPr/>
        </cdr:nvSpPr>
        <cdr:spPr>
          <a:xfrm xmlns:a="http://schemas.openxmlformats.org/drawingml/2006/main">
            <a:off x="3434231" y="805925"/>
            <a:ext cx="64776" cy="104322"/>
          </a:xfrm>
          <a:custGeom xmlns:a="http://schemas.openxmlformats.org/drawingml/2006/main">
            <a:avLst/>
            <a:gdLst>
              <a:gd name="connsiteX0" fmla="*/ 285102 w 511617"/>
              <a:gd name="connsiteY0" fmla="*/ 0 h 591207"/>
              <a:gd name="connsiteX1" fmla="*/ 501878 w 511617"/>
              <a:gd name="connsiteY1" fmla="*/ 197069 h 591207"/>
              <a:gd name="connsiteX2" fmla="*/ 2637 w 511617"/>
              <a:gd name="connsiteY2" fmla="*/ 420414 h 591207"/>
              <a:gd name="connsiteX3" fmla="*/ 311378 w 511617"/>
              <a:gd name="connsiteY3" fmla="*/ 591207 h 591207"/>
            </a:gdLst>
            <a:ahLst/>
            <a:cxnLst>
              <a:cxn ang="0">
                <a:pos x="connsiteX0" y="connsiteY0"/>
              </a:cxn>
              <a:cxn ang="0">
                <a:pos x="connsiteX1" y="connsiteY1"/>
              </a:cxn>
              <a:cxn ang="0">
                <a:pos x="connsiteX2" y="connsiteY2"/>
              </a:cxn>
              <a:cxn ang="0">
                <a:pos x="connsiteX3" y="connsiteY3"/>
              </a:cxn>
            </a:cxnLst>
            <a:rect l="l" t="t" r="r" b="b"/>
            <a:pathLst>
              <a:path w="511617" h="591207">
                <a:moveTo>
                  <a:pt x="285102" y="0"/>
                </a:moveTo>
                <a:cubicBezTo>
                  <a:pt x="417028" y="63500"/>
                  <a:pt x="548955" y="127000"/>
                  <a:pt x="501878" y="197069"/>
                </a:cubicBezTo>
                <a:cubicBezTo>
                  <a:pt x="454801" y="267138"/>
                  <a:pt x="34387" y="354724"/>
                  <a:pt x="2637" y="420414"/>
                </a:cubicBezTo>
                <a:cubicBezTo>
                  <a:pt x="-29113" y="486104"/>
                  <a:pt x="234740" y="538655"/>
                  <a:pt x="311378" y="591207"/>
                </a:cubicBezTo>
              </a:path>
            </a:pathLst>
          </a:custGeom>
          <a:noFill xmlns:a="http://schemas.openxmlformats.org/drawingml/2006/main"/>
          <a:ln xmlns:a="http://schemas.openxmlformats.org/drawingml/2006/main">
            <a:solidFill>
              <a:schemeClr val="bg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grpSp>
  </cdr:relSizeAnchor>
  <cdr:relSizeAnchor xmlns:cdr="http://schemas.openxmlformats.org/drawingml/2006/chartDrawing">
    <cdr:from>
      <cdr:x>0.09606</cdr:x>
      <cdr:y>0.38677</cdr:y>
    </cdr:from>
    <cdr:to>
      <cdr:x>0.12141</cdr:x>
      <cdr:y>0.42566</cdr:y>
    </cdr:to>
    <cdr:grpSp>
      <cdr:nvGrpSpPr>
        <cdr:cNvPr id="5" name="Group 4"/>
        <cdr:cNvGrpSpPr/>
      </cdr:nvGrpSpPr>
      <cdr:grpSpPr>
        <a:xfrm xmlns:a="http://schemas.openxmlformats.org/drawingml/2006/main">
          <a:off x="439689" y="970289"/>
          <a:ext cx="116033" cy="97563"/>
          <a:chOff x="439020" y="814704"/>
          <a:chExt cx="115837" cy="106487"/>
        </a:xfrm>
      </cdr:grpSpPr>
      <cdr:sp macro="" textlink="">
        <cdr:nvSpPr>
          <cdr:cNvPr id="9" name="Rectangle 8"/>
          <cdr:cNvSpPr/>
        </cdr:nvSpPr>
        <cdr:spPr>
          <a:xfrm xmlns:a="http://schemas.openxmlformats.org/drawingml/2006/main">
            <a:off x="439020" y="815538"/>
            <a:ext cx="115837" cy="105653"/>
          </a:xfrm>
          <a:prstGeom xmlns:a="http://schemas.openxmlformats.org/drawingml/2006/main" prst="rect">
            <a:avLst/>
          </a:prstGeom>
          <a:solidFill xmlns:a="http://schemas.openxmlformats.org/drawingml/2006/main">
            <a:schemeClr val="bg1"/>
          </a:solidFill>
          <a:ln xmlns:a="http://schemas.openxmlformats.org/drawingml/2006/main">
            <a:noFill/>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sp macro="" textlink="">
        <cdr:nvSpPr>
          <cdr:cNvPr id="10" name="Freeform 9"/>
          <cdr:cNvSpPr/>
        </cdr:nvSpPr>
        <cdr:spPr>
          <a:xfrm xmlns:a="http://schemas.openxmlformats.org/drawingml/2006/main">
            <a:off x="457273" y="814704"/>
            <a:ext cx="64990" cy="106073"/>
          </a:xfrm>
          <a:custGeom xmlns:a="http://schemas.openxmlformats.org/drawingml/2006/main">
            <a:avLst/>
            <a:gdLst>
              <a:gd name="connsiteX0" fmla="*/ 285102 w 511617"/>
              <a:gd name="connsiteY0" fmla="*/ 0 h 591207"/>
              <a:gd name="connsiteX1" fmla="*/ 501878 w 511617"/>
              <a:gd name="connsiteY1" fmla="*/ 197069 h 591207"/>
              <a:gd name="connsiteX2" fmla="*/ 2637 w 511617"/>
              <a:gd name="connsiteY2" fmla="*/ 420414 h 591207"/>
              <a:gd name="connsiteX3" fmla="*/ 311378 w 511617"/>
              <a:gd name="connsiteY3" fmla="*/ 591207 h 591207"/>
            </a:gdLst>
            <a:ahLst/>
            <a:cxnLst>
              <a:cxn ang="0">
                <a:pos x="connsiteX0" y="connsiteY0"/>
              </a:cxn>
              <a:cxn ang="0">
                <a:pos x="connsiteX1" y="connsiteY1"/>
              </a:cxn>
              <a:cxn ang="0">
                <a:pos x="connsiteX2" y="connsiteY2"/>
              </a:cxn>
              <a:cxn ang="0">
                <a:pos x="connsiteX3" y="connsiteY3"/>
              </a:cxn>
            </a:cxnLst>
            <a:rect l="l" t="t" r="r" b="b"/>
            <a:pathLst>
              <a:path w="511617" h="591207">
                <a:moveTo>
                  <a:pt x="285102" y="0"/>
                </a:moveTo>
                <a:cubicBezTo>
                  <a:pt x="417028" y="63500"/>
                  <a:pt x="548955" y="127000"/>
                  <a:pt x="501878" y="197069"/>
                </a:cubicBezTo>
                <a:cubicBezTo>
                  <a:pt x="454801" y="267138"/>
                  <a:pt x="34387" y="354724"/>
                  <a:pt x="2637" y="420414"/>
                </a:cubicBezTo>
                <a:cubicBezTo>
                  <a:pt x="-29113" y="486104"/>
                  <a:pt x="234740" y="538655"/>
                  <a:pt x="311378" y="591207"/>
                </a:cubicBezTo>
              </a:path>
            </a:pathLst>
          </a:custGeom>
          <a:noFill xmlns:a="http://schemas.openxmlformats.org/drawingml/2006/main"/>
          <a:ln xmlns:a="http://schemas.openxmlformats.org/drawingml/2006/main" w="6350">
            <a:solidFill>
              <a:schemeClr val="bg1">
                <a:lumMod val="50000"/>
              </a:schemeClr>
            </a:solidFill>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0.45671</cdr:x>
      <cdr:y>0.37488</cdr:y>
    </cdr:from>
    <cdr:to>
      <cdr:x>0.70542</cdr:x>
      <cdr:y>0.43464</cdr:y>
    </cdr:to>
    <cdr:grpSp>
      <cdr:nvGrpSpPr>
        <cdr:cNvPr id="16" name="Group 15"/>
        <cdr:cNvGrpSpPr/>
      </cdr:nvGrpSpPr>
      <cdr:grpSpPr>
        <a:xfrm xmlns:a="http://schemas.openxmlformats.org/drawingml/2006/main">
          <a:off x="2090468" y="940460"/>
          <a:ext cx="1138403" cy="149920"/>
          <a:chOff x="2013927" y="798286"/>
          <a:chExt cx="1139234" cy="165479"/>
        </a:xfrm>
      </cdr:grpSpPr>
      <cdr:sp macro="" textlink="">
        <cdr:nvSpPr>
          <cdr:cNvPr id="15" name="Rectangle 14"/>
          <cdr:cNvSpPr/>
        </cdr:nvSpPr>
        <cdr:spPr>
          <a:xfrm xmlns:a="http://schemas.openxmlformats.org/drawingml/2006/main">
            <a:off x="2267930" y="833135"/>
            <a:ext cx="645887" cy="108857"/>
          </a:xfrm>
          <a:prstGeom xmlns:a="http://schemas.openxmlformats.org/drawingml/2006/main" prst="rect">
            <a:avLst/>
          </a:prstGeom>
          <a:solidFill xmlns:a="http://schemas.openxmlformats.org/drawingml/2006/main">
            <a:schemeClr val="bg1"/>
          </a:solidFill>
          <a:ln xmlns:a="http://schemas.openxmlformats.org/drawingml/2006/main">
            <a:solidFill>
              <a:schemeClr val="bg1">
                <a:lumMod val="50000"/>
              </a:schemeClr>
            </a:solidFill>
            <a:prstDash val="dash"/>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sp macro="" textlink="">
        <cdr:nvSpPr>
          <cdr:cNvPr id="22" name="Rectangle 21"/>
          <cdr:cNvSpPr/>
        </cdr:nvSpPr>
        <cdr:spPr>
          <a:xfrm xmlns:a="http://schemas.openxmlformats.org/drawingml/2006/main">
            <a:off x="2013927" y="812803"/>
            <a:ext cx="315617" cy="150962"/>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prstDash val="dash"/>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sp macro="" textlink="">
        <cdr:nvSpPr>
          <cdr:cNvPr id="23" name="Rectangle 22"/>
          <cdr:cNvSpPr/>
        </cdr:nvSpPr>
        <cdr:spPr>
          <a:xfrm xmlns:a="http://schemas.openxmlformats.org/drawingml/2006/main">
            <a:off x="2837544" y="798286"/>
            <a:ext cx="315617" cy="150962"/>
          </a:xfrm>
          <a:prstGeom xmlns:a="http://schemas.openxmlformats.org/drawingml/2006/main" prst="rect">
            <a:avLst/>
          </a:prstGeom>
          <a:solidFill xmlns:a="http://schemas.openxmlformats.org/drawingml/2006/main">
            <a:schemeClr val="bg1"/>
          </a:solidFill>
          <a:ln xmlns:a="http://schemas.openxmlformats.org/drawingml/2006/main">
            <a:solidFill>
              <a:schemeClr val="bg1"/>
            </a:solidFill>
            <a:prstDash val="dash"/>
          </a:ln>
          <a:effectLst xmlns:a="http://schemas.openxmlformats.org/drawingml/2006/main"/>
        </cdr:spPr>
        <cdr:style>
          <a:lnRef xmlns:a="http://schemas.openxmlformats.org/drawingml/2006/main" idx="1">
            <a:schemeClr val="accent1"/>
          </a:lnRef>
          <a:fillRef xmlns:a="http://schemas.openxmlformats.org/drawingml/2006/main" idx="3">
            <a:schemeClr val="accent1"/>
          </a:fillRef>
          <a:effectRef xmlns:a="http://schemas.openxmlformats.org/drawingml/2006/main" idx="2">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endParaRPr lang="en-US"/>
          </a:p>
        </cdr:txBody>
      </cdr:sp>
    </cdr:grpSp>
  </cdr:relSizeAnchor>
  <cdr:relSizeAnchor xmlns:cdr="http://schemas.openxmlformats.org/drawingml/2006/chartDrawing">
    <cdr:from>
      <cdr:x>0</cdr:x>
      <cdr:y>0.07923</cdr:y>
    </cdr:from>
    <cdr:to>
      <cdr:x>0.09404</cdr:x>
      <cdr:y>0.38971</cdr:y>
    </cdr:to>
    <cdr:sp macro="" textlink="">
      <cdr:nvSpPr>
        <cdr:cNvPr id="14" name="Text Box 1025"/>
        <cdr:cNvSpPr txBox="1">
          <a:spLocks xmlns:a="http://schemas.openxmlformats.org/drawingml/2006/main" noChangeArrowheads="1"/>
        </cdr:cNvSpPr>
      </cdr:nvSpPr>
      <cdr:spPr bwMode="auto">
        <a:xfrm xmlns:a="http://schemas.openxmlformats.org/drawingml/2006/main">
          <a:off x="0" y="198764"/>
          <a:ext cx="414802" cy="778900"/>
        </a:xfrm>
        <a:prstGeom xmlns:a="http://schemas.openxmlformats.org/drawingml/2006/main" prst="rect">
          <a:avLst/>
        </a:prstGeom>
        <a:solidFill xmlns:a="http://schemas.openxmlformats.org/drawingml/2006/main">
          <a:schemeClr val="bg1"/>
        </a:solidFill>
        <a:ln xmlns:a="http://schemas.openxmlformats.org/drawingml/2006/main">
          <a:noFill/>
        </a:ln>
        <a:extLst xmlns:a="http://schemas.openxmlformats.org/drawingml/2006/mai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GB" sz="850" b="0" i="0" u="none" strike="noStrike" baseline="0">
              <a:solidFill>
                <a:schemeClr val="accent3">
                  <a:lumMod val="60000"/>
                  <a:lumOff val="40000"/>
                </a:schemeClr>
              </a:solidFill>
              <a:latin typeface="Calibri"/>
            </a:rPr>
            <a:t>394,000</a:t>
          </a:r>
        </a:p>
        <a:p xmlns:a="http://schemas.openxmlformats.org/drawingml/2006/main">
          <a:pPr algn="r" rtl="0">
            <a:defRPr sz="1000"/>
          </a:pPr>
          <a:endParaRPr lang="en-GB" sz="600" b="0" i="0" u="none" strike="noStrike" baseline="0">
            <a:solidFill>
              <a:schemeClr val="accent3">
                <a:lumMod val="60000"/>
                <a:lumOff val="40000"/>
              </a:schemeClr>
            </a:solidFill>
            <a:latin typeface="Calibri"/>
          </a:endParaRPr>
        </a:p>
        <a:p xmlns:a="http://schemas.openxmlformats.org/drawingml/2006/main">
          <a:pPr algn="r" rtl="0">
            <a:defRPr sz="1000"/>
          </a:pPr>
          <a:r>
            <a:rPr lang="en-GB" sz="850" b="0" i="0" u="none" strike="noStrike" baseline="0">
              <a:solidFill>
                <a:schemeClr val="accent3">
                  <a:lumMod val="60000"/>
                  <a:lumOff val="40000"/>
                </a:schemeClr>
              </a:solidFill>
              <a:latin typeface="Calibri"/>
            </a:rPr>
            <a:t>393,000</a:t>
          </a:r>
        </a:p>
        <a:p xmlns:a="http://schemas.openxmlformats.org/drawingml/2006/main">
          <a:pPr algn="r" rtl="0">
            <a:defRPr sz="1000"/>
          </a:pPr>
          <a:endParaRPr lang="en-GB" sz="600" b="0" i="0" u="none" strike="noStrike" baseline="0">
            <a:solidFill>
              <a:schemeClr val="accent3">
                <a:lumMod val="60000"/>
                <a:lumOff val="40000"/>
              </a:schemeClr>
            </a:solidFill>
            <a:latin typeface="Calibri"/>
          </a:endParaRPr>
        </a:p>
        <a:p xmlns:a="http://schemas.openxmlformats.org/drawingml/2006/main">
          <a:pPr algn="r" rtl="0">
            <a:defRPr sz="1000"/>
          </a:pPr>
          <a:r>
            <a:rPr lang="en-GB" sz="850" b="0" i="0" u="none" strike="noStrike" baseline="0">
              <a:solidFill>
                <a:schemeClr val="accent3">
                  <a:lumMod val="60000"/>
                  <a:lumOff val="40000"/>
                </a:schemeClr>
              </a:solidFill>
              <a:latin typeface="Calibri"/>
            </a:rPr>
            <a:t>392,000</a:t>
          </a:r>
        </a:p>
        <a:p xmlns:a="http://schemas.openxmlformats.org/drawingml/2006/main">
          <a:pPr algn="r" rtl="0">
            <a:defRPr sz="1000"/>
          </a:pPr>
          <a:endParaRPr lang="en-GB" sz="600" b="0" i="0" u="none" strike="noStrike" baseline="0">
            <a:solidFill>
              <a:schemeClr val="accent3">
                <a:lumMod val="60000"/>
                <a:lumOff val="40000"/>
              </a:schemeClr>
            </a:solidFill>
            <a:latin typeface="Calibri"/>
          </a:endParaRPr>
        </a:p>
        <a:p xmlns:a="http://schemas.openxmlformats.org/drawingml/2006/main">
          <a:pPr algn="r" rtl="0">
            <a:defRPr sz="1000"/>
          </a:pPr>
          <a:r>
            <a:rPr lang="en-GB" sz="850" b="0" i="0" u="none" strike="noStrike" baseline="0">
              <a:solidFill>
                <a:schemeClr val="accent3">
                  <a:lumMod val="60000"/>
                  <a:lumOff val="40000"/>
                </a:schemeClr>
              </a:solidFill>
              <a:latin typeface="Calibri"/>
            </a:rPr>
            <a:t>391,000</a:t>
          </a:r>
        </a:p>
      </cdr:txBody>
    </cdr:sp>
  </cdr:relSizeAnchor>
  <cdr:relSizeAnchor xmlns:cdr="http://schemas.openxmlformats.org/drawingml/2006/chartDrawing">
    <cdr:from>
      <cdr:x>0.78806</cdr:x>
      <cdr:y>0.07118</cdr:y>
    </cdr:from>
    <cdr:to>
      <cdr:x>0.8495</cdr:x>
      <cdr:y>0.38166</cdr:y>
    </cdr:to>
    <cdr:sp macro="" textlink="">
      <cdr:nvSpPr>
        <cdr:cNvPr id="17" name="Text Box 1025"/>
        <cdr:cNvSpPr txBox="1">
          <a:spLocks xmlns:a="http://schemas.openxmlformats.org/drawingml/2006/main" noChangeArrowheads="1"/>
        </cdr:cNvSpPr>
      </cdr:nvSpPr>
      <cdr:spPr bwMode="auto">
        <a:xfrm xmlns:a="http://schemas.openxmlformats.org/drawingml/2006/main">
          <a:off x="3607133" y="178576"/>
          <a:ext cx="281226" cy="778900"/>
        </a:xfrm>
        <a:prstGeom xmlns:a="http://schemas.openxmlformats.org/drawingml/2006/main" prst="rect">
          <a:avLst/>
        </a:prstGeom>
        <a:solidFill xmlns:a="http://schemas.openxmlformats.org/drawingml/2006/main">
          <a:schemeClr val="bg1"/>
        </a:solidFill>
        <a:ln xmlns:a="http://schemas.openxmlformats.org/drawingml/2006/main">
          <a:noFill/>
        </a:ln>
        <a:extLst xmlns:a="http://schemas.openxmlformats.org/drawingml/2006/main"/>
      </cdr:spPr>
      <cdr:txBody>
        <a:bodyPr xmlns:a="http://schemas.openxmlformats.org/drawingml/2006/main" wrap="square" lIns="18288" tIns="22860" rIns="0" bIns="0" anchor="t" upright="1">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rtl="0">
            <a:defRPr sz="1000"/>
          </a:pPr>
          <a:r>
            <a:rPr lang="en-GB" sz="850" b="0" i="0" u="none" strike="noStrike" baseline="0">
              <a:solidFill>
                <a:schemeClr val="accent3">
                  <a:lumMod val="75000"/>
                </a:schemeClr>
              </a:solidFill>
              <a:latin typeface="Calibri"/>
            </a:rPr>
            <a:t>1,310</a:t>
          </a:r>
        </a:p>
        <a:p xmlns:a="http://schemas.openxmlformats.org/drawingml/2006/main">
          <a:pPr algn="l" rtl="0">
            <a:defRPr sz="1000"/>
          </a:pPr>
          <a:endParaRPr lang="en-GB" sz="600" b="0" i="0" u="none" strike="noStrike" baseline="0">
            <a:solidFill>
              <a:schemeClr val="accent3">
                <a:lumMod val="75000"/>
              </a:schemeClr>
            </a:solidFill>
            <a:latin typeface="Calibri"/>
          </a:endParaRPr>
        </a:p>
        <a:p xmlns:a="http://schemas.openxmlformats.org/drawingml/2006/main">
          <a:pPr algn="l" rtl="0">
            <a:defRPr sz="1000"/>
          </a:pPr>
          <a:r>
            <a:rPr lang="en-GB" sz="850" b="0" i="0" u="none" strike="noStrike" baseline="0">
              <a:solidFill>
                <a:schemeClr val="accent3">
                  <a:lumMod val="75000"/>
                </a:schemeClr>
              </a:solidFill>
              <a:latin typeface="Calibri"/>
            </a:rPr>
            <a:t>1,300</a:t>
          </a:r>
        </a:p>
        <a:p xmlns:a="http://schemas.openxmlformats.org/drawingml/2006/main">
          <a:pPr algn="l" rtl="0">
            <a:defRPr sz="1000"/>
          </a:pPr>
          <a:endParaRPr lang="en-GB" sz="600" b="0" i="0" u="none" strike="noStrike" baseline="0">
            <a:solidFill>
              <a:schemeClr val="accent3">
                <a:lumMod val="75000"/>
              </a:schemeClr>
            </a:solidFill>
            <a:latin typeface="Calibri"/>
          </a:endParaRPr>
        </a:p>
        <a:p xmlns:a="http://schemas.openxmlformats.org/drawingml/2006/main">
          <a:pPr algn="l" rtl="0">
            <a:defRPr sz="1000"/>
          </a:pPr>
          <a:r>
            <a:rPr lang="en-GB" sz="850" b="0" i="0" u="none" strike="noStrike" baseline="0">
              <a:solidFill>
                <a:schemeClr val="accent3">
                  <a:lumMod val="75000"/>
                </a:schemeClr>
              </a:solidFill>
              <a:latin typeface="Calibri"/>
            </a:rPr>
            <a:t>1,290</a:t>
          </a:r>
        </a:p>
        <a:p xmlns:a="http://schemas.openxmlformats.org/drawingml/2006/main">
          <a:pPr algn="l" rtl="0">
            <a:defRPr sz="1000"/>
          </a:pPr>
          <a:endParaRPr lang="en-GB" sz="600" b="0" i="0" u="none" strike="noStrike" baseline="0">
            <a:solidFill>
              <a:schemeClr val="accent3">
                <a:lumMod val="75000"/>
              </a:schemeClr>
            </a:solidFill>
            <a:latin typeface="Calibri"/>
          </a:endParaRPr>
        </a:p>
        <a:p xmlns:a="http://schemas.openxmlformats.org/drawingml/2006/main">
          <a:pPr algn="l" rtl="0">
            <a:defRPr sz="1000"/>
          </a:pPr>
          <a:r>
            <a:rPr lang="en-GB" sz="850" b="0" i="0" u="none" strike="noStrike" baseline="0">
              <a:solidFill>
                <a:schemeClr val="accent3">
                  <a:lumMod val="75000"/>
                </a:schemeClr>
              </a:solidFill>
              <a:latin typeface="Calibri"/>
            </a:rPr>
            <a:t>1,280</a:t>
          </a:r>
        </a:p>
      </cdr:txBody>
    </cdr:sp>
  </cdr:relSizeAnchor>
</c:userShapes>
</file>

<file path=xl/drawings/drawing71.xml><?xml version="1.0" encoding="utf-8"?>
<xdr:wsDr xmlns:xdr="http://schemas.openxmlformats.org/drawingml/2006/spreadsheetDrawing" xmlns:a="http://schemas.openxmlformats.org/drawingml/2006/main">
  <xdr:twoCellAnchor editAs="absolute">
    <xdr:from>
      <xdr:col>7</xdr:col>
      <xdr:colOff>66675</xdr:colOff>
      <xdr:row>2</xdr:row>
      <xdr:rowOff>19050</xdr:rowOff>
    </xdr:from>
    <xdr:to>
      <xdr:col>9</xdr:col>
      <xdr:colOff>590550</xdr:colOff>
      <xdr:row>16</xdr:row>
      <xdr:rowOff>38100</xdr:rowOff>
    </xdr:to>
    <xdr:graphicFrame macro="">
      <xdr:nvGraphicFramePr>
        <xdr:cNvPr id="10351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xdr:wsDr xmlns:xdr="http://schemas.openxmlformats.org/drawingml/2006/spreadsheetDrawing" xmlns:a="http://schemas.openxmlformats.org/drawingml/2006/main">
  <xdr:twoCellAnchor editAs="absolute">
    <xdr:from>
      <xdr:col>2</xdr:col>
      <xdr:colOff>38100</xdr:colOff>
      <xdr:row>8</xdr:row>
      <xdr:rowOff>85725</xdr:rowOff>
    </xdr:from>
    <xdr:to>
      <xdr:col>9</xdr:col>
      <xdr:colOff>76200</xdr:colOff>
      <xdr:row>37</xdr:row>
      <xdr:rowOff>9525</xdr:rowOff>
    </xdr:to>
    <xdr:graphicFrame macro="">
      <xdr:nvGraphicFramePr>
        <xdr:cNvPr id="105649"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9</xdr:col>
      <xdr:colOff>38100</xdr:colOff>
      <xdr:row>8</xdr:row>
      <xdr:rowOff>85725</xdr:rowOff>
    </xdr:from>
    <xdr:to>
      <xdr:col>16</xdr:col>
      <xdr:colOff>76200</xdr:colOff>
      <xdr:row>37</xdr:row>
      <xdr:rowOff>9525</xdr:rowOff>
    </xdr:to>
    <xdr:graphicFrame macro="">
      <xdr:nvGraphicFramePr>
        <xdr:cNvPr id="1056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3.xml><?xml version="1.0" encoding="utf-8"?>
<c:userShapes xmlns:c="http://schemas.openxmlformats.org/drawingml/2006/chart">
  <cdr:relSizeAnchor xmlns:cdr="http://schemas.openxmlformats.org/drawingml/2006/chartDrawing">
    <cdr:from>
      <cdr:x>0.40436</cdr:x>
      <cdr:y>0.4626</cdr:y>
    </cdr:from>
    <cdr:to>
      <cdr:x>0.5923</cdr:x>
      <cdr:y>0.55183</cdr:y>
    </cdr:to>
    <cdr:sp macro="" textlink="'10a - Stock by type'!$A$5">
      <cdr:nvSpPr>
        <cdr:cNvPr id="2" name="TextBox 1"/>
        <cdr:cNvSpPr txBox="1"/>
      </cdr:nvSpPr>
      <cdr:spPr>
        <a:xfrm xmlns:a="http://schemas.openxmlformats.org/drawingml/2006/main">
          <a:off x="1309508" y="1498130"/>
          <a:ext cx="608644" cy="28897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l" rtl="0">
            <a:defRPr sz="1000"/>
          </a:pPr>
          <a:r>
            <a:rPr lang="en-GB" sz="1800" b="1" i="0" u="none" strike="noStrike" baseline="0">
              <a:solidFill>
                <a:srgbClr val="FFFFFF"/>
              </a:solidFill>
              <a:latin typeface="Calibri"/>
            </a:rPr>
            <a:t>1970</a:t>
          </a:r>
          <a:endParaRPr lang="en-GB" sz="1800"/>
        </a:p>
      </cdr:txBody>
    </cdr:sp>
  </cdr:relSizeAnchor>
</c:userShapes>
</file>

<file path=xl/drawings/drawing74.xml><?xml version="1.0" encoding="utf-8"?>
<c:userShapes xmlns:c="http://schemas.openxmlformats.org/drawingml/2006/chart">
  <cdr:relSizeAnchor xmlns:cdr="http://schemas.openxmlformats.org/drawingml/2006/chartDrawing">
    <cdr:from>
      <cdr:x>0.40882</cdr:x>
      <cdr:y>0.44706</cdr:y>
    </cdr:from>
    <cdr:to>
      <cdr:x>0.65294</cdr:x>
      <cdr:y>0.57059</cdr:y>
    </cdr:to>
    <cdr:sp macro="" textlink="">
      <cdr:nvSpPr>
        <cdr:cNvPr id="3" name="TextBox 2"/>
        <cdr:cNvSpPr txBox="1"/>
      </cdr:nvSpPr>
      <cdr:spPr>
        <a:xfrm xmlns:a="http://schemas.openxmlformats.org/drawingml/2006/main">
          <a:off x="1323965" y="1447810"/>
          <a:ext cx="790583" cy="40005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800" b="1">
              <a:solidFill>
                <a:schemeClr val="bg1"/>
              </a:solidFill>
            </a:rPr>
            <a:t>2011</a:t>
          </a:r>
        </a:p>
      </cdr:txBody>
    </cdr:sp>
  </cdr:relSizeAnchor>
</c:userShapes>
</file>

<file path=xl/drawings/drawing8.xml><?xml version="1.0" encoding="utf-8"?>
<xdr:wsDr xmlns:xdr="http://schemas.openxmlformats.org/drawingml/2006/spreadsheetDrawing" xmlns:a="http://schemas.openxmlformats.org/drawingml/2006/main">
  <xdr:twoCellAnchor editAs="absolute">
    <xdr:from>
      <xdr:col>14</xdr:col>
      <xdr:colOff>28574</xdr:colOff>
      <xdr:row>4</xdr:row>
      <xdr:rowOff>9525</xdr:rowOff>
    </xdr:from>
    <xdr:to>
      <xdr:col>17</xdr:col>
      <xdr:colOff>142874</xdr:colOff>
      <xdr:row>17</xdr:row>
      <xdr:rowOff>112182</xdr:rowOff>
    </xdr:to>
    <xdr:graphicFrame macro="">
      <xdr:nvGraphicFramePr>
        <xdr:cNvPr id="1545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18</xdr:col>
      <xdr:colOff>76200</xdr:colOff>
      <xdr:row>4</xdr:row>
      <xdr:rowOff>0</xdr:rowOff>
    </xdr:from>
    <xdr:to>
      <xdr:col>21</xdr:col>
      <xdr:colOff>123825</xdr:colOff>
      <xdr:row>16</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omputer/Desktop/Tem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Users\ucesamt\Downloads\Table%208b%20-%20Renewable%20Heat%20Generation.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Users\ucesamt\Downloads\Table%208d%20-%20FIT%20Installations%20&amp;%20Capacity.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itle"/>
      <sheetName val="Contents"/>
      <sheetName val="1a - Energy use by fuel users"/>
      <sheetName val="2a - Domestic energy consump"/>
      <sheetName val="3a - CO2 emissions"/>
      <sheetName val="3b - Fuel input for elect gen"/>
      <sheetName val="3c - Energy prices"/>
      <sheetName val="3d - Indexed energy prices"/>
      <sheetName val="3e - Fuel poverty"/>
      <sheetName val="4a - Housing stock- population"/>
      <sheetName val="4b - Housing stock by region"/>
      <sheetName val="4c - Housing stock- type"/>
      <sheetName val="4d - Housing stock- age bands"/>
      <sheetName val="4e - Housing stock- tenure"/>
      <sheetName val="4f &amp; 4g - Household expend"/>
      <sheetName val="4h - HH Spending on energy"/>
      <sheetName val="4i - HH gas bills"/>
      <sheetName val="4j - HH electricity bills"/>
      <sheetName val="4k - Household expend - income"/>
      <sheetName val="5a - Weather"/>
      <sheetName val="5b-Energy consump-space heating"/>
      <sheetName val="5c-Energy consump-water heating"/>
      <sheetName val="5d - Energy consump-lighting"/>
      <sheetName val="5e - Energy consump-appliances"/>
      <sheetName val="5f - Energy consump-cooking"/>
      <sheetName val="5g - SAP rating"/>
      <sheetName val="5h - Heat loss parameter "/>
      <sheetName val="5j - CO2 emissions per HH"/>
      <sheetName val="6a - Home - heating"/>
      <sheetName val="6b - Heating - central"/>
      <sheetName val="6c - Heating - non-central"/>
      <sheetName val="6d - Boiler Efficiency"/>
      <sheetName val="6e-Condensing and combi boilers"/>
      <sheetName val="6f - Insulation measures"/>
      <sheetName val="6g - Loft insulation (pre EHS)"/>
      <sheetName val="6h -Loft insulation (post EHS)"/>
      <sheetName val="6i - Cavity wall insulation"/>
      <sheetName val="6j -Solid wall insulation"/>
      <sheetName val="6k - Insulation EEC and CERT"/>
      <sheetName val="6l - Double glazing (to 2007)"/>
      <sheetName val="6m - Double Glazing (post 2007)"/>
      <sheetName val="6n - Heat loss-building Element"/>
      <sheetName val="6o - Internal temperatures"/>
      <sheetName val="6p - Tank insulation (pre EHS)"/>
      <sheetName val="6q- Tank insulation (post EHS)"/>
      <sheetName val="6r - EEC1 and 2"/>
      <sheetName val="6s - CERT savings"/>
      <sheetName val="6t - CERT measures"/>
      <sheetName val="6u Energy Companies Obligation "/>
      <sheetName val="7a - Energy demand by fuel"/>
      <sheetName val="8a - Renew elect generation"/>
      <sheetName val="8b - Renew heat generation"/>
      <sheetName val="8c-Renew technologies 2008"/>
      <sheetName val="8d-FIT installations&amp;capacity"/>
      <sheetName val="8e - Renewable comm balances"/>
      <sheetName val="9a - Stock by typ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5">
          <cell r="D5">
            <v>19.044</v>
          </cell>
        </row>
        <row r="6">
          <cell r="D6">
            <v>19.259</v>
          </cell>
        </row>
        <row r="7">
          <cell r="D7">
            <v>19.474</v>
          </cell>
        </row>
        <row r="8">
          <cell r="D8">
            <v>19.687999999999999</v>
          </cell>
        </row>
        <row r="9">
          <cell r="D9">
            <v>19.902999999999999</v>
          </cell>
        </row>
        <row r="10">
          <cell r="D10">
            <v>20.117000000000001</v>
          </cell>
        </row>
        <row r="11">
          <cell r="D11">
            <v>20.332000000000001</v>
          </cell>
        </row>
        <row r="12">
          <cell r="D12">
            <v>20.545999999999999</v>
          </cell>
        </row>
        <row r="13">
          <cell r="D13">
            <v>20.760999999999999</v>
          </cell>
        </row>
        <row r="14">
          <cell r="D14">
            <v>20.975000000000001</v>
          </cell>
        </row>
        <row r="15">
          <cell r="D15">
            <v>21.19</v>
          </cell>
        </row>
        <row r="16">
          <cell r="D16">
            <v>21.405000000000001</v>
          </cell>
        </row>
        <row r="17">
          <cell r="D17">
            <v>21.619</v>
          </cell>
        </row>
        <row r="18">
          <cell r="D18">
            <v>21.834</v>
          </cell>
        </row>
        <row r="19">
          <cell r="D19">
            <v>22.047999999999998</v>
          </cell>
        </row>
        <row r="20">
          <cell r="D20">
            <v>22.263000000000002</v>
          </cell>
        </row>
        <row r="21">
          <cell r="D21">
            <v>22.477</v>
          </cell>
        </row>
        <row r="22">
          <cell r="D22">
            <v>22.692</v>
          </cell>
        </row>
        <row r="23">
          <cell r="D23">
            <v>22.905999999999999</v>
          </cell>
        </row>
        <row r="24">
          <cell r="D24">
            <v>23.120999999999999</v>
          </cell>
        </row>
        <row r="25">
          <cell r="D25">
            <v>23.335000000000001</v>
          </cell>
        </row>
        <row r="26">
          <cell r="D26">
            <v>23.55</v>
          </cell>
        </row>
        <row r="27">
          <cell r="D27">
            <v>23.763000000000002</v>
          </cell>
        </row>
        <row r="28">
          <cell r="D28">
            <v>23.946000000000002</v>
          </cell>
        </row>
        <row r="29">
          <cell r="D29">
            <v>24.135999999999999</v>
          </cell>
        </row>
        <row r="30">
          <cell r="D30">
            <v>24.338999999999999</v>
          </cell>
        </row>
        <row r="31">
          <cell r="D31">
            <v>24.527999999999999</v>
          </cell>
        </row>
        <row r="32">
          <cell r="D32">
            <v>24.721</v>
          </cell>
        </row>
        <row r="33">
          <cell r="D33">
            <v>24.914000000000001</v>
          </cell>
        </row>
        <row r="34">
          <cell r="D34">
            <v>25.094999999999999</v>
          </cell>
        </row>
        <row r="35">
          <cell r="D35">
            <v>25.280999999999999</v>
          </cell>
        </row>
        <row r="36">
          <cell r="D36">
            <v>25.47</v>
          </cell>
        </row>
        <row r="37">
          <cell r="D37">
            <v>25.617999999999999</v>
          </cell>
        </row>
        <row r="38">
          <cell r="D38">
            <v>25.797999999999998</v>
          </cell>
        </row>
        <row r="39">
          <cell r="D39">
            <v>25.984999999999999</v>
          </cell>
        </row>
        <row r="40">
          <cell r="D40">
            <v>26.196999999999999</v>
          </cell>
        </row>
        <row r="41">
          <cell r="D41">
            <v>26.419</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new_v1"/>
      <sheetName val="new_v2"/>
      <sheetName val="old"/>
    </sheetNames>
    <sheetDataSet>
      <sheetData sheetId="0"/>
      <sheetData sheetId="1">
        <row r="2">
          <cell r="I2" t="str">
            <v>Animal biomass</v>
          </cell>
          <cell r="J2" t="str">
            <v>Plant biomass</v>
          </cell>
          <cell r="K2" t="str">
            <v>Anaerobic digestion</v>
          </cell>
          <cell r="O2" t="str">
            <v>Heat pumps</v>
          </cell>
        </row>
        <row r="3">
          <cell r="D3" t="str">
            <v>Active solar heating</v>
          </cell>
          <cell r="E3" t="str">
            <v>Landfill gas</v>
          </cell>
          <cell r="F3" t="str">
            <v>Sewage sludge digestion</v>
          </cell>
          <cell r="G3" t="str">
            <v>Wood combustion - domestic</v>
          </cell>
          <cell r="L3" t="str">
            <v>Energy from waste combustion</v>
          </cell>
          <cell r="N3" t="str">
            <v>Deep geo-thermal</v>
          </cell>
        </row>
        <row r="4">
          <cell r="A4">
            <v>1990</v>
          </cell>
          <cell r="D4">
            <v>74.618080000000006</v>
          </cell>
          <cell r="E4">
            <v>397.33222222222219</v>
          </cell>
          <cell r="F4">
            <v>402.39800000000002</v>
          </cell>
          <cell r="G4">
            <v>2025</v>
          </cell>
          <cell r="J4">
            <v>833.33333333333337</v>
          </cell>
          <cell r="K4">
            <v>2.4900138195000001</v>
          </cell>
          <cell r="L4">
            <v>361.26745829999999</v>
          </cell>
          <cell r="N4">
            <v>9.6354931464</v>
          </cell>
        </row>
        <row r="5">
          <cell r="A5">
            <v>1991</v>
          </cell>
          <cell r="D5">
            <v>78.583909999999989</v>
          </cell>
          <cell r="E5">
            <v>422.24333333333334</v>
          </cell>
          <cell r="F5">
            <v>505.69555555555559</v>
          </cell>
          <cell r="G5">
            <v>2025</v>
          </cell>
          <cell r="J5">
            <v>833.33333333333337</v>
          </cell>
          <cell r="K5">
            <v>2.4900138195000001</v>
          </cell>
          <cell r="L5">
            <v>390.01821390000003</v>
          </cell>
          <cell r="N5">
            <v>9.6354931464</v>
          </cell>
        </row>
        <row r="6">
          <cell r="A6">
            <v>1992</v>
          </cell>
          <cell r="D6">
            <v>82.724190000000007</v>
          </cell>
          <cell r="E6">
            <v>366.19333333333333</v>
          </cell>
          <cell r="F6">
            <v>505.69555555555559</v>
          </cell>
          <cell r="G6">
            <v>2375</v>
          </cell>
          <cell r="J6">
            <v>833.33333333333337</v>
          </cell>
          <cell r="K6">
            <v>3.0282168065100001</v>
          </cell>
          <cell r="L6">
            <v>358.77631229999997</v>
          </cell>
          <cell r="N6">
            <v>9.6354931464</v>
          </cell>
        </row>
        <row r="7">
          <cell r="A7">
            <v>1993</v>
          </cell>
          <cell r="D7">
            <v>86.201560000000001</v>
          </cell>
          <cell r="E7">
            <v>174.91336666666663</v>
          </cell>
          <cell r="F7">
            <v>395.11761999999993</v>
          </cell>
          <cell r="G7">
            <v>2375</v>
          </cell>
          <cell r="J7">
            <v>833.33333333333337</v>
          </cell>
          <cell r="K7">
            <v>3.1061172388550005</v>
          </cell>
          <cell r="L7">
            <v>328.09858200000002</v>
          </cell>
          <cell r="N7">
            <v>9.6354931464</v>
          </cell>
        </row>
        <row r="8">
          <cell r="A8">
            <v>1994</v>
          </cell>
          <cell r="D8">
            <v>89.971306343063304</v>
          </cell>
          <cell r="E8">
            <v>220.07449</v>
          </cell>
          <cell r="F8">
            <v>605.50799508</v>
          </cell>
          <cell r="G8">
            <v>2375</v>
          </cell>
          <cell r="J8">
            <v>833.33333333333337</v>
          </cell>
          <cell r="K8">
            <v>3.2368179642400006</v>
          </cell>
          <cell r="L8">
            <v>342.87693929999995</v>
          </cell>
          <cell r="N8">
            <v>9.6354931464</v>
          </cell>
        </row>
        <row r="9">
          <cell r="A9">
            <v>1995</v>
          </cell>
          <cell r="D9">
            <v>94.298282597572978</v>
          </cell>
          <cell r="E9">
            <v>175.38039999999998</v>
          </cell>
          <cell r="F9">
            <v>680.76418991999992</v>
          </cell>
          <cell r="G9">
            <v>2375</v>
          </cell>
          <cell r="J9">
            <v>833.33333333333337</v>
          </cell>
          <cell r="K9">
            <v>3.3497185908350002</v>
          </cell>
          <cell r="L9">
            <v>355.10553540000001</v>
          </cell>
          <cell r="N9">
            <v>9.6354931464</v>
          </cell>
        </row>
        <row r="10">
          <cell r="A10">
            <v>1996</v>
          </cell>
          <cell r="D10">
            <v>100.69146505739587</v>
          </cell>
          <cell r="E10">
            <v>193.17429999999999</v>
          </cell>
          <cell r="F10">
            <v>680.80377843999997</v>
          </cell>
          <cell r="G10">
            <v>2375</v>
          </cell>
          <cell r="J10">
            <v>833.33333333333337</v>
          </cell>
          <cell r="K10">
            <v>3.4065189060750005</v>
          </cell>
          <cell r="L10">
            <v>370.42608330000007</v>
          </cell>
          <cell r="N10">
            <v>9.636053479800001</v>
          </cell>
        </row>
        <row r="11">
          <cell r="A11">
            <v>1997</v>
          </cell>
          <cell r="D11">
            <v>103.32605134732701</v>
          </cell>
          <cell r="E11">
            <v>179.68350000000001</v>
          </cell>
          <cell r="F11">
            <v>676.60375513000008</v>
          </cell>
          <cell r="G11">
            <v>2375</v>
          </cell>
          <cell r="J11">
            <v>833.33333333333337</v>
          </cell>
          <cell r="K11">
            <v>3.3988588635620003</v>
          </cell>
          <cell r="L11">
            <v>104.86991970000001</v>
          </cell>
          <cell r="N11">
            <v>9.636053479800001</v>
          </cell>
        </row>
        <row r="12">
          <cell r="A12">
            <v>1998</v>
          </cell>
          <cell r="D12">
            <v>106.1011581127911</v>
          </cell>
          <cell r="E12">
            <v>157.93539999999999</v>
          </cell>
          <cell r="F12">
            <v>628.80348984</v>
          </cell>
          <cell r="G12">
            <v>2375</v>
          </cell>
          <cell r="J12">
            <v>834.16333793983335</v>
          </cell>
          <cell r="K12">
            <v>3.3472107241202789</v>
          </cell>
          <cell r="L12">
            <v>176.79809700000001</v>
          </cell>
          <cell r="N12">
            <v>9.636053479800001</v>
          </cell>
        </row>
        <row r="13">
          <cell r="A13">
            <v>1999</v>
          </cell>
          <cell r="D13">
            <v>109.02381137756478</v>
          </cell>
          <cell r="E13">
            <v>157.93539999999999</v>
          </cell>
          <cell r="F13">
            <v>630.50349927500008</v>
          </cell>
          <cell r="G13">
            <v>2375</v>
          </cell>
          <cell r="J13">
            <v>835.82334715283332</v>
          </cell>
          <cell r="K13">
            <v>3.3472107241202789</v>
          </cell>
          <cell r="L13">
            <v>234.50476139999998</v>
          </cell>
          <cell r="N13">
            <v>9.636053479800001</v>
          </cell>
        </row>
        <row r="14">
          <cell r="A14">
            <v>2000</v>
          </cell>
          <cell r="D14">
            <v>128.54421323622611</v>
          </cell>
          <cell r="E14">
            <v>157.93539999999999</v>
          </cell>
          <cell r="F14">
            <v>561.50311632500006</v>
          </cell>
          <cell r="G14">
            <v>2375</v>
          </cell>
          <cell r="J14">
            <v>835.82334715283332</v>
          </cell>
          <cell r="K14">
            <v>3.3472107241202789</v>
          </cell>
          <cell r="L14">
            <v>287.22897574747594</v>
          </cell>
          <cell r="N14">
            <v>9.636053479800001</v>
          </cell>
        </row>
        <row r="15">
          <cell r="A15">
            <v>2001</v>
          </cell>
          <cell r="D15">
            <v>153.92073565248589</v>
          </cell>
          <cell r="E15">
            <v>157.94047068</v>
          </cell>
          <cell r="F15">
            <v>574.10318625500008</v>
          </cell>
          <cell r="G15">
            <v>2375</v>
          </cell>
          <cell r="J15">
            <v>835.82334715283332</v>
          </cell>
          <cell r="K15">
            <v>3.3472107241202789</v>
          </cell>
          <cell r="L15">
            <v>304.5422664322528</v>
          </cell>
          <cell r="N15">
            <v>9.636053479800001</v>
          </cell>
        </row>
        <row r="16">
          <cell r="A16">
            <v>2002</v>
          </cell>
          <cell r="D16">
            <v>186.91021479362368</v>
          </cell>
          <cell r="E16">
            <v>157.94047068</v>
          </cell>
          <cell r="F16">
            <v>621.41399882855262</v>
          </cell>
          <cell r="G16">
            <v>2375</v>
          </cell>
          <cell r="J16">
            <v>835.82334715283332</v>
          </cell>
          <cell r="K16">
            <v>3.3472107241202789</v>
          </cell>
          <cell r="L16">
            <v>392.33574846587885</v>
          </cell>
          <cell r="N16">
            <v>9.636053479800001</v>
          </cell>
        </row>
        <row r="17">
          <cell r="A17">
            <v>2003</v>
          </cell>
          <cell r="D17">
            <v>229.79653767710269</v>
          </cell>
          <cell r="E17">
            <v>157.94047068</v>
          </cell>
          <cell r="F17">
            <v>608.98437984455006</v>
          </cell>
          <cell r="G17">
            <v>2393.8888888888891</v>
          </cell>
          <cell r="J17">
            <v>835.82334715283332</v>
          </cell>
          <cell r="K17">
            <v>3.3472107241202789</v>
          </cell>
          <cell r="L17">
            <v>392.33574846587885</v>
          </cell>
          <cell r="N17">
            <v>9.636053479800001</v>
          </cell>
        </row>
        <row r="18">
          <cell r="A18">
            <v>2004</v>
          </cell>
          <cell r="D18">
            <v>285.55139000000003</v>
          </cell>
          <cell r="E18">
            <v>157.94047068</v>
          </cell>
          <cell r="F18">
            <v>637.20953649330011</v>
          </cell>
          <cell r="G18">
            <v>2702.7777777777774</v>
          </cell>
          <cell r="J18">
            <v>835.82334715283332</v>
          </cell>
          <cell r="K18">
            <v>23.057587968903</v>
          </cell>
          <cell r="L18">
            <v>392.33574846587885</v>
          </cell>
          <cell r="N18">
            <v>9.636053479800001</v>
          </cell>
        </row>
        <row r="19">
          <cell r="A19">
            <v>2005</v>
          </cell>
          <cell r="D19">
            <v>341.45679999999999</v>
          </cell>
          <cell r="E19">
            <v>157.94047068</v>
          </cell>
          <cell r="F19">
            <v>615.38341535900008</v>
          </cell>
          <cell r="G19">
            <v>3088.8888888888891</v>
          </cell>
          <cell r="I19">
            <v>144.40277777777777</v>
          </cell>
          <cell r="J19">
            <v>1075.0386392675036</v>
          </cell>
          <cell r="K19">
            <v>23.300129315000003</v>
          </cell>
          <cell r="L19">
            <v>392.33574846587885</v>
          </cell>
          <cell r="N19">
            <v>9.636053479800001</v>
          </cell>
        </row>
        <row r="20">
          <cell r="A20">
            <v>2006</v>
          </cell>
          <cell r="D20">
            <v>421.80847</v>
          </cell>
          <cell r="E20">
            <v>157.94047068</v>
          </cell>
          <cell r="F20">
            <v>513.3708491924001</v>
          </cell>
          <cell r="G20">
            <v>3475</v>
          </cell>
          <cell r="I20">
            <v>266.39866666666671</v>
          </cell>
          <cell r="J20">
            <v>1197.9854582412886</v>
          </cell>
          <cell r="K20">
            <v>23.300129315000003</v>
          </cell>
          <cell r="L20">
            <v>392.33574846587885</v>
          </cell>
          <cell r="N20">
            <v>9.636053479800001</v>
          </cell>
        </row>
        <row r="21">
          <cell r="A21">
            <v>2007</v>
          </cell>
          <cell r="D21">
            <v>522.05907000000002</v>
          </cell>
          <cell r="E21">
            <v>157.94047068</v>
          </cell>
          <cell r="F21">
            <v>575.40019345335008</v>
          </cell>
          <cell r="G21">
            <v>3861.1111111111109</v>
          </cell>
          <cell r="I21">
            <v>532.91392123555272</v>
          </cell>
          <cell r="J21">
            <v>1312.9496607138224</v>
          </cell>
          <cell r="K21">
            <v>23.300129315000003</v>
          </cell>
          <cell r="L21">
            <v>392.33574846587885</v>
          </cell>
          <cell r="N21">
            <v>9.636053479800001</v>
          </cell>
        </row>
        <row r="22">
          <cell r="A22">
            <v>2008</v>
          </cell>
          <cell r="D22">
            <v>544.09027248617213</v>
          </cell>
          <cell r="E22">
            <v>157.94047068</v>
          </cell>
          <cell r="F22">
            <v>578.81871242602506</v>
          </cell>
          <cell r="G22">
            <v>3678.7087472222224</v>
          </cell>
          <cell r="I22">
            <v>470.17177100000009</v>
          </cell>
          <cell r="J22">
            <v>2255.6153449719272</v>
          </cell>
          <cell r="K22">
            <v>23.300129315000003</v>
          </cell>
          <cell r="L22">
            <v>369.86438868048447</v>
          </cell>
          <cell r="N22">
            <v>9.636053479800001</v>
          </cell>
          <cell r="O22">
            <v>30.915271578805001</v>
          </cell>
        </row>
        <row r="23">
          <cell r="A23">
            <v>2009</v>
          </cell>
          <cell r="D23">
            <v>895.70938729998795</v>
          </cell>
          <cell r="E23">
            <v>157.94047068</v>
          </cell>
          <cell r="F23">
            <v>592.95589088692998</v>
          </cell>
          <cell r="G23">
            <v>4009.9243180555563</v>
          </cell>
          <cell r="I23">
            <v>444.89888022391477</v>
          </cell>
          <cell r="J23">
            <v>2644.5545182655892</v>
          </cell>
          <cell r="K23">
            <v>23.300129315000003</v>
          </cell>
          <cell r="L23">
            <v>367.49248210519102</v>
          </cell>
          <cell r="N23">
            <v>9.636053479800001</v>
          </cell>
          <cell r="O23">
            <v>130.90852653829</v>
          </cell>
        </row>
        <row r="24">
          <cell r="A24">
            <v>2010</v>
          </cell>
          <cell r="D24">
            <v>1134.3718490631995</v>
          </cell>
          <cell r="E24">
            <v>157.94047068</v>
          </cell>
          <cell r="F24">
            <v>672.40013180002006</v>
          </cell>
          <cell r="G24">
            <v>4414.436326388889</v>
          </cell>
          <cell r="I24">
            <v>468.92052108333331</v>
          </cell>
          <cell r="J24">
            <v>3140.372785025786</v>
          </cell>
          <cell r="K24">
            <v>55.560308358</v>
          </cell>
          <cell r="L24">
            <v>300.93779128151203</v>
          </cell>
          <cell r="N24">
            <v>9.636053479800001</v>
          </cell>
          <cell r="O24">
            <v>274.78702505952498</v>
          </cell>
        </row>
        <row r="25">
          <cell r="A25">
            <v>2011</v>
          </cell>
          <cell r="D25">
            <v>1423.5427023825966</v>
          </cell>
          <cell r="E25">
            <v>157.94047068</v>
          </cell>
          <cell r="F25">
            <v>769.05586823638009</v>
          </cell>
          <cell r="G25">
            <v>4947.147455555556</v>
          </cell>
          <cell r="I25">
            <v>415.7827122762979</v>
          </cell>
          <cell r="J25">
            <v>3354.845854530804</v>
          </cell>
          <cell r="K25">
            <v>113.72123114933001</v>
          </cell>
          <cell r="L25">
            <v>384.34730177452269</v>
          </cell>
          <cell r="N25">
            <v>9.636053479800001</v>
          </cell>
          <cell r="O25">
            <v>454.64262325255504</v>
          </cell>
        </row>
        <row r="26">
          <cell r="A26" t="str">
            <v>2012(P)</v>
          </cell>
          <cell r="D26">
            <v>1781.0650757502892</v>
          </cell>
          <cell r="E26">
            <v>157.94047068</v>
          </cell>
          <cell r="F26">
            <v>838.53929406268287</v>
          </cell>
          <cell r="G26">
            <v>5306.266118055556</v>
          </cell>
          <cell r="I26">
            <v>366.41836373094873</v>
          </cell>
          <cell r="J26">
            <v>3199.2882224307091</v>
          </cell>
          <cell r="K26">
            <v>175.06496820287674</v>
          </cell>
          <cell r="L26">
            <v>374.97398728550439</v>
          </cell>
          <cell r="N26">
            <v>9.636053479800001</v>
          </cell>
          <cell r="O26">
            <v>652.32922040708002</v>
          </cell>
        </row>
      </sheetData>
      <sheetData sheetId="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NEW"/>
      <sheetName val="old"/>
    </sheetNames>
    <sheetDataSet>
      <sheetData sheetId="0">
        <row r="34">
          <cell r="C34" t="str">
            <v>Number of Installations</v>
          </cell>
          <cell r="D34" t="str">
            <v>Spacer 1</v>
          </cell>
          <cell r="E34" t="str">
            <v>Space 2</v>
          </cell>
          <cell r="F34" t="str">
            <v>Installed Capacity (MW)</v>
          </cell>
        </row>
        <row r="35">
          <cell r="B35" t="str">
            <v>Anaerobic Digestion</v>
          </cell>
          <cell r="C35">
            <v>1</v>
          </cell>
          <cell r="D35">
            <v>0</v>
          </cell>
          <cell r="E35">
            <v>0</v>
          </cell>
          <cell r="F35">
            <v>4.0000000000000001E-3</v>
          </cell>
        </row>
        <row r="36">
          <cell r="B36" t="str">
            <v>Hydro</v>
          </cell>
          <cell r="C36">
            <v>249</v>
          </cell>
          <cell r="D36">
            <v>0</v>
          </cell>
          <cell r="E36">
            <v>0</v>
          </cell>
          <cell r="F36">
            <v>3.198</v>
          </cell>
        </row>
        <row r="37">
          <cell r="B37" t="str">
            <v>Micro CHP</v>
          </cell>
          <cell r="C37">
            <v>456</v>
          </cell>
          <cell r="D37">
            <v>0</v>
          </cell>
          <cell r="E37">
            <v>0</v>
          </cell>
          <cell r="F37">
            <v>0.46400000000000002</v>
          </cell>
        </row>
        <row r="38">
          <cell r="B38" t="str">
            <v>Photovoltaics</v>
          </cell>
          <cell r="C38">
            <v>8115</v>
          </cell>
          <cell r="D38">
            <v>0</v>
          </cell>
          <cell r="E38">
            <v>0</v>
          </cell>
          <cell r="F38">
            <v>74.460000000000036</v>
          </cell>
        </row>
        <row r="39">
          <cell r="B39" t="str">
            <v>Wind</v>
          </cell>
          <cell r="C39">
            <v>3543</v>
          </cell>
          <cell r="D39">
            <v>0</v>
          </cell>
          <cell r="E39">
            <v>0</v>
          </cell>
          <cell r="F39">
            <v>35.363999999999997</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data.gov.uk/dataset/sub-regional_household_population_projections"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gov.uk/government/organisations/department-for-communities-and-local-government/series/english-housing-survey"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1.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2.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3.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5.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6.xml"/><Relationship Id="rId2" Type="http://schemas.openxmlformats.org/officeDocument/2006/relationships/printerSettings" Target="../printerSettings/printerSettings32.bin"/><Relationship Id="rId1" Type="http://schemas.openxmlformats.org/officeDocument/2006/relationships/hyperlink" Target="http://www.decc.gov.uk/en/content/cms/statistics/energy_stats/en_effic_stats/home_ins_est/home_ins_est.aspx" TargetMode="External"/></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8.xml"/><Relationship Id="rId2" Type="http://schemas.openxmlformats.org/officeDocument/2006/relationships/hyperlink" Target="https://www.ofgem.gov.uk/ofgem-publications/58425/certfinalreport2013300413.pdf" TargetMode="External"/><Relationship Id="rId1" Type="http://schemas.openxmlformats.org/officeDocument/2006/relationships/hyperlink" Target="http://www.ofgem.gov.uk/Sustainability/Environment/EnergyEff/Documents1/Annual%20Report%202008%20Final.pdf"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34.bin"/></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35.bin"/></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36.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hyperlink" Target="http://www.ofgem.gov.uk/Sustainability/Environment/EnergyEff/Documents1/CERT%20Annual%20report%20second%20year.pdf"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38.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39.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40.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41.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42.bin"/></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4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www.gov.uk/government/publications/quarterly-energy-prices-march-2013"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www.gov.uk/government/publications/quarterly-energy-prices-march-2013"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
  <dimension ref="A1:W37"/>
  <sheetViews>
    <sheetView showGridLines="0" tabSelected="1" zoomScale="90" zoomScaleNormal="90" workbookViewId="0">
      <selection activeCell="A2" sqref="A2"/>
    </sheetView>
  </sheetViews>
  <sheetFormatPr defaultRowHeight="9"/>
  <cols>
    <col min="10" max="10" width="25.59765625" bestFit="1" customWidth="1"/>
  </cols>
  <sheetData>
    <row r="1" spans="1:23">
      <c r="A1" s="681"/>
      <c r="B1" s="681"/>
      <c r="C1" s="681"/>
      <c r="D1" s="681"/>
      <c r="E1" s="681"/>
      <c r="F1" s="681"/>
      <c r="G1" s="681"/>
      <c r="H1" s="681"/>
      <c r="I1" s="681"/>
      <c r="J1" s="681"/>
      <c r="K1" s="681"/>
      <c r="L1" s="681"/>
      <c r="M1" s="681"/>
      <c r="N1" s="681"/>
      <c r="O1" s="681"/>
      <c r="P1" s="681"/>
      <c r="Q1" s="681"/>
      <c r="R1" s="681"/>
      <c r="S1" s="681"/>
      <c r="T1" s="681"/>
      <c r="U1" s="681"/>
      <c r="V1" s="681"/>
      <c r="W1" s="681"/>
    </row>
    <row r="2" spans="1:23">
      <c r="A2" s="681"/>
      <c r="B2" s="681"/>
      <c r="C2" s="681"/>
      <c r="D2" s="681"/>
      <c r="E2" s="681"/>
      <c r="F2" s="681"/>
      <c r="G2" s="681"/>
      <c r="H2" s="681"/>
      <c r="I2" s="681"/>
      <c r="J2" s="681"/>
      <c r="K2" s="681"/>
      <c r="L2" s="681"/>
      <c r="M2" s="681"/>
      <c r="N2" s="681"/>
      <c r="O2" s="681"/>
      <c r="P2" s="681"/>
      <c r="Q2" s="681"/>
      <c r="R2" s="681"/>
      <c r="S2" s="681"/>
      <c r="T2" s="681"/>
      <c r="U2" s="681"/>
      <c r="V2" s="681"/>
      <c r="W2" s="681"/>
    </row>
    <row r="3" spans="1:23">
      <c r="A3" s="681"/>
      <c r="B3" s="681"/>
      <c r="C3" s="681"/>
      <c r="D3" s="681"/>
      <c r="E3" s="681"/>
      <c r="F3" s="681"/>
      <c r="G3" s="681"/>
      <c r="H3" s="681"/>
      <c r="I3" s="681"/>
      <c r="J3" s="681"/>
      <c r="K3" s="681"/>
      <c r="L3" s="681"/>
      <c r="M3" s="681"/>
      <c r="N3" s="681"/>
      <c r="O3" s="681"/>
      <c r="P3" s="681"/>
      <c r="Q3" s="681"/>
      <c r="R3" s="681"/>
      <c r="S3" s="681"/>
      <c r="T3" s="681"/>
      <c r="U3" s="681"/>
      <c r="V3" s="681"/>
      <c r="W3" s="681"/>
    </row>
    <row r="4" spans="1:23">
      <c r="A4" s="681"/>
      <c r="B4" s="681"/>
      <c r="C4" s="681"/>
      <c r="D4" s="681"/>
      <c r="E4" s="681"/>
      <c r="F4" s="681"/>
      <c r="G4" s="681"/>
      <c r="H4" s="681"/>
      <c r="I4" s="681"/>
      <c r="J4" s="681"/>
      <c r="K4" s="681"/>
      <c r="L4" s="681"/>
      <c r="M4" s="681"/>
      <c r="N4" s="681"/>
      <c r="O4" s="681"/>
      <c r="P4" s="681"/>
      <c r="Q4" s="681"/>
      <c r="R4" s="681"/>
      <c r="S4" s="681"/>
      <c r="T4" s="681"/>
      <c r="U4" s="681"/>
      <c r="V4" s="681"/>
      <c r="W4" s="681"/>
    </row>
    <row r="5" spans="1:23">
      <c r="A5" s="681"/>
      <c r="B5" s="681"/>
      <c r="C5" s="681"/>
      <c r="D5" s="681"/>
      <c r="E5" s="681"/>
      <c r="F5" s="681"/>
      <c r="G5" s="681"/>
      <c r="H5" s="681"/>
      <c r="I5" s="681"/>
      <c r="J5" s="681"/>
      <c r="K5" s="681"/>
      <c r="L5" s="681"/>
      <c r="M5" s="681"/>
      <c r="N5" s="681"/>
      <c r="O5" s="681"/>
      <c r="P5" s="681"/>
      <c r="Q5" s="681"/>
      <c r="R5" s="681"/>
      <c r="S5" s="681"/>
      <c r="T5" s="681"/>
      <c r="U5" s="681"/>
      <c r="V5" s="681"/>
      <c r="W5" s="681"/>
    </row>
    <row r="6" spans="1:23">
      <c r="A6" s="681"/>
      <c r="B6" s="681"/>
      <c r="C6" s="681"/>
      <c r="D6" s="681"/>
      <c r="E6" s="681"/>
      <c r="F6" s="681"/>
      <c r="G6" s="681"/>
      <c r="H6" s="681"/>
      <c r="I6" s="681"/>
      <c r="J6" s="681"/>
      <c r="K6" s="681"/>
      <c r="L6" s="681"/>
      <c r="M6" s="681"/>
      <c r="N6" s="681"/>
      <c r="O6" s="681"/>
      <c r="P6" s="681"/>
      <c r="Q6" s="681"/>
      <c r="R6" s="681"/>
      <c r="S6" s="681"/>
      <c r="T6" s="681"/>
      <c r="U6" s="681"/>
      <c r="V6" s="681"/>
      <c r="W6" s="681"/>
    </row>
    <row r="7" spans="1:23">
      <c r="A7" s="681"/>
      <c r="B7" s="681"/>
      <c r="C7" s="681"/>
      <c r="D7" s="681"/>
      <c r="E7" s="681"/>
      <c r="F7" s="681"/>
      <c r="G7" s="681"/>
      <c r="H7" s="681"/>
      <c r="I7" s="681"/>
      <c r="J7" s="681"/>
      <c r="K7" s="681"/>
      <c r="L7" s="681"/>
      <c r="M7" s="681"/>
      <c r="N7" s="681"/>
      <c r="O7" s="681"/>
      <c r="P7" s="681"/>
      <c r="Q7" s="681"/>
      <c r="R7" s="681"/>
      <c r="S7" s="681"/>
      <c r="T7" s="681"/>
      <c r="U7" s="681"/>
      <c r="V7" s="681"/>
      <c r="W7" s="681"/>
    </row>
    <row r="8" spans="1:23">
      <c r="A8" s="681"/>
      <c r="B8" s="681"/>
      <c r="C8" s="681"/>
      <c r="D8" s="681"/>
      <c r="E8" s="681"/>
      <c r="F8" s="681"/>
      <c r="G8" s="681"/>
      <c r="H8" s="681"/>
      <c r="I8" s="681"/>
      <c r="J8" s="681"/>
      <c r="K8" s="681"/>
      <c r="L8" s="681"/>
      <c r="M8" s="681"/>
      <c r="N8" s="681"/>
      <c r="O8" s="681"/>
      <c r="P8" s="681"/>
      <c r="Q8" s="681"/>
      <c r="R8" s="681"/>
      <c r="S8" s="681"/>
      <c r="T8" s="681"/>
      <c r="U8" s="681"/>
      <c r="V8" s="681"/>
      <c r="W8" s="681"/>
    </row>
    <row r="9" spans="1:23">
      <c r="A9" s="681"/>
      <c r="B9" s="681"/>
      <c r="C9" s="681"/>
      <c r="D9" s="681"/>
      <c r="E9" s="681"/>
      <c r="F9" s="681"/>
      <c r="G9" s="681"/>
      <c r="H9" s="681"/>
      <c r="I9" s="681"/>
      <c r="J9" s="681"/>
      <c r="K9" s="681"/>
      <c r="L9" s="681"/>
      <c r="M9" s="681"/>
      <c r="N9" s="681"/>
      <c r="O9" s="681"/>
      <c r="P9" s="681"/>
      <c r="Q9" s="681"/>
      <c r="R9" s="681"/>
      <c r="S9" s="681"/>
      <c r="T9" s="681"/>
      <c r="U9" s="681"/>
      <c r="V9" s="681"/>
      <c r="W9" s="681"/>
    </row>
    <row r="10" spans="1:23">
      <c r="A10" s="681"/>
      <c r="B10" s="681"/>
      <c r="C10" s="681"/>
      <c r="D10" s="681"/>
      <c r="E10" s="681"/>
      <c r="F10" s="681"/>
      <c r="G10" s="681"/>
      <c r="H10" s="681"/>
      <c r="I10" s="681"/>
      <c r="J10" s="681"/>
      <c r="K10" s="681"/>
      <c r="L10" s="681"/>
      <c r="M10" s="681"/>
      <c r="N10" s="681"/>
      <c r="O10" s="681"/>
      <c r="P10" s="681"/>
      <c r="Q10" s="681"/>
      <c r="R10" s="681"/>
      <c r="S10" s="681"/>
      <c r="T10" s="681"/>
      <c r="U10" s="681"/>
      <c r="V10" s="681"/>
      <c r="W10" s="681"/>
    </row>
    <row r="11" spans="1:23">
      <c r="A11" s="681"/>
      <c r="B11" s="681"/>
      <c r="C11" s="681"/>
      <c r="D11" s="681"/>
      <c r="E11" s="681"/>
      <c r="F11" s="681"/>
      <c r="G11" s="681"/>
      <c r="H11" s="681"/>
      <c r="I11" s="681"/>
      <c r="J11" s="681"/>
      <c r="K11" s="681"/>
      <c r="L11" s="681"/>
      <c r="M11" s="681"/>
      <c r="N11" s="681"/>
      <c r="O11" s="681"/>
      <c r="P11" s="681"/>
      <c r="Q11" s="681"/>
      <c r="R11" s="681"/>
      <c r="S11" s="681"/>
      <c r="T11" s="681"/>
      <c r="U11" s="681"/>
      <c r="V11" s="681"/>
      <c r="W11" s="681"/>
    </row>
    <row r="12" spans="1:23">
      <c r="A12" s="681"/>
      <c r="B12" s="681"/>
      <c r="C12" s="681"/>
      <c r="D12" s="681"/>
      <c r="E12" s="681"/>
      <c r="F12" s="681"/>
      <c r="G12" s="681"/>
      <c r="H12" s="681"/>
      <c r="I12" s="681"/>
      <c r="J12" s="681"/>
      <c r="K12" s="681"/>
      <c r="L12" s="681"/>
      <c r="M12" s="681"/>
      <c r="N12" s="681"/>
      <c r="O12" s="681"/>
      <c r="P12" s="681"/>
      <c r="Q12" s="681"/>
      <c r="R12" s="681"/>
      <c r="S12" s="681"/>
      <c r="T12" s="681"/>
      <c r="U12" s="681"/>
      <c r="V12" s="681"/>
      <c r="W12" s="681"/>
    </row>
    <row r="13" spans="1:23">
      <c r="A13" s="681"/>
      <c r="B13" s="681"/>
      <c r="C13" s="681"/>
      <c r="D13" s="681"/>
      <c r="E13" s="681"/>
      <c r="F13" s="681"/>
      <c r="G13" s="681"/>
      <c r="H13" s="681"/>
      <c r="I13" s="681"/>
      <c r="J13" s="681"/>
      <c r="K13" s="681"/>
      <c r="L13" s="681"/>
      <c r="M13" s="681"/>
      <c r="N13" s="681"/>
      <c r="O13" s="681"/>
      <c r="P13" s="681"/>
      <c r="Q13" s="681"/>
      <c r="R13" s="681"/>
      <c r="S13" s="681"/>
      <c r="T13" s="681"/>
      <c r="U13" s="681"/>
      <c r="V13" s="681"/>
      <c r="W13" s="681"/>
    </row>
    <row r="14" spans="1:23">
      <c r="A14" s="681"/>
      <c r="B14" s="681"/>
      <c r="C14" s="681"/>
      <c r="D14" s="681"/>
      <c r="E14" s="681"/>
      <c r="F14" s="681"/>
      <c r="G14" s="681"/>
      <c r="H14" s="681"/>
      <c r="I14" s="681"/>
      <c r="J14" s="681"/>
      <c r="K14" s="681"/>
      <c r="L14" s="681"/>
      <c r="M14" s="681"/>
      <c r="N14" s="681"/>
      <c r="O14" s="681"/>
      <c r="P14" s="681"/>
      <c r="Q14" s="681"/>
      <c r="R14" s="681"/>
      <c r="S14" s="681"/>
      <c r="T14" s="681"/>
      <c r="U14" s="681"/>
      <c r="V14" s="681"/>
      <c r="W14" s="681"/>
    </row>
    <row r="15" spans="1:23" ht="29.25">
      <c r="A15" s="681"/>
      <c r="B15" s="351" t="s">
        <v>498</v>
      </c>
      <c r="C15" s="681"/>
      <c r="D15" s="681"/>
      <c r="E15" s="681"/>
      <c r="F15" s="681"/>
      <c r="G15" s="681"/>
      <c r="H15" s="681"/>
      <c r="I15" s="681"/>
      <c r="J15" s="681"/>
      <c r="K15" s="681"/>
      <c r="L15" s="681"/>
      <c r="M15" s="681"/>
      <c r="N15" s="681"/>
      <c r="O15" s="681"/>
      <c r="P15" s="681"/>
      <c r="Q15" s="681"/>
      <c r="R15" s="681"/>
      <c r="S15" s="681"/>
      <c r="T15" s="681"/>
      <c r="U15" s="681"/>
      <c r="V15" s="681"/>
      <c r="W15" s="681"/>
    </row>
    <row r="16" spans="1:23">
      <c r="A16" s="681"/>
      <c r="B16" s="681"/>
      <c r="C16" s="681"/>
      <c r="D16" s="681"/>
      <c r="E16" s="681"/>
      <c r="F16" s="681"/>
      <c r="G16" s="681"/>
      <c r="H16" s="681"/>
      <c r="I16" s="681"/>
      <c r="J16" s="681"/>
      <c r="K16" s="681"/>
      <c r="L16" s="681"/>
      <c r="M16" s="681"/>
      <c r="N16" s="681"/>
      <c r="O16" s="681"/>
      <c r="P16" s="681"/>
      <c r="Q16" s="681"/>
      <c r="R16" s="681"/>
      <c r="S16" s="681"/>
      <c r="T16" s="681"/>
      <c r="U16" s="681"/>
      <c r="V16" s="681"/>
      <c r="W16" s="681"/>
    </row>
    <row r="17" spans="1:23">
      <c r="A17" s="681"/>
      <c r="B17" s="681"/>
      <c r="C17" s="681"/>
      <c r="D17" s="681"/>
      <c r="E17" s="681"/>
      <c r="F17" s="681"/>
      <c r="G17" s="681"/>
      <c r="H17" s="681"/>
      <c r="I17" s="681"/>
      <c r="J17" s="681"/>
      <c r="K17" s="681"/>
      <c r="L17" s="681"/>
      <c r="M17" s="681"/>
      <c r="N17" s="681"/>
      <c r="O17" s="681"/>
      <c r="P17" s="681"/>
      <c r="Q17" s="681"/>
      <c r="R17" s="681"/>
      <c r="S17" s="681"/>
      <c r="T17" s="681"/>
      <c r="U17" s="681"/>
      <c r="V17" s="681"/>
      <c r="W17" s="681"/>
    </row>
    <row r="18" spans="1:23">
      <c r="A18" s="681"/>
      <c r="B18" s="681"/>
      <c r="C18" s="681"/>
      <c r="D18" s="681"/>
      <c r="E18" s="681"/>
      <c r="F18" s="681"/>
      <c r="G18" s="681"/>
      <c r="H18" s="681"/>
      <c r="I18" s="681"/>
      <c r="J18" s="681"/>
      <c r="K18" s="681"/>
      <c r="L18" s="681"/>
      <c r="M18" s="681"/>
      <c r="N18" s="681"/>
      <c r="O18" s="681"/>
      <c r="P18" s="681"/>
      <c r="Q18" s="681"/>
      <c r="R18" s="681"/>
      <c r="S18" s="681"/>
      <c r="T18" s="681"/>
      <c r="U18" s="681"/>
      <c r="V18" s="681"/>
      <c r="W18" s="681"/>
    </row>
    <row r="19" spans="1:23" ht="51">
      <c r="A19" s="681"/>
      <c r="B19" s="160" t="s">
        <v>105</v>
      </c>
      <c r="C19" s="681"/>
      <c r="D19" s="681"/>
      <c r="E19" s="681"/>
      <c r="F19" s="681"/>
      <c r="G19" s="681"/>
      <c r="H19" s="681"/>
      <c r="I19" s="681"/>
      <c r="J19" s="352">
        <v>2013</v>
      </c>
      <c r="K19" s="681"/>
      <c r="L19" s="681"/>
      <c r="M19" s="681"/>
      <c r="N19" s="681"/>
      <c r="O19" s="681"/>
      <c r="P19" s="681"/>
      <c r="Q19" s="681"/>
      <c r="R19" s="681"/>
      <c r="S19" s="681"/>
      <c r="T19" s="681"/>
      <c r="U19" s="681"/>
      <c r="V19" s="681"/>
      <c r="W19" s="681"/>
    </row>
    <row r="20" spans="1:23" ht="15.75">
      <c r="A20" s="681"/>
      <c r="B20" s="266" t="s">
        <v>970</v>
      </c>
      <c r="C20" s="681"/>
      <c r="D20" s="681"/>
      <c r="E20" s="681"/>
      <c r="F20" s="681"/>
      <c r="G20" s="681"/>
      <c r="H20" s="681"/>
      <c r="I20" s="681"/>
      <c r="J20" s="681"/>
      <c r="K20" s="681"/>
      <c r="L20" s="681"/>
      <c r="M20" s="681"/>
      <c r="N20" s="681"/>
      <c r="O20" s="681"/>
      <c r="P20" s="681"/>
      <c r="Q20" s="681"/>
      <c r="R20" s="681"/>
      <c r="S20" s="681"/>
      <c r="T20" s="681"/>
      <c r="U20" s="681"/>
      <c r="V20" s="681"/>
      <c r="W20" s="681"/>
    </row>
    <row r="21" spans="1:23">
      <c r="A21" s="681"/>
      <c r="B21" s="681"/>
      <c r="C21" s="681"/>
      <c r="D21" s="681"/>
      <c r="E21" s="681"/>
      <c r="F21" s="681"/>
      <c r="G21" s="681"/>
      <c r="H21" s="681"/>
      <c r="I21" s="681"/>
      <c r="J21" s="681"/>
      <c r="K21" s="681"/>
      <c r="L21" s="681"/>
      <c r="M21" s="681"/>
      <c r="N21" s="681"/>
      <c r="O21" s="681"/>
      <c r="P21" s="681"/>
      <c r="Q21" s="681"/>
      <c r="R21" s="681"/>
      <c r="S21" s="681"/>
      <c r="T21" s="681"/>
      <c r="U21" s="681"/>
      <c r="V21" s="681"/>
      <c r="W21" s="681"/>
    </row>
    <row r="22" spans="1:23">
      <c r="A22" s="681"/>
      <c r="B22" s="681"/>
      <c r="C22" s="681"/>
      <c r="D22" s="681"/>
      <c r="E22" s="681"/>
      <c r="F22" s="681"/>
      <c r="G22" s="681"/>
      <c r="H22" s="681"/>
      <c r="I22" s="681"/>
      <c r="J22" s="681"/>
      <c r="K22" s="681"/>
      <c r="L22" s="681"/>
      <c r="M22" s="681"/>
      <c r="N22" s="681"/>
      <c r="O22" s="681"/>
      <c r="P22" s="681"/>
      <c r="Q22" s="681"/>
      <c r="R22" s="681"/>
      <c r="S22" s="681"/>
      <c r="T22" s="681"/>
      <c r="U22" s="681"/>
      <c r="V22" s="681"/>
      <c r="W22" s="681"/>
    </row>
    <row r="23" spans="1:23">
      <c r="A23" s="681"/>
      <c r="B23" s="681"/>
      <c r="C23" s="681"/>
      <c r="D23" s="681"/>
      <c r="E23" s="681"/>
      <c r="F23" s="681"/>
      <c r="G23" s="681"/>
      <c r="H23" s="681"/>
      <c r="I23" s="681"/>
      <c r="J23" s="681"/>
      <c r="K23" s="681"/>
      <c r="L23" s="681"/>
      <c r="M23" s="681"/>
      <c r="N23" s="681"/>
      <c r="O23" s="681"/>
      <c r="P23" s="681"/>
      <c r="Q23" s="681"/>
      <c r="R23" s="681"/>
      <c r="S23" s="681"/>
      <c r="T23" s="681"/>
      <c r="U23" s="681"/>
      <c r="V23" s="681"/>
      <c r="W23" s="681"/>
    </row>
    <row r="24" spans="1:23">
      <c r="A24" s="681"/>
      <c r="B24" s="681"/>
      <c r="C24" s="681"/>
      <c r="D24" s="681"/>
      <c r="E24" s="681"/>
      <c r="F24" s="681"/>
      <c r="G24" s="681"/>
      <c r="H24" s="681"/>
      <c r="I24" s="681"/>
      <c r="J24" s="681"/>
      <c r="K24" s="681"/>
      <c r="L24" s="681"/>
      <c r="M24" s="681"/>
      <c r="N24" s="681"/>
      <c r="O24" s="681"/>
      <c r="P24" s="681"/>
      <c r="Q24" s="681"/>
      <c r="R24" s="681"/>
      <c r="S24" s="681"/>
      <c r="T24" s="681"/>
      <c r="U24" s="681"/>
      <c r="V24" s="681"/>
      <c r="W24" s="681"/>
    </row>
    <row r="25" spans="1:23">
      <c r="A25" s="681"/>
      <c r="B25" s="681"/>
      <c r="C25" s="681"/>
      <c r="D25" s="681"/>
      <c r="E25" s="681"/>
      <c r="F25" s="681"/>
      <c r="G25" s="681"/>
      <c r="H25" s="681"/>
      <c r="I25" s="681"/>
      <c r="J25" s="681"/>
      <c r="K25" s="681"/>
      <c r="L25" s="681"/>
      <c r="M25" s="681"/>
      <c r="N25" s="681"/>
      <c r="O25" s="681"/>
      <c r="P25" s="681"/>
      <c r="Q25" s="681"/>
      <c r="R25" s="681"/>
      <c r="S25" s="681"/>
      <c r="T25" s="681"/>
      <c r="U25" s="681"/>
      <c r="V25" s="681"/>
      <c r="W25" s="681"/>
    </row>
    <row r="26" spans="1:23">
      <c r="A26" s="681"/>
      <c r="B26" s="681"/>
      <c r="C26" s="681"/>
      <c r="D26" s="681"/>
      <c r="E26" s="681"/>
      <c r="F26" s="681"/>
      <c r="G26" s="681"/>
      <c r="H26" s="681"/>
      <c r="I26" s="681"/>
      <c r="J26" s="681"/>
      <c r="K26" s="681"/>
      <c r="L26" s="681"/>
      <c r="M26" s="681"/>
      <c r="N26" s="681"/>
      <c r="O26" s="681"/>
      <c r="P26" s="681"/>
      <c r="Q26" s="681"/>
      <c r="R26" s="681"/>
      <c r="S26" s="681"/>
      <c r="T26" s="681"/>
      <c r="U26" s="681"/>
      <c r="V26" s="681"/>
      <c r="W26" s="681"/>
    </row>
    <row r="27" spans="1:23">
      <c r="A27" s="681"/>
      <c r="B27" s="681"/>
      <c r="C27" s="681"/>
      <c r="D27" s="681"/>
      <c r="E27" s="681"/>
      <c r="F27" s="681"/>
      <c r="G27" s="681"/>
      <c r="H27" s="681"/>
      <c r="I27" s="681"/>
      <c r="J27" s="681"/>
      <c r="K27" s="681"/>
      <c r="L27" s="681"/>
      <c r="M27" s="681"/>
      <c r="N27" s="681"/>
      <c r="O27" s="681"/>
      <c r="P27" s="681"/>
      <c r="Q27" s="681"/>
      <c r="R27" s="681"/>
      <c r="S27" s="681"/>
      <c r="T27" s="681"/>
      <c r="U27" s="681"/>
      <c r="V27" s="681"/>
      <c r="W27" s="681"/>
    </row>
    <row r="28" spans="1:23">
      <c r="A28" s="681"/>
      <c r="B28" s="681"/>
      <c r="C28" s="681"/>
      <c r="D28" s="681"/>
      <c r="E28" s="681"/>
      <c r="F28" s="681"/>
      <c r="G28" s="681"/>
      <c r="H28" s="681"/>
      <c r="I28" s="681"/>
      <c r="J28" s="681"/>
      <c r="K28" s="681"/>
      <c r="L28" s="681"/>
      <c r="M28" s="681"/>
      <c r="N28" s="681"/>
      <c r="O28" s="681"/>
      <c r="P28" s="681"/>
      <c r="Q28" s="681"/>
      <c r="R28" s="681"/>
      <c r="S28" s="681"/>
      <c r="T28" s="681"/>
      <c r="U28" s="681"/>
      <c r="V28" s="681"/>
      <c r="W28" s="681"/>
    </row>
    <row r="29" spans="1:23">
      <c r="A29" s="681"/>
      <c r="B29" s="681"/>
      <c r="C29" s="681"/>
      <c r="D29" s="681"/>
      <c r="E29" s="681"/>
      <c r="F29" s="681"/>
      <c r="G29" s="681"/>
      <c r="H29" s="681"/>
      <c r="I29" s="681"/>
      <c r="J29" s="681"/>
      <c r="K29" s="681"/>
      <c r="L29" s="681"/>
      <c r="M29" s="681"/>
      <c r="N29" s="681"/>
      <c r="O29" s="681"/>
      <c r="P29" s="681"/>
      <c r="Q29" s="681"/>
      <c r="R29" s="681"/>
      <c r="S29" s="681"/>
      <c r="T29" s="681"/>
      <c r="U29" s="681"/>
      <c r="V29" s="681"/>
      <c r="W29" s="681"/>
    </row>
    <row r="30" spans="1:23">
      <c r="A30" s="681"/>
      <c r="B30" s="681"/>
      <c r="C30" s="681"/>
      <c r="D30" s="681"/>
      <c r="E30" s="681"/>
      <c r="F30" s="681"/>
      <c r="G30" s="681"/>
      <c r="H30" s="681"/>
      <c r="I30" s="681"/>
      <c r="J30" s="681"/>
      <c r="K30" s="681"/>
      <c r="L30" s="681"/>
      <c r="M30" s="681"/>
      <c r="N30" s="681"/>
      <c r="O30" s="681"/>
      <c r="P30" s="681"/>
      <c r="Q30" s="681"/>
      <c r="R30" s="681"/>
      <c r="S30" s="681"/>
      <c r="T30" s="681"/>
      <c r="U30" s="681"/>
      <c r="V30" s="681"/>
      <c r="W30" s="681"/>
    </row>
    <row r="31" spans="1:23">
      <c r="A31" s="681"/>
      <c r="B31" s="681"/>
      <c r="C31" s="681"/>
      <c r="D31" s="681"/>
      <c r="E31" s="681"/>
      <c r="F31" s="681"/>
      <c r="G31" s="681"/>
      <c r="H31" s="681"/>
      <c r="I31" s="681"/>
      <c r="J31" s="681"/>
      <c r="K31" s="681"/>
      <c r="L31" s="681"/>
      <c r="M31" s="681"/>
      <c r="N31" s="681"/>
      <c r="O31" s="681"/>
      <c r="P31" s="681"/>
      <c r="Q31" s="681"/>
      <c r="R31" s="681"/>
      <c r="S31" s="681"/>
      <c r="T31" s="681"/>
      <c r="U31" s="681"/>
      <c r="V31" s="681"/>
      <c r="W31" s="681"/>
    </row>
    <row r="32" spans="1:23">
      <c r="A32" s="681"/>
      <c r="B32" s="681"/>
      <c r="C32" s="681"/>
      <c r="D32" s="681"/>
      <c r="E32" s="681"/>
      <c r="F32" s="681"/>
      <c r="G32" s="681"/>
      <c r="H32" s="681"/>
      <c r="I32" s="681"/>
      <c r="J32" s="681"/>
      <c r="K32" s="681"/>
      <c r="L32" s="681"/>
      <c r="M32" s="681"/>
      <c r="N32" s="681"/>
      <c r="O32" s="681"/>
      <c r="P32" s="681"/>
      <c r="Q32" s="681"/>
      <c r="R32" s="681"/>
      <c r="S32" s="681"/>
      <c r="T32" s="681"/>
      <c r="U32" s="681"/>
      <c r="V32" s="681"/>
      <c r="W32" s="681"/>
    </row>
    <row r="33" spans="1:23">
      <c r="A33" s="681"/>
      <c r="B33" s="681"/>
      <c r="C33" s="681"/>
      <c r="D33" s="681"/>
      <c r="E33" s="681"/>
      <c r="F33" s="681"/>
      <c r="G33" s="681"/>
      <c r="H33" s="681"/>
      <c r="I33" s="681"/>
      <c r="J33" s="681"/>
      <c r="K33" s="681"/>
      <c r="L33" s="681"/>
      <c r="M33" s="681"/>
      <c r="N33" s="681"/>
      <c r="O33" s="681"/>
      <c r="P33" s="681"/>
      <c r="Q33" s="681"/>
      <c r="R33" s="681"/>
      <c r="S33" s="681"/>
      <c r="T33" s="681"/>
      <c r="U33" s="681"/>
      <c r="V33" s="681"/>
      <c r="W33" s="681"/>
    </row>
    <row r="34" spans="1:23">
      <c r="A34" s="681"/>
      <c r="B34" s="681"/>
      <c r="C34" s="681"/>
      <c r="D34" s="681"/>
      <c r="E34" s="681"/>
      <c r="F34" s="681"/>
      <c r="G34" s="681"/>
      <c r="H34" s="681"/>
      <c r="I34" s="681"/>
      <c r="J34" s="681"/>
      <c r="K34" s="681"/>
      <c r="L34" s="681"/>
      <c r="M34" s="681"/>
      <c r="N34" s="681"/>
      <c r="O34" s="681"/>
      <c r="P34" s="681"/>
      <c r="Q34" s="681"/>
      <c r="R34" s="681"/>
      <c r="S34" s="681"/>
      <c r="T34" s="681"/>
      <c r="U34" s="681"/>
      <c r="V34" s="681"/>
      <c r="W34" s="681"/>
    </row>
    <row r="35" spans="1:23">
      <c r="A35" s="681"/>
      <c r="B35" s="681"/>
      <c r="C35" s="681"/>
      <c r="D35" s="681"/>
      <c r="E35" s="681"/>
      <c r="F35" s="681"/>
      <c r="G35" s="681"/>
      <c r="H35" s="681"/>
      <c r="I35" s="681"/>
      <c r="J35" s="681"/>
      <c r="K35" s="681"/>
      <c r="L35" s="681"/>
      <c r="M35" s="681"/>
      <c r="N35" s="681"/>
      <c r="O35" s="681"/>
      <c r="P35" s="681"/>
      <c r="Q35" s="681"/>
      <c r="R35" s="681"/>
      <c r="S35" s="681"/>
      <c r="T35" s="681"/>
      <c r="U35" s="681"/>
      <c r="V35" s="681"/>
      <c r="W35" s="681"/>
    </row>
    <row r="36" spans="1:23">
      <c r="A36" s="681"/>
      <c r="B36" s="681"/>
      <c r="C36" s="681"/>
      <c r="D36" s="681"/>
      <c r="E36" s="681"/>
      <c r="F36" s="681"/>
      <c r="G36" s="681"/>
      <c r="H36" s="681"/>
      <c r="I36" s="681"/>
      <c r="J36" s="681"/>
      <c r="K36" s="681"/>
      <c r="L36" s="681"/>
      <c r="M36" s="681"/>
      <c r="N36" s="681"/>
      <c r="O36" s="681"/>
      <c r="P36" s="681"/>
      <c r="Q36" s="681"/>
      <c r="R36" s="681"/>
      <c r="S36" s="681"/>
      <c r="T36" s="681"/>
      <c r="U36" s="681"/>
      <c r="V36" s="681"/>
      <c r="W36" s="681"/>
    </row>
    <row r="37" spans="1:23">
      <c r="A37" s="681"/>
      <c r="B37" s="681"/>
      <c r="C37" s="681"/>
      <c r="D37" s="681"/>
      <c r="E37" s="681"/>
      <c r="F37" s="681"/>
      <c r="G37" s="681"/>
      <c r="H37" s="681"/>
      <c r="I37" s="681"/>
      <c r="J37" s="681"/>
      <c r="K37" s="681"/>
      <c r="L37" s="681"/>
      <c r="M37" s="681"/>
      <c r="N37" s="681"/>
      <c r="O37" s="681"/>
      <c r="P37" s="681"/>
      <c r="Q37" s="681"/>
      <c r="R37" s="681"/>
      <c r="S37" s="681"/>
      <c r="T37" s="681"/>
      <c r="U37" s="681"/>
      <c r="V37" s="681"/>
      <c r="W37" s="681"/>
    </row>
  </sheetData>
  <sheetProtection password="D789" sheet="1" objects="1" scenarios="1" selectLockedCells="1" selectUnlockedCells="1"/>
  <phoneticPr fontId="6" type="noConversion"/>
  <pageMargins left="0.75" right="0.75" top="1" bottom="1" header="0.5" footer="0.5"/>
  <pageSetup paperSize="9"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dimension ref="A1:W45"/>
  <sheetViews>
    <sheetView zoomScaleNormal="100" workbookViewId="0">
      <selection activeCell="Q27" sqref="Q27"/>
    </sheetView>
  </sheetViews>
  <sheetFormatPr defaultRowHeight="9"/>
  <cols>
    <col min="1" max="2" width="9.59765625" style="681"/>
    <col min="3" max="3" width="12" style="681" customWidth="1"/>
    <col min="4" max="4" width="11" style="681" customWidth="1"/>
    <col min="5" max="5" width="13.19921875" style="681" customWidth="1"/>
    <col min="6" max="7" width="10.796875" style="681" customWidth="1"/>
    <col min="8" max="10" width="9.59765625" style="681"/>
    <col min="11" max="11" width="11.19921875" style="681" customWidth="1"/>
    <col min="12" max="12" width="10.796875" style="681" customWidth="1"/>
    <col min="13" max="13" width="12.19921875" style="681" customWidth="1"/>
    <col min="14" max="14" width="12.59765625" style="681" customWidth="1"/>
    <col min="15" max="15" width="11.59765625" style="585" customWidth="1"/>
    <col min="16" max="18" width="9.59765625" style="681"/>
    <col min="19" max="19" width="81" style="681" customWidth="1"/>
    <col min="20" max="21" width="10" style="681" customWidth="1"/>
    <col min="22" max="22" width="4.59765625" style="681" customWidth="1"/>
    <col min="23" max="27" width="9.59765625" style="681"/>
    <col min="28" max="29" width="10" style="681" customWidth="1"/>
    <col min="30" max="16384" width="9.59765625" style="681"/>
  </cols>
  <sheetData>
    <row r="1" spans="1:22" ht="12.75">
      <c r="A1" s="620" t="s">
        <v>962</v>
      </c>
      <c r="Q1" s="585"/>
      <c r="R1" s="585"/>
    </row>
    <row r="2" spans="1:22" ht="12.75">
      <c r="A2" s="620"/>
      <c r="Q2" s="585"/>
      <c r="R2" s="585"/>
    </row>
    <row r="3" spans="1:22" ht="9.75" thickBot="1">
      <c r="I3" s="585"/>
      <c r="J3" s="585"/>
      <c r="K3" s="585"/>
      <c r="L3" s="585"/>
      <c r="M3" s="585"/>
      <c r="N3" s="585"/>
      <c r="Q3" s="585"/>
      <c r="R3" s="585"/>
    </row>
    <row r="4" spans="1:22" ht="3.75" customHeight="1">
      <c r="B4" s="692"/>
      <c r="C4" s="590"/>
      <c r="D4" s="590"/>
      <c r="E4" s="590"/>
      <c r="F4" s="25"/>
      <c r="G4" s="25"/>
      <c r="I4" s="585"/>
      <c r="J4" s="549"/>
      <c r="K4" s="585"/>
      <c r="L4" s="585"/>
      <c r="M4" s="585"/>
      <c r="N4" s="469"/>
      <c r="O4" s="469"/>
      <c r="Q4" s="585"/>
      <c r="R4" s="585"/>
      <c r="S4" s="382"/>
      <c r="T4" s="383"/>
      <c r="U4" s="383"/>
      <c r="V4" s="384"/>
    </row>
    <row r="5" spans="1:22" ht="45.2" customHeight="1">
      <c r="B5" s="692" t="s">
        <v>134</v>
      </c>
      <c r="C5" s="689" t="s">
        <v>623</v>
      </c>
      <c r="D5" s="689" t="s">
        <v>625</v>
      </c>
      <c r="E5" s="689" t="s">
        <v>624</v>
      </c>
      <c r="F5" s="25" t="s">
        <v>42</v>
      </c>
      <c r="G5" s="25" t="s">
        <v>43</v>
      </c>
      <c r="I5" s="585"/>
      <c r="J5" s="549"/>
      <c r="K5" s="469"/>
      <c r="L5" s="469"/>
      <c r="M5" s="469"/>
      <c r="N5" s="469"/>
      <c r="O5" s="469"/>
      <c r="Q5" s="585"/>
      <c r="R5" s="585"/>
      <c r="S5" s="385"/>
      <c r="T5" s="386"/>
      <c r="U5" s="386"/>
      <c r="V5" s="387"/>
    </row>
    <row r="6" spans="1:22" ht="12" customHeight="1">
      <c r="B6" s="697">
        <v>2003</v>
      </c>
      <c r="C6" s="114">
        <v>1222</v>
      </c>
      <c r="D6" s="114">
        <v>974</v>
      </c>
      <c r="E6" s="114">
        <v>20724</v>
      </c>
      <c r="F6" s="46">
        <v>5.9</v>
      </c>
      <c r="G6" s="46">
        <v>6.6</v>
      </c>
      <c r="I6" s="585"/>
      <c r="J6" s="690"/>
      <c r="K6" s="696"/>
      <c r="L6" s="708"/>
      <c r="M6" s="696"/>
      <c r="N6" s="696"/>
      <c r="O6" s="468"/>
      <c r="S6" s="385"/>
      <c r="T6" s="386"/>
      <c r="U6" s="386"/>
      <c r="V6" s="387"/>
    </row>
    <row r="7" spans="1:22" ht="12" customHeight="1">
      <c r="B7" s="697">
        <v>2004</v>
      </c>
      <c r="C7" s="114">
        <v>1236</v>
      </c>
      <c r="D7" s="114">
        <v>951</v>
      </c>
      <c r="E7" s="114">
        <v>20931</v>
      </c>
      <c r="F7" s="46">
        <v>5.9</v>
      </c>
      <c r="G7" s="46">
        <v>6.4</v>
      </c>
      <c r="I7" s="585"/>
      <c r="J7" s="690"/>
      <c r="K7" s="696"/>
      <c r="L7" s="708"/>
      <c r="M7" s="696"/>
      <c r="N7" s="696"/>
      <c r="O7" s="468"/>
      <c r="R7" s="699"/>
      <c r="S7" s="385"/>
      <c r="T7" s="386"/>
      <c r="U7" s="386"/>
      <c r="V7" s="387"/>
    </row>
    <row r="8" spans="1:22" ht="12" customHeight="1">
      <c r="B8" s="697">
        <v>2005</v>
      </c>
      <c r="C8" s="114">
        <v>1529</v>
      </c>
      <c r="D8" s="114">
        <v>1194</v>
      </c>
      <c r="E8" s="114">
        <v>21134</v>
      </c>
      <c r="F8" s="46">
        <v>7.2</v>
      </c>
      <c r="G8" s="46">
        <v>7.8</v>
      </c>
      <c r="I8" s="585"/>
      <c r="J8" s="690"/>
      <c r="K8" s="696"/>
      <c r="L8" s="708"/>
      <c r="M8" s="696"/>
      <c r="N8" s="696"/>
      <c r="O8" s="468"/>
      <c r="Q8" s="699"/>
      <c r="R8" s="699"/>
      <c r="S8" s="385"/>
      <c r="T8" s="386"/>
      <c r="U8" s="386"/>
      <c r="V8" s="387"/>
    </row>
    <row r="9" spans="1:22" ht="12" customHeight="1">
      <c r="B9" s="697">
        <v>2006</v>
      </c>
      <c r="C9" s="114">
        <v>2432</v>
      </c>
      <c r="D9" s="114">
        <v>1947</v>
      </c>
      <c r="E9" s="114">
        <v>21221</v>
      </c>
      <c r="F9" s="46">
        <v>11.5</v>
      </c>
      <c r="G9" s="46">
        <v>12.8</v>
      </c>
      <c r="I9" s="585"/>
      <c r="J9" s="690"/>
      <c r="K9" s="696"/>
      <c r="L9" s="708"/>
      <c r="M9" s="696"/>
      <c r="N9" s="696"/>
      <c r="O9" s="468"/>
      <c r="Q9" s="699"/>
      <c r="S9" s="385"/>
      <c r="T9" s="386"/>
      <c r="U9" s="386"/>
      <c r="V9" s="387"/>
    </row>
    <row r="10" spans="1:22" ht="12" customHeight="1">
      <c r="B10" s="697">
        <v>2007</v>
      </c>
      <c r="C10" s="114">
        <v>2819</v>
      </c>
      <c r="D10" s="114">
        <v>2259</v>
      </c>
      <c r="E10" s="114">
        <v>21380</v>
      </c>
      <c r="F10" s="46">
        <v>13.2</v>
      </c>
      <c r="G10" s="46">
        <v>14.5</v>
      </c>
      <c r="I10" s="585"/>
      <c r="J10" s="690"/>
      <c r="K10" s="696"/>
      <c r="L10" s="708"/>
      <c r="M10" s="696"/>
      <c r="N10" s="696"/>
      <c r="O10" s="468"/>
      <c r="Q10" s="699"/>
      <c r="S10" s="385"/>
      <c r="T10" s="386"/>
      <c r="U10" s="386"/>
      <c r="V10" s="387"/>
    </row>
    <row r="11" spans="1:22" ht="12" customHeight="1">
      <c r="B11" s="697">
        <v>2008</v>
      </c>
      <c r="C11" s="114">
        <v>3335</v>
      </c>
      <c r="D11" s="114">
        <v>2650</v>
      </c>
      <c r="E11" s="114">
        <v>21407</v>
      </c>
      <c r="F11" s="46">
        <v>15.6</v>
      </c>
      <c r="G11" s="46">
        <v>17.5</v>
      </c>
      <c r="I11" s="585"/>
      <c r="J11" s="690"/>
      <c r="K11" s="696"/>
      <c r="L11" s="708"/>
      <c r="M11" s="696"/>
      <c r="N11" s="696"/>
      <c r="O11" s="468"/>
      <c r="Q11" s="699"/>
      <c r="S11" s="385"/>
      <c r="T11" s="386"/>
      <c r="U11" s="386"/>
      <c r="V11" s="387"/>
    </row>
    <row r="12" spans="1:22" ht="12" customHeight="1">
      <c r="B12" s="697">
        <v>2009</v>
      </c>
      <c r="C12" s="114">
        <v>3964</v>
      </c>
      <c r="D12" s="114">
        <v>3183</v>
      </c>
      <c r="E12" s="114">
        <v>21535</v>
      </c>
      <c r="F12" s="46">
        <v>18.399999999999999</v>
      </c>
      <c r="G12" s="46">
        <v>20.7</v>
      </c>
      <c r="I12" s="585"/>
      <c r="J12" s="690"/>
      <c r="K12" s="696"/>
      <c r="L12" s="708"/>
      <c r="M12" s="696"/>
      <c r="N12" s="696"/>
      <c r="O12" s="468"/>
      <c r="Q12" s="699"/>
      <c r="S12" s="385"/>
      <c r="T12" s="386"/>
      <c r="U12" s="386"/>
      <c r="V12" s="387"/>
    </row>
    <row r="13" spans="1:22" ht="12" customHeight="1">
      <c r="B13" s="697">
        <v>2010</v>
      </c>
      <c r="C13" s="114">
        <v>3536</v>
      </c>
      <c r="D13" s="114">
        <v>2829</v>
      </c>
      <c r="E13" s="114">
        <v>21600</v>
      </c>
      <c r="F13" s="46">
        <v>16.399999999999999</v>
      </c>
      <c r="G13" s="46">
        <v>18.100000000000001</v>
      </c>
      <c r="I13" s="585"/>
      <c r="J13" s="690"/>
      <c r="K13" s="696"/>
      <c r="L13" s="708"/>
      <c r="M13" s="696"/>
      <c r="N13" s="696"/>
      <c r="O13" s="468"/>
      <c r="S13" s="385"/>
      <c r="T13" s="386"/>
      <c r="U13" s="386"/>
      <c r="V13" s="387"/>
    </row>
    <row r="14" spans="1:22" ht="12" customHeight="1">
      <c r="B14" s="473">
        <v>2011</v>
      </c>
      <c r="C14" s="310">
        <v>3202</v>
      </c>
      <c r="D14" s="310">
        <v>2498</v>
      </c>
      <c r="E14" s="310">
        <v>21918</v>
      </c>
      <c r="F14" s="474">
        <v>14.6</v>
      </c>
      <c r="G14" s="474">
        <v>15.7</v>
      </c>
      <c r="I14" s="585"/>
      <c r="J14" s="690"/>
      <c r="K14" s="696"/>
      <c r="L14" s="708"/>
      <c r="M14" s="696"/>
      <c r="N14" s="696"/>
      <c r="O14" s="468"/>
      <c r="S14" s="385"/>
      <c r="T14" s="386"/>
      <c r="U14" s="386"/>
      <c r="V14" s="387"/>
    </row>
    <row r="15" spans="1:22" ht="12" customHeight="1">
      <c r="B15" s="691"/>
      <c r="C15" s="468"/>
      <c r="D15" s="468"/>
      <c r="E15" s="475"/>
      <c r="F15" s="468"/>
      <c r="G15" s="468"/>
      <c r="I15" s="585"/>
      <c r="J15" s="585"/>
      <c r="K15" s="585"/>
      <c r="L15" s="585"/>
      <c r="M15" s="585"/>
      <c r="N15" s="585"/>
      <c r="S15" s="385"/>
      <c r="T15" s="386"/>
      <c r="U15" s="386"/>
      <c r="V15" s="387"/>
    </row>
    <row r="16" spans="1:22" ht="12" customHeight="1">
      <c r="B16" s="691"/>
      <c r="C16" s="468"/>
      <c r="D16" s="468"/>
      <c r="E16" s="475"/>
      <c r="F16" s="468"/>
      <c r="G16" s="468"/>
      <c r="S16" s="385"/>
      <c r="T16" s="386"/>
      <c r="U16" s="386"/>
      <c r="V16" s="387"/>
    </row>
    <row r="17" spans="2:23" ht="12" customHeight="1">
      <c r="B17" s="507" t="s">
        <v>254</v>
      </c>
      <c r="C17" s="468"/>
      <c r="D17" s="468"/>
      <c r="E17" s="475"/>
      <c r="F17" s="468"/>
      <c r="G17" s="468"/>
      <c r="H17" s="147"/>
      <c r="S17" s="385"/>
      <c r="T17" s="386"/>
      <c r="U17" s="386"/>
      <c r="V17" s="387"/>
    </row>
    <row r="18" spans="2:23" ht="12.75" customHeight="1">
      <c r="B18" s="137" t="s">
        <v>254</v>
      </c>
      <c r="C18" s="468"/>
      <c r="D18" s="468"/>
      <c r="E18" s="475"/>
      <c r="F18" s="468"/>
      <c r="G18" s="468"/>
      <c r="H18" s="147"/>
      <c r="S18" s="401" t="s">
        <v>632</v>
      </c>
      <c r="T18" s="386"/>
      <c r="U18" s="386"/>
      <c r="V18" s="387"/>
    </row>
    <row r="19" spans="2:23" ht="12" customHeight="1">
      <c r="B19" s="137" t="s">
        <v>435</v>
      </c>
      <c r="C19" s="468"/>
      <c r="D19" s="468"/>
      <c r="E19" s="475"/>
      <c r="F19" s="468"/>
      <c r="G19" s="468"/>
      <c r="H19" s="147"/>
      <c r="S19" s="385" t="s">
        <v>436</v>
      </c>
      <c r="T19" s="386"/>
      <c r="U19" s="386"/>
      <c r="V19" s="387"/>
    </row>
    <row r="20" spans="2:23" ht="12" customHeight="1" thickBot="1">
      <c r="B20" s="691" t="s">
        <v>630</v>
      </c>
      <c r="C20" s="468"/>
      <c r="D20" s="468"/>
      <c r="E20" s="475"/>
      <c r="F20" s="468"/>
      <c r="G20" s="468"/>
      <c r="H20" s="147"/>
      <c r="S20" s="398" t="s">
        <v>92</v>
      </c>
      <c r="T20" s="389"/>
      <c r="U20" s="389"/>
      <c r="V20" s="390"/>
    </row>
    <row r="21" spans="2:23" ht="12" customHeight="1">
      <c r="B21" s="147"/>
      <c r="C21" s="468"/>
      <c r="D21" s="468"/>
      <c r="E21" s="475"/>
      <c r="F21" s="468"/>
      <c r="G21" s="468"/>
      <c r="H21" s="147"/>
    </row>
    <row r="22" spans="2:23" ht="12" customHeight="1">
      <c r="B22" s="681" t="s">
        <v>235</v>
      </c>
      <c r="R22" s="585"/>
      <c r="S22" s="588"/>
      <c r="T22" s="588"/>
      <c r="U22" s="588"/>
      <c r="V22" s="588"/>
      <c r="W22" s="147"/>
    </row>
    <row r="23" spans="2:23" ht="11.25" customHeight="1">
      <c r="B23" s="681" t="s">
        <v>631</v>
      </c>
      <c r="R23" s="585"/>
      <c r="S23" s="588"/>
      <c r="T23" s="588"/>
      <c r="U23" s="588"/>
      <c r="V23" s="588"/>
      <c r="W23" s="147"/>
    </row>
    <row r="24" spans="2:23" ht="12" customHeight="1">
      <c r="B24" s="681" t="s">
        <v>530</v>
      </c>
      <c r="R24" s="585"/>
      <c r="S24" s="588"/>
      <c r="T24" s="588"/>
      <c r="U24" s="588"/>
      <c r="V24" s="588"/>
      <c r="W24" s="147"/>
    </row>
    <row r="25" spans="2:23" ht="12" customHeight="1">
      <c r="B25" s="681" t="s">
        <v>531</v>
      </c>
      <c r="R25" s="585"/>
      <c r="S25" s="588"/>
      <c r="T25" s="588"/>
      <c r="U25" s="588"/>
      <c r="V25" s="588"/>
      <c r="W25" s="147"/>
    </row>
    <row r="26" spans="2:23" ht="12" customHeight="1">
      <c r="B26" s="681" t="s">
        <v>532</v>
      </c>
      <c r="R26" s="585"/>
      <c r="S26" s="588"/>
      <c r="T26" s="588"/>
      <c r="U26" s="588"/>
      <c r="V26" s="588"/>
      <c r="W26" s="147"/>
    </row>
    <row r="27" spans="2:23" ht="12" customHeight="1">
      <c r="R27" s="585"/>
      <c r="S27" s="588"/>
      <c r="T27" s="588"/>
      <c r="U27" s="588"/>
      <c r="V27" s="588"/>
      <c r="W27" s="147"/>
    </row>
    <row r="28" spans="2:23" ht="12" customHeight="1">
      <c r="R28" s="585"/>
      <c r="S28" s="588"/>
      <c r="T28" s="588"/>
      <c r="U28" s="588"/>
      <c r="V28" s="588"/>
      <c r="W28" s="147"/>
    </row>
    <row r="29" spans="2:23" ht="12" customHeight="1">
      <c r="R29" s="585"/>
      <c r="S29" s="588"/>
      <c r="T29" s="588"/>
      <c r="U29" s="588"/>
      <c r="V29" s="588"/>
      <c r="W29" s="147"/>
    </row>
    <row r="30" spans="2:23" ht="12" customHeight="1">
      <c r="R30" s="585"/>
      <c r="S30" s="588"/>
      <c r="T30" s="588"/>
      <c r="U30" s="588"/>
      <c r="V30" s="588"/>
      <c r="W30" s="147"/>
    </row>
    <row r="31" spans="2:23" ht="12" customHeight="1">
      <c r="R31" s="585"/>
      <c r="S31" s="588"/>
      <c r="T31" s="588"/>
      <c r="U31" s="588"/>
      <c r="V31" s="588"/>
      <c r="W31" s="147"/>
    </row>
    <row r="32" spans="2:23" ht="12" customHeight="1">
      <c r="R32" s="585"/>
      <c r="S32" s="588"/>
      <c r="T32" s="588"/>
      <c r="U32" s="588"/>
      <c r="V32" s="588"/>
      <c r="W32" s="147"/>
    </row>
    <row r="33" spans="18:23">
      <c r="R33" s="585"/>
      <c r="S33" s="588"/>
      <c r="T33" s="588"/>
      <c r="U33" s="588"/>
      <c r="V33" s="588"/>
      <c r="W33" s="147"/>
    </row>
    <row r="34" spans="18:23">
      <c r="R34" s="585"/>
      <c r="S34" s="588"/>
      <c r="T34" s="588"/>
      <c r="U34" s="588"/>
      <c r="V34" s="588"/>
      <c r="W34" s="147"/>
    </row>
    <row r="35" spans="18:23">
      <c r="R35" s="585"/>
      <c r="S35" s="588"/>
      <c r="T35" s="588"/>
      <c r="U35" s="588"/>
      <c r="V35" s="588"/>
      <c r="W35" s="147"/>
    </row>
    <row r="36" spans="18:23">
      <c r="R36" s="585"/>
      <c r="S36" s="588"/>
      <c r="T36" s="588"/>
      <c r="U36" s="588"/>
      <c r="V36" s="588"/>
      <c r="W36" s="147"/>
    </row>
    <row r="37" spans="18:23">
      <c r="R37" s="585"/>
      <c r="S37" s="588"/>
      <c r="T37" s="588"/>
      <c r="U37" s="588"/>
      <c r="V37" s="588"/>
      <c r="W37" s="147"/>
    </row>
    <row r="38" spans="18:23">
      <c r="R38" s="585"/>
      <c r="S38" s="588"/>
      <c r="T38" s="588"/>
      <c r="U38" s="588"/>
      <c r="V38" s="588"/>
      <c r="W38" s="147"/>
    </row>
    <row r="39" spans="18:23">
      <c r="R39" s="585"/>
      <c r="S39" s="588"/>
      <c r="T39" s="588"/>
      <c r="U39" s="588"/>
      <c r="V39" s="588"/>
      <c r="W39" s="147"/>
    </row>
    <row r="40" spans="18:23">
      <c r="R40" s="585"/>
      <c r="S40" s="588"/>
      <c r="T40" s="588"/>
      <c r="U40" s="588"/>
      <c r="V40" s="588"/>
      <c r="W40" s="147"/>
    </row>
    <row r="41" spans="18:23">
      <c r="R41" s="585"/>
      <c r="S41" s="588"/>
      <c r="T41" s="588"/>
      <c r="U41" s="588"/>
      <c r="V41" s="588"/>
      <c r="W41" s="147"/>
    </row>
    <row r="42" spans="18:23" ht="12">
      <c r="R42" s="585"/>
      <c r="S42" s="709"/>
      <c r="T42" s="588"/>
      <c r="U42" s="588"/>
      <c r="V42" s="588"/>
      <c r="W42" s="147"/>
    </row>
    <row r="43" spans="18:23">
      <c r="R43" s="585"/>
      <c r="S43" s="588"/>
      <c r="T43" s="588"/>
      <c r="U43" s="588"/>
      <c r="V43" s="588"/>
      <c r="W43" s="147"/>
    </row>
    <row r="44" spans="18:23">
      <c r="R44" s="585"/>
      <c r="S44" s="588"/>
      <c r="T44" s="588"/>
      <c r="U44" s="588"/>
      <c r="V44" s="588"/>
      <c r="W44" s="147"/>
    </row>
    <row r="45" spans="18:23">
      <c r="R45" s="585"/>
      <c r="S45" s="585"/>
      <c r="T45" s="585"/>
      <c r="U45" s="585"/>
      <c r="V45" s="585"/>
    </row>
  </sheetData>
  <pageMargins left="0.75" right="0.75" top="1" bottom="1" header="0.5" footer="0.5"/>
  <pageSetup paperSize="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sheetPr codeName="Sheet9"/>
  <dimension ref="A1:AU84"/>
  <sheetViews>
    <sheetView workbookViewId="0">
      <selection activeCell="D11" sqref="D11:D41"/>
    </sheetView>
  </sheetViews>
  <sheetFormatPr defaultRowHeight="9"/>
  <cols>
    <col min="1" max="1" width="10.59765625" customWidth="1"/>
    <col min="2" max="5" width="13" customWidth="1"/>
    <col min="6" max="6" width="10.19921875" bestFit="1" customWidth="1"/>
    <col min="7" max="7" width="10" customWidth="1"/>
    <col min="8" max="8" width="79.59765625" customWidth="1"/>
    <col min="9" max="9" width="10.19921875" customWidth="1"/>
    <col min="10" max="10" width="9.796875" customWidth="1"/>
    <col min="11" max="11" width="4.59765625" customWidth="1"/>
    <col min="13" max="15" width="9.59765625" style="188" customWidth="1"/>
    <col min="16" max="16" width="11" style="188" customWidth="1"/>
    <col min="17" max="18" width="9.59765625" style="188" customWidth="1"/>
    <col min="19" max="19" width="10.796875" style="188" customWidth="1"/>
    <col min="20" max="20" width="9.59765625" style="185" customWidth="1"/>
    <col min="21" max="21" width="13.3984375" style="8" bestFit="1" customWidth="1"/>
    <col min="22" max="22" width="14.3984375" bestFit="1" customWidth="1"/>
    <col min="28" max="29" width="11.3984375" customWidth="1"/>
  </cols>
  <sheetData>
    <row r="1" spans="1:47" ht="12">
      <c r="A1" s="72" t="s">
        <v>604</v>
      </c>
    </row>
    <row r="2" spans="1:47" ht="12" customHeight="1" thickBot="1">
      <c r="I2" s="147"/>
      <c r="J2" s="147"/>
      <c r="K2" s="147"/>
      <c r="L2" s="147"/>
      <c r="M2" s="311"/>
      <c r="U2" s="852"/>
      <c r="V2" s="588"/>
      <c r="W2" s="588"/>
      <c r="X2" s="588"/>
      <c r="Y2" s="588"/>
      <c r="Z2" s="588"/>
      <c r="AA2" s="588"/>
      <c r="AB2" s="588"/>
      <c r="AC2" s="588"/>
      <c r="AD2" s="588"/>
      <c r="AE2" s="588"/>
      <c r="AF2" s="588"/>
      <c r="AG2" s="588"/>
      <c r="AH2" s="588"/>
      <c r="AI2" s="588"/>
      <c r="AJ2" s="588"/>
      <c r="AK2" s="588"/>
      <c r="AL2" s="588"/>
      <c r="AM2" s="588"/>
      <c r="AN2" s="588"/>
      <c r="AO2" s="588"/>
      <c r="AP2" s="588"/>
      <c r="AQ2" s="588"/>
      <c r="AR2" s="588"/>
      <c r="AS2" s="588"/>
      <c r="AT2" s="588"/>
      <c r="AU2" s="588"/>
    </row>
    <row r="3" spans="1:47" ht="4.5" customHeight="1">
      <c r="B3" s="14"/>
      <c r="C3" s="14"/>
      <c r="D3" s="14"/>
      <c r="E3" s="27"/>
      <c r="F3" s="28"/>
      <c r="I3" s="509"/>
      <c r="J3" s="510"/>
      <c r="K3" s="510"/>
      <c r="L3" s="510"/>
      <c r="M3" s="510"/>
      <c r="N3" s="511"/>
      <c r="O3" s="511"/>
      <c r="P3" s="511"/>
      <c r="Q3" s="511"/>
      <c r="R3" s="511"/>
      <c r="S3" s="512"/>
      <c r="T3" s="188"/>
      <c r="U3" s="853"/>
      <c r="V3" s="852"/>
      <c r="W3" s="588"/>
      <c r="X3" s="588"/>
      <c r="Y3" s="588"/>
      <c r="Z3" s="854"/>
      <c r="AA3" s="854"/>
      <c r="AB3" s="854"/>
      <c r="AC3" s="854"/>
      <c r="AD3" s="854"/>
      <c r="AE3" s="854"/>
      <c r="AF3" s="854"/>
      <c r="AG3" s="854"/>
      <c r="AH3" s="854"/>
      <c r="AI3" s="854"/>
      <c r="AJ3" s="854"/>
      <c r="AK3" s="854"/>
      <c r="AL3" s="854"/>
      <c r="AM3" s="854"/>
      <c r="AN3" s="854"/>
      <c r="AO3" s="854"/>
      <c r="AP3" s="588"/>
      <c r="AQ3" s="588"/>
      <c r="AR3" s="588"/>
      <c r="AS3" s="588"/>
      <c r="AT3" s="588"/>
      <c r="AU3" s="588"/>
    </row>
    <row r="4" spans="1:47" ht="34.5" customHeight="1">
      <c r="A4" s="23" t="s">
        <v>134</v>
      </c>
      <c r="B4" s="24" t="s">
        <v>136</v>
      </c>
      <c r="C4" s="24" t="s">
        <v>137</v>
      </c>
      <c r="D4" s="24" t="s">
        <v>605</v>
      </c>
      <c r="E4" s="25" t="s">
        <v>606</v>
      </c>
      <c r="F4" s="26" t="s">
        <v>695</v>
      </c>
      <c r="I4" s="513"/>
      <c r="J4" s="147"/>
      <c r="K4" s="147"/>
      <c r="L4" s="147"/>
      <c r="M4" s="147"/>
      <c r="N4" s="514"/>
      <c r="O4" s="515"/>
      <c r="P4" s="515"/>
      <c r="Q4" s="515"/>
      <c r="R4" s="454"/>
      <c r="S4" s="516"/>
      <c r="T4" s="125"/>
      <c r="U4" s="854"/>
      <c r="V4" s="979"/>
      <c r="W4" s="979"/>
      <c r="X4" s="855"/>
      <c r="Y4" s="856"/>
      <c r="Z4" s="857"/>
      <c r="AA4" s="857"/>
      <c r="AB4" s="855"/>
      <c r="AC4" s="855"/>
      <c r="AD4" s="855"/>
      <c r="AE4" s="855"/>
      <c r="AF4" s="855"/>
      <c r="AG4" s="855"/>
      <c r="AH4" s="856"/>
      <c r="AI4" s="856"/>
      <c r="AJ4" s="855"/>
      <c r="AK4" s="855"/>
      <c r="AL4" s="855"/>
      <c r="AM4" s="855"/>
      <c r="AN4" s="855"/>
      <c r="AO4" s="855"/>
      <c r="AP4" s="855"/>
      <c r="AQ4" s="855"/>
      <c r="AR4" s="855"/>
      <c r="AS4" s="855"/>
      <c r="AT4" s="855"/>
      <c r="AU4" s="588"/>
    </row>
    <row r="5" spans="1:47" ht="12" customHeight="1">
      <c r="A5" s="29">
        <v>1970</v>
      </c>
      <c r="B5" s="127">
        <v>55.632199999999997</v>
      </c>
      <c r="C5" s="127">
        <v>18.791</v>
      </c>
      <c r="D5" s="455">
        <v>19.044</v>
      </c>
      <c r="E5" s="109">
        <v>2.9605768719067638</v>
      </c>
      <c r="F5" s="110" t="s">
        <v>135</v>
      </c>
      <c r="G5" s="265"/>
      <c r="H5" s="548"/>
      <c r="I5" s="513"/>
      <c r="J5" s="147"/>
      <c r="K5" s="147"/>
      <c r="L5" s="147"/>
      <c r="M5" s="147"/>
      <c r="N5" s="517"/>
      <c r="O5" s="194"/>
      <c r="P5" s="194"/>
      <c r="Q5" s="194"/>
      <c r="R5" s="454"/>
      <c r="S5" s="516"/>
      <c r="T5" s="125"/>
      <c r="U5" s="854"/>
      <c r="V5" s="979"/>
      <c r="W5" s="979"/>
      <c r="X5" s="855"/>
      <c r="Y5" s="858"/>
      <c r="Z5" s="858"/>
      <c r="AA5" s="858"/>
      <c r="AB5" s="858"/>
      <c r="AC5" s="858"/>
      <c r="AD5" s="858"/>
      <c r="AE5" s="858"/>
      <c r="AF5" s="858"/>
      <c r="AG5" s="858"/>
      <c r="AH5" s="858"/>
      <c r="AI5" s="858"/>
      <c r="AJ5" s="858"/>
      <c r="AK5" s="858"/>
      <c r="AL5" s="858"/>
      <c r="AM5" s="858"/>
      <c r="AN5" s="858"/>
      <c r="AO5" s="858"/>
      <c r="AP5" s="858"/>
      <c r="AQ5" s="858"/>
      <c r="AR5" s="858"/>
      <c r="AS5" s="859"/>
      <c r="AT5" s="859"/>
      <c r="AU5" s="588"/>
    </row>
    <row r="6" spans="1:47" ht="12" customHeight="1">
      <c r="A6" s="29">
        <v>1971</v>
      </c>
      <c r="B6" s="127">
        <v>55.928013</v>
      </c>
      <c r="C6" s="127">
        <v>19.027000000000001</v>
      </c>
      <c r="D6" s="455">
        <v>19.259</v>
      </c>
      <c r="E6" s="109">
        <v>2.9394025857991273</v>
      </c>
      <c r="F6" s="110">
        <v>2.91</v>
      </c>
      <c r="G6" s="265"/>
      <c r="H6" s="548"/>
      <c r="I6" s="513"/>
      <c r="J6" s="147"/>
      <c r="K6" s="147"/>
      <c r="L6" s="147"/>
      <c r="M6" s="147"/>
      <c r="N6" s="518"/>
      <c r="O6" s="194"/>
      <c r="P6" s="194"/>
      <c r="Q6" s="194"/>
      <c r="R6" s="454"/>
      <c r="S6" s="516"/>
      <c r="T6" s="125"/>
      <c r="U6" s="854"/>
      <c r="V6" s="860"/>
      <c r="W6" s="860"/>
      <c r="X6" s="860"/>
      <c r="Y6" s="860"/>
      <c r="Z6" s="860"/>
      <c r="AA6" s="860"/>
      <c r="AB6" s="860"/>
      <c r="AC6" s="860"/>
      <c r="AD6" s="860"/>
      <c r="AE6" s="860"/>
      <c r="AF6" s="860"/>
      <c r="AG6" s="860"/>
      <c r="AH6" s="860"/>
      <c r="AI6" s="860"/>
      <c r="AJ6" s="860"/>
      <c r="AK6" s="860"/>
      <c r="AL6" s="860"/>
      <c r="AM6" s="860"/>
      <c r="AN6" s="860"/>
      <c r="AO6" s="860"/>
      <c r="AP6" s="860"/>
      <c r="AQ6" s="860"/>
      <c r="AR6" s="860"/>
      <c r="AS6" s="861"/>
      <c r="AT6" s="861"/>
      <c r="AU6" s="588"/>
    </row>
    <row r="7" spans="1:47" ht="12" customHeight="1">
      <c r="A7" s="29">
        <v>1972</v>
      </c>
      <c r="B7" s="127">
        <v>56.096677000000007</v>
      </c>
      <c r="C7" s="127">
        <v>19.196999999999999</v>
      </c>
      <c r="D7" s="455">
        <v>19.474</v>
      </c>
      <c r="E7" s="109">
        <v>2.9221585143512012</v>
      </c>
      <c r="F7" s="110"/>
      <c r="G7" s="265"/>
      <c r="H7" s="548"/>
      <c r="I7" s="513"/>
      <c r="J7" s="147"/>
      <c r="K7" s="147"/>
      <c r="L7" s="147"/>
      <c r="M7" s="147"/>
      <c r="N7" s="518"/>
      <c r="O7" s="194"/>
      <c r="P7" s="194"/>
      <c r="Q7" s="194"/>
      <c r="R7" s="454"/>
      <c r="S7" s="516"/>
      <c r="T7" s="125"/>
      <c r="U7" s="854"/>
      <c r="V7" s="862"/>
      <c r="W7" s="862"/>
      <c r="X7" s="862"/>
      <c r="Y7" s="980"/>
      <c r="Z7" s="980"/>
      <c r="AA7" s="980"/>
      <c r="AB7" s="980"/>
      <c r="AC7" s="980"/>
      <c r="AD7" s="980"/>
      <c r="AE7" s="980"/>
      <c r="AF7" s="980"/>
      <c r="AG7" s="980"/>
      <c r="AH7" s="980"/>
      <c r="AI7" s="980"/>
      <c r="AJ7" s="980"/>
      <c r="AK7" s="980"/>
      <c r="AL7" s="980"/>
      <c r="AM7" s="980"/>
      <c r="AN7" s="862"/>
      <c r="AO7" s="862"/>
      <c r="AP7" s="862"/>
      <c r="AQ7" s="862"/>
      <c r="AR7" s="862"/>
      <c r="AS7" s="862"/>
      <c r="AT7" s="862"/>
      <c r="AU7" s="588"/>
    </row>
    <row r="8" spans="1:47" ht="12" customHeight="1">
      <c r="A8" s="29">
        <v>1973</v>
      </c>
      <c r="B8" s="127">
        <v>56.222892999999999</v>
      </c>
      <c r="C8" s="127">
        <v>19.367000000000001</v>
      </c>
      <c r="D8" s="455">
        <v>19.687999999999999</v>
      </c>
      <c r="E8" s="109">
        <v>2.9030254040377961</v>
      </c>
      <c r="F8" s="110">
        <v>2.83</v>
      </c>
      <c r="G8" s="265"/>
      <c r="H8" s="548"/>
      <c r="I8" s="513"/>
      <c r="J8" s="147"/>
      <c r="K8" s="147"/>
      <c r="L8" s="147"/>
      <c r="M8" s="147"/>
      <c r="N8" s="518"/>
      <c r="O8" s="194"/>
      <c r="P8" s="194"/>
      <c r="Q8" s="194"/>
      <c r="R8" s="454"/>
      <c r="S8" s="516"/>
      <c r="T8" s="125"/>
      <c r="U8" s="854"/>
      <c r="V8" s="862"/>
      <c r="W8" s="862"/>
      <c r="X8" s="862"/>
      <c r="Y8" s="862"/>
      <c r="Z8" s="862"/>
      <c r="AA8" s="862"/>
      <c r="AB8" s="862"/>
      <c r="AC8" s="862"/>
      <c r="AD8" s="862"/>
      <c r="AE8" s="862"/>
      <c r="AF8" s="862"/>
      <c r="AG8" s="862"/>
      <c r="AH8" s="862"/>
      <c r="AI8" s="862"/>
      <c r="AJ8" s="862"/>
      <c r="AK8" s="862"/>
      <c r="AL8" s="862"/>
      <c r="AM8" s="862"/>
      <c r="AN8" s="862"/>
      <c r="AO8" s="862"/>
      <c r="AP8" s="862"/>
      <c r="AQ8" s="862"/>
      <c r="AR8" s="862"/>
      <c r="AS8" s="862"/>
      <c r="AT8" s="862"/>
      <c r="AU8" s="588"/>
    </row>
    <row r="9" spans="1:47" ht="12" customHeight="1">
      <c r="A9" s="29">
        <v>1974</v>
      </c>
      <c r="B9" s="127">
        <v>56.235641999999999</v>
      </c>
      <c r="C9" s="127">
        <v>19.536999999999999</v>
      </c>
      <c r="D9" s="455">
        <v>19.902999999999999</v>
      </c>
      <c r="E9" s="109">
        <v>2.8784174642985105</v>
      </c>
      <c r="F9" s="110"/>
      <c r="G9" s="265"/>
      <c r="H9" s="548"/>
      <c r="I9" s="513"/>
      <c r="J9" s="147"/>
      <c r="K9" s="147"/>
      <c r="L9" s="147"/>
      <c r="M9" s="147"/>
      <c r="N9" s="518"/>
      <c r="O9" s="194"/>
      <c r="P9" s="194"/>
      <c r="Q9" s="194"/>
      <c r="R9" s="454"/>
      <c r="S9" s="516"/>
      <c r="T9" s="125"/>
      <c r="U9" s="854"/>
      <c r="V9" s="863"/>
      <c r="W9" s="863"/>
      <c r="X9" s="862"/>
      <c r="Y9" s="864"/>
      <c r="Z9" s="864"/>
      <c r="AA9" s="864"/>
      <c r="AB9" s="864"/>
      <c r="AC9" s="864"/>
      <c r="AD9" s="864"/>
      <c r="AE9" s="864"/>
      <c r="AF9" s="864"/>
      <c r="AG9" s="864"/>
      <c r="AH9" s="864"/>
      <c r="AI9" s="864"/>
      <c r="AJ9" s="864"/>
      <c r="AK9" s="864"/>
      <c r="AL9" s="864"/>
      <c r="AM9" s="864"/>
      <c r="AN9" s="864"/>
      <c r="AO9" s="864"/>
      <c r="AP9" s="864"/>
      <c r="AQ9" s="864"/>
      <c r="AR9" s="864"/>
      <c r="AS9" s="864"/>
      <c r="AT9" s="864"/>
      <c r="AU9" s="588"/>
    </row>
    <row r="10" spans="1:47" ht="12" customHeight="1">
      <c r="A10" s="29">
        <v>1975</v>
      </c>
      <c r="B10" s="127">
        <v>56.225718000000001</v>
      </c>
      <c r="C10" s="127">
        <v>19.707000000000001</v>
      </c>
      <c r="D10" s="455">
        <v>20.117000000000001</v>
      </c>
      <c r="E10" s="109">
        <v>2.8530835743644389</v>
      </c>
      <c r="F10" s="110">
        <v>2.78</v>
      </c>
      <c r="G10" s="265"/>
      <c r="H10" s="548"/>
      <c r="I10" s="513"/>
      <c r="J10" s="147"/>
      <c r="K10" s="147"/>
      <c r="L10" s="147"/>
      <c r="M10" s="147"/>
      <c r="N10" s="518"/>
      <c r="O10" s="194"/>
      <c r="P10" s="194"/>
      <c r="Q10" s="194"/>
      <c r="R10" s="454"/>
      <c r="S10" s="516"/>
      <c r="T10" s="125"/>
      <c r="U10" s="854"/>
      <c r="V10" s="862"/>
      <c r="W10" s="862"/>
      <c r="X10" s="862"/>
      <c r="Y10" s="862"/>
      <c r="Z10" s="862"/>
      <c r="AA10" s="862"/>
      <c r="AB10" s="862"/>
      <c r="AC10" s="862"/>
      <c r="AD10" s="862"/>
      <c r="AE10" s="862"/>
      <c r="AF10" s="862"/>
      <c r="AG10" s="862"/>
      <c r="AH10" s="862"/>
      <c r="AI10" s="862"/>
      <c r="AJ10" s="862"/>
      <c r="AK10" s="862"/>
      <c r="AL10" s="862"/>
      <c r="AM10" s="862"/>
      <c r="AN10" s="862"/>
      <c r="AO10" s="862"/>
      <c r="AP10" s="862"/>
      <c r="AQ10" s="862"/>
      <c r="AR10" s="862"/>
      <c r="AS10" s="862"/>
      <c r="AT10" s="862"/>
      <c r="AU10" s="588"/>
    </row>
    <row r="11" spans="1:47" ht="12" customHeight="1">
      <c r="A11" s="29">
        <v>1976</v>
      </c>
      <c r="B11" s="127">
        <v>56.216121000000001</v>
      </c>
      <c r="C11" s="127">
        <v>19.876999999999999</v>
      </c>
      <c r="D11" s="455">
        <v>20.332000000000001</v>
      </c>
      <c r="E11" s="109">
        <v>2.8281994767822107</v>
      </c>
      <c r="F11" s="110"/>
      <c r="G11" s="265"/>
      <c r="H11" s="548"/>
      <c r="I11" s="513"/>
      <c r="J11" s="147"/>
      <c r="K11" s="147"/>
      <c r="L11" s="147"/>
      <c r="M11" s="147"/>
      <c r="N11" s="518"/>
      <c r="O11" s="194"/>
      <c r="P11" s="194"/>
      <c r="Q11" s="194"/>
      <c r="R11" s="454"/>
      <c r="S11" s="516"/>
      <c r="T11" s="125"/>
      <c r="U11" s="854"/>
      <c r="V11" s="865"/>
      <c r="W11" s="865"/>
      <c r="X11" s="865"/>
      <c r="Y11" s="862"/>
      <c r="Z11" s="862"/>
      <c r="AA11" s="862"/>
      <c r="AB11" s="862"/>
      <c r="AC11" s="862"/>
      <c r="AD11" s="862"/>
      <c r="AE11" s="862"/>
      <c r="AF11" s="862"/>
      <c r="AG11" s="862"/>
      <c r="AH11" s="862"/>
      <c r="AI11" s="862"/>
      <c r="AJ11" s="862"/>
      <c r="AK11" s="862"/>
      <c r="AL11" s="862"/>
      <c r="AM11" s="862"/>
      <c r="AN11" s="862"/>
      <c r="AO11" s="862"/>
      <c r="AP11" s="862"/>
      <c r="AQ11" s="862"/>
      <c r="AR11" s="862"/>
      <c r="AS11" s="866"/>
      <c r="AT11" s="866"/>
      <c r="AU11" s="588"/>
    </row>
    <row r="12" spans="1:47" ht="12" customHeight="1">
      <c r="A12" s="29">
        <v>1977</v>
      </c>
      <c r="B12" s="127">
        <v>56.189910000000005</v>
      </c>
      <c r="C12" s="127">
        <v>20.047000000000001</v>
      </c>
      <c r="D12" s="455">
        <v>20.545999999999999</v>
      </c>
      <c r="E12" s="109">
        <v>2.8029086646381005</v>
      </c>
      <c r="F12" s="110">
        <v>2.71</v>
      </c>
      <c r="G12" s="265"/>
      <c r="H12" s="548"/>
      <c r="I12" s="513"/>
      <c r="J12" s="147"/>
      <c r="K12" s="147"/>
      <c r="L12" s="147"/>
      <c r="M12" s="147"/>
      <c r="N12" s="518"/>
      <c r="O12" s="194"/>
      <c r="P12" s="194"/>
      <c r="Q12" s="194"/>
      <c r="R12" s="454"/>
      <c r="S12" s="516"/>
      <c r="T12" s="125"/>
      <c r="U12" s="854"/>
      <c r="V12" s="865"/>
      <c r="W12" s="865"/>
      <c r="X12" s="865"/>
      <c r="Y12" s="862"/>
      <c r="Z12" s="862"/>
      <c r="AA12" s="862"/>
      <c r="AB12" s="862"/>
      <c r="AC12" s="862"/>
      <c r="AD12" s="862"/>
      <c r="AE12" s="862"/>
      <c r="AF12" s="862"/>
      <c r="AG12" s="862"/>
      <c r="AH12" s="862"/>
      <c r="AI12" s="862"/>
      <c r="AJ12" s="862"/>
      <c r="AK12" s="862"/>
      <c r="AL12" s="862"/>
      <c r="AM12" s="862"/>
      <c r="AN12" s="862"/>
      <c r="AO12" s="862"/>
      <c r="AP12" s="862"/>
      <c r="AQ12" s="862"/>
      <c r="AR12" s="862"/>
      <c r="AS12" s="866"/>
      <c r="AT12" s="866"/>
      <c r="AU12" s="588"/>
    </row>
    <row r="13" spans="1:47" ht="12" customHeight="1">
      <c r="A13" s="29">
        <v>1978</v>
      </c>
      <c r="B13" s="127">
        <v>56.178024999999998</v>
      </c>
      <c r="C13" s="127">
        <v>20.216999999999999</v>
      </c>
      <c r="D13" s="455">
        <v>20.760999999999999</v>
      </c>
      <c r="E13" s="109">
        <v>2.7787517930454571</v>
      </c>
      <c r="F13" s="110"/>
      <c r="G13" s="265"/>
      <c r="H13" s="548"/>
      <c r="I13" s="513"/>
      <c r="J13" s="147"/>
      <c r="K13" s="147"/>
      <c r="L13" s="147"/>
      <c r="M13" s="147"/>
      <c r="N13" s="518"/>
      <c r="O13" s="194"/>
      <c r="P13" s="194"/>
      <c r="Q13" s="194"/>
      <c r="R13" s="454"/>
      <c r="S13" s="516"/>
      <c r="T13" s="125"/>
      <c r="U13" s="854"/>
      <c r="V13" s="865"/>
      <c r="W13" s="865"/>
      <c r="X13" s="865"/>
      <c r="Y13" s="862"/>
      <c r="Z13" s="862"/>
      <c r="AA13" s="862"/>
      <c r="AB13" s="862"/>
      <c r="AC13" s="862"/>
      <c r="AD13" s="862"/>
      <c r="AE13" s="862"/>
      <c r="AF13" s="862"/>
      <c r="AG13" s="862"/>
      <c r="AH13" s="862"/>
      <c r="AI13" s="862"/>
      <c r="AJ13" s="862"/>
      <c r="AK13" s="862"/>
      <c r="AL13" s="862"/>
      <c r="AM13" s="862"/>
      <c r="AN13" s="862"/>
      <c r="AO13" s="862"/>
      <c r="AP13" s="862"/>
      <c r="AQ13" s="862"/>
      <c r="AR13" s="862"/>
      <c r="AS13" s="866"/>
      <c r="AT13" s="866"/>
      <c r="AU13" s="588"/>
    </row>
    <row r="14" spans="1:47" ht="12" customHeight="1">
      <c r="A14" s="29">
        <v>1979</v>
      </c>
      <c r="B14" s="127">
        <v>56.240053000000003</v>
      </c>
      <c r="C14" s="127">
        <v>20.387</v>
      </c>
      <c r="D14" s="455">
        <v>20.975000000000001</v>
      </c>
      <c r="E14" s="109">
        <v>2.7586232893510569</v>
      </c>
      <c r="F14" s="110">
        <v>2.67</v>
      </c>
      <c r="G14" s="265"/>
      <c r="H14" s="548"/>
      <c r="I14" s="513"/>
      <c r="J14" s="147"/>
      <c r="K14" s="147"/>
      <c r="L14" s="147"/>
      <c r="M14" s="147"/>
      <c r="N14" s="518"/>
      <c r="O14" s="194"/>
      <c r="P14" s="194"/>
      <c r="Q14" s="194"/>
      <c r="R14" s="454"/>
      <c r="S14" s="516"/>
      <c r="T14" s="125"/>
      <c r="U14" s="854"/>
      <c r="V14" s="865"/>
      <c r="W14" s="865"/>
      <c r="X14" s="865"/>
      <c r="Y14" s="862"/>
      <c r="Z14" s="862"/>
      <c r="AA14" s="862"/>
      <c r="AB14" s="862"/>
      <c r="AC14" s="862"/>
      <c r="AD14" s="862"/>
      <c r="AE14" s="862"/>
      <c r="AF14" s="862"/>
      <c r="AG14" s="862"/>
      <c r="AH14" s="862"/>
      <c r="AI14" s="862"/>
      <c r="AJ14" s="862"/>
      <c r="AK14" s="862"/>
      <c r="AL14" s="862"/>
      <c r="AM14" s="862"/>
      <c r="AN14" s="862"/>
      <c r="AO14" s="862"/>
      <c r="AP14" s="862"/>
      <c r="AQ14" s="862"/>
      <c r="AR14" s="862"/>
      <c r="AS14" s="866"/>
      <c r="AT14" s="866"/>
      <c r="AU14" s="588"/>
    </row>
    <row r="15" spans="1:47" ht="12" customHeight="1">
      <c r="A15" s="29">
        <v>1980</v>
      </c>
      <c r="B15" s="127">
        <v>56.329673</v>
      </c>
      <c r="C15" s="127">
        <v>20.556999999999999</v>
      </c>
      <c r="D15" s="455">
        <v>21.19</v>
      </c>
      <c r="E15" s="109">
        <v>2.7401699177895611</v>
      </c>
      <c r="F15" s="110"/>
      <c r="G15" s="265"/>
      <c r="H15" s="548"/>
      <c r="I15" s="513"/>
      <c r="J15" s="147"/>
      <c r="K15" s="147"/>
      <c r="L15" s="147"/>
      <c r="M15" s="147"/>
      <c r="N15" s="518"/>
      <c r="O15" s="194"/>
      <c r="P15" s="194"/>
      <c r="Q15" s="194"/>
      <c r="R15" s="454"/>
      <c r="S15" s="516"/>
      <c r="T15" s="125"/>
      <c r="U15" s="854"/>
      <c r="V15" s="865"/>
      <c r="W15" s="865"/>
      <c r="X15" s="865"/>
      <c r="Y15" s="862"/>
      <c r="Z15" s="862"/>
      <c r="AA15" s="862"/>
      <c r="AB15" s="862"/>
      <c r="AC15" s="862"/>
      <c r="AD15" s="862"/>
      <c r="AE15" s="862"/>
      <c r="AF15" s="862"/>
      <c r="AG15" s="862"/>
      <c r="AH15" s="862"/>
      <c r="AI15" s="862"/>
      <c r="AJ15" s="862"/>
      <c r="AK15" s="862"/>
      <c r="AL15" s="862"/>
      <c r="AM15" s="862"/>
      <c r="AN15" s="862"/>
      <c r="AO15" s="862"/>
      <c r="AP15" s="862"/>
      <c r="AQ15" s="862"/>
      <c r="AR15" s="862"/>
      <c r="AS15" s="866"/>
      <c r="AT15" s="866"/>
      <c r="AU15" s="588"/>
    </row>
    <row r="16" spans="1:47" ht="12" customHeight="1">
      <c r="A16" s="29">
        <v>1981</v>
      </c>
      <c r="B16" s="127">
        <v>56.357464</v>
      </c>
      <c r="C16" s="127">
        <v>20.727</v>
      </c>
      <c r="D16" s="455">
        <v>21.405000000000001</v>
      </c>
      <c r="E16" s="109">
        <v>2.7190362329328894</v>
      </c>
      <c r="F16" s="110">
        <v>2.7</v>
      </c>
      <c r="G16" s="265"/>
      <c r="H16" s="548"/>
      <c r="I16" s="513"/>
      <c r="J16" s="147"/>
      <c r="K16" s="147"/>
      <c r="L16" s="147"/>
      <c r="M16" s="147"/>
      <c r="N16" s="517"/>
      <c r="O16" s="194"/>
      <c r="P16" s="194"/>
      <c r="Q16" s="194"/>
      <c r="R16" s="454"/>
      <c r="S16" s="516"/>
      <c r="T16" s="125"/>
      <c r="U16" s="854"/>
      <c r="V16" s="862"/>
      <c r="W16" s="862"/>
      <c r="X16" s="862"/>
      <c r="Y16" s="862"/>
      <c r="Z16" s="862"/>
      <c r="AA16" s="862"/>
      <c r="AB16" s="862"/>
      <c r="AC16" s="862"/>
      <c r="AD16" s="862"/>
      <c r="AE16" s="862"/>
      <c r="AF16" s="862"/>
      <c r="AG16" s="862"/>
      <c r="AH16" s="862"/>
      <c r="AI16" s="862"/>
      <c r="AJ16" s="862"/>
      <c r="AK16" s="862"/>
      <c r="AL16" s="862"/>
      <c r="AM16" s="862"/>
      <c r="AN16" s="862"/>
      <c r="AO16" s="862"/>
      <c r="AP16" s="862"/>
      <c r="AQ16" s="862"/>
      <c r="AR16" s="862"/>
      <c r="AS16" s="866"/>
      <c r="AT16" s="866"/>
      <c r="AU16" s="588"/>
    </row>
    <row r="17" spans="1:47" ht="12" customHeight="1" thickBot="1">
      <c r="A17" s="29">
        <v>1982</v>
      </c>
      <c r="B17" s="127">
        <v>56.290999999999997</v>
      </c>
      <c r="C17" s="127">
        <v>20.940999999999999</v>
      </c>
      <c r="D17" s="455">
        <v>21.619</v>
      </c>
      <c r="E17" s="109">
        <v>2.6880760231125542</v>
      </c>
      <c r="F17" s="110"/>
      <c r="G17" s="265"/>
      <c r="H17" s="548"/>
      <c r="I17" s="519" t="s">
        <v>895</v>
      </c>
      <c r="J17" s="520"/>
      <c r="K17" s="520"/>
      <c r="L17" s="520"/>
      <c r="M17" s="520"/>
      <c r="N17" s="521"/>
      <c r="O17" s="522"/>
      <c r="P17" s="522"/>
      <c r="Q17" s="522"/>
      <c r="R17" s="523"/>
      <c r="S17" s="524"/>
      <c r="T17" s="125"/>
      <c r="U17" s="854"/>
      <c r="V17" s="862"/>
      <c r="W17" s="862"/>
      <c r="X17" s="862"/>
      <c r="Y17" s="862"/>
      <c r="Z17" s="862"/>
      <c r="AA17" s="862"/>
      <c r="AB17" s="862"/>
      <c r="AC17" s="862"/>
      <c r="AD17" s="862"/>
      <c r="AE17" s="862"/>
      <c r="AF17" s="862"/>
      <c r="AG17" s="862"/>
      <c r="AH17" s="862"/>
      <c r="AI17" s="862"/>
      <c r="AJ17" s="862"/>
      <c r="AK17" s="862"/>
      <c r="AL17" s="862"/>
      <c r="AM17" s="862"/>
      <c r="AN17" s="862"/>
      <c r="AO17" s="862"/>
      <c r="AP17" s="862"/>
      <c r="AQ17" s="862"/>
      <c r="AR17" s="862"/>
      <c r="AS17" s="862"/>
      <c r="AT17" s="862"/>
      <c r="AU17" s="588"/>
    </row>
    <row r="18" spans="1:47" ht="12" customHeight="1">
      <c r="A18" s="29">
        <v>1983</v>
      </c>
      <c r="B18" s="127">
        <v>56.316000000000003</v>
      </c>
      <c r="C18" s="127">
        <v>21.154</v>
      </c>
      <c r="D18" s="455">
        <v>21.834</v>
      </c>
      <c r="E18" s="109">
        <v>2.6621915476978351</v>
      </c>
      <c r="F18" s="110">
        <v>2.64</v>
      </c>
      <c r="G18" s="265"/>
      <c r="H18" s="548"/>
      <c r="I18" s="147"/>
      <c r="J18" s="147"/>
      <c r="K18" s="147"/>
      <c r="L18" s="147"/>
      <c r="M18"/>
      <c r="N18" s="189"/>
      <c r="O18" s="190"/>
      <c r="P18" s="190"/>
      <c r="Q18" s="190"/>
      <c r="R18" s="125"/>
      <c r="S18" s="125"/>
      <c r="T18" s="125"/>
      <c r="U18" s="854"/>
      <c r="V18" s="867"/>
      <c r="W18" s="867"/>
      <c r="X18" s="867"/>
      <c r="Y18" s="868"/>
      <c r="Z18" s="868"/>
      <c r="AA18" s="868"/>
      <c r="AB18" s="868"/>
      <c r="AC18" s="868"/>
      <c r="AD18" s="868"/>
      <c r="AE18" s="868"/>
      <c r="AF18" s="868"/>
      <c r="AG18" s="981"/>
      <c r="AH18" s="981"/>
      <c r="AI18" s="869"/>
      <c r="AJ18" s="869"/>
      <c r="AK18" s="869"/>
      <c r="AL18" s="869"/>
      <c r="AM18" s="869"/>
      <c r="AN18" s="869"/>
      <c r="AO18" s="869"/>
      <c r="AP18" s="869"/>
      <c r="AQ18" s="869"/>
      <c r="AR18" s="869"/>
      <c r="AS18" s="869"/>
      <c r="AT18" s="869"/>
      <c r="AU18" s="588"/>
    </row>
    <row r="19" spans="1:47" ht="12" customHeight="1">
      <c r="A19" s="29">
        <v>1984</v>
      </c>
      <c r="B19" s="127">
        <v>56.408999999999999</v>
      </c>
      <c r="C19" s="127">
        <v>21.367999999999999</v>
      </c>
      <c r="D19" s="455">
        <v>22.047999999999998</v>
      </c>
      <c r="E19" s="109">
        <v>2.6398820666417073</v>
      </c>
      <c r="F19" s="110">
        <v>2.59</v>
      </c>
      <c r="G19" s="265"/>
      <c r="H19" s="548"/>
      <c r="M19"/>
      <c r="N19" s="189"/>
      <c r="O19" s="190"/>
      <c r="P19" s="190"/>
      <c r="Q19" s="190"/>
      <c r="R19" s="125"/>
      <c r="S19" s="125"/>
      <c r="T19" s="125"/>
      <c r="U19" s="854"/>
      <c r="V19" s="867"/>
      <c r="W19" s="867"/>
      <c r="X19" s="982"/>
      <c r="Y19" s="982"/>
      <c r="Z19" s="870"/>
      <c r="AA19" s="870"/>
      <c r="AB19" s="870"/>
      <c r="AC19" s="870"/>
      <c r="AD19" s="870"/>
      <c r="AE19" s="870"/>
      <c r="AF19" s="870"/>
      <c r="AG19" s="983"/>
      <c r="AH19" s="984"/>
      <c r="AI19" s="870"/>
      <c r="AJ19" s="870"/>
      <c r="AK19" s="870"/>
      <c r="AL19" s="870"/>
      <c r="AM19" s="870"/>
      <c r="AN19" s="870"/>
      <c r="AO19" s="870"/>
      <c r="AP19" s="870"/>
      <c r="AQ19" s="870"/>
      <c r="AR19" s="869"/>
      <c r="AS19" s="871"/>
      <c r="AT19" s="871"/>
      <c r="AU19" s="588"/>
    </row>
    <row r="20" spans="1:47" ht="12" customHeight="1">
      <c r="A20" s="29">
        <v>1985</v>
      </c>
      <c r="B20" s="127">
        <v>56.554000000000002</v>
      </c>
      <c r="C20" s="127">
        <v>21.581</v>
      </c>
      <c r="D20" s="455">
        <v>22.263000000000002</v>
      </c>
      <c r="E20" s="109">
        <v>2.6205458505166583</v>
      </c>
      <c r="F20" s="110">
        <v>2.56</v>
      </c>
      <c r="G20" s="265"/>
      <c r="H20" s="548"/>
      <c r="M20"/>
      <c r="N20" s="189"/>
      <c r="O20" s="190"/>
      <c r="P20" s="190"/>
      <c r="Q20" s="190"/>
      <c r="R20" s="125"/>
      <c r="S20" s="125"/>
      <c r="T20" s="125"/>
      <c r="U20" s="854"/>
      <c r="V20" s="862"/>
      <c r="W20" s="862"/>
      <c r="X20" s="862"/>
      <c r="Y20" s="866"/>
      <c r="Z20" s="866"/>
      <c r="AA20" s="866"/>
      <c r="AB20" s="866"/>
      <c r="AC20" s="866"/>
      <c r="AD20" s="866"/>
      <c r="AE20" s="866"/>
      <c r="AF20" s="866"/>
      <c r="AG20" s="862"/>
      <c r="AH20" s="862"/>
      <c r="AI20" s="866"/>
      <c r="AJ20" s="866"/>
      <c r="AK20" s="866"/>
      <c r="AL20" s="866"/>
      <c r="AM20" s="866"/>
      <c r="AN20" s="866"/>
      <c r="AO20" s="866"/>
      <c r="AP20" s="866"/>
      <c r="AQ20" s="866"/>
      <c r="AR20" s="862"/>
      <c r="AS20" s="862"/>
      <c r="AT20" s="862"/>
      <c r="AU20" s="588"/>
    </row>
    <row r="21" spans="1:47" ht="12" customHeight="1">
      <c r="A21" s="29">
        <v>1986</v>
      </c>
      <c r="B21" s="127">
        <v>56.683999999999997</v>
      </c>
      <c r="C21" s="127">
        <v>21.795000000000002</v>
      </c>
      <c r="D21" s="455">
        <v>22.477</v>
      </c>
      <c r="E21" s="109">
        <v>2.6007799954117914</v>
      </c>
      <c r="F21" s="110">
        <v>2.5499999999999998</v>
      </c>
      <c r="G21" s="265"/>
      <c r="H21" s="548"/>
      <c r="M21"/>
      <c r="N21" s="189"/>
      <c r="O21" s="190"/>
      <c r="P21" s="190"/>
      <c r="Q21" s="190"/>
      <c r="R21" s="125"/>
      <c r="S21" s="125"/>
      <c r="T21" s="125"/>
      <c r="U21" s="854"/>
      <c r="V21" s="862"/>
      <c r="W21" s="862"/>
      <c r="X21" s="862"/>
      <c r="Y21" s="862"/>
      <c r="Z21" s="862"/>
      <c r="AA21" s="872"/>
      <c r="AB21" s="862"/>
      <c r="AC21" s="862"/>
      <c r="AD21" s="872"/>
      <c r="AE21" s="862"/>
      <c r="AF21" s="862"/>
      <c r="AG21" s="862"/>
      <c r="AH21" s="862"/>
      <c r="AI21" s="872"/>
      <c r="AJ21" s="862"/>
      <c r="AK21" s="862"/>
      <c r="AL21" s="862"/>
      <c r="AM21" s="872"/>
      <c r="AN21" s="872"/>
      <c r="AO21" s="872"/>
      <c r="AP21" s="872"/>
      <c r="AQ21" s="872"/>
      <c r="AR21" s="862"/>
      <c r="AS21" s="862"/>
      <c r="AT21" s="862"/>
      <c r="AU21" s="588"/>
    </row>
    <row r="22" spans="1:47" ht="12" customHeight="1">
      <c r="A22" s="29">
        <v>1987</v>
      </c>
      <c r="B22" s="127">
        <v>56.804000000000002</v>
      </c>
      <c r="C22" s="127">
        <v>22.009</v>
      </c>
      <c r="D22" s="455">
        <v>22.692</v>
      </c>
      <c r="E22" s="109">
        <v>2.580944159207597</v>
      </c>
      <c r="F22" s="110">
        <v>2.5499999999999998</v>
      </c>
      <c r="G22" s="265"/>
      <c r="H22" s="548"/>
      <c r="M22"/>
      <c r="N22" s="189"/>
      <c r="O22" s="190"/>
      <c r="P22" s="190"/>
      <c r="Q22" s="190"/>
      <c r="R22" s="125"/>
      <c r="S22" s="125"/>
      <c r="T22" s="125"/>
      <c r="U22" s="854"/>
      <c r="V22" s="854"/>
      <c r="W22" s="854"/>
      <c r="X22" s="854"/>
      <c r="Y22" s="854"/>
      <c r="Z22" s="854"/>
      <c r="AA22" s="854"/>
      <c r="AB22" s="854"/>
      <c r="AC22" s="854"/>
      <c r="AD22" s="854"/>
      <c r="AE22" s="854"/>
      <c r="AF22" s="854"/>
      <c r="AG22" s="854"/>
      <c r="AH22" s="854"/>
      <c r="AI22" s="854"/>
      <c r="AJ22" s="854"/>
      <c r="AK22" s="854"/>
      <c r="AL22" s="854"/>
      <c r="AM22" s="854"/>
      <c r="AN22" s="854"/>
      <c r="AO22" s="854"/>
      <c r="AP22" s="588"/>
      <c r="AQ22" s="588"/>
      <c r="AR22" s="588"/>
      <c r="AS22" s="588"/>
      <c r="AT22" s="588"/>
      <c r="AU22" s="588"/>
    </row>
    <row r="23" spans="1:47" ht="12" customHeight="1">
      <c r="A23" s="29">
        <v>1988</v>
      </c>
      <c r="B23" s="127">
        <v>56.915999999999997</v>
      </c>
      <c r="C23" s="127">
        <v>22.222000000000001</v>
      </c>
      <c r="D23" s="455">
        <v>22.905999999999999</v>
      </c>
      <c r="E23" s="109">
        <v>2.5612456124561245</v>
      </c>
      <c r="F23" s="110">
        <v>2.48</v>
      </c>
      <c r="G23" s="265"/>
      <c r="H23" s="548"/>
      <c r="M23"/>
      <c r="N23" s="189"/>
      <c r="O23" s="190"/>
      <c r="P23" s="190"/>
      <c r="Q23" s="190"/>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row>
    <row r="24" spans="1:47" ht="12" customHeight="1">
      <c r="A24" s="29">
        <v>1989</v>
      </c>
      <c r="B24" s="127">
        <v>57.076000000000001</v>
      </c>
      <c r="C24" s="127">
        <v>22.436</v>
      </c>
      <c r="D24" s="455">
        <v>23.120999999999999</v>
      </c>
      <c r="E24" s="109">
        <v>2.5439472276698165</v>
      </c>
      <c r="F24" s="110">
        <v>2.5099999999999998</v>
      </c>
      <c r="G24" s="265"/>
      <c r="H24" s="548"/>
      <c r="J24" s="147"/>
      <c r="K24" s="147"/>
      <c r="L24" s="147"/>
      <c r="M24" s="147"/>
      <c r="N24" s="189"/>
      <c r="O24" s="190"/>
      <c r="P24" s="190"/>
      <c r="Q24" s="190"/>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row>
    <row r="25" spans="1:47" ht="12" customHeight="1">
      <c r="A25" s="29">
        <v>1990</v>
      </c>
      <c r="B25" s="127">
        <v>57.237000000000002</v>
      </c>
      <c r="C25" s="127">
        <v>22.649000000000001</v>
      </c>
      <c r="D25" s="455">
        <v>23.335000000000001</v>
      </c>
      <c r="E25" s="109">
        <v>2.5271314406817078</v>
      </c>
      <c r="F25" s="110">
        <v>2.46</v>
      </c>
      <c r="G25" s="265"/>
      <c r="H25" s="548"/>
      <c r="I25" s="125"/>
      <c r="J25" s="147"/>
      <c r="K25" s="34"/>
      <c r="L25" s="34"/>
      <c r="M25" s="147"/>
      <c r="N25" s="189"/>
      <c r="O25" s="190"/>
      <c r="P25" s="190"/>
      <c r="Q25" s="190"/>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row>
    <row r="26" spans="1:47" ht="12" customHeight="1">
      <c r="A26" s="29">
        <v>1991</v>
      </c>
      <c r="B26" s="127">
        <v>57.439</v>
      </c>
      <c r="C26" s="127">
        <v>22.863</v>
      </c>
      <c r="D26" s="455">
        <v>23.55</v>
      </c>
      <c r="E26" s="109">
        <v>2.5123124699295807</v>
      </c>
      <c r="F26" s="110">
        <v>2.48</v>
      </c>
      <c r="G26" s="265"/>
      <c r="H26" s="548"/>
      <c r="I26" s="125"/>
      <c r="J26" s="147"/>
      <c r="K26" s="34"/>
      <c r="L26" s="34"/>
      <c r="M26" s="147"/>
      <c r="N26" s="189"/>
      <c r="O26" s="190"/>
      <c r="P26" s="190"/>
      <c r="Q26" s="192"/>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row>
    <row r="27" spans="1:47" ht="12" customHeight="1">
      <c r="A27" s="29">
        <v>1992</v>
      </c>
      <c r="B27" s="127">
        <v>57.585000000000001</v>
      </c>
      <c r="C27" s="127">
        <v>23.032</v>
      </c>
      <c r="D27" s="455">
        <v>23.763000000000002</v>
      </c>
      <c r="E27" s="109">
        <v>2.5002170892671067</v>
      </c>
      <c r="F27" s="110">
        <v>2.4500000000000002</v>
      </c>
      <c r="G27" s="265"/>
      <c r="H27" s="548"/>
      <c r="I27" s="125"/>
      <c r="J27" s="147"/>
      <c r="K27" s="34"/>
      <c r="L27" s="34"/>
      <c r="M27" s="147"/>
      <c r="N27" s="189"/>
      <c r="O27" s="190"/>
      <c r="P27" s="190"/>
      <c r="Q27" s="190"/>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row>
    <row r="28" spans="1:47" ht="12" customHeight="1">
      <c r="A28" s="29">
        <v>1993</v>
      </c>
      <c r="B28" s="127">
        <v>57.713999999999999</v>
      </c>
      <c r="C28" s="127">
        <v>23.202000000000002</v>
      </c>
      <c r="D28" s="455">
        <v>23.946000000000002</v>
      </c>
      <c r="E28" s="109">
        <v>2.4874579777605375</v>
      </c>
      <c r="F28" s="110">
        <v>2.44</v>
      </c>
      <c r="G28" s="265"/>
      <c r="H28" s="548"/>
      <c r="I28" s="125"/>
      <c r="J28" s="147"/>
      <c r="K28" s="34"/>
      <c r="L28" s="34"/>
      <c r="M28" s="147"/>
      <c r="N28" s="189"/>
      <c r="O28" s="190"/>
      <c r="P28" s="190"/>
      <c r="Q28" s="190"/>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row>
    <row r="29" spans="1:47" ht="12" customHeight="1">
      <c r="A29" s="29">
        <v>1994</v>
      </c>
      <c r="B29" s="127">
        <v>57.862000000000002</v>
      </c>
      <c r="C29" s="127">
        <v>23.370999999999999</v>
      </c>
      <c r="D29" s="455">
        <v>24.135999999999999</v>
      </c>
      <c r="E29" s="109">
        <v>2.4758033460271278</v>
      </c>
      <c r="F29" s="110">
        <v>2.44</v>
      </c>
      <c r="G29" s="265"/>
      <c r="H29" s="548"/>
      <c r="I29" s="125"/>
      <c r="J29" s="147"/>
      <c r="K29" s="34"/>
      <c r="L29" s="34"/>
      <c r="M29" s="147"/>
      <c r="N29" s="189"/>
      <c r="O29" s="190"/>
      <c r="P29" s="190"/>
      <c r="Q29" s="190"/>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row>
    <row r="30" spans="1:47" ht="12" customHeight="1">
      <c r="A30" s="29">
        <v>1995</v>
      </c>
      <c r="B30" s="127">
        <v>58.024999999999999</v>
      </c>
      <c r="C30" s="127">
        <v>23.541</v>
      </c>
      <c r="D30" s="455">
        <v>24.338999999999999</v>
      </c>
      <c r="E30" s="109">
        <v>2.4648485620831742</v>
      </c>
      <c r="F30" s="110">
        <v>2.4</v>
      </c>
      <c r="G30" s="265"/>
      <c r="H30" s="548"/>
      <c r="I30" s="125"/>
      <c r="J30" s="147"/>
      <c r="K30" s="34"/>
      <c r="L30" s="34"/>
      <c r="M30" s="147"/>
      <c r="N30" s="191"/>
      <c r="O30" s="190"/>
      <c r="P30" s="190"/>
      <c r="Q30" s="190"/>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row>
    <row r="31" spans="1:47" ht="12" customHeight="1">
      <c r="A31" s="29">
        <v>1996</v>
      </c>
      <c r="B31" s="127">
        <v>58.164000000000001</v>
      </c>
      <c r="C31" s="127">
        <v>23.71</v>
      </c>
      <c r="D31" s="455">
        <v>24.527999999999999</v>
      </c>
      <c r="E31" s="109">
        <v>2.4531421341206241</v>
      </c>
      <c r="F31" s="110"/>
      <c r="G31" s="265"/>
      <c r="H31" s="548"/>
      <c r="I31" s="125"/>
      <c r="J31" s="147"/>
      <c r="K31" s="34"/>
      <c r="L31" s="34"/>
      <c r="M31" s="147"/>
      <c r="N31" s="189"/>
      <c r="O31" s="190"/>
      <c r="P31" s="190"/>
      <c r="Q31" s="190"/>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row>
    <row r="32" spans="1:47" ht="12" customHeight="1">
      <c r="A32" s="29">
        <v>1997</v>
      </c>
      <c r="B32" s="127">
        <v>58.314</v>
      </c>
      <c r="C32" s="127">
        <v>23.879000000000001</v>
      </c>
      <c r="D32" s="455">
        <v>24.721</v>
      </c>
      <c r="E32" s="109">
        <v>2.4420620629004564</v>
      </c>
      <c r="F32" s="110"/>
      <c r="G32" s="265"/>
      <c r="H32" s="548"/>
      <c r="I32" s="125"/>
      <c r="J32" s="147"/>
      <c r="K32" s="34"/>
      <c r="L32" s="34"/>
      <c r="M32" s="147"/>
      <c r="N32" s="193"/>
      <c r="O32" s="190"/>
      <c r="P32" s="190"/>
      <c r="Q32" s="190"/>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row>
    <row r="33" spans="1:41" ht="12" customHeight="1">
      <c r="A33" s="29">
        <v>1998</v>
      </c>
      <c r="B33" s="127">
        <v>58.475000000000001</v>
      </c>
      <c r="C33" s="127">
        <v>24.048999999999999</v>
      </c>
      <c r="D33" s="455">
        <v>24.914000000000001</v>
      </c>
      <c r="E33" s="109">
        <v>2.4314940330159258</v>
      </c>
      <c r="F33" s="110">
        <v>2.3199999999999998</v>
      </c>
      <c r="G33" s="265"/>
      <c r="H33" s="548"/>
      <c r="I33" s="125"/>
      <c r="J33" s="147"/>
      <c r="K33" s="34"/>
      <c r="L33" s="34"/>
      <c r="M33" s="147"/>
      <c r="N33" s="193"/>
      <c r="O33" s="190"/>
      <c r="P33" s="190"/>
      <c r="Q33" s="190"/>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row>
    <row r="34" spans="1:41" ht="12" customHeight="1">
      <c r="A34" s="29">
        <v>1999</v>
      </c>
      <c r="B34" s="127">
        <v>58.683999999999997</v>
      </c>
      <c r="C34" s="127">
        <v>24.218</v>
      </c>
      <c r="D34" s="455">
        <v>25.094999999999999</v>
      </c>
      <c r="E34" s="109">
        <v>2.4231563300024774</v>
      </c>
      <c r="F34" s="110"/>
      <c r="G34" s="265"/>
      <c r="H34" s="548"/>
      <c r="I34" s="125"/>
      <c r="J34" s="147"/>
      <c r="K34" s="34"/>
      <c r="L34" s="34"/>
      <c r="M34" s="147"/>
      <c r="N34" s="193"/>
      <c r="O34" s="190"/>
      <c r="P34" s="190"/>
      <c r="Q34" s="190"/>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row>
    <row r="35" spans="1:41" ht="12" customHeight="1">
      <c r="A35" s="29">
        <v>2000</v>
      </c>
      <c r="B35" s="127">
        <v>58.886000000000003</v>
      </c>
      <c r="C35" s="127">
        <v>24.388000000000002</v>
      </c>
      <c r="D35" s="455">
        <v>25.280999999999999</v>
      </c>
      <c r="E35" s="109">
        <v>2.4145481384287355</v>
      </c>
      <c r="F35" s="110">
        <v>2.2999999999999998</v>
      </c>
      <c r="G35" s="265"/>
      <c r="H35" s="548"/>
      <c r="I35" s="125"/>
      <c r="J35" s="147"/>
      <c r="K35" s="34"/>
      <c r="L35" s="34"/>
      <c r="M35" s="147"/>
      <c r="N35" s="193"/>
      <c r="O35" s="190"/>
      <c r="P35" s="190"/>
      <c r="Q35" s="190"/>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row>
    <row r="36" spans="1:41" ht="12" customHeight="1">
      <c r="A36" s="29">
        <v>2001</v>
      </c>
      <c r="B36" s="127">
        <v>59.113</v>
      </c>
      <c r="C36" s="127">
        <v>24.556999999999999</v>
      </c>
      <c r="D36" s="455">
        <v>25.47</v>
      </c>
      <c r="E36" s="109">
        <v>2.4071751435435926</v>
      </c>
      <c r="F36" s="110">
        <v>2.33</v>
      </c>
      <c r="G36" s="265"/>
      <c r="H36" s="548"/>
      <c r="I36" s="125"/>
      <c r="J36" s="147"/>
      <c r="K36" s="34"/>
      <c r="L36" s="34"/>
      <c r="M36" s="147"/>
      <c r="N36" s="191"/>
      <c r="O36" s="190"/>
      <c r="P36" s="190"/>
      <c r="Q36" s="190"/>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row>
    <row r="37" spans="1:41" ht="12" customHeight="1">
      <c r="A37" s="29">
        <v>2002</v>
      </c>
      <c r="B37" s="127">
        <v>59.323</v>
      </c>
      <c r="C37" s="127">
        <v>24.760999999999999</v>
      </c>
      <c r="D37" s="455">
        <v>25.617999999999999</v>
      </c>
      <c r="E37" s="109">
        <v>2.3958240781874722</v>
      </c>
      <c r="F37" s="110">
        <v>2.31</v>
      </c>
      <c r="G37" s="265"/>
      <c r="H37" s="548"/>
      <c r="I37" s="125"/>
      <c r="J37" s="147"/>
      <c r="K37" s="34"/>
      <c r="L37" s="34"/>
      <c r="M37" s="147"/>
      <c r="N37" s="191"/>
      <c r="O37" s="190"/>
      <c r="P37" s="190"/>
      <c r="Q37" s="190"/>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row>
    <row r="38" spans="1:41" ht="12" customHeight="1">
      <c r="A38" s="29">
        <v>2003</v>
      </c>
      <c r="B38" s="127">
        <v>59.557000000000002</v>
      </c>
      <c r="C38" s="127">
        <v>24.966000000000001</v>
      </c>
      <c r="D38" s="455">
        <v>25.797999999999998</v>
      </c>
      <c r="E38" s="109">
        <v>2.3855243130657695</v>
      </c>
      <c r="F38" s="110">
        <v>2.3199999999999998</v>
      </c>
      <c r="G38" s="265"/>
      <c r="H38" s="548"/>
      <c r="I38" s="125"/>
      <c r="J38" s="147"/>
      <c r="K38" s="34"/>
      <c r="L38" s="34"/>
      <c r="M38" s="147"/>
      <c r="N38" s="191"/>
      <c r="O38" s="190"/>
      <c r="P38" s="190"/>
      <c r="Q38" s="190"/>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row>
    <row r="39" spans="1:41" ht="12" customHeight="1">
      <c r="A39" s="29">
        <v>2004</v>
      </c>
      <c r="B39" s="127">
        <v>59.845999999999997</v>
      </c>
      <c r="C39" s="127">
        <v>25.17</v>
      </c>
      <c r="D39" s="455">
        <v>25.984999999999999</v>
      </c>
      <c r="E39" s="109">
        <v>2.3776718315454906</v>
      </c>
      <c r="F39" s="110">
        <v>2.2999999999999998</v>
      </c>
      <c r="G39" s="265"/>
      <c r="H39" s="548"/>
      <c r="I39" s="125"/>
      <c r="J39" s="147"/>
      <c r="K39" s="34"/>
      <c r="L39" s="34"/>
      <c r="M39" s="147"/>
      <c r="N39" s="191"/>
      <c r="O39" s="190"/>
      <c r="P39" s="190"/>
      <c r="Q39" s="190"/>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row>
    <row r="40" spans="1:41" ht="12" customHeight="1">
      <c r="A40" s="29">
        <v>2005</v>
      </c>
      <c r="B40" s="127">
        <v>60.238</v>
      </c>
      <c r="C40" s="127">
        <v>25.375</v>
      </c>
      <c r="D40" s="455">
        <v>26.196999999999999</v>
      </c>
      <c r="E40" s="109">
        <v>2.3739113300492609</v>
      </c>
      <c r="F40" s="110">
        <v>2.2999999999999998</v>
      </c>
      <c r="G40" s="265"/>
      <c r="H40" s="548"/>
      <c r="I40" s="125"/>
      <c r="J40" s="147"/>
      <c r="K40" s="34"/>
      <c r="L40" s="34"/>
      <c r="M40" s="147"/>
      <c r="N40" s="191"/>
      <c r="O40" s="190"/>
      <c r="P40" s="190"/>
      <c r="Q40" s="190"/>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row>
    <row r="41" spans="1:41" ht="12" customHeight="1">
      <c r="A41" s="29">
        <v>2006</v>
      </c>
      <c r="B41" s="127">
        <v>60.587349000000003</v>
      </c>
      <c r="C41" s="127">
        <v>25.579000000000001</v>
      </c>
      <c r="D41" s="455">
        <v>26.419</v>
      </c>
      <c r="E41" s="109">
        <v>2.3686363423120529</v>
      </c>
      <c r="F41" s="110">
        <v>2.34</v>
      </c>
      <c r="G41" s="265"/>
      <c r="H41" s="548"/>
      <c r="I41" s="125"/>
      <c r="J41" s="147"/>
      <c r="K41" s="34"/>
      <c r="L41" s="34"/>
      <c r="M41" s="147"/>
      <c r="N41" s="191"/>
      <c r="O41" s="190"/>
      <c r="P41" s="190"/>
      <c r="Q41" s="190"/>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row>
    <row r="42" spans="1:41" ht="12" customHeight="1">
      <c r="A42" s="29">
        <v>2007</v>
      </c>
      <c r="B42" s="127">
        <v>60.975000000000001</v>
      </c>
      <c r="C42" s="127">
        <v>25.814</v>
      </c>
      <c r="D42" s="455">
        <v>26.655999999999999</v>
      </c>
      <c r="E42" s="109">
        <v>2.3620903385759666</v>
      </c>
      <c r="F42" s="110">
        <v>2.35</v>
      </c>
      <c r="G42" s="265"/>
      <c r="H42" s="548"/>
      <c r="I42" s="125"/>
      <c r="J42" s="147"/>
      <c r="K42" s="34"/>
      <c r="L42" s="34"/>
      <c r="M42" s="147"/>
      <c r="N42" s="191"/>
      <c r="O42" s="190"/>
      <c r="P42" s="190"/>
      <c r="Q42" s="190"/>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row>
    <row r="43" spans="1:41" ht="12" customHeight="1">
      <c r="A43" s="29">
        <v>2008</v>
      </c>
      <c r="B43" s="127">
        <v>61.383000000000003</v>
      </c>
      <c r="C43" s="127">
        <v>26.047999999999998</v>
      </c>
      <c r="D43" s="455">
        <v>26.911000000000001</v>
      </c>
      <c r="E43" s="109">
        <v>2.3565340909090913</v>
      </c>
      <c r="F43" s="110">
        <v>2.37</v>
      </c>
      <c r="G43" s="265"/>
      <c r="H43" s="548"/>
      <c r="I43" s="125"/>
      <c r="J43" s="147"/>
      <c r="K43" s="34"/>
      <c r="L43" s="34"/>
      <c r="M43" s="147"/>
      <c r="N43" s="191"/>
      <c r="O43" s="190"/>
      <c r="P43" s="190"/>
      <c r="Q43" s="194"/>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row>
    <row r="44" spans="1:41" ht="12" customHeight="1">
      <c r="A44" s="29">
        <v>2009</v>
      </c>
      <c r="B44" s="127">
        <v>61.792000000000002</v>
      </c>
      <c r="C44" s="127">
        <v>26.190999999999999</v>
      </c>
      <c r="D44" s="455">
        <v>27.109000000000002</v>
      </c>
      <c r="E44" s="109">
        <v>2.359283723416441</v>
      </c>
      <c r="F44" s="110">
        <v>2.35</v>
      </c>
      <c r="G44" s="265"/>
      <c r="H44" s="548"/>
      <c r="I44" s="125"/>
      <c r="J44" s="147"/>
      <c r="K44" s="34"/>
      <c r="L44" s="34"/>
      <c r="M44" s="147"/>
      <c r="N44" s="191"/>
      <c r="O44" s="196"/>
      <c r="P44" s="196"/>
      <c r="Q44" s="196"/>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row>
    <row r="45" spans="1:41" ht="12" customHeight="1">
      <c r="A45" s="452">
        <v>2010</v>
      </c>
      <c r="B45" s="127">
        <v>62.222000000000001</v>
      </c>
      <c r="C45" s="127">
        <v>26.335000000000001</v>
      </c>
      <c r="D45" s="455">
        <v>27.271999999999998</v>
      </c>
      <c r="E45" s="109">
        <v>2.3627112208088095</v>
      </c>
      <c r="F45" s="110">
        <v>2.35</v>
      </c>
      <c r="G45" s="265"/>
      <c r="H45" s="548"/>
      <c r="I45" s="125"/>
      <c r="J45" s="147"/>
      <c r="K45" s="34"/>
      <c r="L45" s="34"/>
      <c r="M45" s="147"/>
      <c r="N45" s="191"/>
      <c r="O45" s="196"/>
      <c r="P45" s="196"/>
      <c r="Q45" s="196"/>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row>
    <row r="46" spans="1:41" ht="12" customHeight="1">
      <c r="A46" s="460">
        <v>2011</v>
      </c>
      <c r="B46" s="127">
        <v>63.182000000000002</v>
      </c>
      <c r="C46" s="127">
        <v>26.442</v>
      </c>
      <c r="D46" s="455">
        <v>27.417999999999999</v>
      </c>
      <c r="E46" s="109">
        <v>2.3894561682172304</v>
      </c>
      <c r="F46" s="110">
        <v>2.35</v>
      </c>
      <c r="G46" s="265"/>
      <c r="H46" s="548"/>
      <c r="I46" s="125"/>
      <c r="J46" s="147"/>
      <c r="K46" s="34"/>
      <c r="L46" s="34"/>
      <c r="M46" s="147"/>
      <c r="N46" s="191"/>
      <c r="O46" s="196"/>
      <c r="P46" s="196"/>
      <c r="Q46" s="196"/>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125"/>
      <c r="AO46" s="125"/>
    </row>
    <row r="47" spans="1:41" ht="12" customHeight="1">
      <c r="A47" s="453">
        <v>2012</v>
      </c>
      <c r="B47" s="127">
        <v>64.116</v>
      </c>
      <c r="C47" s="127">
        <v>27.135000000000002</v>
      </c>
      <c r="D47" s="455" t="s">
        <v>608</v>
      </c>
      <c r="E47" s="109">
        <v>2.3628524046434491</v>
      </c>
      <c r="F47" s="110"/>
      <c r="G47" s="265"/>
      <c r="H47" s="548"/>
      <c r="I47" s="125"/>
      <c r="J47" s="147"/>
      <c r="K47" s="34"/>
      <c r="L47" s="34"/>
      <c r="M47" s="147"/>
      <c r="N47" s="191"/>
      <c r="O47" s="196"/>
      <c r="P47" s="196"/>
      <c r="Q47" s="196"/>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row>
    <row r="48" spans="1:41" ht="12" customHeight="1">
      <c r="A48" s="34"/>
      <c r="B48" s="31"/>
      <c r="C48" s="271"/>
      <c r="D48" s="272"/>
      <c r="E48" s="22"/>
      <c r="G48" s="125"/>
      <c r="H48" s="125"/>
      <c r="I48" s="147"/>
      <c r="J48" s="34"/>
      <c r="K48" s="34"/>
      <c r="L48" s="147"/>
      <c r="M48" s="191"/>
      <c r="N48" s="196"/>
      <c r="O48" s="196"/>
      <c r="P48" s="196"/>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row>
    <row r="49" spans="1:40" s="31" customFormat="1" ht="12" customHeight="1">
      <c r="A49" s="31" t="s">
        <v>232</v>
      </c>
      <c r="G49" s="125"/>
      <c r="H49" s="125"/>
      <c r="I49" s="149"/>
      <c r="J49" s="34"/>
      <c r="K49" s="34"/>
      <c r="L49" s="149"/>
      <c r="M49" s="191"/>
      <c r="N49" s="196"/>
      <c r="O49" s="196"/>
      <c r="P49" s="196"/>
      <c r="Q49" s="125"/>
      <c r="R49" s="125"/>
      <c r="S49" s="125"/>
      <c r="T49" s="125"/>
      <c r="U49" s="125"/>
      <c r="V49" s="125"/>
      <c r="W49" s="125"/>
      <c r="X49" s="125"/>
      <c r="Y49" s="125"/>
      <c r="Z49" s="125"/>
      <c r="AA49" s="125"/>
      <c r="AB49" s="125"/>
      <c r="AC49" s="125"/>
      <c r="AD49" s="125"/>
      <c r="AE49" s="125"/>
      <c r="AF49" s="125"/>
      <c r="AG49" s="125"/>
      <c r="AH49" s="125"/>
      <c r="AI49" s="125"/>
      <c r="AJ49" s="125"/>
      <c r="AK49" s="125"/>
      <c r="AL49" s="125"/>
      <c r="AM49" s="125"/>
      <c r="AN49" s="125"/>
    </row>
    <row r="50" spans="1:40" s="31" customFormat="1" ht="12" customHeight="1">
      <c r="A50" s="681" t="s">
        <v>534</v>
      </c>
      <c r="G50" s="125"/>
      <c r="H50" s="125"/>
      <c r="I50" s="149"/>
      <c r="J50" s="149"/>
      <c r="K50" s="149"/>
      <c r="L50" s="149"/>
      <c r="M50" s="149"/>
      <c r="N50" s="149"/>
      <c r="O50" s="149"/>
      <c r="P50" s="149"/>
      <c r="Q50" s="149"/>
      <c r="R50" s="149"/>
      <c r="S50" s="149"/>
      <c r="T50" s="149"/>
      <c r="U50" s="149"/>
      <c r="V50" s="125"/>
      <c r="W50" s="125"/>
      <c r="X50" s="125"/>
      <c r="Y50" s="125"/>
      <c r="Z50" s="125"/>
      <c r="AA50" s="125"/>
      <c r="AB50" s="125"/>
      <c r="AC50" s="125"/>
      <c r="AD50" s="125"/>
      <c r="AE50" s="125"/>
      <c r="AF50" s="125"/>
      <c r="AG50" s="125"/>
      <c r="AH50" s="125"/>
      <c r="AI50" s="125"/>
      <c r="AJ50" s="125"/>
      <c r="AK50" s="125"/>
      <c r="AL50" s="125"/>
      <c r="AM50" s="125"/>
      <c r="AN50" s="125"/>
    </row>
    <row r="51" spans="1:40" s="31" customFormat="1" ht="12" customHeight="1">
      <c r="A51" s="681" t="s">
        <v>914</v>
      </c>
      <c r="G51" s="125"/>
      <c r="H51" s="125"/>
      <c r="I51" s="149"/>
      <c r="J51" s="149"/>
      <c r="K51" s="149"/>
      <c r="L51" s="149"/>
      <c r="M51" s="149"/>
      <c r="N51" s="149"/>
      <c r="O51" s="149"/>
      <c r="P51" s="149"/>
      <c r="Q51" s="149"/>
      <c r="R51" s="149"/>
      <c r="S51" s="149"/>
      <c r="T51" s="149"/>
      <c r="U51" s="149"/>
      <c r="V51" s="125"/>
      <c r="W51" s="125"/>
      <c r="X51" s="125"/>
      <c r="Y51" s="125"/>
      <c r="Z51" s="125"/>
      <c r="AA51" s="125"/>
      <c r="AB51" s="125"/>
      <c r="AC51" s="125"/>
      <c r="AD51" s="125"/>
      <c r="AE51" s="125"/>
      <c r="AF51" s="125"/>
      <c r="AG51" s="125"/>
      <c r="AH51" s="125"/>
      <c r="AI51" s="125"/>
      <c r="AJ51" s="125"/>
      <c r="AK51" s="125"/>
      <c r="AL51" s="125"/>
      <c r="AM51" s="125"/>
      <c r="AN51" s="125"/>
    </row>
    <row r="52" spans="1:40" s="31" customFormat="1" ht="12" customHeight="1">
      <c r="A52" s="681" t="s">
        <v>607</v>
      </c>
      <c r="G52" s="125"/>
      <c r="H52" s="125"/>
      <c r="I52" s="149"/>
      <c r="J52" s="149"/>
      <c r="K52" s="149"/>
      <c r="L52" s="149"/>
      <c r="M52" s="149"/>
      <c r="N52" s="149"/>
      <c r="O52" s="149"/>
      <c r="P52" s="149"/>
      <c r="Q52" s="149"/>
      <c r="R52" s="149"/>
      <c r="S52" s="149"/>
      <c r="T52" s="149"/>
      <c r="U52" s="149"/>
      <c r="V52" s="125"/>
      <c r="W52" s="125"/>
      <c r="X52" s="125"/>
      <c r="Y52" s="125"/>
      <c r="Z52" s="125"/>
      <c r="AA52" s="125"/>
      <c r="AB52" s="125"/>
      <c r="AC52" s="125"/>
      <c r="AD52" s="125"/>
      <c r="AE52" s="125"/>
      <c r="AF52" s="125"/>
      <c r="AG52" s="125"/>
      <c r="AH52" s="125"/>
      <c r="AI52" s="125"/>
      <c r="AJ52" s="125"/>
      <c r="AK52" s="125"/>
      <c r="AL52" s="125"/>
      <c r="AM52" s="125"/>
      <c r="AN52" s="125"/>
    </row>
    <row r="53" spans="1:40" s="31" customFormat="1" ht="12" customHeight="1">
      <c r="B53"/>
      <c r="G53" s="125"/>
      <c r="H53" s="125"/>
      <c r="I53" s="149"/>
      <c r="J53" s="149"/>
      <c r="K53" s="149"/>
      <c r="L53" s="149"/>
      <c r="M53" s="149"/>
      <c r="N53" s="149"/>
      <c r="O53" s="149"/>
      <c r="P53" s="149"/>
      <c r="Q53" s="149"/>
      <c r="R53" s="149"/>
      <c r="S53" s="149"/>
      <c r="T53" s="149"/>
      <c r="U53" s="149"/>
      <c r="V53" s="125"/>
      <c r="W53" s="125"/>
      <c r="X53" s="125"/>
      <c r="Y53" s="125"/>
      <c r="Z53" s="125"/>
      <c r="AA53" s="125"/>
      <c r="AB53" s="125"/>
      <c r="AC53" s="125"/>
      <c r="AD53" s="125"/>
      <c r="AE53" s="125"/>
      <c r="AF53" s="125"/>
      <c r="AG53" s="125"/>
      <c r="AH53" s="125"/>
      <c r="AI53" s="125"/>
      <c r="AJ53" s="125"/>
      <c r="AK53" s="125"/>
      <c r="AL53" s="125"/>
      <c r="AM53" s="125"/>
      <c r="AN53" s="125"/>
    </row>
    <row r="54" spans="1:40" s="31" customFormat="1" ht="12" customHeight="1">
      <c r="A54" s="681"/>
      <c r="B54"/>
      <c r="G54" s="125"/>
      <c r="H54" s="125"/>
      <c r="I54" s="149"/>
      <c r="J54" s="149"/>
      <c r="K54" s="149"/>
      <c r="L54" s="149"/>
      <c r="M54" s="149"/>
      <c r="N54" s="149"/>
      <c r="O54" s="149"/>
      <c r="P54" s="149"/>
      <c r="Q54" s="149"/>
      <c r="R54" s="149"/>
      <c r="S54" s="149"/>
      <c r="T54" s="149"/>
      <c r="U54" s="149"/>
      <c r="V54" s="125"/>
      <c r="W54" s="125"/>
      <c r="X54" s="125"/>
      <c r="Y54" s="125"/>
      <c r="Z54" s="125"/>
      <c r="AA54" s="125"/>
      <c r="AB54" s="125"/>
      <c r="AC54" s="125"/>
      <c r="AD54" s="125"/>
      <c r="AE54" s="125"/>
      <c r="AF54" s="125"/>
      <c r="AG54" s="125"/>
      <c r="AH54" s="125"/>
      <c r="AI54" s="125"/>
      <c r="AJ54" s="125"/>
      <c r="AK54" s="125"/>
      <c r="AL54" s="125"/>
      <c r="AM54" s="125"/>
      <c r="AN54" s="125"/>
    </row>
    <row r="55" spans="1:40" s="31" customFormat="1" ht="12" customHeight="1">
      <c r="A55" s="31" t="s">
        <v>219</v>
      </c>
      <c r="B55"/>
      <c r="G55" s="125"/>
      <c r="H55" s="125"/>
      <c r="I55" s="149"/>
      <c r="J55" s="149"/>
      <c r="K55" s="149"/>
      <c r="L55" s="149"/>
      <c r="M55" s="149"/>
      <c r="N55" s="149"/>
      <c r="O55" s="149"/>
      <c r="P55" s="149"/>
      <c r="Q55" s="149"/>
      <c r="R55" s="149"/>
      <c r="S55" s="149"/>
      <c r="T55" s="149"/>
      <c r="U55" s="149"/>
      <c r="V55" s="125"/>
      <c r="W55" s="125"/>
      <c r="X55" s="125"/>
      <c r="Y55" s="125"/>
      <c r="Z55" s="125"/>
      <c r="AA55" s="125"/>
      <c r="AB55" s="125"/>
      <c r="AC55" s="125"/>
      <c r="AD55" s="125"/>
      <c r="AE55" s="125"/>
      <c r="AF55" s="125"/>
      <c r="AG55" s="125"/>
      <c r="AH55" s="125"/>
      <c r="AI55" s="125"/>
      <c r="AJ55" s="125"/>
      <c r="AK55" s="125"/>
      <c r="AL55" s="125"/>
      <c r="AM55" s="125"/>
      <c r="AN55" s="125"/>
    </row>
    <row r="56" spans="1:40" ht="12" customHeight="1">
      <c r="A56" s="681" t="s">
        <v>28</v>
      </c>
      <c r="B56" s="4"/>
      <c r="G56" s="125"/>
      <c r="H56" s="125"/>
      <c r="I56" s="149"/>
      <c r="J56" s="149"/>
      <c r="K56" s="149"/>
      <c r="L56" s="149"/>
      <c r="M56" s="149"/>
      <c r="N56" s="149"/>
      <c r="O56" s="149"/>
      <c r="P56" s="149"/>
      <c r="Q56" s="149"/>
      <c r="R56" s="149"/>
      <c r="S56" s="149"/>
      <c r="T56" s="149"/>
      <c r="U56" s="149"/>
      <c r="V56" s="125"/>
      <c r="W56" s="125"/>
      <c r="X56" s="125"/>
      <c r="Y56" s="125"/>
      <c r="Z56" s="125"/>
      <c r="AA56" s="125"/>
      <c r="AB56" s="125"/>
      <c r="AC56" s="125"/>
      <c r="AD56" s="125"/>
      <c r="AE56" s="125"/>
      <c r="AF56" s="125"/>
      <c r="AG56" s="125"/>
      <c r="AH56" s="125"/>
      <c r="AI56" s="125"/>
      <c r="AJ56" s="125"/>
      <c r="AK56" s="125"/>
      <c r="AL56" s="125"/>
      <c r="AM56" s="125"/>
      <c r="AN56" s="125"/>
    </row>
    <row r="57" spans="1:40" ht="12.75">
      <c r="A57" s="681" t="s">
        <v>696</v>
      </c>
      <c r="C57" s="2"/>
      <c r="G57" s="125"/>
      <c r="H57" s="125"/>
      <c r="I57" s="149"/>
      <c r="J57" s="149"/>
      <c r="K57" s="149"/>
      <c r="L57" s="149"/>
      <c r="M57" s="149"/>
      <c r="N57" s="149"/>
      <c r="O57" s="149"/>
      <c r="P57" s="149"/>
      <c r="Q57" s="149"/>
      <c r="R57" s="149"/>
      <c r="S57" s="149"/>
      <c r="T57" s="149"/>
      <c r="U57" s="149"/>
      <c r="V57" s="125"/>
      <c r="W57" s="125"/>
      <c r="X57" s="125"/>
      <c r="Y57" s="125"/>
      <c r="Z57" s="125"/>
      <c r="AA57" s="125"/>
      <c r="AB57" s="125"/>
      <c r="AC57" s="125"/>
      <c r="AD57" s="125"/>
      <c r="AE57" s="125"/>
      <c r="AF57" s="125"/>
      <c r="AG57" s="125"/>
      <c r="AH57" s="125"/>
      <c r="AI57" s="125"/>
      <c r="AJ57" s="125"/>
      <c r="AK57" s="125"/>
      <c r="AL57" s="125"/>
      <c r="AM57" s="125"/>
      <c r="AN57" s="125"/>
    </row>
    <row r="58" spans="1:40" ht="12.75">
      <c r="A58" s="436" t="s">
        <v>533</v>
      </c>
      <c r="C58" s="2"/>
      <c r="G58" s="125"/>
      <c r="H58" s="125"/>
      <c r="I58" s="149"/>
      <c r="J58" s="149"/>
      <c r="K58" s="149"/>
      <c r="L58" s="149"/>
      <c r="M58" s="149"/>
      <c r="N58" s="149"/>
      <c r="O58" s="149"/>
      <c r="P58" s="149"/>
      <c r="Q58" s="149"/>
      <c r="R58" s="149"/>
      <c r="S58" s="149"/>
      <c r="T58" s="149"/>
      <c r="U58" s="149"/>
      <c r="V58" s="125"/>
      <c r="W58" s="125"/>
      <c r="X58" s="125"/>
      <c r="Y58" s="125"/>
      <c r="Z58" s="125"/>
      <c r="AA58" s="125"/>
      <c r="AB58" s="125"/>
      <c r="AC58" s="125"/>
      <c r="AD58" s="125"/>
      <c r="AE58" s="125"/>
      <c r="AF58" s="125"/>
      <c r="AG58" s="125"/>
      <c r="AH58" s="125"/>
      <c r="AI58" s="125"/>
      <c r="AJ58" s="125"/>
      <c r="AK58" s="125"/>
      <c r="AL58" s="125"/>
      <c r="AM58" s="125"/>
      <c r="AN58" s="125"/>
    </row>
    <row r="59" spans="1:40" ht="12.75">
      <c r="A59" s="681" t="s">
        <v>29</v>
      </c>
      <c r="C59" s="3"/>
      <c r="G59" s="125"/>
      <c r="H59" s="125"/>
      <c r="I59" s="147"/>
      <c r="J59" s="34"/>
      <c r="K59" s="34"/>
      <c r="L59" s="147"/>
      <c r="M59" s="195"/>
      <c r="Y59" s="125"/>
      <c r="Z59" s="125"/>
      <c r="AA59" s="125"/>
      <c r="AB59" s="125"/>
      <c r="AC59" s="125"/>
      <c r="AD59" s="125"/>
      <c r="AE59" s="125"/>
      <c r="AF59" s="125"/>
      <c r="AG59" s="125"/>
      <c r="AH59" s="125"/>
      <c r="AI59" s="125"/>
      <c r="AJ59" s="125"/>
      <c r="AK59" s="125"/>
      <c r="AL59" s="125"/>
      <c r="AM59" s="125"/>
      <c r="AN59" s="125"/>
    </row>
    <row r="60" spans="1:40" ht="12" customHeight="1">
      <c r="A60" s="681" t="s">
        <v>915</v>
      </c>
      <c r="G60" s="125"/>
      <c r="H60" s="125"/>
      <c r="I60" s="147"/>
      <c r="J60" s="34"/>
      <c r="K60" s="34"/>
      <c r="L60" s="147"/>
      <c r="M60" s="195"/>
      <c r="Y60" s="125"/>
      <c r="Z60" s="125"/>
      <c r="AA60" s="125"/>
      <c r="AB60" s="125"/>
      <c r="AC60" s="125"/>
      <c r="AD60" s="125"/>
      <c r="AE60" s="125"/>
      <c r="AF60" s="125"/>
      <c r="AG60" s="125"/>
      <c r="AH60" s="125"/>
      <c r="AI60" s="125"/>
      <c r="AJ60" s="125"/>
      <c r="AK60" s="125"/>
      <c r="AL60" s="125"/>
      <c r="AM60" s="125"/>
      <c r="AN60" s="125"/>
    </row>
    <row r="61" spans="1:40">
      <c r="G61" s="125"/>
      <c r="H61" s="125"/>
      <c r="I61" s="147"/>
      <c r="J61" s="34"/>
      <c r="K61" s="34"/>
      <c r="L61" s="147"/>
      <c r="M61" s="195"/>
      <c r="Y61" s="125"/>
      <c r="Z61" s="125"/>
      <c r="AA61" s="125"/>
      <c r="AB61" s="125"/>
      <c r="AC61" s="125"/>
      <c r="AD61" s="125"/>
      <c r="AE61" s="125"/>
      <c r="AF61" s="125"/>
      <c r="AG61" s="125"/>
      <c r="AH61" s="125"/>
      <c r="AI61" s="125"/>
      <c r="AJ61" s="125"/>
      <c r="AK61" s="125"/>
      <c r="AL61" s="125"/>
      <c r="AM61" s="125"/>
      <c r="AN61" s="125"/>
    </row>
    <row r="62" spans="1:40">
      <c r="G62" s="125"/>
      <c r="H62" s="125"/>
      <c r="I62" s="147"/>
      <c r="J62" s="34"/>
      <c r="K62" s="34"/>
      <c r="L62" s="147"/>
      <c r="Y62" s="125"/>
      <c r="Z62" s="125"/>
      <c r="AA62" s="125"/>
      <c r="AB62" s="125"/>
      <c r="AC62" s="125"/>
      <c r="AD62" s="125"/>
      <c r="AE62" s="125"/>
      <c r="AF62" s="125"/>
      <c r="AG62" s="125"/>
      <c r="AH62" s="125"/>
      <c r="AI62" s="125"/>
      <c r="AJ62" s="125"/>
      <c r="AK62" s="125"/>
      <c r="AL62" s="125"/>
      <c r="AM62" s="125"/>
      <c r="AN62" s="125"/>
    </row>
    <row r="63" spans="1:40">
      <c r="G63" s="125"/>
      <c r="H63" s="125"/>
      <c r="I63" s="147"/>
      <c r="J63" s="34"/>
      <c r="K63" s="34"/>
      <c r="L63" s="147"/>
      <c r="Y63" s="125"/>
      <c r="Z63" s="125"/>
      <c r="AA63" s="125"/>
      <c r="AB63" s="125"/>
      <c r="AC63" s="125"/>
      <c r="AD63" s="125"/>
      <c r="AE63" s="125"/>
      <c r="AF63" s="125"/>
      <c r="AG63" s="125"/>
      <c r="AH63" s="125"/>
      <c r="AI63" s="125"/>
      <c r="AJ63" s="125"/>
      <c r="AK63" s="125"/>
      <c r="AL63" s="125"/>
      <c r="AM63" s="125"/>
      <c r="AN63" s="125"/>
    </row>
    <row r="64" spans="1:40">
      <c r="G64" s="125"/>
      <c r="H64" s="125"/>
      <c r="I64" s="147"/>
      <c r="J64" s="34"/>
      <c r="K64" s="34"/>
      <c r="L64" s="147"/>
      <c r="Y64" s="125"/>
      <c r="Z64" s="125"/>
      <c r="AA64" s="125"/>
      <c r="AB64" s="125"/>
      <c r="AC64" s="125"/>
      <c r="AD64" s="125"/>
      <c r="AE64" s="125"/>
      <c r="AF64" s="125"/>
      <c r="AG64" s="125"/>
      <c r="AH64" s="125"/>
      <c r="AI64" s="125"/>
      <c r="AJ64" s="125"/>
      <c r="AK64" s="125"/>
      <c r="AL64" s="125"/>
      <c r="AM64" s="125"/>
      <c r="AN64" s="125"/>
    </row>
    <row r="65" spans="7:40">
      <c r="G65" s="125"/>
      <c r="H65" s="125"/>
      <c r="I65" s="147"/>
      <c r="J65" s="34"/>
      <c r="K65" s="34"/>
      <c r="L65" s="147"/>
      <c r="Y65" s="125"/>
      <c r="Z65" s="125"/>
      <c r="AA65" s="125"/>
      <c r="AB65" s="125"/>
      <c r="AC65" s="125"/>
      <c r="AD65" s="125"/>
      <c r="AE65" s="125"/>
      <c r="AF65" s="125"/>
      <c r="AG65" s="125"/>
      <c r="AH65" s="125"/>
      <c r="AI65" s="125"/>
      <c r="AJ65" s="125"/>
      <c r="AK65" s="125"/>
      <c r="AL65" s="125"/>
      <c r="AM65" s="125"/>
      <c r="AN65" s="125"/>
    </row>
    <row r="66" spans="7:40">
      <c r="G66" s="125"/>
      <c r="H66" s="125"/>
      <c r="I66" s="147"/>
      <c r="J66" s="34"/>
      <c r="K66" s="34"/>
      <c r="L66" s="147"/>
      <c r="Y66" s="125"/>
      <c r="Z66" s="125"/>
      <c r="AA66" s="125"/>
      <c r="AB66" s="125"/>
      <c r="AC66" s="125"/>
      <c r="AD66" s="125"/>
      <c r="AE66" s="125"/>
      <c r="AF66" s="125"/>
      <c r="AG66" s="125"/>
      <c r="AH66" s="125"/>
      <c r="AI66" s="125"/>
      <c r="AJ66" s="125"/>
      <c r="AK66" s="125"/>
      <c r="AL66" s="125"/>
      <c r="AM66" s="125"/>
      <c r="AN66" s="125"/>
    </row>
    <row r="67" spans="7:40">
      <c r="G67" s="125"/>
      <c r="H67" s="125"/>
      <c r="I67" s="147"/>
      <c r="J67" s="34"/>
      <c r="K67" s="34"/>
      <c r="L67" s="147"/>
      <c r="Y67" s="125"/>
      <c r="Z67" s="125"/>
      <c r="AA67" s="125"/>
      <c r="AB67" s="125"/>
      <c r="AC67" s="125"/>
      <c r="AD67" s="125"/>
      <c r="AE67" s="125"/>
      <c r="AF67" s="125"/>
      <c r="AG67" s="125"/>
      <c r="AH67" s="125"/>
      <c r="AI67" s="125"/>
      <c r="AJ67" s="125"/>
      <c r="AK67" s="125"/>
      <c r="AL67" s="125"/>
      <c r="AM67" s="125"/>
      <c r="AN67" s="125"/>
    </row>
    <row r="68" spans="7:40">
      <c r="G68" s="1"/>
      <c r="H68" s="1"/>
      <c r="I68" s="147"/>
      <c r="J68" s="147"/>
      <c r="K68" s="147"/>
      <c r="L68" s="147"/>
      <c r="Y68" s="125"/>
      <c r="Z68" s="125"/>
      <c r="AA68" s="125"/>
      <c r="AB68" s="125"/>
      <c r="AC68" s="125"/>
      <c r="AD68" s="125"/>
      <c r="AE68" s="125"/>
      <c r="AF68" s="125"/>
      <c r="AG68" s="125"/>
      <c r="AH68" s="125"/>
      <c r="AI68" s="125"/>
      <c r="AJ68" s="125"/>
      <c r="AK68" s="125"/>
      <c r="AL68" s="125"/>
      <c r="AM68" s="125"/>
      <c r="AN68" s="125"/>
    </row>
    <row r="69" spans="7:40">
      <c r="G69" s="1"/>
      <c r="H69" s="1"/>
      <c r="I69" s="147"/>
      <c r="J69" s="147"/>
      <c r="K69" s="147"/>
      <c r="L69" s="147"/>
      <c r="Y69" s="125"/>
      <c r="Z69" s="125"/>
      <c r="AA69" s="125"/>
      <c r="AB69" s="125"/>
      <c r="AC69" s="125"/>
      <c r="AD69" s="125"/>
      <c r="AE69" s="125"/>
      <c r="AF69" s="125"/>
      <c r="AG69" s="125"/>
      <c r="AH69" s="125"/>
      <c r="AI69" s="125"/>
      <c r="AJ69" s="125"/>
      <c r="AK69" s="125"/>
      <c r="AL69" s="125"/>
      <c r="AM69" s="125"/>
      <c r="AN69" s="125"/>
    </row>
    <row r="70" spans="7:40">
      <c r="G70" s="1"/>
      <c r="H70" s="1"/>
      <c r="I70" s="147"/>
      <c r="J70" s="147"/>
      <c r="K70" s="147"/>
      <c r="L70" s="147"/>
      <c r="Y70" s="125"/>
      <c r="Z70" s="125"/>
      <c r="AA70" s="125"/>
      <c r="AB70" s="125"/>
      <c r="AC70" s="125"/>
      <c r="AD70" s="125"/>
      <c r="AE70" s="125"/>
      <c r="AF70" s="125"/>
      <c r="AG70" s="125"/>
      <c r="AH70" s="125"/>
      <c r="AI70" s="125"/>
      <c r="AJ70" s="125"/>
      <c r="AK70" s="125"/>
      <c r="AL70" s="125"/>
      <c r="AM70" s="125"/>
      <c r="AN70" s="125"/>
    </row>
    <row r="71" spans="7:40">
      <c r="G71" s="1"/>
      <c r="H71" s="1"/>
      <c r="I71" s="147"/>
      <c r="J71" s="147"/>
      <c r="K71" s="147"/>
      <c r="L71" s="147"/>
      <c r="Y71" s="125"/>
      <c r="Z71" s="125"/>
      <c r="AA71" s="125"/>
      <c r="AB71" s="125"/>
      <c r="AC71" s="125"/>
      <c r="AD71" s="125"/>
      <c r="AE71" s="125"/>
      <c r="AF71" s="125"/>
      <c r="AG71" s="125"/>
      <c r="AH71" s="125"/>
      <c r="AI71" s="125"/>
      <c r="AJ71" s="125"/>
      <c r="AK71" s="125"/>
      <c r="AL71" s="125"/>
      <c r="AM71" s="125"/>
      <c r="AN71" s="125"/>
    </row>
    <row r="72" spans="7:40">
      <c r="G72" s="1"/>
      <c r="H72" s="1"/>
      <c r="I72" s="147"/>
      <c r="J72" s="147"/>
      <c r="K72" s="147"/>
      <c r="L72" s="147"/>
      <c r="Y72" s="125"/>
      <c r="Z72" s="125"/>
      <c r="AA72" s="125"/>
      <c r="AB72" s="125"/>
      <c r="AC72" s="125"/>
      <c r="AD72" s="125"/>
      <c r="AE72" s="125"/>
      <c r="AF72" s="125"/>
      <c r="AG72" s="125"/>
      <c r="AH72" s="125"/>
      <c r="AI72" s="125"/>
      <c r="AJ72" s="125"/>
      <c r="AK72" s="125"/>
      <c r="AL72" s="125"/>
      <c r="AM72" s="125"/>
      <c r="AN72" s="125"/>
    </row>
    <row r="73" spans="7:40">
      <c r="G73" s="1"/>
      <c r="H73" s="1"/>
      <c r="I73" s="147"/>
      <c r="J73" s="147"/>
      <c r="K73" s="147"/>
      <c r="L73" s="147"/>
      <c r="Y73" s="125"/>
      <c r="Z73" s="125"/>
      <c r="AA73" s="125"/>
      <c r="AB73" s="125"/>
      <c r="AC73" s="125"/>
      <c r="AD73" s="125"/>
      <c r="AE73" s="125"/>
      <c r="AF73" s="125"/>
      <c r="AG73" s="125"/>
      <c r="AH73" s="125"/>
      <c r="AI73" s="125"/>
      <c r="AJ73" s="125"/>
      <c r="AK73" s="125"/>
      <c r="AL73" s="125"/>
      <c r="AM73" s="125"/>
      <c r="AN73" s="125"/>
    </row>
    <row r="74" spans="7:40">
      <c r="G74" s="1"/>
      <c r="H74" s="1"/>
      <c r="I74" s="147"/>
      <c r="J74" s="147"/>
      <c r="K74" s="147"/>
      <c r="L74" s="147"/>
      <c r="Y74" s="125"/>
      <c r="Z74" s="125"/>
      <c r="AA74" s="125"/>
      <c r="AB74" s="125"/>
      <c r="AC74" s="125"/>
      <c r="AD74" s="125"/>
      <c r="AE74" s="125"/>
      <c r="AF74" s="125"/>
      <c r="AG74" s="125"/>
      <c r="AH74" s="125"/>
      <c r="AI74" s="125"/>
      <c r="AJ74" s="125"/>
      <c r="AK74" s="125"/>
      <c r="AL74" s="125"/>
      <c r="AM74" s="125"/>
      <c r="AN74" s="125"/>
    </row>
    <row r="75" spans="7:40">
      <c r="G75" s="1"/>
      <c r="H75" s="1"/>
      <c r="I75" s="147"/>
      <c r="J75" s="147"/>
      <c r="K75" s="147"/>
      <c r="L75" s="147"/>
      <c r="Y75" s="125"/>
      <c r="Z75" s="125"/>
      <c r="AA75" s="125"/>
      <c r="AB75" s="125"/>
      <c r="AC75" s="125"/>
      <c r="AD75" s="125"/>
      <c r="AE75" s="125"/>
      <c r="AF75" s="125"/>
      <c r="AG75" s="125"/>
      <c r="AH75" s="125"/>
      <c r="AI75" s="125"/>
      <c r="AJ75" s="125"/>
      <c r="AK75" s="125"/>
      <c r="AL75" s="125"/>
      <c r="AM75" s="125"/>
      <c r="AN75" s="125"/>
    </row>
    <row r="76" spans="7:40">
      <c r="G76" s="1"/>
      <c r="H76" s="1"/>
      <c r="I76" s="147"/>
      <c r="J76" s="147"/>
      <c r="K76" s="147"/>
      <c r="L76" s="147"/>
      <c r="Y76" s="125"/>
      <c r="Z76" s="125"/>
      <c r="AA76" s="125"/>
      <c r="AB76" s="125"/>
      <c r="AC76" s="125"/>
      <c r="AD76" s="125"/>
      <c r="AE76" s="125"/>
      <c r="AF76" s="125"/>
      <c r="AG76" s="125"/>
      <c r="AH76" s="125"/>
      <c r="AI76" s="125"/>
      <c r="AJ76" s="125"/>
      <c r="AK76" s="125"/>
      <c r="AL76" s="125"/>
      <c r="AM76" s="125"/>
      <c r="AN76" s="125"/>
    </row>
    <row r="77" spans="7:40">
      <c r="G77" s="1"/>
      <c r="H77" s="1"/>
      <c r="I77" s="147"/>
      <c r="J77" s="147"/>
      <c r="K77" s="147"/>
      <c r="L77" s="147"/>
    </row>
    <row r="78" spans="7:40">
      <c r="G78" s="1"/>
      <c r="H78" s="1"/>
      <c r="I78" s="147"/>
      <c r="J78" s="147"/>
      <c r="K78" s="147"/>
      <c r="L78" s="147"/>
    </row>
    <row r="79" spans="7:40">
      <c r="G79" s="1"/>
      <c r="H79" s="1"/>
      <c r="I79" s="147"/>
      <c r="J79" s="147"/>
      <c r="K79" s="147"/>
      <c r="L79" s="147"/>
    </row>
    <row r="80" spans="7:40">
      <c r="G80" s="1"/>
      <c r="H80" s="1"/>
      <c r="I80" s="147"/>
      <c r="J80" s="147"/>
      <c r="K80" s="147"/>
      <c r="L80" s="147"/>
    </row>
    <row r="81" spans="7:12">
      <c r="G81" s="1"/>
      <c r="H81" s="1"/>
      <c r="I81" s="147"/>
      <c r="J81" s="147"/>
      <c r="K81" s="147"/>
      <c r="L81" s="147"/>
    </row>
    <row r="82" spans="7:12">
      <c r="G82" s="1"/>
      <c r="H82" s="1"/>
    </row>
    <row r="83" spans="7:12">
      <c r="G83" s="1"/>
      <c r="H83" s="1"/>
    </row>
    <row r="84" spans="7:12">
      <c r="G84" s="1"/>
      <c r="H84" s="1"/>
    </row>
  </sheetData>
  <mergeCells count="5">
    <mergeCell ref="V4:W5"/>
    <mergeCell ref="Y7:AM7"/>
    <mergeCell ref="AG18:AH18"/>
    <mergeCell ref="X19:Y19"/>
    <mergeCell ref="AG19:AH19"/>
  </mergeCells>
  <phoneticPr fontId="0" type="noConversion"/>
  <pageMargins left="0.75" right="0.75" top="1" bottom="1" header="0.5" footer="0.5"/>
  <pageSetup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sheetPr codeName="Sheet11"/>
  <dimension ref="A1:AV65"/>
  <sheetViews>
    <sheetView workbookViewId="0"/>
  </sheetViews>
  <sheetFormatPr defaultRowHeight="9"/>
  <cols>
    <col min="1" max="1" width="12.3984375" customWidth="1"/>
    <col min="2" max="16" width="13" customWidth="1"/>
    <col min="17" max="17" width="13" bestFit="1" customWidth="1"/>
    <col min="18" max="18" width="10" customWidth="1"/>
    <col min="19" max="19" width="81" customWidth="1"/>
    <col min="22" max="22" width="3.796875" customWidth="1"/>
    <col min="24" max="28" width="9.59765625" style="188" customWidth="1"/>
    <col min="29" max="30" width="10.59765625" style="188" customWidth="1"/>
    <col min="31" max="34" width="9.59765625" style="188" customWidth="1"/>
    <col min="35" max="38" width="9.796875" style="185" bestFit="1" customWidth="1"/>
    <col min="39" max="39" width="10.796875" style="185" customWidth="1"/>
    <col min="40" max="40" width="10.59765625" style="185" customWidth="1"/>
    <col min="41" max="43" width="9.796875" style="185" bestFit="1" customWidth="1"/>
    <col min="44" max="45" width="9.59765625" style="185" customWidth="1"/>
    <col min="46" max="46" width="11.59765625" style="185" customWidth="1"/>
    <col min="47" max="47" width="9.59765625" style="185" customWidth="1"/>
    <col min="48" max="48" width="11.59765625" style="185" customWidth="1"/>
  </cols>
  <sheetData>
    <row r="1" spans="1:48" ht="12" customHeight="1">
      <c r="A1" s="72" t="s">
        <v>74</v>
      </c>
    </row>
    <row r="2" spans="1:48" ht="12" customHeight="1" thickBot="1">
      <c r="X2"/>
      <c r="Y2"/>
      <c r="Z2"/>
      <c r="AA2"/>
      <c r="AB2"/>
      <c r="AC2"/>
      <c r="AD2"/>
      <c r="AE2"/>
      <c r="AF2"/>
      <c r="AG2"/>
      <c r="AH2"/>
      <c r="AI2"/>
      <c r="AJ2"/>
      <c r="AK2"/>
      <c r="AL2"/>
      <c r="AM2"/>
      <c r="AN2"/>
      <c r="AO2"/>
      <c r="AP2"/>
      <c r="AQ2"/>
      <c r="AR2"/>
      <c r="AS2"/>
      <c r="AT2"/>
      <c r="AU2"/>
      <c r="AV2"/>
    </row>
    <row r="3" spans="1:48" ht="4.5" customHeight="1">
      <c r="B3" s="14"/>
      <c r="C3" s="14"/>
      <c r="D3" s="14"/>
      <c r="E3" s="14"/>
      <c r="F3" s="14"/>
      <c r="G3" s="14"/>
      <c r="H3" s="14"/>
      <c r="I3" s="14"/>
      <c r="J3" s="14"/>
      <c r="K3" s="27"/>
      <c r="L3" s="27"/>
      <c r="M3" s="27"/>
      <c r="N3" s="27"/>
      <c r="O3" s="28"/>
      <c r="P3" s="28"/>
      <c r="S3" s="382"/>
      <c r="T3" s="383"/>
      <c r="U3" s="383"/>
      <c r="V3" s="384"/>
      <c r="X3"/>
      <c r="Y3" s="588"/>
      <c r="Z3" s="588"/>
      <c r="AA3" s="588"/>
      <c r="AB3" s="588"/>
      <c r="AC3" s="588"/>
      <c r="AD3" s="588"/>
      <c r="AE3" s="588"/>
      <c r="AF3" s="588"/>
      <c r="AG3" s="588"/>
      <c r="AH3" s="588"/>
      <c r="AI3" s="588"/>
      <c r="AJ3" s="588"/>
      <c r="AK3" s="588"/>
      <c r="AL3" s="588"/>
      <c r="AM3" s="588"/>
      <c r="AN3" s="588"/>
      <c r="AO3"/>
      <c r="AP3"/>
      <c r="AQ3"/>
      <c r="AR3"/>
      <c r="AS3"/>
      <c r="AT3"/>
      <c r="AU3"/>
      <c r="AV3"/>
    </row>
    <row r="4" spans="1:48" ht="30" customHeight="1">
      <c r="A4" s="88" t="s">
        <v>134</v>
      </c>
      <c r="B4" s="93" t="s">
        <v>220</v>
      </c>
      <c r="C4" s="93" t="s">
        <v>221</v>
      </c>
      <c r="D4" s="93" t="s">
        <v>222</v>
      </c>
      <c r="E4" s="93" t="s">
        <v>223</v>
      </c>
      <c r="F4" s="93" t="s">
        <v>224</v>
      </c>
      <c r="G4" s="93" t="s">
        <v>225</v>
      </c>
      <c r="H4" s="93" t="s">
        <v>226</v>
      </c>
      <c r="I4" s="93" t="s">
        <v>227</v>
      </c>
      <c r="J4" s="93" t="s">
        <v>228</v>
      </c>
      <c r="K4" s="89" t="s">
        <v>229</v>
      </c>
      <c r="L4" s="89" t="s">
        <v>230</v>
      </c>
      <c r="M4" s="89" t="s">
        <v>231</v>
      </c>
      <c r="N4" s="38" t="s">
        <v>392</v>
      </c>
      <c r="O4" s="96" t="s">
        <v>242</v>
      </c>
      <c r="P4" s="36" t="s">
        <v>393</v>
      </c>
      <c r="S4" s="385"/>
      <c r="T4" s="386"/>
      <c r="U4" s="386"/>
      <c r="V4" s="387"/>
      <c r="X4"/>
      <c r="Y4" s="588"/>
      <c r="Z4" s="588"/>
      <c r="AA4" s="588"/>
      <c r="AB4" s="588"/>
      <c r="AC4" s="588"/>
      <c r="AD4" s="588"/>
      <c r="AE4" s="588"/>
      <c r="AF4" s="588"/>
      <c r="AG4" s="588"/>
      <c r="AH4" s="588"/>
      <c r="AI4" s="588"/>
      <c r="AJ4" s="588"/>
      <c r="AK4" s="588"/>
      <c r="AL4" s="588"/>
      <c r="AM4" s="588"/>
      <c r="AN4" s="588"/>
      <c r="AO4"/>
      <c r="AP4"/>
      <c r="AQ4"/>
      <c r="AR4"/>
      <c r="AS4"/>
      <c r="AT4"/>
      <c r="AU4"/>
      <c r="AV4"/>
    </row>
    <row r="5" spans="1:48" ht="12" customHeight="1">
      <c r="A5" s="108">
        <v>1981</v>
      </c>
      <c r="B5" s="129">
        <v>1.6459999999999999</v>
      </c>
      <c r="C5" s="129">
        <v>2.6589999999999998</v>
      </c>
      <c r="D5" s="129">
        <v>2.6339999999999999</v>
      </c>
      <c r="E5" s="129">
        <v>1.7709999999999999</v>
      </c>
      <c r="F5" s="129">
        <v>1.869</v>
      </c>
      <c r="G5" s="129">
        <v>1.415</v>
      </c>
      <c r="H5" s="129">
        <v>1.831</v>
      </c>
      <c r="I5" s="129">
        <v>2.5579999999999998</v>
      </c>
      <c r="J5" s="129">
        <v>0.97899999999999998</v>
      </c>
      <c r="K5" s="130">
        <v>17.361999999999998</v>
      </c>
      <c r="L5" s="130">
        <v>1.0249999999999999</v>
      </c>
      <c r="M5" s="130">
        <v>1.8839999999999999</v>
      </c>
      <c r="N5" s="130">
        <v>0.45600000000000307</v>
      </c>
      <c r="O5" s="131">
        <v>20.270999999999997</v>
      </c>
      <c r="P5" s="131">
        <v>20.727</v>
      </c>
      <c r="Q5" s="479"/>
      <c r="S5" s="385"/>
      <c r="T5" s="386"/>
      <c r="U5" s="386"/>
      <c r="V5" s="387"/>
      <c r="X5"/>
      <c r="Y5" s="588"/>
      <c r="Z5" s="588"/>
      <c r="AA5" s="588"/>
      <c r="AB5" s="588"/>
      <c r="AC5" s="588"/>
      <c r="AD5" s="588"/>
      <c r="AE5" s="588"/>
      <c r="AF5" s="588"/>
      <c r="AG5" s="588"/>
      <c r="AH5" s="588"/>
      <c r="AI5" s="588"/>
      <c r="AJ5" s="588"/>
      <c r="AK5" s="588"/>
      <c r="AL5" s="588"/>
      <c r="AM5" s="588"/>
      <c r="AN5" s="873"/>
      <c r="AO5"/>
      <c r="AP5"/>
      <c r="AQ5"/>
      <c r="AR5"/>
      <c r="AS5"/>
      <c r="AT5"/>
      <c r="AU5"/>
      <c r="AV5"/>
    </row>
    <row r="6" spans="1:48" ht="11.25" customHeight="1">
      <c r="A6" s="108">
        <v>1982</v>
      </c>
      <c r="B6" s="129">
        <v>1.6639999999999999</v>
      </c>
      <c r="C6" s="129">
        <v>2.6859999999999999</v>
      </c>
      <c r="D6" s="129">
        <v>2.63</v>
      </c>
      <c r="E6" s="129">
        <v>1.7889999999999999</v>
      </c>
      <c r="F6" s="129">
        <v>1.879</v>
      </c>
      <c r="G6" s="129">
        <v>1.4239999999999999</v>
      </c>
      <c r="H6" s="129">
        <v>1.8380000000000001</v>
      </c>
      <c r="I6" s="129">
        <v>2.5619999999999998</v>
      </c>
      <c r="J6" s="129">
        <v>0.98099999999999998</v>
      </c>
      <c r="K6" s="130">
        <v>17.452999999999999</v>
      </c>
      <c r="L6" s="130">
        <v>1.0269999999999999</v>
      </c>
      <c r="M6" s="130">
        <v>1.895</v>
      </c>
      <c r="N6" s="130">
        <v>0.56559999999999988</v>
      </c>
      <c r="O6" s="131">
        <v>20.375</v>
      </c>
      <c r="P6" s="131">
        <v>20.9406</v>
      </c>
      <c r="S6" s="385"/>
      <c r="T6" s="386"/>
      <c r="U6" s="386"/>
      <c r="V6" s="387"/>
      <c r="X6"/>
      <c r="Y6" s="588"/>
      <c r="Z6" s="588"/>
      <c r="AA6" s="588"/>
      <c r="AB6" s="588"/>
      <c r="AC6" s="588"/>
      <c r="AD6" s="588"/>
      <c r="AE6" s="588"/>
      <c r="AF6" s="588"/>
      <c r="AG6" s="588"/>
      <c r="AH6" s="588"/>
      <c r="AI6" s="588"/>
      <c r="AJ6" s="588"/>
      <c r="AK6" s="588"/>
      <c r="AL6" s="588"/>
      <c r="AM6" s="588"/>
      <c r="AN6" s="873"/>
      <c r="AO6"/>
      <c r="AP6"/>
      <c r="AQ6"/>
      <c r="AR6"/>
      <c r="AS6"/>
      <c r="AT6"/>
      <c r="AU6"/>
      <c r="AV6"/>
    </row>
    <row r="7" spans="1:48" ht="12" customHeight="1">
      <c r="A7" s="108">
        <v>1983</v>
      </c>
      <c r="B7" s="129">
        <v>1.6859999999999999</v>
      </c>
      <c r="C7" s="129">
        <v>2.7149999999999999</v>
      </c>
      <c r="D7" s="129">
        <v>2.6389999999999998</v>
      </c>
      <c r="E7" s="129">
        <v>1.8120000000000001</v>
      </c>
      <c r="F7" s="129">
        <v>1.891</v>
      </c>
      <c r="G7" s="129">
        <v>1.4370000000000001</v>
      </c>
      <c r="H7" s="129">
        <v>1.8480000000000001</v>
      </c>
      <c r="I7" s="129">
        <v>2.569</v>
      </c>
      <c r="J7" s="129">
        <v>0.98599999999999999</v>
      </c>
      <c r="K7" s="130">
        <v>17.585000000000001</v>
      </c>
      <c r="L7" s="130">
        <v>1.0329999999999999</v>
      </c>
      <c r="M7" s="130">
        <v>1.9079999999999999</v>
      </c>
      <c r="N7" s="130">
        <v>0.62819999999999609</v>
      </c>
      <c r="O7" s="131">
        <v>20.526</v>
      </c>
      <c r="P7" s="131">
        <v>21.154199999999996</v>
      </c>
      <c r="S7" s="385"/>
      <c r="T7" s="386"/>
      <c r="U7" s="386"/>
      <c r="V7" s="387"/>
      <c r="X7"/>
      <c r="Y7" s="588"/>
      <c r="Z7" s="588"/>
      <c r="AA7" s="588"/>
      <c r="AB7" s="588"/>
      <c r="AC7" s="588"/>
      <c r="AD7" s="588"/>
      <c r="AE7" s="588"/>
      <c r="AF7" s="588"/>
      <c r="AG7" s="588"/>
      <c r="AH7" s="588"/>
      <c r="AI7" s="588"/>
      <c r="AJ7" s="588"/>
      <c r="AK7" s="588"/>
      <c r="AL7" s="588"/>
      <c r="AM7" s="588"/>
      <c r="AN7" s="873"/>
      <c r="AO7"/>
      <c r="AP7"/>
      <c r="AQ7"/>
      <c r="AR7"/>
      <c r="AS7"/>
      <c r="AT7"/>
      <c r="AU7"/>
      <c r="AV7"/>
    </row>
    <row r="8" spans="1:48" ht="12" customHeight="1">
      <c r="A8" s="108">
        <v>1984</v>
      </c>
      <c r="B8" s="129">
        <v>1.7150000000000001</v>
      </c>
      <c r="C8" s="129">
        <v>2.7589999999999999</v>
      </c>
      <c r="D8" s="129">
        <v>2.649</v>
      </c>
      <c r="E8" s="129">
        <v>1.8380000000000001</v>
      </c>
      <c r="F8" s="129">
        <v>1.907</v>
      </c>
      <c r="G8" s="129">
        <v>1.454</v>
      </c>
      <c r="H8" s="129">
        <v>1.86</v>
      </c>
      <c r="I8" s="129">
        <v>2.5830000000000002</v>
      </c>
      <c r="J8" s="129">
        <v>0.99099999999999999</v>
      </c>
      <c r="K8" s="130">
        <v>17.757000000000001</v>
      </c>
      <c r="L8" s="130">
        <v>1.042</v>
      </c>
      <c r="M8" s="130">
        <v>1.929</v>
      </c>
      <c r="N8" s="130">
        <v>0.63979999999999393</v>
      </c>
      <c r="O8" s="131">
        <v>20.728000000000002</v>
      </c>
      <c r="P8" s="131">
        <v>21.367799999999995</v>
      </c>
      <c r="S8" s="385"/>
      <c r="T8" s="386"/>
      <c r="U8" s="386"/>
      <c r="V8" s="387"/>
      <c r="X8"/>
      <c r="Y8" s="588"/>
      <c r="Z8" s="588"/>
      <c r="AA8" s="588"/>
      <c r="AB8" s="588"/>
      <c r="AC8" s="588"/>
      <c r="AD8" s="588"/>
      <c r="AE8" s="588"/>
      <c r="AF8" s="588"/>
      <c r="AG8" s="588"/>
      <c r="AH8" s="588"/>
      <c r="AI8" s="588"/>
      <c r="AJ8" s="588"/>
      <c r="AK8" s="588"/>
      <c r="AL8" s="588"/>
      <c r="AM8" s="588"/>
      <c r="AN8" s="873"/>
      <c r="AO8"/>
      <c r="AP8"/>
      <c r="AQ8"/>
      <c r="AR8"/>
      <c r="AS8"/>
      <c r="AT8"/>
      <c r="AU8"/>
      <c r="AV8"/>
    </row>
    <row r="9" spans="1:48" ht="12" customHeight="1">
      <c r="A9" s="108">
        <v>1985</v>
      </c>
      <c r="B9" s="129">
        <v>1.744</v>
      </c>
      <c r="C9" s="129">
        <v>2.8</v>
      </c>
      <c r="D9" s="129">
        <v>2.6640000000000001</v>
      </c>
      <c r="E9" s="129">
        <v>1.867</v>
      </c>
      <c r="F9" s="129">
        <v>1.9259999999999999</v>
      </c>
      <c r="G9" s="129">
        <v>1.474</v>
      </c>
      <c r="H9" s="129">
        <v>1.873</v>
      </c>
      <c r="I9" s="129">
        <v>2.5979999999999999</v>
      </c>
      <c r="J9" s="129">
        <v>0.997</v>
      </c>
      <c r="K9" s="130">
        <v>17.942</v>
      </c>
      <c r="L9" s="130">
        <v>1.0529999999999999</v>
      </c>
      <c r="M9" s="130">
        <v>1.9450000000000001</v>
      </c>
      <c r="N9" s="130">
        <v>0.64139999999999375</v>
      </c>
      <c r="O9" s="131">
        <v>20.94</v>
      </c>
      <c r="P9" s="131">
        <v>21.581399999999995</v>
      </c>
      <c r="S9" s="385"/>
      <c r="T9" s="386"/>
      <c r="U9" s="386"/>
      <c r="V9" s="387"/>
      <c r="X9"/>
      <c r="Y9" s="588"/>
      <c r="Z9" s="588"/>
      <c r="AA9" s="588"/>
      <c r="AB9" s="588"/>
      <c r="AC9" s="588"/>
      <c r="AD9" s="588"/>
      <c r="AE9" s="588"/>
      <c r="AF9" s="588"/>
      <c r="AG9" s="588"/>
      <c r="AH9" s="588"/>
      <c r="AI9" s="588"/>
      <c r="AJ9" s="588"/>
      <c r="AK9" s="588"/>
      <c r="AL9" s="588"/>
      <c r="AM9" s="588"/>
      <c r="AN9" s="873"/>
      <c r="AO9"/>
      <c r="AP9"/>
      <c r="AQ9"/>
      <c r="AR9"/>
      <c r="AS9"/>
      <c r="AT9"/>
      <c r="AU9"/>
      <c r="AV9"/>
    </row>
    <row r="10" spans="1:48" ht="12" customHeight="1">
      <c r="A10" s="108">
        <v>1986</v>
      </c>
      <c r="B10" s="129">
        <v>1.774</v>
      </c>
      <c r="C10" s="129">
        <v>2.843</v>
      </c>
      <c r="D10" s="129">
        <v>2.6789999999999998</v>
      </c>
      <c r="E10" s="129">
        <v>1.897</v>
      </c>
      <c r="F10" s="129">
        <v>1.9430000000000001</v>
      </c>
      <c r="G10" s="129">
        <v>1.494</v>
      </c>
      <c r="H10" s="129">
        <v>1.8859999999999999</v>
      </c>
      <c r="I10" s="129">
        <v>2.613</v>
      </c>
      <c r="J10" s="129">
        <v>1.0029999999999999</v>
      </c>
      <c r="K10" s="130">
        <v>18.131</v>
      </c>
      <c r="L10" s="130">
        <v>1.0649999999999999</v>
      </c>
      <c r="M10" s="130">
        <v>1.9630000000000001</v>
      </c>
      <c r="N10" s="130">
        <v>0.63599999999999213</v>
      </c>
      <c r="O10" s="131">
        <v>21.158999999999999</v>
      </c>
      <c r="P10" s="131">
        <v>21.794999999999991</v>
      </c>
      <c r="S10" s="385"/>
      <c r="T10" s="386"/>
      <c r="U10" s="386"/>
      <c r="V10" s="387"/>
      <c r="X10"/>
      <c r="Y10" s="588"/>
      <c r="Z10" s="588"/>
      <c r="AA10" s="588"/>
      <c r="AB10" s="588"/>
      <c r="AC10" s="588"/>
      <c r="AD10" s="588"/>
      <c r="AE10" s="588"/>
      <c r="AF10" s="588"/>
      <c r="AG10" s="588"/>
      <c r="AH10" s="588"/>
      <c r="AI10" s="588"/>
      <c r="AJ10" s="588"/>
      <c r="AK10" s="588"/>
      <c r="AL10" s="588"/>
      <c r="AM10" s="588"/>
      <c r="AN10" s="873"/>
      <c r="AO10"/>
      <c r="AP10"/>
      <c r="AQ10"/>
      <c r="AR10"/>
      <c r="AS10"/>
      <c r="AT10"/>
      <c r="AU10"/>
      <c r="AV10"/>
    </row>
    <row r="11" spans="1:48" ht="12" customHeight="1">
      <c r="A11" s="108">
        <v>1987</v>
      </c>
      <c r="B11" s="129">
        <v>1.806</v>
      </c>
      <c r="C11" s="129">
        <v>2.883</v>
      </c>
      <c r="D11" s="129">
        <v>2.694</v>
      </c>
      <c r="E11" s="129">
        <v>1.927</v>
      </c>
      <c r="F11" s="129">
        <v>1.9670000000000001</v>
      </c>
      <c r="G11" s="129">
        <v>1.5149999999999999</v>
      </c>
      <c r="H11" s="129">
        <v>1.9019999999999999</v>
      </c>
      <c r="I11" s="129">
        <v>2.6309999999999998</v>
      </c>
      <c r="J11" s="129">
        <v>1.0109999999999999</v>
      </c>
      <c r="K11" s="130">
        <v>18.335000000000001</v>
      </c>
      <c r="L11" s="130">
        <v>1.079</v>
      </c>
      <c r="M11" s="130">
        <v>1.978</v>
      </c>
      <c r="N11" s="130">
        <v>0.61659999999999116</v>
      </c>
      <c r="O11" s="131">
        <v>21.391999999999999</v>
      </c>
      <c r="P11" s="131">
        <v>22.008599999999991</v>
      </c>
      <c r="S11" s="385"/>
      <c r="T11" s="386"/>
      <c r="U11" s="386"/>
      <c r="V11" s="387"/>
      <c r="X11"/>
      <c r="Y11" s="588"/>
      <c r="Z11" s="588"/>
      <c r="AA11" s="588"/>
      <c r="AB11" s="588"/>
      <c r="AC11" s="588"/>
      <c r="AD11" s="588"/>
      <c r="AE11" s="588"/>
      <c r="AF11" s="588"/>
      <c r="AG11" s="588"/>
      <c r="AH11" s="588"/>
      <c r="AI11" s="588"/>
      <c r="AJ11" s="588"/>
      <c r="AK11" s="588"/>
      <c r="AL11" s="588"/>
      <c r="AM11" s="588"/>
      <c r="AN11" s="873"/>
      <c r="AO11"/>
      <c r="AP11"/>
      <c r="AQ11"/>
      <c r="AR11"/>
      <c r="AS11"/>
      <c r="AT11"/>
      <c r="AU11"/>
      <c r="AV11"/>
    </row>
    <row r="12" spans="1:48" ht="12" customHeight="1">
      <c r="A12" s="108">
        <v>1988</v>
      </c>
      <c r="B12" s="129">
        <v>1.84</v>
      </c>
      <c r="C12" s="129">
        <v>2.927</v>
      </c>
      <c r="D12" s="129">
        <v>2.702</v>
      </c>
      <c r="E12" s="129">
        <v>1.9570000000000001</v>
      </c>
      <c r="F12" s="129">
        <v>1.9910000000000001</v>
      </c>
      <c r="G12" s="129">
        <v>1.5389999999999999</v>
      </c>
      <c r="H12" s="129">
        <v>1.923</v>
      </c>
      <c r="I12" s="129">
        <v>2.653</v>
      </c>
      <c r="J12" s="129">
        <v>1.018</v>
      </c>
      <c r="K12" s="130">
        <v>18.550999999999998</v>
      </c>
      <c r="L12" s="130">
        <v>1.097</v>
      </c>
      <c r="M12" s="130">
        <v>1.9950000000000001</v>
      </c>
      <c r="N12" s="130">
        <v>0.5791999999999895</v>
      </c>
      <c r="O12" s="131">
        <v>21.643000000000001</v>
      </c>
      <c r="P12" s="131">
        <v>22.22219999999999</v>
      </c>
      <c r="S12" s="385"/>
      <c r="T12" s="386"/>
      <c r="U12" s="386"/>
      <c r="V12" s="387"/>
      <c r="X12"/>
      <c r="Y12" s="588"/>
      <c r="Z12" s="588"/>
      <c r="AA12" s="588"/>
      <c r="AB12" s="588"/>
      <c r="AC12" s="588"/>
      <c r="AD12" s="588"/>
      <c r="AE12" s="588"/>
      <c r="AF12" s="588"/>
      <c r="AG12" s="588"/>
      <c r="AH12" s="588"/>
      <c r="AI12" s="588"/>
      <c r="AJ12" s="588"/>
      <c r="AK12" s="588"/>
      <c r="AL12" s="588"/>
      <c r="AM12" s="588"/>
      <c r="AN12" s="873"/>
      <c r="AO12"/>
      <c r="AP12"/>
      <c r="AQ12"/>
      <c r="AR12"/>
      <c r="AS12"/>
      <c r="AT12"/>
      <c r="AU12"/>
      <c r="AV12"/>
    </row>
    <row r="13" spans="1:48" ht="12" customHeight="1">
      <c r="A13" s="108">
        <v>1989</v>
      </c>
      <c r="B13" s="129">
        <v>1.865</v>
      </c>
      <c r="C13" s="129">
        <v>2.9630000000000001</v>
      </c>
      <c r="D13" s="129">
        <v>2.7320000000000002</v>
      </c>
      <c r="E13" s="129">
        <v>1.982</v>
      </c>
      <c r="F13" s="129">
        <v>2.0139999999999998</v>
      </c>
      <c r="G13" s="129">
        <v>1.5629999999999999</v>
      </c>
      <c r="H13" s="129">
        <v>1.95</v>
      </c>
      <c r="I13" s="129">
        <v>2.681</v>
      </c>
      <c r="J13" s="129">
        <v>1.028</v>
      </c>
      <c r="K13" s="130">
        <v>18.777999999999999</v>
      </c>
      <c r="L13" s="130">
        <v>1.113</v>
      </c>
      <c r="M13" s="130">
        <v>2.0139999999999998</v>
      </c>
      <c r="N13" s="130">
        <v>0.53079999999998861</v>
      </c>
      <c r="O13" s="131">
        <v>21.905000000000001</v>
      </c>
      <c r="P13" s="131">
        <v>22.43579999999999</v>
      </c>
      <c r="S13" s="385"/>
      <c r="T13" s="386"/>
      <c r="U13" s="386"/>
      <c r="V13" s="387"/>
      <c r="X13"/>
      <c r="Y13" s="588"/>
      <c r="Z13" s="588"/>
      <c r="AA13" s="588"/>
      <c r="AB13" s="588"/>
      <c r="AC13" s="588"/>
      <c r="AD13" s="588"/>
      <c r="AE13" s="588"/>
      <c r="AF13" s="588"/>
      <c r="AG13" s="588"/>
      <c r="AH13" s="588"/>
      <c r="AI13" s="588"/>
      <c r="AJ13" s="588"/>
      <c r="AK13" s="588"/>
      <c r="AL13" s="588"/>
      <c r="AM13" s="588"/>
      <c r="AN13" s="873"/>
      <c r="AO13"/>
      <c r="AP13"/>
      <c r="AQ13"/>
      <c r="AR13"/>
      <c r="AS13"/>
      <c r="AT13"/>
      <c r="AU13"/>
      <c r="AV13"/>
    </row>
    <row r="14" spans="1:48" ht="12" customHeight="1">
      <c r="A14" s="108">
        <v>1990</v>
      </c>
      <c r="B14" s="129">
        <v>1.8839999999999999</v>
      </c>
      <c r="C14" s="129">
        <v>2.996</v>
      </c>
      <c r="D14" s="129">
        <v>2.7669999999999999</v>
      </c>
      <c r="E14" s="129">
        <v>2.0049999999999999</v>
      </c>
      <c r="F14" s="129">
        <v>2.032</v>
      </c>
      <c r="G14" s="129">
        <v>1.5820000000000001</v>
      </c>
      <c r="H14" s="129">
        <v>1.968</v>
      </c>
      <c r="I14" s="129">
        <v>2.7</v>
      </c>
      <c r="J14" s="129">
        <v>1.0369999999999999</v>
      </c>
      <c r="K14" s="130">
        <v>18.97</v>
      </c>
      <c r="L14" s="130">
        <v>1.1240000000000001</v>
      </c>
      <c r="M14" s="130">
        <v>2.032</v>
      </c>
      <c r="N14" s="130">
        <v>0.52339999999998454</v>
      </c>
      <c r="O14" s="131">
        <v>22.126000000000001</v>
      </c>
      <c r="P14" s="131">
        <v>22.649399999999986</v>
      </c>
      <c r="S14" s="385"/>
      <c r="T14" s="386"/>
      <c r="U14" s="386"/>
      <c r="V14" s="387"/>
      <c r="X14"/>
      <c r="Y14" s="588"/>
      <c r="Z14" s="588"/>
      <c r="AA14" s="588"/>
      <c r="AB14" s="588"/>
      <c r="AC14" s="588"/>
      <c r="AD14" s="588"/>
      <c r="AE14" s="588"/>
      <c r="AF14" s="588"/>
      <c r="AG14" s="588"/>
      <c r="AH14" s="588"/>
      <c r="AI14" s="588"/>
      <c r="AJ14" s="588"/>
      <c r="AK14" s="588"/>
      <c r="AL14" s="588"/>
      <c r="AM14" s="588"/>
      <c r="AN14" s="873"/>
      <c r="AO14"/>
      <c r="AP14"/>
      <c r="AQ14"/>
      <c r="AR14"/>
      <c r="AS14"/>
      <c r="AT14"/>
      <c r="AU14"/>
      <c r="AV14"/>
    </row>
    <row r="15" spans="1:48" ht="12" customHeight="1">
      <c r="A15" s="108">
        <v>1991</v>
      </c>
      <c r="B15" s="129">
        <v>1.905</v>
      </c>
      <c r="C15" s="129">
        <v>3.028</v>
      </c>
      <c r="D15" s="129">
        <v>2.7959999999999998</v>
      </c>
      <c r="E15" s="129">
        <v>2.032</v>
      </c>
      <c r="F15" s="129">
        <v>2.0499999999999998</v>
      </c>
      <c r="G15" s="129">
        <v>1.6</v>
      </c>
      <c r="H15" s="129">
        <v>1.9870000000000001</v>
      </c>
      <c r="I15" s="129">
        <v>2.722</v>
      </c>
      <c r="J15" s="129">
        <v>1.046</v>
      </c>
      <c r="K15" s="130">
        <v>19.166</v>
      </c>
      <c r="L15" s="130">
        <v>1.113</v>
      </c>
      <c r="M15" s="130">
        <v>2.0430000000000001</v>
      </c>
      <c r="N15" s="130">
        <v>0.54100000000000037</v>
      </c>
      <c r="O15" s="131">
        <v>22.321999999999999</v>
      </c>
      <c r="P15" s="131">
        <v>22.862999999999985</v>
      </c>
      <c r="S15" s="385"/>
      <c r="T15" s="386"/>
      <c r="U15" s="386"/>
      <c r="V15" s="387"/>
      <c r="X15"/>
      <c r="Y15" s="588"/>
      <c r="Z15" s="588"/>
      <c r="AA15" s="588"/>
      <c r="AB15" s="588"/>
      <c r="AC15" s="588"/>
      <c r="AD15" s="588"/>
      <c r="AE15" s="588"/>
      <c r="AF15" s="588"/>
      <c r="AG15" s="588"/>
      <c r="AH15" s="588"/>
      <c r="AI15" s="588"/>
      <c r="AJ15" s="588"/>
      <c r="AK15" s="588"/>
      <c r="AL15" s="588"/>
      <c r="AM15" s="588"/>
      <c r="AN15" s="873"/>
      <c r="AO15"/>
      <c r="AP15"/>
      <c r="AQ15"/>
      <c r="AR15"/>
      <c r="AS15"/>
      <c r="AT15"/>
      <c r="AU15"/>
      <c r="AV15"/>
    </row>
    <row r="16" spans="1:48" ht="12" customHeight="1">
      <c r="A16" s="108">
        <v>1992</v>
      </c>
      <c r="B16" s="129">
        <v>1.925</v>
      </c>
      <c r="C16" s="129">
        <v>3.052</v>
      </c>
      <c r="D16" s="129">
        <v>2.7970000000000002</v>
      </c>
      <c r="E16" s="129">
        <v>2.0510000000000002</v>
      </c>
      <c r="F16" s="129">
        <v>2.0609999999999999</v>
      </c>
      <c r="G16" s="129">
        <v>1.617</v>
      </c>
      <c r="H16" s="129">
        <v>1.9990000000000001</v>
      </c>
      <c r="I16" s="129">
        <v>2.7320000000000002</v>
      </c>
      <c r="J16" s="129">
        <v>1.0509999999999999</v>
      </c>
      <c r="K16" s="130">
        <v>19.283999999999999</v>
      </c>
      <c r="L16" s="130">
        <v>1.1240000000000001</v>
      </c>
      <c r="M16" s="130">
        <v>2.0590000000000002</v>
      </c>
      <c r="N16" s="130">
        <v>0.5654000000000039</v>
      </c>
      <c r="O16" s="131">
        <v>22.466999999999999</v>
      </c>
      <c r="P16" s="131">
        <v>23.032399999999988</v>
      </c>
      <c r="S16" s="385"/>
      <c r="T16" s="386"/>
      <c r="U16" s="386"/>
      <c r="V16" s="387"/>
      <c r="X16"/>
      <c r="Y16" s="588"/>
      <c r="Z16" s="588"/>
      <c r="AA16" s="588"/>
      <c r="AB16" s="588"/>
      <c r="AC16" s="588"/>
      <c r="AD16" s="588"/>
      <c r="AE16" s="588"/>
      <c r="AF16" s="588"/>
      <c r="AG16" s="588"/>
      <c r="AH16" s="588"/>
      <c r="AI16" s="588"/>
      <c r="AJ16" s="588"/>
      <c r="AK16" s="588"/>
      <c r="AL16" s="588"/>
      <c r="AM16" s="588"/>
      <c r="AN16" s="873"/>
      <c r="AO16"/>
      <c r="AP16"/>
      <c r="AQ16"/>
      <c r="AR16"/>
      <c r="AS16"/>
      <c r="AT16"/>
      <c r="AU16"/>
      <c r="AV16"/>
    </row>
    <row r="17" spans="1:48" ht="12" customHeight="1">
      <c r="A17" s="108">
        <v>1993</v>
      </c>
      <c r="B17" s="129">
        <v>1.9410000000000001</v>
      </c>
      <c r="C17" s="129">
        <v>3.07</v>
      </c>
      <c r="D17" s="129">
        <v>2.8039999999999998</v>
      </c>
      <c r="E17" s="129">
        <v>2.0649999999999999</v>
      </c>
      <c r="F17" s="129">
        <v>2.0720000000000001</v>
      </c>
      <c r="G17" s="129">
        <v>1.63</v>
      </c>
      <c r="H17" s="129">
        <v>2.0070000000000001</v>
      </c>
      <c r="I17" s="129">
        <v>2.7450000000000001</v>
      </c>
      <c r="J17" s="129">
        <v>1.0549999999999999</v>
      </c>
      <c r="K17" s="130">
        <v>19.390999999999998</v>
      </c>
      <c r="L17" s="130">
        <v>1.1339999999999999</v>
      </c>
      <c r="M17" s="130">
        <v>2.0760000000000001</v>
      </c>
      <c r="N17" s="130">
        <v>0.60080000000000311</v>
      </c>
      <c r="O17" s="131">
        <v>22.600999999999999</v>
      </c>
      <c r="P17" s="131">
        <v>23.201799999999988</v>
      </c>
      <c r="S17" s="385"/>
      <c r="T17" s="386"/>
      <c r="U17" s="386"/>
      <c r="V17" s="387"/>
      <c r="X17"/>
      <c r="Y17" s="588"/>
      <c r="Z17" s="588"/>
      <c r="AA17" s="588"/>
      <c r="AB17" s="588"/>
      <c r="AC17" s="588"/>
      <c r="AD17" s="588"/>
      <c r="AE17" s="588"/>
      <c r="AF17" s="588"/>
      <c r="AG17" s="588"/>
      <c r="AH17" s="588"/>
      <c r="AI17" s="588"/>
      <c r="AJ17" s="588"/>
      <c r="AK17" s="588"/>
      <c r="AL17" s="588"/>
      <c r="AM17" s="588"/>
      <c r="AN17" s="873"/>
      <c r="AO17"/>
      <c r="AP17"/>
      <c r="AQ17"/>
      <c r="AR17"/>
      <c r="AS17"/>
      <c r="AT17"/>
      <c r="AU17"/>
      <c r="AV17"/>
    </row>
    <row r="18" spans="1:48" ht="12" customHeight="1" thickBot="1">
      <c r="A18" s="108">
        <v>1994</v>
      </c>
      <c r="B18" s="129">
        <v>1.958</v>
      </c>
      <c r="C18" s="129">
        <v>3.097</v>
      </c>
      <c r="D18" s="129">
        <v>2.8090000000000002</v>
      </c>
      <c r="E18" s="129">
        <v>2.0830000000000002</v>
      </c>
      <c r="F18" s="129">
        <v>2.08</v>
      </c>
      <c r="G18" s="129">
        <v>1.6419999999999999</v>
      </c>
      <c r="H18" s="129">
        <v>2.0150000000000001</v>
      </c>
      <c r="I18" s="129">
        <v>2.754</v>
      </c>
      <c r="J18" s="129">
        <v>1.0569999999999999</v>
      </c>
      <c r="K18" s="130">
        <v>19.494</v>
      </c>
      <c r="L18" s="130">
        <v>1.1439999999999999</v>
      </c>
      <c r="M18" s="130">
        <v>2.0939999999999999</v>
      </c>
      <c r="N18" s="130">
        <v>0.63920000000000599</v>
      </c>
      <c r="O18" s="131">
        <v>22.731999999999999</v>
      </c>
      <c r="P18" s="131">
        <v>23.371199999999991</v>
      </c>
      <c r="S18" s="388" t="s">
        <v>342</v>
      </c>
      <c r="T18" s="389"/>
      <c r="U18" s="389"/>
      <c r="V18" s="390"/>
      <c r="X18"/>
      <c r="Y18" s="588"/>
      <c r="Z18" s="588"/>
      <c r="AA18" s="588"/>
      <c r="AB18" s="588"/>
      <c r="AC18" s="588"/>
      <c r="AD18" s="588"/>
      <c r="AE18" s="588"/>
      <c r="AF18" s="588"/>
      <c r="AG18" s="588"/>
      <c r="AH18" s="588"/>
      <c r="AI18" s="588"/>
      <c r="AJ18" s="588"/>
      <c r="AK18" s="588"/>
      <c r="AL18" s="588"/>
      <c r="AM18" s="588"/>
      <c r="AN18" s="873"/>
      <c r="AO18"/>
      <c r="AP18"/>
      <c r="AQ18"/>
      <c r="AR18"/>
      <c r="AS18"/>
      <c r="AT18"/>
      <c r="AU18"/>
      <c r="AV18"/>
    </row>
    <row r="19" spans="1:48" ht="12" customHeight="1">
      <c r="A19" s="108">
        <v>1995</v>
      </c>
      <c r="B19" s="129">
        <v>1.978</v>
      </c>
      <c r="C19" s="129">
        <v>3.1280000000000001</v>
      </c>
      <c r="D19" s="129">
        <v>2.8210000000000002</v>
      </c>
      <c r="E19" s="129">
        <v>2.105</v>
      </c>
      <c r="F19" s="129">
        <v>2.0920000000000001</v>
      </c>
      <c r="G19" s="129">
        <v>1.657</v>
      </c>
      <c r="H19" s="129">
        <v>2.0219999999999998</v>
      </c>
      <c r="I19" s="129">
        <v>2.766</v>
      </c>
      <c r="J19" s="129">
        <v>1.06</v>
      </c>
      <c r="K19" s="130">
        <v>19.63</v>
      </c>
      <c r="L19" s="130">
        <v>1.153</v>
      </c>
      <c r="M19" s="130">
        <v>2.1120000000000001</v>
      </c>
      <c r="N19" s="130">
        <v>0.64560000000000528</v>
      </c>
      <c r="O19" s="131">
        <v>22.895</v>
      </c>
      <c r="P19" s="131">
        <v>23.540599999999991</v>
      </c>
      <c r="X19"/>
      <c r="Y19" s="588"/>
      <c r="Z19" s="588"/>
      <c r="AA19" s="588"/>
      <c r="AB19" s="588"/>
      <c r="AC19" s="588"/>
      <c r="AD19" s="588"/>
      <c r="AE19" s="588"/>
      <c r="AF19" s="588"/>
      <c r="AG19" s="588"/>
      <c r="AH19" s="588"/>
      <c r="AI19" s="588"/>
      <c r="AJ19" s="588"/>
      <c r="AK19" s="588"/>
      <c r="AL19" s="588"/>
      <c r="AM19" s="588"/>
      <c r="AN19" s="873"/>
      <c r="AO19"/>
      <c r="AP19"/>
      <c r="AQ19"/>
      <c r="AR19"/>
      <c r="AS19"/>
      <c r="AT19"/>
      <c r="AU19"/>
      <c r="AV19"/>
    </row>
    <row r="20" spans="1:48" ht="12" customHeight="1">
      <c r="A20" s="108">
        <v>1996</v>
      </c>
      <c r="B20" s="129">
        <v>1.9910000000000001</v>
      </c>
      <c r="C20" s="129">
        <v>3.1539999999999999</v>
      </c>
      <c r="D20" s="129">
        <v>2.843</v>
      </c>
      <c r="E20" s="129">
        <v>2.1259999999999999</v>
      </c>
      <c r="F20" s="129">
        <v>2.1030000000000002</v>
      </c>
      <c r="G20" s="129">
        <v>1.671</v>
      </c>
      <c r="H20" s="129">
        <v>2.0289999999999999</v>
      </c>
      <c r="I20" s="129">
        <v>2.774</v>
      </c>
      <c r="J20" s="129">
        <v>1.0629999999999999</v>
      </c>
      <c r="K20" s="130">
        <v>19.756</v>
      </c>
      <c r="L20" s="130">
        <v>1.1619999999999999</v>
      </c>
      <c r="M20" s="130">
        <v>2.1259999999999999</v>
      </c>
      <c r="N20" s="130">
        <v>0.66600000000000747</v>
      </c>
      <c r="O20" s="131">
        <v>23.044</v>
      </c>
      <c r="P20" s="131">
        <v>23.709999999999994</v>
      </c>
      <c r="Q20" s="136"/>
      <c r="X20"/>
      <c r="Y20" s="588"/>
      <c r="Z20" s="588"/>
      <c r="AA20" s="588"/>
      <c r="AB20" s="588"/>
      <c r="AC20" s="588"/>
      <c r="AD20" s="588"/>
      <c r="AE20" s="588"/>
      <c r="AF20" s="588"/>
      <c r="AG20" s="588"/>
      <c r="AH20" s="588"/>
      <c r="AI20" s="588"/>
      <c r="AJ20" s="588"/>
      <c r="AK20" s="588"/>
      <c r="AL20" s="588"/>
      <c r="AM20" s="588"/>
      <c r="AN20" s="873"/>
      <c r="AO20"/>
      <c r="AP20"/>
      <c r="AQ20"/>
      <c r="AR20"/>
      <c r="AS20"/>
      <c r="AT20"/>
      <c r="AU20"/>
      <c r="AV20"/>
    </row>
    <row r="21" spans="1:48" ht="12.75" customHeight="1">
      <c r="A21" s="108">
        <v>1997</v>
      </c>
      <c r="B21" s="129">
        <v>2.012</v>
      </c>
      <c r="C21" s="129">
        <v>3.1829999999999998</v>
      </c>
      <c r="D21" s="129">
        <v>2.8580000000000001</v>
      </c>
      <c r="E21" s="129">
        <v>2.1469999999999998</v>
      </c>
      <c r="F21" s="129">
        <v>2.1120000000000001</v>
      </c>
      <c r="G21" s="129">
        <v>1.6819999999999999</v>
      </c>
      <c r="H21" s="129">
        <v>2.0339999999999998</v>
      </c>
      <c r="I21" s="129">
        <v>2.7810000000000001</v>
      </c>
      <c r="J21" s="129">
        <v>1.0649999999999999</v>
      </c>
      <c r="K21" s="130">
        <v>19.873999999999999</v>
      </c>
      <c r="L21" s="130">
        <v>1.1719999999999999</v>
      </c>
      <c r="M21" s="130">
        <v>2.1389999999999998</v>
      </c>
      <c r="N21" s="130">
        <v>0.69440000000000879</v>
      </c>
      <c r="O21" s="131">
        <v>23.184999999999999</v>
      </c>
      <c r="P21" s="131">
        <v>23.879399999999993</v>
      </c>
      <c r="Q21" s="136"/>
      <c r="X21"/>
      <c r="Y21" s="588"/>
      <c r="Z21" s="588"/>
      <c r="AA21" s="588"/>
      <c r="AB21" s="588"/>
      <c r="AC21" s="588"/>
      <c r="AD21" s="588"/>
      <c r="AE21" s="588"/>
      <c r="AF21" s="588"/>
      <c r="AG21" s="588"/>
      <c r="AH21" s="588"/>
      <c r="AI21" s="588"/>
      <c r="AJ21" s="588"/>
      <c r="AK21" s="588"/>
      <c r="AL21" s="588"/>
      <c r="AM21" s="588"/>
      <c r="AN21" s="873"/>
      <c r="AO21"/>
      <c r="AP21"/>
      <c r="AQ21"/>
      <c r="AR21"/>
      <c r="AS21"/>
      <c r="AT21"/>
      <c r="AU21"/>
      <c r="AV21"/>
    </row>
    <row r="22" spans="1:48" ht="12" customHeight="1">
      <c r="A22" s="108">
        <v>1998</v>
      </c>
      <c r="B22" s="129">
        <v>2.0270000000000001</v>
      </c>
      <c r="C22" s="129">
        <v>3.2069999999999999</v>
      </c>
      <c r="D22" s="129">
        <v>2.8809999999999998</v>
      </c>
      <c r="E22" s="129">
        <v>2.1680000000000001</v>
      </c>
      <c r="F22" s="129">
        <v>2.1230000000000002</v>
      </c>
      <c r="G22" s="129">
        <v>1.694</v>
      </c>
      <c r="H22" s="129">
        <v>2.0409999999999999</v>
      </c>
      <c r="I22" s="129">
        <v>2.7919999999999998</v>
      </c>
      <c r="J22" s="129">
        <v>1.0669999999999999</v>
      </c>
      <c r="K22" s="130">
        <v>20</v>
      </c>
      <c r="L22" s="130">
        <v>1.1830000000000001</v>
      </c>
      <c r="M22" s="130">
        <v>2.153</v>
      </c>
      <c r="N22" s="130">
        <v>0.71280000000001209</v>
      </c>
      <c r="O22" s="131">
        <v>23.335999999999999</v>
      </c>
      <c r="P22" s="131">
        <v>24.048799999999996</v>
      </c>
      <c r="Q22" s="136"/>
      <c r="X22"/>
      <c r="Y22" s="588"/>
      <c r="Z22" s="588"/>
      <c r="AA22" s="588"/>
      <c r="AB22" s="588"/>
      <c r="AC22" s="588"/>
      <c r="AD22" s="588"/>
      <c r="AE22" s="588"/>
      <c r="AF22" s="588"/>
      <c r="AG22" s="588"/>
      <c r="AH22" s="588"/>
      <c r="AI22" s="588"/>
      <c r="AJ22" s="588"/>
      <c r="AK22" s="588"/>
      <c r="AL22" s="588"/>
      <c r="AM22" s="588"/>
      <c r="AN22" s="873"/>
      <c r="AO22"/>
      <c r="AP22"/>
      <c r="AQ22"/>
      <c r="AR22"/>
      <c r="AS22"/>
      <c r="AT22"/>
      <c r="AU22"/>
      <c r="AV22"/>
    </row>
    <row r="23" spans="1:48" ht="12" customHeight="1">
      <c r="A23" s="108">
        <v>1999</v>
      </c>
      <c r="B23" s="129">
        <v>2.0489999999999999</v>
      </c>
      <c r="C23" s="129">
        <v>3.24</v>
      </c>
      <c r="D23" s="129">
        <v>2.931</v>
      </c>
      <c r="E23" s="129">
        <v>2.1909999999999998</v>
      </c>
      <c r="F23" s="129">
        <v>2.1309999999999998</v>
      </c>
      <c r="G23" s="129">
        <v>1.706</v>
      </c>
      <c r="H23" s="129">
        <v>2.044</v>
      </c>
      <c r="I23" s="129">
        <v>2.7959999999999998</v>
      </c>
      <c r="J23" s="129">
        <v>1.0669999999999999</v>
      </c>
      <c r="K23" s="130">
        <v>20.155999999999999</v>
      </c>
      <c r="L23" s="130">
        <v>1.1919999999999999</v>
      </c>
      <c r="M23" s="130">
        <v>2.1659999999999999</v>
      </c>
      <c r="N23" s="130">
        <v>0.70420000000001082</v>
      </c>
      <c r="O23" s="131">
        <v>23.513999999999999</v>
      </c>
      <c r="P23" s="131">
        <v>24.218199999999996</v>
      </c>
      <c r="Q23" s="136"/>
      <c r="X23"/>
      <c r="Y23" s="588"/>
      <c r="Z23" s="588"/>
      <c r="AA23" s="588"/>
      <c r="AB23" s="588"/>
      <c r="AC23" s="588"/>
      <c r="AD23" s="588"/>
      <c r="AE23" s="588"/>
      <c r="AF23" s="588"/>
      <c r="AG23" s="588"/>
      <c r="AH23" s="588"/>
      <c r="AI23" s="588"/>
      <c r="AJ23" s="588"/>
      <c r="AK23" s="588"/>
      <c r="AL23" s="588"/>
      <c r="AM23" s="588"/>
      <c r="AN23" s="873"/>
      <c r="AO23"/>
      <c r="AP23"/>
      <c r="AQ23"/>
      <c r="AR23"/>
      <c r="AS23"/>
      <c r="AT23"/>
      <c r="AU23"/>
      <c r="AV23"/>
    </row>
    <row r="24" spans="1:48" ht="12" customHeight="1">
      <c r="A24" s="108">
        <v>2000</v>
      </c>
      <c r="B24" s="129">
        <v>2.073</v>
      </c>
      <c r="C24" s="129">
        <v>3.2679999999999998</v>
      </c>
      <c r="D24" s="129">
        <v>2.9830000000000001</v>
      </c>
      <c r="E24" s="129">
        <v>2.2149999999999999</v>
      </c>
      <c r="F24" s="129">
        <v>2.1389999999999998</v>
      </c>
      <c r="G24" s="129">
        <v>1.72</v>
      </c>
      <c r="H24" s="129">
        <v>2.0529999999999999</v>
      </c>
      <c r="I24" s="129">
        <v>2.8119999999999998</v>
      </c>
      <c r="J24" s="129">
        <v>1.07</v>
      </c>
      <c r="K24" s="130">
        <v>20.335000000000001</v>
      </c>
      <c r="L24" s="130">
        <v>1.202</v>
      </c>
      <c r="M24" s="130">
        <v>2.177</v>
      </c>
      <c r="N24" s="130">
        <v>0.67360000000001463</v>
      </c>
      <c r="O24" s="131">
        <v>23.713999999999999</v>
      </c>
      <c r="P24" s="131">
        <v>24.387599999999999</v>
      </c>
      <c r="Q24" s="22"/>
      <c r="R24" s="22"/>
      <c r="S24" s="22"/>
      <c r="T24" s="22"/>
      <c r="X24"/>
      <c r="Y24" s="588"/>
      <c r="Z24" s="588"/>
      <c r="AA24" s="588"/>
      <c r="AB24" s="588"/>
      <c r="AC24" s="588"/>
      <c r="AD24" s="588"/>
      <c r="AE24" s="588"/>
      <c r="AF24" s="588"/>
      <c r="AG24" s="588"/>
      <c r="AH24" s="588"/>
      <c r="AI24" s="588"/>
      <c r="AJ24" s="588"/>
      <c r="AK24" s="588"/>
      <c r="AL24" s="588"/>
      <c r="AM24" s="588"/>
      <c r="AN24" s="873"/>
      <c r="AO24"/>
      <c r="AP24"/>
      <c r="AQ24"/>
      <c r="AR24"/>
      <c r="AS24"/>
      <c r="AT24"/>
      <c r="AU24"/>
      <c r="AV24"/>
    </row>
    <row r="25" spans="1:48" ht="12" customHeight="1">
      <c r="A25" s="108">
        <v>2001</v>
      </c>
      <c r="B25" s="129">
        <v>2.093</v>
      </c>
      <c r="C25" s="129">
        <v>3.294</v>
      </c>
      <c r="D25" s="129">
        <v>3.036</v>
      </c>
      <c r="E25" s="129">
        <v>2.2360000000000002</v>
      </c>
      <c r="F25" s="129">
        <v>2.1539999999999999</v>
      </c>
      <c r="G25" s="129">
        <v>1.7370000000000001</v>
      </c>
      <c r="H25" s="129">
        <v>2.069</v>
      </c>
      <c r="I25" s="129">
        <v>2.827</v>
      </c>
      <c r="J25" s="129">
        <v>1.075</v>
      </c>
      <c r="K25" s="130">
        <v>20.523</v>
      </c>
      <c r="L25" s="130">
        <v>1.212</v>
      </c>
      <c r="M25" s="130">
        <v>2.1949999999999998</v>
      </c>
      <c r="N25" s="130">
        <v>0.62699999999999889</v>
      </c>
      <c r="O25" s="131">
        <v>23.93</v>
      </c>
      <c r="P25" s="131">
        <v>24.556999999999999</v>
      </c>
      <c r="Q25" s="22"/>
      <c r="R25" s="150"/>
      <c r="S25" s="22"/>
      <c r="T25" s="22"/>
      <c r="X25"/>
      <c r="Y25" s="588"/>
      <c r="Z25" s="588"/>
      <c r="AA25" s="588"/>
      <c r="AB25" s="588"/>
      <c r="AC25" s="588"/>
      <c r="AD25" s="588"/>
      <c r="AE25" s="588"/>
      <c r="AF25" s="588"/>
      <c r="AG25" s="588"/>
      <c r="AH25" s="588"/>
      <c r="AI25" s="588"/>
      <c r="AJ25" s="588"/>
      <c r="AK25" s="588"/>
      <c r="AL25" s="588"/>
      <c r="AM25" s="588"/>
      <c r="AN25" s="873"/>
      <c r="AO25"/>
      <c r="AP25"/>
      <c r="AQ25"/>
      <c r="AR25"/>
      <c r="AS25"/>
      <c r="AT25"/>
      <c r="AU25"/>
      <c r="AV25"/>
    </row>
    <row r="26" spans="1:48" ht="12" customHeight="1">
      <c r="A26" s="108">
        <v>2002</v>
      </c>
      <c r="B26" s="129">
        <v>2.113</v>
      </c>
      <c r="C26" s="129">
        <v>3.3140000000000001</v>
      </c>
      <c r="D26" s="129">
        <v>3.0739999999999998</v>
      </c>
      <c r="E26" s="129">
        <v>2.258</v>
      </c>
      <c r="F26" s="129">
        <v>2.1680000000000001</v>
      </c>
      <c r="G26" s="129">
        <v>1.7569999999999999</v>
      </c>
      <c r="H26" s="129">
        <v>2.0859999999999999</v>
      </c>
      <c r="I26" s="129">
        <v>2.8420000000000001</v>
      </c>
      <c r="J26" s="129">
        <v>1.08</v>
      </c>
      <c r="K26" s="130">
        <v>20.690999999999999</v>
      </c>
      <c r="L26" s="130">
        <v>1.224</v>
      </c>
      <c r="M26" s="130">
        <v>2.2109999999999999</v>
      </c>
      <c r="N26" s="130">
        <v>0.63540000000000063</v>
      </c>
      <c r="O26" s="131">
        <v>24.126000000000001</v>
      </c>
      <c r="P26" s="131">
        <v>24.761400000000002</v>
      </c>
      <c r="Q26" s="22"/>
      <c r="R26" s="150"/>
      <c r="S26" s="22"/>
      <c r="T26" s="22"/>
      <c r="X26"/>
      <c r="Y26" s="588"/>
      <c r="Z26" s="588"/>
      <c r="AA26" s="588"/>
      <c r="AB26" s="588"/>
      <c r="AC26" s="588"/>
      <c r="AD26" s="588"/>
      <c r="AE26" s="588"/>
      <c r="AF26" s="588"/>
      <c r="AG26" s="588"/>
      <c r="AH26" s="588"/>
      <c r="AI26" s="588"/>
      <c r="AJ26" s="588"/>
      <c r="AK26" s="588"/>
      <c r="AL26" s="588"/>
      <c r="AM26" s="588"/>
      <c r="AN26" s="873"/>
      <c r="AO26"/>
      <c r="AP26"/>
      <c r="AQ26"/>
      <c r="AR26"/>
      <c r="AS26"/>
      <c r="AT26"/>
      <c r="AU26"/>
      <c r="AV26"/>
    </row>
    <row r="27" spans="1:48" ht="12" customHeight="1">
      <c r="A27" s="108">
        <v>2003</v>
      </c>
      <c r="B27" s="129">
        <v>2.1309999999999998</v>
      </c>
      <c r="C27" s="129">
        <v>3.3359999999999999</v>
      </c>
      <c r="D27" s="129">
        <v>3.089</v>
      </c>
      <c r="E27" s="129">
        <v>2.2789999999999999</v>
      </c>
      <c r="F27" s="129">
        <v>2.1789999999999998</v>
      </c>
      <c r="G27" s="129">
        <v>1.774</v>
      </c>
      <c r="H27" s="129">
        <v>2.1</v>
      </c>
      <c r="I27" s="129">
        <v>2.8610000000000002</v>
      </c>
      <c r="J27" s="129">
        <v>1.083</v>
      </c>
      <c r="K27" s="130">
        <v>20.831</v>
      </c>
      <c r="L27" s="130">
        <v>1.2350000000000001</v>
      </c>
      <c r="M27" s="130">
        <v>2.23</v>
      </c>
      <c r="N27" s="130">
        <v>0.66980000000000217</v>
      </c>
      <c r="O27" s="131">
        <v>24.295999999999999</v>
      </c>
      <c r="P27" s="131">
        <v>24.965800000000002</v>
      </c>
      <c r="Q27" s="22"/>
      <c r="R27" s="150"/>
      <c r="S27" s="22"/>
      <c r="T27" s="22"/>
      <c r="X27"/>
      <c r="Y27" s="588"/>
      <c r="Z27" s="588"/>
      <c r="AA27" s="588"/>
      <c r="AB27" s="588"/>
      <c r="AC27" s="588"/>
      <c r="AD27" s="588"/>
      <c r="AE27" s="588"/>
      <c r="AF27" s="588"/>
      <c r="AG27" s="588"/>
      <c r="AH27" s="588"/>
      <c r="AI27" s="588"/>
      <c r="AJ27" s="588"/>
      <c r="AK27" s="588"/>
      <c r="AL27" s="588"/>
      <c r="AM27" s="588"/>
      <c r="AN27" s="873"/>
      <c r="AO27"/>
      <c r="AP27"/>
      <c r="AQ27"/>
      <c r="AR27"/>
      <c r="AS27"/>
      <c r="AT27"/>
      <c r="AU27"/>
      <c r="AV27"/>
    </row>
    <row r="28" spans="1:48" ht="12" customHeight="1">
      <c r="A28" s="108">
        <v>2004</v>
      </c>
      <c r="B28" s="129">
        <v>2.15</v>
      </c>
      <c r="C28" s="129">
        <v>3.3530000000000002</v>
      </c>
      <c r="D28" s="129">
        <v>3.1080000000000001</v>
      </c>
      <c r="E28" s="129">
        <v>2.2949999999999999</v>
      </c>
      <c r="F28" s="129">
        <v>2.1890000000000001</v>
      </c>
      <c r="G28" s="129">
        <v>1.792</v>
      </c>
      <c r="H28" s="129">
        <v>2.1190000000000002</v>
      </c>
      <c r="I28" s="129">
        <v>2.8769999999999998</v>
      </c>
      <c r="J28" s="129">
        <v>1.0860000000000001</v>
      </c>
      <c r="K28" s="130">
        <v>20.969000000000001</v>
      </c>
      <c r="L28" s="130">
        <v>1.2490000000000001</v>
      </c>
      <c r="M28" s="130">
        <v>2.2490000000000001</v>
      </c>
      <c r="N28" s="130">
        <v>0.70320000000000604</v>
      </c>
      <c r="O28" s="131">
        <v>24.466999999999999</v>
      </c>
      <c r="P28" s="131">
        <v>25.170200000000005</v>
      </c>
      <c r="Q28" s="22"/>
      <c r="R28" s="150"/>
      <c r="S28" s="22"/>
      <c r="T28" s="22"/>
      <c r="X28"/>
      <c r="Y28" s="588"/>
      <c r="Z28" s="588"/>
      <c r="AA28" s="588"/>
      <c r="AB28" s="588"/>
      <c r="AC28" s="588"/>
      <c r="AD28" s="588"/>
      <c r="AE28" s="588"/>
      <c r="AF28" s="588"/>
      <c r="AG28" s="588"/>
      <c r="AH28" s="588"/>
      <c r="AI28" s="588"/>
      <c r="AJ28" s="588"/>
      <c r="AK28" s="588"/>
      <c r="AL28" s="588"/>
      <c r="AM28" s="588"/>
      <c r="AN28" s="873"/>
      <c r="AO28"/>
      <c r="AP28"/>
      <c r="AQ28"/>
      <c r="AR28"/>
      <c r="AS28"/>
      <c r="AT28"/>
      <c r="AU28"/>
      <c r="AV28"/>
    </row>
    <row r="29" spans="1:48" ht="12" customHeight="1">
      <c r="A29" s="108">
        <v>2005</v>
      </c>
      <c r="B29" s="129">
        <v>2.173</v>
      </c>
      <c r="C29" s="129">
        <v>3.383</v>
      </c>
      <c r="D29" s="129">
        <v>3.1459999999999999</v>
      </c>
      <c r="E29" s="129">
        <v>2.323</v>
      </c>
      <c r="F29" s="129">
        <v>2.2029999999999998</v>
      </c>
      <c r="G29" s="129">
        <v>1.8120000000000001</v>
      </c>
      <c r="H29" s="129">
        <v>2.1429999999999998</v>
      </c>
      <c r="I29" s="129">
        <v>2.8929999999999998</v>
      </c>
      <c r="J29" s="129">
        <v>1.0920000000000001</v>
      </c>
      <c r="K29" s="130">
        <v>21.17</v>
      </c>
      <c r="L29" s="130">
        <v>1.2589999999999999</v>
      </c>
      <c r="M29" s="130">
        <v>2.2709999999999999</v>
      </c>
      <c r="N29" s="130">
        <v>0.6746000000000052</v>
      </c>
      <c r="O29" s="131">
        <v>24.7</v>
      </c>
      <c r="P29" s="131">
        <v>25.374600000000004</v>
      </c>
      <c r="Q29" s="22"/>
      <c r="R29" s="150"/>
      <c r="S29" s="22"/>
      <c r="T29" s="22"/>
      <c r="X29"/>
      <c r="Y29" s="588"/>
      <c r="Z29" s="588"/>
      <c r="AA29" s="588"/>
      <c r="AB29" s="588"/>
      <c r="AC29" s="588"/>
      <c r="AD29" s="588"/>
      <c r="AE29" s="588"/>
      <c r="AF29" s="588"/>
      <c r="AG29" s="588"/>
      <c r="AH29" s="588"/>
      <c r="AI29" s="588"/>
      <c r="AJ29" s="588"/>
      <c r="AK29" s="588"/>
      <c r="AL29" s="588"/>
      <c r="AM29" s="588"/>
      <c r="AN29" s="873"/>
      <c r="AO29"/>
      <c r="AP29"/>
      <c r="AQ29"/>
      <c r="AR29"/>
      <c r="AS29"/>
      <c r="AT29"/>
      <c r="AU29"/>
      <c r="AV29"/>
    </row>
    <row r="30" spans="1:48" ht="12" customHeight="1">
      <c r="A30" s="108">
        <v>2006</v>
      </c>
      <c r="B30" s="129">
        <v>2.1930000000000001</v>
      </c>
      <c r="C30" s="129">
        <v>3.4079999999999999</v>
      </c>
      <c r="D30" s="129">
        <v>3.18</v>
      </c>
      <c r="E30" s="129">
        <v>2.3460000000000001</v>
      </c>
      <c r="F30" s="129">
        <v>2.214</v>
      </c>
      <c r="G30" s="129">
        <v>1.8320000000000001</v>
      </c>
      <c r="H30" s="129">
        <v>2.1640000000000001</v>
      </c>
      <c r="I30" s="129">
        <v>2.9079999999999999</v>
      </c>
      <c r="J30" s="129">
        <v>1.0980000000000001</v>
      </c>
      <c r="K30" s="130">
        <v>21.344000000000001</v>
      </c>
      <c r="L30" s="130">
        <v>1.2709999999999999</v>
      </c>
      <c r="M30" s="130">
        <v>2.2909999999999999</v>
      </c>
      <c r="N30" s="130">
        <v>0.67300000000000182</v>
      </c>
      <c r="O30" s="131">
        <v>24.905999999999999</v>
      </c>
      <c r="P30" s="131">
        <v>25.579000000000008</v>
      </c>
      <c r="Q30" s="22"/>
      <c r="R30" s="150"/>
      <c r="S30" s="22"/>
      <c r="T30" s="22"/>
      <c r="X30"/>
      <c r="Y30" s="588"/>
      <c r="Z30" s="588"/>
      <c r="AA30" s="588"/>
      <c r="AB30" s="588"/>
      <c r="AC30" s="588"/>
      <c r="AD30" s="588"/>
      <c r="AE30" s="588"/>
      <c r="AF30" s="588"/>
      <c r="AG30" s="588"/>
      <c r="AH30" s="588"/>
      <c r="AI30" s="588"/>
      <c r="AJ30" s="588"/>
      <c r="AK30" s="588"/>
      <c r="AL30" s="588"/>
      <c r="AM30" s="588"/>
      <c r="AN30" s="873"/>
      <c r="AO30"/>
      <c r="AP30"/>
      <c r="AQ30"/>
      <c r="AR30"/>
      <c r="AS30"/>
      <c r="AT30"/>
      <c r="AU30"/>
      <c r="AV30"/>
    </row>
    <row r="31" spans="1:48" ht="12" customHeight="1">
      <c r="A31" s="108">
        <v>2007</v>
      </c>
      <c r="B31" s="129">
        <v>2.222</v>
      </c>
      <c r="C31" s="129">
        <v>3.444</v>
      </c>
      <c r="D31" s="129">
        <v>3.2080000000000002</v>
      </c>
      <c r="E31" s="129">
        <v>2.37</v>
      </c>
      <c r="F31" s="129">
        <v>2.2250000000000001</v>
      </c>
      <c r="G31" s="129">
        <v>1.849</v>
      </c>
      <c r="H31" s="129">
        <v>2.1840000000000002</v>
      </c>
      <c r="I31" s="129">
        <v>2.9209999999999998</v>
      </c>
      <c r="J31" s="129">
        <v>1.105</v>
      </c>
      <c r="K31" s="130">
        <v>21.527000000000001</v>
      </c>
      <c r="L31" s="130">
        <v>1.284</v>
      </c>
      <c r="M31" s="130">
        <v>2.3140000000000001</v>
      </c>
      <c r="N31" s="130">
        <v>0.68850000000000122</v>
      </c>
      <c r="O31" s="131">
        <v>25.125</v>
      </c>
      <c r="P31" s="131">
        <v>25.813500000000008</v>
      </c>
      <c r="Q31" s="22"/>
      <c r="R31" s="150"/>
      <c r="S31" s="22"/>
      <c r="T31" s="22"/>
      <c r="X31"/>
      <c r="Y31" s="588"/>
      <c r="Z31" s="588"/>
      <c r="AA31" s="588"/>
      <c r="AB31" s="588"/>
      <c r="AC31" s="588"/>
      <c r="AD31" s="588"/>
      <c r="AE31" s="588"/>
      <c r="AF31" s="588"/>
      <c r="AG31" s="588"/>
      <c r="AH31" s="588"/>
      <c r="AI31" s="588"/>
      <c r="AJ31" s="588"/>
      <c r="AK31" s="588"/>
      <c r="AL31" s="588"/>
      <c r="AM31" s="588"/>
      <c r="AN31" s="873"/>
      <c r="AO31"/>
      <c r="AP31"/>
      <c r="AQ31"/>
      <c r="AR31"/>
      <c r="AS31"/>
      <c r="AT31"/>
      <c r="AU31"/>
      <c r="AV31"/>
    </row>
    <row r="32" spans="1:48" ht="12" customHeight="1">
      <c r="A32" s="108">
        <v>2008</v>
      </c>
      <c r="B32" s="129">
        <v>2.2410000000000001</v>
      </c>
      <c r="C32" s="129">
        <v>3.48</v>
      </c>
      <c r="D32" s="129">
        <v>3.2440000000000002</v>
      </c>
      <c r="E32" s="129">
        <v>2.4060000000000001</v>
      </c>
      <c r="F32" s="129">
        <v>2.242</v>
      </c>
      <c r="G32" s="129">
        <v>1.8680000000000001</v>
      </c>
      <c r="H32" s="129">
        <v>2.2029999999999998</v>
      </c>
      <c r="I32" s="129">
        <v>2.9350000000000001</v>
      </c>
      <c r="J32" s="129">
        <v>1.1120000000000001</v>
      </c>
      <c r="K32" s="130">
        <v>21.731000000000002</v>
      </c>
      <c r="L32" s="130">
        <v>1.2969999999999999</v>
      </c>
      <c r="M32" s="130">
        <v>2.331</v>
      </c>
      <c r="N32" s="130">
        <v>0.6889999999999965</v>
      </c>
      <c r="O32" s="131">
        <v>25.359000000000002</v>
      </c>
      <c r="P32" s="131">
        <v>26.048000000000009</v>
      </c>
      <c r="Q32" s="151"/>
      <c r="R32" s="150"/>
      <c r="S32" s="22"/>
      <c r="T32" s="22"/>
      <c r="X32"/>
      <c r="Y32" s="588"/>
      <c r="Z32" s="588"/>
      <c r="AA32" s="588"/>
      <c r="AB32" s="588"/>
      <c r="AC32" s="588"/>
      <c r="AD32" s="588"/>
      <c r="AE32" s="588"/>
      <c r="AF32" s="588"/>
      <c r="AG32" s="588"/>
      <c r="AH32" s="588"/>
      <c r="AI32" s="588"/>
      <c r="AJ32" s="588"/>
      <c r="AK32" s="588"/>
      <c r="AL32" s="588"/>
      <c r="AM32" s="588"/>
      <c r="AN32" s="873"/>
      <c r="AO32"/>
      <c r="AP32"/>
      <c r="AQ32"/>
      <c r="AR32"/>
      <c r="AS32"/>
      <c r="AT32"/>
      <c r="AU32"/>
      <c r="AV32"/>
    </row>
    <row r="33" spans="1:48" ht="12" customHeight="1">
      <c r="A33" s="108">
        <v>2009</v>
      </c>
      <c r="B33" s="129">
        <v>2.2678000000000003</v>
      </c>
      <c r="C33" s="129">
        <v>3.5175999999999998</v>
      </c>
      <c r="D33" s="129">
        <v>3.2784000000000004</v>
      </c>
      <c r="E33" s="129">
        <v>2.4378000000000002</v>
      </c>
      <c r="F33" s="129">
        <v>2.2593999999999999</v>
      </c>
      <c r="G33" s="129">
        <v>1.8900000000000001</v>
      </c>
      <c r="H33" s="129">
        <v>2.2302</v>
      </c>
      <c r="I33" s="129">
        <v>2.9567999999999999</v>
      </c>
      <c r="J33" s="129">
        <v>1.1206</v>
      </c>
      <c r="K33" s="130">
        <v>21.958400000000001</v>
      </c>
      <c r="L33" s="130">
        <v>1.3108</v>
      </c>
      <c r="M33" s="130">
        <v>2.3528000000000002</v>
      </c>
      <c r="N33" s="130">
        <v>0.69779999999999731</v>
      </c>
      <c r="O33" s="131">
        <v>25.622000000000003</v>
      </c>
      <c r="P33" s="131">
        <v>26.191281333333333</v>
      </c>
      <c r="Q33" s="22"/>
      <c r="R33" s="150"/>
      <c r="S33" s="22"/>
      <c r="T33" s="22"/>
      <c r="X33"/>
      <c r="Y33" s="588"/>
      <c r="Z33" s="588"/>
      <c r="AA33" s="588"/>
      <c r="AB33" s="588"/>
      <c r="AC33" s="588"/>
      <c r="AD33" s="588"/>
      <c r="AE33" s="588"/>
      <c r="AF33" s="588"/>
      <c r="AG33" s="588"/>
      <c r="AH33" s="588"/>
      <c r="AI33" s="588"/>
      <c r="AJ33" s="588"/>
      <c r="AK33" s="588"/>
      <c r="AL33" s="588"/>
      <c r="AM33" s="588"/>
      <c r="AN33" s="873"/>
      <c r="AO33"/>
      <c r="AP33"/>
      <c r="AQ33"/>
      <c r="AR33"/>
      <c r="AS33"/>
      <c r="AT33"/>
      <c r="AU33"/>
      <c r="AV33"/>
    </row>
    <row r="34" spans="1:48" ht="12" customHeight="1">
      <c r="A34" s="108">
        <v>2010</v>
      </c>
      <c r="B34" s="129">
        <v>2.2946000000000004</v>
      </c>
      <c r="C34" s="129">
        <v>3.5551999999999997</v>
      </c>
      <c r="D34" s="129">
        <v>3.3128000000000006</v>
      </c>
      <c r="E34" s="129">
        <v>2.4696000000000002</v>
      </c>
      <c r="F34" s="129">
        <v>2.2767999999999997</v>
      </c>
      <c r="G34" s="129">
        <v>1.9120000000000001</v>
      </c>
      <c r="H34" s="129">
        <v>2.2574000000000001</v>
      </c>
      <c r="I34" s="129">
        <v>2.9785999999999997</v>
      </c>
      <c r="J34" s="129">
        <v>1.1292</v>
      </c>
      <c r="K34" s="130">
        <v>22.185800000000004</v>
      </c>
      <c r="L34" s="130">
        <v>1.3246</v>
      </c>
      <c r="M34" s="130">
        <v>2.3746000000000005</v>
      </c>
      <c r="N34" s="130">
        <v>0.70659999999999457</v>
      </c>
      <c r="O34" s="131">
        <v>25.885000000000005</v>
      </c>
      <c r="P34" s="131">
        <v>26.33456266666666</v>
      </c>
      <c r="Q34" s="22"/>
      <c r="R34" s="150"/>
      <c r="S34" s="22"/>
      <c r="T34" s="22"/>
      <c r="X34"/>
      <c r="Y34" s="588"/>
      <c r="Z34" s="588"/>
      <c r="AA34" s="588"/>
      <c r="AB34" s="588"/>
      <c r="AC34" s="588"/>
      <c r="AD34" s="588"/>
      <c r="AE34" s="588"/>
      <c r="AF34" s="588"/>
      <c r="AG34" s="588"/>
      <c r="AH34" s="588"/>
      <c r="AI34" s="588"/>
      <c r="AJ34" s="588"/>
      <c r="AK34" s="588"/>
      <c r="AL34" s="588"/>
      <c r="AM34" s="588"/>
      <c r="AN34" s="873"/>
      <c r="AO34"/>
      <c r="AP34"/>
      <c r="AQ34"/>
      <c r="AR34"/>
      <c r="AS34"/>
      <c r="AT34"/>
      <c r="AU34"/>
      <c r="AV34"/>
    </row>
    <row r="35" spans="1:48" ht="12" customHeight="1">
      <c r="A35" s="108">
        <v>2011</v>
      </c>
      <c r="B35" s="129">
        <v>2.3199999999999998</v>
      </c>
      <c r="C35" s="129">
        <v>3.59</v>
      </c>
      <c r="D35" s="129">
        <v>3.34</v>
      </c>
      <c r="E35" s="129">
        <v>2.5</v>
      </c>
      <c r="F35" s="129">
        <v>2.29</v>
      </c>
      <c r="G35" s="129">
        <v>1.93</v>
      </c>
      <c r="H35" s="129">
        <v>2.2799999999999998</v>
      </c>
      <c r="I35" s="129">
        <v>3</v>
      </c>
      <c r="J35" s="129">
        <v>1.1399999999999999</v>
      </c>
      <c r="K35" s="130">
        <v>22.39</v>
      </c>
      <c r="L35" s="130">
        <v>1.33</v>
      </c>
      <c r="M35" s="130">
        <v>2.37</v>
      </c>
      <c r="N35" s="130">
        <v>0.7</v>
      </c>
      <c r="O35" s="131">
        <v>26.09</v>
      </c>
      <c r="P35" s="131">
        <v>26.4421</v>
      </c>
      <c r="Q35" s="22"/>
      <c r="R35" s="150"/>
      <c r="S35" s="22"/>
      <c r="T35" s="22"/>
      <c r="X35"/>
      <c r="Y35" s="588"/>
      <c r="Z35" s="588"/>
      <c r="AA35" s="588"/>
      <c r="AB35" s="588"/>
      <c r="AC35" s="588"/>
      <c r="AD35" s="588"/>
      <c r="AE35" s="588"/>
      <c r="AF35" s="588"/>
      <c r="AG35" s="588"/>
      <c r="AH35" s="588"/>
      <c r="AI35" s="588"/>
      <c r="AJ35" s="588"/>
      <c r="AK35" s="588"/>
      <c r="AL35" s="588"/>
      <c r="AM35" s="588"/>
      <c r="AN35" s="873"/>
      <c r="AO35"/>
      <c r="AP35"/>
      <c r="AQ35"/>
      <c r="AR35"/>
      <c r="AS35"/>
      <c r="AT35"/>
      <c r="AU35"/>
      <c r="AV35"/>
    </row>
    <row r="36" spans="1:48" ht="12" customHeight="1">
      <c r="A36" s="22"/>
      <c r="B36" s="107"/>
      <c r="C36" s="107"/>
      <c r="D36" s="107"/>
      <c r="E36" s="107"/>
      <c r="F36" s="107"/>
      <c r="G36" s="107"/>
      <c r="H36" s="107"/>
      <c r="I36" s="107"/>
      <c r="J36" s="107"/>
      <c r="K36" s="107"/>
      <c r="L36" s="107"/>
      <c r="M36" s="107"/>
      <c r="N36" s="107"/>
      <c r="O36" s="107"/>
      <c r="P36" s="107"/>
      <c r="Q36" s="107"/>
      <c r="R36" s="150"/>
      <c r="S36" s="22"/>
      <c r="T36" s="22"/>
      <c r="X36"/>
      <c r="Y36" s="588"/>
      <c r="Z36" s="588"/>
      <c r="AA36" s="588"/>
      <c r="AB36" s="588"/>
      <c r="AC36" s="588"/>
      <c r="AD36" s="588"/>
      <c r="AE36" s="588"/>
      <c r="AF36" s="588"/>
      <c r="AG36" s="588"/>
      <c r="AH36" s="588"/>
      <c r="AI36" s="588"/>
      <c r="AJ36" s="588"/>
      <c r="AK36" s="588"/>
      <c r="AL36" s="588"/>
      <c r="AM36" s="588"/>
      <c r="AN36" s="873"/>
      <c r="AO36"/>
      <c r="AP36"/>
      <c r="AQ36"/>
      <c r="AR36"/>
      <c r="AS36"/>
      <c r="AT36"/>
      <c r="AU36"/>
      <c r="AV36"/>
    </row>
    <row r="37" spans="1:48" ht="12" customHeight="1">
      <c r="A37" t="s">
        <v>234</v>
      </c>
      <c r="Q37" s="22"/>
      <c r="R37" s="150"/>
      <c r="S37" s="22"/>
      <c r="T37" s="22"/>
      <c r="X37"/>
      <c r="Y37" s="588"/>
      <c r="Z37" s="588"/>
      <c r="AA37" s="588"/>
      <c r="AB37" s="588"/>
      <c r="AC37" s="588"/>
      <c r="AD37" s="588"/>
      <c r="AE37" s="588"/>
      <c r="AF37" s="588"/>
      <c r="AG37" s="588"/>
      <c r="AH37" s="588"/>
      <c r="AI37" s="588"/>
      <c r="AJ37" s="588"/>
      <c r="AK37" s="588"/>
      <c r="AL37" s="588"/>
      <c r="AM37" s="588"/>
      <c r="AN37" s="873"/>
      <c r="AO37"/>
      <c r="AP37"/>
      <c r="AQ37"/>
      <c r="AR37"/>
      <c r="AS37"/>
      <c r="AT37"/>
      <c r="AU37"/>
      <c r="AV37"/>
    </row>
    <row r="38" spans="1:48" ht="12" customHeight="1">
      <c r="A38" t="s">
        <v>916</v>
      </c>
      <c r="L38" s="136"/>
      <c r="Q38" s="22"/>
      <c r="R38" s="150"/>
      <c r="S38" s="22"/>
      <c r="T38" s="22"/>
      <c r="X38"/>
      <c r="Y38" s="588"/>
      <c r="Z38" s="588"/>
      <c r="AA38" s="588"/>
      <c r="AB38" s="588"/>
      <c r="AC38" s="588"/>
      <c r="AD38" s="588"/>
      <c r="AE38" s="588"/>
      <c r="AF38" s="588"/>
      <c r="AG38" s="588"/>
      <c r="AH38" s="588"/>
      <c r="AI38" s="588"/>
      <c r="AJ38" s="588"/>
      <c r="AK38" s="588"/>
      <c r="AL38" s="588"/>
      <c r="AM38" s="588"/>
      <c r="AN38" s="873"/>
      <c r="AO38"/>
      <c r="AP38"/>
      <c r="AQ38"/>
      <c r="AR38"/>
      <c r="AS38"/>
      <c r="AT38"/>
      <c r="AU38"/>
      <c r="AV38"/>
    </row>
    <row r="39" spans="1:48" ht="12" customHeight="1">
      <c r="A39" s="745" t="s">
        <v>688</v>
      </c>
      <c r="L39" s="136"/>
      <c r="M39" s="1"/>
      <c r="N39" s="1"/>
      <c r="Q39" s="22"/>
      <c r="R39" s="150"/>
      <c r="S39" s="22"/>
      <c r="T39" s="22"/>
      <c r="X39"/>
      <c r="Y39" s="588"/>
      <c r="Z39" s="588"/>
      <c r="AA39" s="588"/>
      <c r="AB39" s="588"/>
      <c r="AC39" s="588"/>
      <c r="AD39" s="588"/>
      <c r="AE39" s="588"/>
      <c r="AF39" s="588"/>
      <c r="AG39" s="588"/>
      <c r="AH39" s="588"/>
      <c r="AI39" s="588"/>
      <c r="AJ39" s="588"/>
      <c r="AK39" s="588"/>
      <c r="AL39" s="588"/>
      <c r="AM39" s="588"/>
      <c r="AN39" s="873"/>
      <c r="AO39"/>
      <c r="AP39"/>
      <c r="AQ39"/>
      <c r="AR39"/>
      <c r="AS39"/>
      <c r="AT39"/>
      <c r="AU39"/>
      <c r="AV39"/>
    </row>
    <row r="40" spans="1:48" ht="12" customHeight="1">
      <c r="L40" s="136"/>
      <c r="Q40" s="22"/>
      <c r="R40" s="150"/>
      <c r="S40" s="22"/>
      <c r="T40" s="22"/>
      <c r="X40"/>
      <c r="Y40" s="588"/>
      <c r="Z40" s="588"/>
      <c r="AA40" s="588"/>
      <c r="AB40" s="588"/>
      <c r="AC40" s="588"/>
      <c r="AD40" s="588"/>
      <c r="AE40" s="588"/>
      <c r="AF40" s="588"/>
      <c r="AG40" s="588"/>
      <c r="AH40" s="588"/>
      <c r="AI40" s="588"/>
      <c r="AJ40" s="588"/>
      <c r="AK40" s="588"/>
      <c r="AL40" s="588"/>
      <c r="AM40" s="588"/>
      <c r="AN40" s="873"/>
      <c r="AO40"/>
      <c r="AP40"/>
      <c r="AQ40"/>
      <c r="AR40"/>
      <c r="AS40"/>
      <c r="AT40"/>
      <c r="AU40"/>
      <c r="AV40"/>
    </row>
    <row r="41" spans="1:48" ht="12" customHeight="1">
      <c r="A41" t="s">
        <v>235</v>
      </c>
      <c r="L41" s="136"/>
      <c r="Q41" s="22"/>
      <c r="R41" s="150"/>
      <c r="S41" s="22"/>
      <c r="T41" s="22"/>
      <c r="X41"/>
      <c r="Y41" s="588"/>
      <c r="Z41" s="588"/>
      <c r="AA41" s="588"/>
      <c r="AB41" s="588"/>
      <c r="AC41" s="588"/>
      <c r="AD41" s="588"/>
      <c r="AE41" s="588"/>
      <c r="AF41" s="588"/>
      <c r="AG41" s="588"/>
      <c r="AH41" s="588"/>
      <c r="AI41" s="588"/>
      <c r="AJ41" s="588"/>
      <c r="AK41" s="588"/>
      <c r="AL41" s="588"/>
      <c r="AM41" s="588"/>
      <c r="AN41" s="873"/>
      <c r="AO41"/>
      <c r="AP41"/>
      <c r="AQ41"/>
      <c r="AR41"/>
      <c r="AS41"/>
      <c r="AT41"/>
      <c r="AU41"/>
      <c r="AV41"/>
    </row>
    <row r="42" spans="1:48" ht="12" customHeight="1">
      <c r="A42" t="s">
        <v>687</v>
      </c>
      <c r="B42" s="4"/>
      <c r="L42" s="136"/>
      <c r="Q42" s="22"/>
      <c r="R42" s="150"/>
      <c r="S42" s="22"/>
      <c r="T42" s="22"/>
      <c r="X42"/>
      <c r="Y42" s="588"/>
      <c r="Z42" s="588"/>
      <c r="AA42" s="588"/>
      <c r="AB42" s="588"/>
      <c r="AC42" s="588"/>
      <c r="AD42" s="588"/>
      <c r="AE42" s="588"/>
      <c r="AF42" s="588"/>
      <c r="AG42" s="588"/>
      <c r="AH42" s="588"/>
      <c r="AI42" s="588"/>
      <c r="AJ42" s="588"/>
      <c r="AK42" s="588"/>
      <c r="AL42" s="588"/>
      <c r="AM42" s="588"/>
      <c r="AN42" s="873"/>
      <c r="AO42"/>
      <c r="AP42"/>
      <c r="AQ42"/>
      <c r="AR42"/>
      <c r="AS42"/>
      <c r="AT42"/>
      <c r="AU42"/>
      <c r="AV42"/>
    </row>
    <row r="43" spans="1:48" ht="12" customHeight="1">
      <c r="A43" t="s">
        <v>697</v>
      </c>
      <c r="H43" s="10"/>
      <c r="I43" s="10"/>
      <c r="J43" s="10"/>
      <c r="K43" s="10"/>
      <c r="L43" s="136"/>
      <c r="M43" s="9"/>
      <c r="N43" s="9"/>
      <c r="O43" s="10"/>
      <c r="P43" s="10"/>
      <c r="Q43" s="22"/>
      <c r="R43" s="150"/>
      <c r="S43" s="22"/>
      <c r="T43" s="22"/>
      <c r="X43"/>
      <c r="Y43" s="588"/>
      <c r="Z43" s="588"/>
      <c r="AA43" s="588"/>
      <c r="AB43" s="588"/>
      <c r="AC43" s="588"/>
      <c r="AD43" s="588"/>
      <c r="AE43" s="588"/>
      <c r="AF43" s="588"/>
      <c r="AG43" s="588"/>
      <c r="AH43" s="588"/>
      <c r="AI43" s="588"/>
      <c r="AJ43" s="588"/>
      <c r="AK43" s="588"/>
      <c r="AL43" s="588"/>
      <c r="AM43" s="588"/>
      <c r="AN43" s="873"/>
      <c r="AO43"/>
      <c r="AP43"/>
      <c r="AQ43"/>
      <c r="AR43"/>
      <c r="AS43"/>
      <c r="AT43"/>
      <c r="AU43"/>
      <c r="AV43"/>
    </row>
    <row r="44" spans="1:48" ht="12" customHeight="1">
      <c r="A44" t="s">
        <v>27</v>
      </c>
      <c r="H44" s="11"/>
      <c r="I44" s="11"/>
      <c r="J44" s="10"/>
      <c r="K44" s="10"/>
      <c r="L44" s="136"/>
      <c r="M44" s="9"/>
      <c r="N44" s="9"/>
      <c r="O44" s="10"/>
      <c r="P44" s="10"/>
      <c r="Q44" s="22"/>
      <c r="R44" s="150"/>
      <c r="S44" s="22"/>
      <c r="T44" s="22"/>
      <c r="X44"/>
      <c r="Y44" s="588"/>
      <c r="Z44" s="588"/>
      <c r="AA44" s="588"/>
      <c r="AB44" s="588"/>
      <c r="AC44" s="588"/>
      <c r="AD44" s="588"/>
      <c r="AE44" s="588"/>
      <c r="AF44" s="588"/>
      <c r="AG44" s="588"/>
      <c r="AH44" s="588"/>
      <c r="AI44" s="588"/>
      <c r="AJ44" s="588"/>
      <c r="AK44" s="588"/>
      <c r="AL44" s="588"/>
      <c r="AM44" s="588"/>
      <c r="AN44" s="873"/>
      <c r="AO44"/>
      <c r="AP44"/>
      <c r="AQ44"/>
      <c r="AR44"/>
      <c r="AS44"/>
      <c r="AT44"/>
      <c r="AU44"/>
      <c r="AV44"/>
    </row>
    <row r="45" spans="1:48" ht="12.75">
      <c r="H45" s="10"/>
      <c r="I45" s="10"/>
      <c r="J45" s="10"/>
      <c r="K45" s="10"/>
      <c r="L45" s="136"/>
      <c r="M45" s="9"/>
      <c r="N45" s="9"/>
      <c r="O45" s="10"/>
      <c r="P45" s="10"/>
      <c r="Q45" s="22"/>
      <c r="R45" s="150"/>
      <c r="S45" s="22"/>
      <c r="T45" s="22"/>
      <c r="X45"/>
      <c r="Y45" s="588"/>
      <c r="Z45" s="588"/>
      <c r="AA45" s="588"/>
      <c r="AB45" s="588"/>
      <c r="AC45" s="588"/>
      <c r="AD45" s="588"/>
      <c r="AE45" s="588"/>
      <c r="AF45" s="588"/>
      <c r="AG45" s="588"/>
      <c r="AH45" s="588"/>
      <c r="AI45" s="588"/>
      <c r="AJ45" s="588"/>
      <c r="AK45" s="588"/>
      <c r="AL45" s="588"/>
      <c r="AM45" s="588"/>
      <c r="AN45" s="873"/>
      <c r="AO45"/>
      <c r="AP45"/>
      <c r="AQ45"/>
      <c r="AR45"/>
      <c r="AS45"/>
      <c r="AT45"/>
      <c r="AU45"/>
      <c r="AV45"/>
    </row>
    <row r="46" spans="1:48" ht="12.75">
      <c r="H46" s="11"/>
      <c r="I46" s="11"/>
      <c r="J46" s="10"/>
      <c r="K46" s="10"/>
      <c r="L46" s="136"/>
      <c r="M46" s="9"/>
      <c r="N46" s="9"/>
      <c r="O46" s="10"/>
      <c r="P46" s="10"/>
      <c r="Q46" s="22"/>
      <c r="R46" s="150"/>
      <c r="S46" s="22"/>
      <c r="T46" s="22"/>
      <c r="X46"/>
      <c r="Y46" s="588"/>
      <c r="Z46" s="588"/>
      <c r="AA46" s="588"/>
      <c r="AB46" s="588"/>
      <c r="AC46" s="588"/>
      <c r="AD46" s="588"/>
      <c r="AE46" s="588"/>
      <c r="AF46" s="588"/>
      <c r="AG46" s="588"/>
      <c r="AH46" s="588"/>
      <c r="AI46" s="588"/>
      <c r="AJ46" s="588"/>
      <c r="AK46" s="588"/>
      <c r="AL46" s="588"/>
      <c r="AM46" s="588"/>
      <c r="AN46" s="873"/>
      <c r="AO46"/>
      <c r="AP46"/>
      <c r="AQ46"/>
      <c r="AR46"/>
      <c r="AS46"/>
      <c r="AT46"/>
      <c r="AU46"/>
      <c r="AV46"/>
    </row>
    <row r="47" spans="1:48" ht="12.75">
      <c r="H47" s="10"/>
      <c r="I47" s="10"/>
      <c r="J47" s="10"/>
      <c r="K47" s="10"/>
      <c r="L47" s="136"/>
      <c r="M47" s="9"/>
      <c r="N47" s="9"/>
      <c r="O47" s="10"/>
      <c r="P47" s="10"/>
      <c r="Q47" s="22"/>
      <c r="R47" s="150"/>
      <c r="S47" s="22"/>
      <c r="T47" s="22"/>
      <c r="X47"/>
      <c r="Y47" s="588"/>
      <c r="Z47" s="588"/>
      <c r="AA47" s="588"/>
      <c r="AB47" s="588"/>
      <c r="AC47" s="588"/>
      <c r="AD47" s="588"/>
      <c r="AE47" s="588"/>
      <c r="AF47" s="588"/>
      <c r="AG47" s="588"/>
      <c r="AH47" s="588"/>
      <c r="AI47" s="588"/>
      <c r="AJ47" s="588"/>
      <c r="AK47" s="588"/>
      <c r="AL47" s="588"/>
      <c r="AM47" s="588"/>
      <c r="AN47" s="873"/>
      <c r="AO47"/>
      <c r="AP47"/>
      <c r="AQ47"/>
      <c r="AR47"/>
      <c r="AS47"/>
      <c r="AT47"/>
      <c r="AU47"/>
      <c r="AV47"/>
    </row>
    <row r="48" spans="1:48" ht="12.75">
      <c r="H48" s="11"/>
      <c r="I48" s="11"/>
      <c r="J48" s="10"/>
      <c r="K48" s="10"/>
      <c r="L48" s="136"/>
      <c r="M48" s="9"/>
      <c r="N48" s="9"/>
      <c r="O48" s="10"/>
      <c r="P48" s="10"/>
      <c r="Q48" s="22"/>
      <c r="R48" s="150"/>
      <c r="S48" s="22"/>
      <c r="T48" s="22"/>
      <c r="X48"/>
      <c r="Y48" s="588"/>
      <c r="Z48" s="588"/>
      <c r="AA48" s="588"/>
      <c r="AB48" s="588"/>
      <c r="AC48" s="588"/>
      <c r="AD48" s="588"/>
      <c r="AE48" s="588"/>
      <c r="AF48" s="588"/>
      <c r="AG48" s="588"/>
      <c r="AH48" s="588"/>
      <c r="AI48" s="588"/>
      <c r="AJ48" s="588"/>
      <c r="AK48" s="588"/>
      <c r="AL48" s="588"/>
      <c r="AM48" s="588"/>
      <c r="AN48" s="588"/>
      <c r="AO48"/>
      <c r="AP48"/>
      <c r="AQ48"/>
      <c r="AR48"/>
      <c r="AS48"/>
      <c r="AT48"/>
      <c r="AU48"/>
      <c r="AV48"/>
    </row>
    <row r="49" spans="8:48" ht="12.75">
      <c r="H49" s="10"/>
      <c r="I49" s="10"/>
      <c r="J49" s="10"/>
      <c r="K49" s="10"/>
      <c r="L49" s="136"/>
      <c r="M49" s="9"/>
      <c r="N49" s="9"/>
      <c r="O49" s="10"/>
      <c r="P49" s="10"/>
      <c r="Q49" s="22"/>
      <c r="R49" s="150"/>
      <c r="S49" s="22"/>
      <c r="T49" s="22"/>
      <c r="X49"/>
      <c r="Y49" s="588"/>
      <c r="Z49" s="588"/>
      <c r="AA49" s="588"/>
      <c r="AB49" s="588"/>
      <c r="AC49" s="588"/>
      <c r="AD49" s="588"/>
      <c r="AE49" s="588"/>
      <c r="AF49" s="588"/>
      <c r="AG49" s="588"/>
      <c r="AH49" s="588"/>
      <c r="AI49" s="588"/>
      <c r="AJ49" s="588"/>
      <c r="AK49" s="588"/>
      <c r="AL49" s="588"/>
      <c r="AM49" s="588"/>
      <c r="AN49" s="588"/>
      <c r="AO49"/>
      <c r="AP49"/>
      <c r="AQ49"/>
      <c r="AR49"/>
      <c r="AS49"/>
      <c r="AT49"/>
      <c r="AU49"/>
      <c r="AV49"/>
    </row>
    <row r="50" spans="8:48" ht="12.75">
      <c r="H50" s="10"/>
      <c r="I50" s="10"/>
      <c r="J50" s="10"/>
      <c r="K50" s="10"/>
      <c r="L50" s="136"/>
      <c r="M50" s="9"/>
      <c r="N50" s="9"/>
      <c r="O50" s="10"/>
      <c r="P50" s="10"/>
      <c r="Q50" s="22"/>
      <c r="R50" s="150"/>
      <c r="S50" s="22"/>
      <c r="T50" s="22"/>
      <c r="X50"/>
      <c r="Y50" s="588"/>
      <c r="Z50" s="588"/>
      <c r="AA50" s="588"/>
      <c r="AB50" s="588"/>
      <c r="AC50" s="588"/>
      <c r="AD50" s="588"/>
      <c r="AE50" s="588"/>
      <c r="AF50" s="588"/>
      <c r="AG50" s="588"/>
      <c r="AH50" s="588"/>
      <c r="AI50" s="588"/>
      <c r="AJ50" s="588"/>
      <c r="AK50" s="588"/>
      <c r="AL50" s="588"/>
      <c r="AM50" s="588"/>
      <c r="AN50" s="588"/>
      <c r="AO50"/>
      <c r="AP50"/>
      <c r="AQ50"/>
      <c r="AR50"/>
      <c r="AS50"/>
      <c r="AT50"/>
      <c r="AU50"/>
      <c r="AV50"/>
    </row>
    <row r="51" spans="8:48">
      <c r="H51" s="10"/>
      <c r="I51" s="10"/>
      <c r="J51" s="10"/>
      <c r="K51" s="10"/>
      <c r="L51" s="136"/>
      <c r="M51" s="10"/>
      <c r="N51" s="10"/>
      <c r="O51" s="10"/>
      <c r="P51" s="10"/>
      <c r="Q51" s="22"/>
      <c r="R51" s="150"/>
      <c r="S51" s="22"/>
      <c r="T51" s="22"/>
      <c r="X51"/>
      <c r="Y51" s="588"/>
      <c r="Z51" s="588"/>
      <c r="AA51" s="588"/>
      <c r="AB51" s="588"/>
      <c r="AC51" s="588"/>
      <c r="AD51" s="588"/>
      <c r="AE51" s="588"/>
      <c r="AF51" s="588"/>
      <c r="AG51" s="588"/>
      <c r="AH51" s="588"/>
      <c r="AI51" s="588"/>
      <c r="AJ51" s="588"/>
      <c r="AK51" s="588"/>
      <c r="AL51" s="588"/>
      <c r="AM51" s="588"/>
      <c r="AN51" s="588"/>
      <c r="AO51"/>
      <c r="AP51"/>
      <c r="AQ51"/>
      <c r="AR51"/>
      <c r="AS51"/>
      <c r="AT51"/>
      <c r="AU51"/>
      <c r="AV51"/>
    </row>
    <row r="52" spans="8:48">
      <c r="H52" s="10"/>
      <c r="I52" s="10"/>
      <c r="J52" s="10"/>
      <c r="K52" s="10"/>
      <c r="L52" s="136"/>
      <c r="M52" s="10"/>
      <c r="N52" s="10"/>
      <c r="O52" s="10"/>
      <c r="P52" s="10"/>
      <c r="Q52" s="22"/>
      <c r="R52" s="150"/>
      <c r="S52" s="22"/>
      <c r="T52" s="22"/>
      <c r="X52"/>
      <c r="Y52" s="588"/>
      <c r="Z52" s="588"/>
      <c r="AA52" s="588"/>
      <c r="AB52" s="588"/>
      <c r="AC52" s="588"/>
      <c r="AD52" s="588"/>
      <c r="AE52" s="588"/>
      <c r="AF52" s="588"/>
      <c r="AG52" s="588"/>
      <c r="AH52" s="588"/>
      <c r="AI52" s="588"/>
      <c r="AJ52" s="588"/>
      <c r="AK52" s="588"/>
      <c r="AL52" s="588"/>
      <c r="AM52" s="588"/>
      <c r="AN52" s="588"/>
      <c r="AO52"/>
      <c r="AP52"/>
      <c r="AQ52"/>
      <c r="AR52"/>
      <c r="AS52"/>
      <c r="AT52"/>
      <c r="AU52"/>
      <c r="AV52"/>
    </row>
    <row r="53" spans="8:48">
      <c r="H53" s="10"/>
      <c r="I53" s="10"/>
      <c r="J53" s="10"/>
      <c r="K53" s="10"/>
      <c r="L53" s="136"/>
      <c r="M53" s="10"/>
      <c r="N53" s="10"/>
      <c r="O53" s="10"/>
      <c r="P53" s="10"/>
      <c r="Q53" s="22"/>
      <c r="R53" s="150"/>
      <c r="S53" s="22"/>
      <c r="T53" s="22"/>
      <c r="X53"/>
      <c r="Y53" s="588"/>
      <c r="Z53" s="588"/>
      <c r="AA53" s="588"/>
      <c r="AB53" s="588"/>
      <c r="AC53" s="588"/>
      <c r="AD53" s="588"/>
      <c r="AE53" s="588"/>
      <c r="AF53" s="588"/>
      <c r="AG53" s="588"/>
      <c r="AH53" s="588"/>
      <c r="AI53" s="588"/>
      <c r="AJ53" s="588"/>
      <c r="AK53" s="588"/>
      <c r="AL53" s="588"/>
      <c r="AM53" s="588"/>
      <c r="AN53" s="853"/>
      <c r="AO53"/>
      <c r="AP53"/>
      <c r="AQ53"/>
      <c r="AR53"/>
      <c r="AS53"/>
      <c r="AT53"/>
      <c r="AU53"/>
      <c r="AV53"/>
    </row>
    <row r="54" spans="8:48">
      <c r="H54" s="10"/>
      <c r="I54" s="10"/>
      <c r="J54" s="10"/>
      <c r="K54" s="10"/>
      <c r="L54" s="136"/>
      <c r="M54" s="10"/>
      <c r="N54" s="10"/>
      <c r="O54" s="10"/>
      <c r="P54" s="10"/>
      <c r="Q54" s="22"/>
      <c r="R54" s="22"/>
      <c r="S54" s="22"/>
      <c r="T54" s="22"/>
      <c r="X54"/>
      <c r="Y54" s="588"/>
      <c r="Z54" s="588"/>
      <c r="AA54" s="588"/>
      <c r="AB54" s="588"/>
      <c r="AC54" s="588"/>
      <c r="AD54" s="588"/>
      <c r="AE54" s="588"/>
      <c r="AF54" s="588"/>
      <c r="AG54" s="588"/>
      <c r="AH54" s="588"/>
      <c r="AI54" s="588"/>
      <c r="AJ54" s="588"/>
      <c r="AK54" s="588"/>
      <c r="AL54" s="588"/>
      <c r="AM54" s="588"/>
      <c r="AN54" s="853"/>
      <c r="AO54"/>
      <c r="AP54"/>
      <c r="AQ54"/>
      <c r="AR54"/>
      <c r="AS54"/>
      <c r="AT54"/>
      <c r="AU54"/>
      <c r="AV54"/>
    </row>
    <row r="55" spans="8:48">
      <c r="H55" s="10"/>
      <c r="I55" s="10"/>
      <c r="J55" s="10"/>
      <c r="K55" s="10"/>
      <c r="L55" s="136"/>
      <c r="M55" s="10"/>
      <c r="N55" s="10"/>
      <c r="O55" s="10"/>
      <c r="P55" s="10"/>
      <c r="Q55" s="22"/>
      <c r="R55" s="22"/>
      <c r="S55" s="22"/>
      <c r="T55" s="22"/>
      <c r="X55"/>
      <c r="Y55" s="588"/>
      <c r="Z55" s="588"/>
      <c r="AA55" s="588"/>
      <c r="AB55" s="588"/>
      <c r="AC55" s="588"/>
      <c r="AD55" s="588"/>
      <c r="AE55" s="588"/>
      <c r="AF55" s="588"/>
      <c r="AG55" s="588"/>
      <c r="AH55" s="588"/>
      <c r="AI55" s="588"/>
      <c r="AJ55" s="588"/>
      <c r="AK55" s="588"/>
      <c r="AL55" s="588"/>
      <c r="AM55" s="588"/>
      <c r="AN55" s="853"/>
      <c r="AO55"/>
      <c r="AP55"/>
      <c r="AQ55"/>
      <c r="AR55"/>
      <c r="AS55"/>
      <c r="AT55"/>
      <c r="AU55"/>
      <c r="AV55"/>
    </row>
    <row r="56" spans="8:48">
      <c r="H56" s="10"/>
      <c r="I56" s="10"/>
      <c r="J56" s="10"/>
      <c r="K56" s="10"/>
      <c r="L56" s="136"/>
      <c r="M56" s="10"/>
      <c r="N56" s="10"/>
      <c r="O56" s="10"/>
      <c r="P56" s="10"/>
      <c r="Q56" s="22"/>
      <c r="R56" s="22"/>
      <c r="S56" s="22"/>
      <c r="T56" s="22"/>
      <c r="X56"/>
      <c r="Y56" s="588"/>
      <c r="Z56" s="588"/>
      <c r="AA56" s="588"/>
      <c r="AB56" s="588"/>
      <c r="AC56" s="588"/>
      <c r="AD56" s="588"/>
      <c r="AE56" s="588"/>
      <c r="AF56" s="588"/>
      <c r="AG56" s="588"/>
      <c r="AH56" s="588"/>
      <c r="AI56" s="588"/>
      <c r="AJ56" s="588"/>
      <c r="AK56" s="588"/>
      <c r="AL56" s="588"/>
      <c r="AM56" s="588"/>
      <c r="AN56" s="853"/>
      <c r="AO56"/>
      <c r="AP56"/>
      <c r="AQ56"/>
      <c r="AR56"/>
      <c r="AS56"/>
      <c r="AT56"/>
      <c r="AU56"/>
      <c r="AV56"/>
    </row>
    <row r="57" spans="8:48">
      <c r="L57" s="136"/>
      <c r="Q57" s="22"/>
      <c r="R57" s="22"/>
      <c r="S57" s="22"/>
      <c r="T57" s="22"/>
      <c r="X57"/>
      <c r="Y57" s="588"/>
      <c r="Z57" s="588"/>
      <c r="AA57" s="588"/>
      <c r="AB57" s="588"/>
      <c r="AC57" s="588"/>
      <c r="AD57" s="588"/>
      <c r="AE57" s="588"/>
      <c r="AF57" s="588"/>
      <c r="AG57" s="588"/>
      <c r="AH57" s="588"/>
      <c r="AI57" s="588"/>
      <c r="AJ57" s="588"/>
      <c r="AK57" s="588"/>
      <c r="AL57" s="588"/>
      <c r="AM57" s="588"/>
      <c r="AN57" s="853"/>
      <c r="AO57"/>
      <c r="AP57"/>
      <c r="AQ57"/>
      <c r="AR57"/>
      <c r="AS57"/>
      <c r="AT57"/>
      <c r="AU57"/>
      <c r="AV57"/>
    </row>
    <row r="58" spans="8:48">
      <c r="L58" s="136"/>
      <c r="Q58" s="22"/>
      <c r="R58" s="22"/>
      <c r="S58" s="22"/>
      <c r="T58" s="22"/>
      <c r="X58"/>
      <c r="Y58" s="588"/>
      <c r="Z58" s="588"/>
      <c r="AA58" s="588"/>
      <c r="AB58" s="588"/>
      <c r="AC58" s="588"/>
      <c r="AD58" s="588"/>
      <c r="AE58" s="588"/>
      <c r="AF58" s="588"/>
      <c r="AG58" s="588"/>
      <c r="AH58" s="588"/>
      <c r="AI58" s="588"/>
      <c r="AJ58" s="588"/>
      <c r="AK58" s="588"/>
      <c r="AL58" s="588"/>
      <c r="AM58" s="588"/>
      <c r="AN58" s="853"/>
      <c r="AO58"/>
      <c r="AP58"/>
      <c r="AQ58"/>
      <c r="AR58"/>
      <c r="AS58"/>
      <c r="AT58"/>
      <c r="AU58"/>
      <c r="AV58"/>
    </row>
    <row r="59" spans="8:48">
      <c r="L59" s="136"/>
      <c r="Q59" s="22"/>
      <c r="R59" s="22"/>
      <c r="S59" s="22"/>
      <c r="T59" s="22"/>
      <c r="X59"/>
      <c r="Y59" s="588"/>
      <c r="Z59" s="588"/>
      <c r="AA59" s="588"/>
      <c r="AB59" s="588"/>
      <c r="AC59" s="588"/>
      <c r="AD59" s="588"/>
      <c r="AE59" s="588"/>
      <c r="AF59" s="588"/>
      <c r="AG59" s="588"/>
      <c r="AH59" s="588"/>
      <c r="AI59" s="588"/>
      <c r="AJ59" s="588"/>
      <c r="AK59" s="588"/>
      <c r="AL59" s="588"/>
      <c r="AM59" s="588"/>
      <c r="AN59" s="853"/>
      <c r="AO59"/>
      <c r="AP59"/>
      <c r="AQ59"/>
      <c r="AR59"/>
      <c r="AS59"/>
      <c r="AT59"/>
      <c r="AU59"/>
      <c r="AV59"/>
    </row>
    <row r="60" spans="8:48">
      <c r="L60" s="136"/>
      <c r="Q60" s="22"/>
      <c r="R60" s="22"/>
      <c r="S60" s="22"/>
      <c r="T60" s="22"/>
      <c r="Y60" s="874"/>
      <c r="Z60" s="588"/>
      <c r="AA60" s="588"/>
      <c r="AB60" s="588"/>
      <c r="AC60" s="588"/>
      <c r="AD60" s="588"/>
      <c r="AE60" s="588"/>
      <c r="AF60" s="588"/>
      <c r="AG60" s="588"/>
      <c r="AH60" s="588"/>
      <c r="AI60" s="588"/>
      <c r="AJ60" s="588"/>
      <c r="AK60" s="853"/>
      <c r="AL60" s="853"/>
      <c r="AM60" s="853"/>
      <c r="AN60" s="853"/>
    </row>
    <row r="61" spans="8:48">
      <c r="L61" s="136"/>
      <c r="Q61" s="22"/>
      <c r="R61" s="22"/>
      <c r="S61" s="22"/>
      <c r="T61" s="22"/>
      <c r="Y61" s="874"/>
      <c r="Z61" s="588"/>
      <c r="AA61" s="588"/>
      <c r="AB61" s="588"/>
      <c r="AC61" s="588"/>
      <c r="AD61" s="588"/>
      <c r="AE61" s="588"/>
      <c r="AF61" s="588"/>
      <c r="AG61" s="588"/>
      <c r="AH61" s="588"/>
      <c r="AI61" s="588"/>
      <c r="AJ61" s="588"/>
      <c r="AK61" s="853"/>
      <c r="AL61" s="853"/>
      <c r="AM61" s="853"/>
      <c r="AN61" s="853"/>
    </row>
    <row r="62" spans="8:48">
      <c r="L62" s="136"/>
      <c r="Q62" s="22"/>
      <c r="R62" s="22"/>
      <c r="S62" s="22"/>
      <c r="T62" s="22"/>
      <c r="Z62"/>
      <c r="AA62"/>
      <c r="AB62"/>
      <c r="AC62"/>
      <c r="AD62"/>
      <c r="AE62"/>
      <c r="AF62"/>
      <c r="AG62"/>
      <c r="AH62"/>
      <c r="AI62"/>
      <c r="AJ62"/>
    </row>
    <row r="63" spans="8:48">
      <c r="L63" s="136"/>
      <c r="Q63" s="22"/>
    </row>
    <row r="64" spans="8:48">
      <c r="L64" s="136"/>
    </row>
    <row r="65" spans="12:12">
      <c r="L65" s="136"/>
    </row>
  </sheetData>
  <phoneticPr fontId="0" type="noConversion"/>
  <hyperlinks>
    <hyperlink ref="A39" r:id="rId1"/>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sheetPr codeName="Sheet12"/>
  <dimension ref="A1:AM65"/>
  <sheetViews>
    <sheetView zoomScaleNormal="100" workbookViewId="0"/>
  </sheetViews>
  <sheetFormatPr defaultRowHeight="9"/>
  <cols>
    <col min="2" max="8" width="13" customWidth="1"/>
    <col min="10" max="10" width="9.796875" customWidth="1"/>
    <col min="11" max="11" width="81" customWidth="1"/>
    <col min="12" max="13" width="10" customWidth="1"/>
    <col min="14" max="14" width="2.59765625" customWidth="1"/>
    <col min="16" max="16" width="13" customWidth="1"/>
    <col min="17" max="23" width="9.59765625" style="185" customWidth="1"/>
  </cols>
  <sheetData>
    <row r="1" spans="1:39" ht="12">
      <c r="A1" s="72" t="s">
        <v>75</v>
      </c>
      <c r="M1" s="448"/>
      <c r="N1" s="448"/>
      <c r="O1" s="448"/>
      <c r="P1" s="448"/>
      <c r="Q1" s="448"/>
      <c r="R1" s="448"/>
      <c r="S1" s="448"/>
      <c r="T1" s="448"/>
      <c r="U1" s="448"/>
      <c r="V1" s="448"/>
      <c r="W1" s="448"/>
      <c r="X1" s="448"/>
      <c r="Y1" s="448"/>
      <c r="Z1" s="448"/>
      <c r="AA1" s="448"/>
      <c r="AB1" s="448"/>
      <c r="AC1" s="448"/>
      <c r="AD1" s="448"/>
      <c r="AE1" s="448"/>
      <c r="AF1" s="448"/>
      <c r="AG1" s="448"/>
    </row>
    <row r="2" spans="1:39" ht="12" customHeight="1" thickBot="1">
      <c r="M2" s="448"/>
      <c r="N2" s="448"/>
      <c r="O2" s="448"/>
      <c r="P2" s="448"/>
      <c r="Q2" s="829"/>
      <c r="R2" s="829"/>
      <c r="S2" s="829"/>
      <c r="T2" s="829"/>
      <c r="U2" s="829"/>
      <c r="V2" s="829"/>
      <c r="W2" s="829"/>
      <c r="X2" s="829"/>
      <c r="Y2" s="829"/>
      <c r="Z2" s="829"/>
      <c r="AA2" s="829"/>
      <c r="AB2" s="829"/>
      <c r="AC2" s="829"/>
      <c r="AD2" s="829"/>
      <c r="AE2" s="829"/>
      <c r="AF2" s="829"/>
      <c r="AG2" s="829"/>
      <c r="AH2" s="588"/>
      <c r="AI2" s="588"/>
      <c r="AJ2" s="588"/>
      <c r="AK2" s="588"/>
      <c r="AL2" s="588"/>
      <c r="AM2" s="588"/>
    </row>
    <row r="3" spans="1:39" ht="4.5" customHeight="1">
      <c r="B3" s="14"/>
      <c r="C3" s="14"/>
      <c r="D3" s="14"/>
      <c r="E3" s="14"/>
      <c r="F3" s="14"/>
      <c r="G3" s="14"/>
      <c r="H3" s="28"/>
      <c r="K3" s="382"/>
      <c r="L3" s="383"/>
      <c r="M3" s="763"/>
      <c r="N3" s="764"/>
      <c r="O3" s="448"/>
      <c r="P3" s="448"/>
      <c r="Q3" s="829"/>
      <c r="R3" s="829"/>
      <c r="S3" s="829"/>
      <c r="T3" s="829"/>
      <c r="U3" s="829"/>
      <c r="V3" s="829"/>
      <c r="W3" s="829"/>
      <c r="X3" s="829"/>
      <c r="Y3" s="829"/>
      <c r="Z3" s="829"/>
      <c r="AA3" s="829"/>
      <c r="AB3" s="829"/>
      <c r="AC3" s="829"/>
      <c r="AD3" s="829"/>
      <c r="AE3" s="829"/>
      <c r="AF3" s="829"/>
      <c r="AG3" s="829"/>
      <c r="AH3" s="588"/>
      <c r="AI3" s="588"/>
      <c r="AJ3" s="588"/>
      <c r="AK3" s="588"/>
      <c r="AL3" s="588"/>
      <c r="AM3" s="588"/>
    </row>
    <row r="4" spans="1:39" ht="34.5" customHeight="1">
      <c r="A4" s="33" t="s">
        <v>134</v>
      </c>
      <c r="B4" s="35" t="s">
        <v>138</v>
      </c>
      <c r="C4" s="35" t="s">
        <v>139</v>
      </c>
      <c r="D4" s="35" t="s">
        <v>140</v>
      </c>
      <c r="E4" s="35" t="s">
        <v>141</v>
      </c>
      <c r="F4" s="35" t="s">
        <v>142</v>
      </c>
      <c r="G4" s="35" t="s">
        <v>143</v>
      </c>
      <c r="H4" s="36" t="s">
        <v>144</v>
      </c>
      <c r="K4" s="385"/>
      <c r="L4" s="386"/>
      <c r="M4" s="765"/>
      <c r="N4" s="766"/>
      <c r="O4" s="448"/>
      <c r="P4" s="448"/>
      <c r="Q4" s="829"/>
      <c r="R4" s="829"/>
      <c r="S4" s="829"/>
      <c r="T4" s="829"/>
      <c r="U4" s="829"/>
      <c r="V4" s="829"/>
      <c r="W4" s="829"/>
      <c r="X4" s="829"/>
      <c r="Y4" s="829"/>
      <c r="Z4" s="829"/>
      <c r="AA4" s="829"/>
      <c r="AB4" s="829"/>
      <c r="AC4" s="829"/>
      <c r="AD4" s="767"/>
      <c r="AE4" s="829"/>
      <c r="AF4" s="829"/>
      <c r="AG4" s="829"/>
      <c r="AH4" s="588"/>
      <c r="AI4" s="588"/>
      <c r="AJ4" s="588"/>
      <c r="AK4" s="588"/>
      <c r="AL4" s="588"/>
      <c r="AM4" s="588"/>
    </row>
    <row r="5" spans="1:39" ht="12" customHeight="1">
      <c r="A5" s="29">
        <v>1970</v>
      </c>
      <c r="B5" s="132">
        <v>6.1345180655919949</v>
      </c>
      <c r="C5" s="132">
        <v>5.893159977765424</v>
      </c>
      <c r="D5" s="132">
        <v>3.1799986659255133</v>
      </c>
      <c r="E5" s="132">
        <v>2.0271962201222902</v>
      </c>
      <c r="F5" s="132">
        <v>1.4735546414674858</v>
      </c>
      <c r="G5" s="132">
        <v>0.3355724291272929</v>
      </c>
      <c r="H5" s="133">
        <v>19.044</v>
      </c>
      <c r="K5" s="385"/>
      <c r="L5" s="386"/>
      <c r="M5" s="765"/>
      <c r="N5" s="766"/>
      <c r="O5" s="448"/>
      <c r="P5" s="448"/>
      <c r="Q5" s="829"/>
      <c r="R5" s="829"/>
      <c r="S5" s="829"/>
      <c r="T5" s="829"/>
      <c r="U5" s="829"/>
      <c r="V5" s="829"/>
      <c r="W5" s="829"/>
      <c r="X5" s="829"/>
      <c r="Y5" s="829"/>
      <c r="Z5" s="829"/>
      <c r="AA5" s="829"/>
      <c r="AB5" s="829"/>
      <c r="AC5" s="829"/>
      <c r="AD5" s="770"/>
      <c r="AE5" s="829"/>
      <c r="AF5" s="829"/>
      <c r="AG5" s="829"/>
      <c r="AH5" s="588"/>
      <c r="AI5" s="588"/>
      <c r="AJ5" s="588"/>
      <c r="AK5" s="588"/>
      <c r="AL5" s="588"/>
      <c r="AM5" s="588"/>
    </row>
    <row r="6" spans="1:39" ht="12" customHeight="1">
      <c r="A6" s="29">
        <v>1971</v>
      </c>
      <c r="B6" s="132">
        <v>6.20377459699833</v>
      </c>
      <c r="C6" s="132">
        <v>5.9596916620344604</v>
      </c>
      <c r="D6" s="132">
        <v>3.2158997220678143</v>
      </c>
      <c r="E6" s="132">
        <v>2.0500825458588099</v>
      </c>
      <c r="F6" s="132">
        <v>1.4901905503057247</v>
      </c>
      <c r="G6" s="132">
        <v>0.33936092273485263</v>
      </c>
      <c r="H6" s="133">
        <v>19.259</v>
      </c>
      <c r="K6" s="385"/>
      <c r="L6" s="386"/>
      <c r="M6" s="765"/>
      <c r="N6" s="766"/>
      <c r="O6" s="448"/>
      <c r="P6" s="448"/>
      <c r="Q6" s="829"/>
      <c r="R6" s="829"/>
      <c r="S6" s="829"/>
      <c r="T6" s="829"/>
      <c r="U6" s="829"/>
      <c r="V6" s="829"/>
      <c r="W6" s="829"/>
      <c r="X6" s="829"/>
      <c r="Y6" s="829"/>
      <c r="Z6" s="829"/>
      <c r="AA6" s="829"/>
      <c r="AB6" s="829"/>
      <c r="AC6" s="829"/>
      <c r="AD6" s="770"/>
      <c r="AE6" s="829"/>
      <c r="AF6" s="829"/>
      <c r="AG6" s="829"/>
      <c r="AH6" s="588"/>
      <c r="AI6" s="588"/>
      <c r="AJ6" s="588"/>
      <c r="AK6" s="588"/>
      <c r="AL6" s="588"/>
      <c r="AM6" s="588"/>
    </row>
    <row r="7" spans="1:39" ht="12" customHeight="1">
      <c r="A7" s="29">
        <v>1972</v>
      </c>
      <c r="B7" s="132">
        <v>6.3329036939313967</v>
      </c>
      <c r="C7" s="132">
        <v>5.9892826517150404</v>
      </c>
      <c r="D7" s="132">
        <v>3.2767103122251533</v>
      </c>
      <c r="E7" s="132">
        <v>2.0135550791556724</v>
      </c>
      <c r="F7" s="132">
        <v>1.5211386323658751</v>
      </c>
      <c r="G7" s="132">
        <v>0.34040963060686014</v>
      </c>
      <c r="H7" s="133">
        <v>19.474</v>
      </c>
      <c r="K7" s="385"/>
      <c r="L7" s="386"/>
      <c r="M7" s="765"/>
      <c r="N7" s="766"/>
      <c r="O7" s="448"/>
      <c r="P7" s="448"/>
      <c r="Q7" s="829"/>
      <c r="R7" s="829"/>
      <c r="S7" s="829"/>
      <c r="T7" s="829"/>
      <c r="U7" s="829"/>
      <c r="V7" s="829"/>
      <c r="W7" s="829"/>
      <c r="X7" s="829"/>
      <c r="Y7" s="829"/>
      <c r="Z7" s="829"/>
      <c r="AA7" s="829"/>
      <c r="AB7" s="829"/>
      <c r="AC7" s="829"/>
      <c r="AD7" s="770"/>
      <c r="AE7" s="829"/>
      <c r="AF7" s="829"/>
      <c r="AG7" s="829"/>
      <c r="AH7" s="588"/>
      <c r="AI7" s="588"/>
      <c r="AJ7" s="588"/>
      <c r="AK7" s="588"/>
      <c r="AL7" s="588"/>
      <c r="AM7" s="588"/>
    </row>
    <row r="8" spans="1:39" ht="12" customHeight="1">
      <c r="A8" s="29">
        <v>1973</v>
      </c>
      <c r="B8" s="132">
        <v>6.6191212500680559</v>
      </c>
      <c r="C8" s="132">
        <v>5.9084366526923278</v>
      </c>
      <c r="D8" s="132">
        <v>3.2125516415310069</v>
      </c>
      <c r="E8" s="132">
        <v>2.0580911417215657</v>
      </c>
      <c r="F8" s="132">
        <v>1.5274895192464744</v>
      </c>
      <c r="G8" s="132">
        <v>0.36230979474056729</v>
      </c>
      <c r="H8" s="133">
        <v>19.687999999999999</v>
      </c>
      <c r="K8" s="385"/>
      <c r="L8" s="386"/>
      <c r="M8" s="765"/>
      <c r="N8" s="766"/>
      <c r="O8" s="448"/>
      <c r="P8" s="448"/>
      <c r="Q8" s="829"/>
      <c r="R8" s="829"/>
      <c r="S8" s="829"/>
      <c r="T8" s="829"/>
      <c r="U8" s="829"/>
      <c r="V8" s="829"/>
      <c r="W8" s="829"/>
      <c r="X8" s="829"/>
      <c r="Y8" s="829"/>
      <c r="Z8" s="829"/>
      <c r="AA8" s="829"/>
      <c r="AB8" s="829"/>
      <c r="AC8" s="829"/>
      <c r="AD8" s="770"/>
      <c r="AE8" s="829"/>
      <c r="AF8" s="829"/>
      <c r="AG8" s="829"/>
      <c r="AH8" s="588"/>
      <c r="AI8" s="588"/>
      <c r="AJ8" s="588"/>
      <c r="AK8" s="588"/>
      <c r="AL8" s="588"/>
      <c r="AM8" s="588"/>
    </row>
    <row r="9" spans="1:39" ht="12" customHeight="1">
      <c r="A9" s="29">
        <v>1974</v>
      </c>
      <c r="B9" s="132">
        <v>6.5949816662173077</v>
      </c>
      <c r="C9" s="132">
        <v>5.7664502022108373</v>
      </c>
      <c r="D9" s="132">
        <v>3.3999840388244804</v>
      </c>
      <c r="E9" s="132">
        <v>2.1604065246697215</v>
      </c>
      <c r="F9" s="132">
        <v>1.6162802911836074</v>
      </c>
      <c r="G9" s="132">
        <v>0.36489727689404139</v>
      </c>
      <c r="H9" s="133">
        <v>19.902999999999999</v>
      </c>
      <c r="K9" s="385"/>
      <c r="L9" s="386"/>
      <c r="M9" s="765"/>
      <c r="N9" s="766"/>
      <c r="O9" s="448"/>
      <c r="P9" s="448"/>
      <c r="Q9" s="829"/>
      <c r="R9" s="829"/>
      <c r="S9" s="829"/>
      <c r="T9" s="829"/>
      <c r="U9" s="829"/>
      <c r="V9" s="829"/>
      <c r="W9" s="829"/>
      <c r="X9" s="829"/>
      <c r="Y9" s="829"/>
      <c r="Z9" s="829"/>
      <c r="AA9" s="829"/>
      <c r="AB9" s="829"/>
      <c r="AC9" s="829"/>
      <c r="AD9" s="770"/>
      <c r="AE9" s="829"/>
      <c r="AF9" s="829"/>
      <c r="AG9" s="829"/>
      <c r="AH9" s="588"/>
      <c r="AI9" s="588"/>
      <c r="AJ9" s="588"/>
      <c r="AK9" s="588"/>
      <c r="AL9" s="588"/>
      <c r="AM9" s="588"/>
    </row>
    <row r="10" spans="1:39" ht="12" customHeight="1">
      <c r="A10" s="29">
        <v>1975</v>
      </c>
      <c r="B10" s="132">
        <v>6.7185436069771161</v>
      </c>
      <c r="C10" s="132">
        <v>6.0403580839600988</v>
      </c>
      <c r="D10" s="132">
        <v>3.4939431375686767</v>
      </c>
      <c r="E10" s="132">
        <v>2.104306662399317</v>
      </c>
      <c r="F10" s="132">
        <v>1.5066020163226113</v>
      </c>
      <c r="G10" s="132">
        <v>0.25324649277217687</v>
      </c>
      <c r="H10" s="133">
        <v>20.117000000000001</v>
      </c>
      <c r="K10" s="385"/>
      <c r="L10" s="386"/>
      <c r="M10" s="765"/>
      <c r="N10" s="766"/>
      <c r="O10" s="448"/>
      <c r="P10" s="448"/>
      <c r="Q10" s="829"/>
      <c r="R10" s="829"/>
      <c r="S10" s="829"/>
      <c r="T10" s="829"/>
      <c r="U10" s="829"/>
      <c r="V10" s="829"/>
      <c r="W10" s="829"/>
      <c r="X10" s="829"/>
      <c r="Y10" s="829"/>
      <c r="Z10" s="829"/>
      <c r="AA10" s="829"/>
      <c r="AB10" s="829"/>
      <c r="AC10" s="829"/>
      <c r="AD10" s="770"/>
      <c r="AE10" s="829"/>
      <c r="AF10" s="829"/>
      <c r="AG10" s="829"/>
      <c r="AH10" s="588"/>
      <c r="AI10" s="588"/>
      <c r="AJ10" s="588"/>
      <c r="AK10" s="588"/>
      <c r="AL10" s="588"/>
      <c r="AM10" s="588"/>
    </row>
    <row r="11" spans="1:39" ht="12" customHeight="1">
      <c r="A11" s="29">
        <v>1976</v>
      </c>
      <c r="B11" s="132">
        <v>7.0970694217489836</v>
      </c>
      <c r="C11" s="132">
        <v>6.0103239681619307</v>
      </c>
      <c r="D11" s="132">
        <v>3.4928041747931053</v>
      </c>
      <c r="E11" s="132">
        <v>1.9409230931421646</v>
      </c>
      <c r="F11" s="132">
        <v>1.5926072426334934</v>
      </c>
      <c r="G11" s="132">
        <v>0.19827209952032046</v>
      </c>
      <c r="H11" s="133">
        <v>20.332000000000001</v>
      </c>
      <c r="K11" s="385"/>
      <c r="L11" s="386"/>
      <c r="M11" s="765"/>
      <c r="N11" s="766"/>
      <c r="O11" s="448"/>
      <c r="P11" s="448"/>
      <c r="Q11" s="829"/>
      <c r="R11" s="829"/>
      <c r="S11" s="829"/>
      <c r="T11" s="829"/>
      <c r="U11" s="829"/>
      <c r="V11" s="829"/>
      <c r="W11" s="829"/>
      <c r="X11" s="829"/>
      <c r="Y11" s="829"/>
      <c r="Z11" s="829"/>
      <c r="AA11" s="829"/>
      <c r="AB11" s="829"/>
      <c r="AC11" s="829"/>
      <c r="AD11" s="770"/>
      <c r="AE11" s="829"/>
      <c r="AF11" s="829"/>
      <c r="AG11" s="829"/>
      <c r="AH11" s="588"/>
      <c r="AI11" s="588"/>
      <c r="AJ11" s="588"/>
      <c r="AK11" s="588"/>
      <c r="AL11" s="588"/>
      <c r="AM11" s="588"/>
    </row>
    <row r="12" spans="1:39" ht="12" customHeight="1">
      <c r="A12" s="29">
        <v>1977</v>
      </c>
      <c r="B12" s="132">
        <v>6.7170644170181735</v>
      </c>
      <c r="C12" s="132">
        <v>6.2099142842264214</v>
      </c>
      <c r="D12" s="132">
        <v>3.4077493100036453</v>
      </c>
      <c r="E12" s="132">
        <v>2.3570711867937297</v>
      </c>
      <c r="F12" s="132">
        <v>1.6519827110347336</v>
      </c>
      <c r="G12" s="132">
        <v>0.20221809092329321</v>
      </c>
      <c r="H12" s="133">
        <v>20.545999999999999</v>
      </c>
      <c r="K12" s="385"/>
      <c r="L12" s="386"/>
      <c r="M12" s="765"/>
      <c r="N12" s="766"/>
      <c r="O12" s="448"/>
      <c r="P12" s="448"/>
      <c r="Q12" s="829"/>
      <c r="R12" s="829"/>
      <c r="S12" s="829"/>
      <c r="T12" s="829"/>
      <c r="U12" s="829"/>
      <c r="V12" s="829"/>
      <c r="W12" s="829"/>
      <c r="X12" s="829"/>
      <c r="Y12" s="829"/>
      <c r="Z12" s="829"/>
      <c r="AA12" s="829"/>
      <c r="AB12" s="829"/>
      <c r="AC12" s="829"/>
      <c r="AD12" s="770"/>
      <c r="AE12" s="829"/>
      <c r="AF12" s="829"/>
      <c r="AG12" s="829"/>
      <c r="AH12" s="588"/>
      <c r="AI12" s="588"/>
      <c r="AJ12" s="588"/>
      <c r="AK12" s="588"/>
      <c r="AL12" s="588"/>
      <c r="AM12" s="588"/>
    </row>
    <row r="13" spans="1:39" ht="12" customHeight="1">
      <c r="A13" s="29">
        <v>1978</v>
      </c>
      <c r="B13" s="132">
        <v>6.6485280655636281</v>
      </c>
      <c r="C13" s="132">
        <v>6.0770949435596098</v>
      </c>
      <c r="D13" s="132">
        <v>3.4617718158857786</v>
      </c>
      <c r="E13" s="132">
        <v>2.5115234781712283</v>
      </c>
      <c r="F13" s="132">
        <v>1.7357013556002265</v>
      </c>
      <c r="G13" s="132">
        <v>0.32638034121952469</v>
      </c>
      <c r="H13" s="133">
        <v>20.760999999999999</v>
      </c>
      <c r="K13" s="385"/>
      <c r="L13" s="386"/>
      <c r="M13" s="765"/>
      <c r="N13" s="766"/>
      <c r="O13" s="448"/>
      <c r="P13" s="448"/>
      <c r="Q13" s="829"/>
      <c r="R13" s="829"/>
      <c r="S13" s="829"/>
      <c r="T13" s="829"/>
      <c r="U13" s="829"/>
      <c r="V13" s="829"/>
      <c r="W13" s="829"/>
      <c r="X13" s="829"/>
      <c r="Y13" s="829"/>
      <c r="Z13" s="829"/>
      <c r="AA13" s="829"/>
      <c r="AB13" s="829"/>
      <c r="AC13" s="829"/>
      <c r="AD13" s="770"/>
      <c r="AE13" s="829"/>
      <c r="AF13" s="829"/>
      <c r="AG13" s="829"/>
      <c r="AH13" s="588"/>
      <c r="AI13" s="588"/>
      <c r="AJ13" s="588"/>
      <c r="AK13" s="588"/>
      <c r="AL13" s="588"/>
      <c r="AM13" s="588"/>
    </row>
    <row r="14" spans="1:39" ht="12" customHeight="1">
      <c r="A14" s="29">
        <v>1979</v>
      </c>
      <c r="B14" s="132">
        <v>6.699141762452105</v>
      </c>
      <c r="C14" s="132">
        <v>6.3712567049808424</v>
      </c>
      <c r="D14" s="132">
        <v>3.2027726692209439</v>
      </c>
      <c r="E14" s="132">
        <v>2.7302324393358868</v>
      </c>
      <c r="F14" s="132">
        <v>1.7594355044699863</v>
      </c>
      <c r="G14" s="132">
        <v>0.21216091954022981</v>
      </c>
      <c r="H14" s="133">
        <v>20.975000000000001</v>
      </c>
      <c r="K14" s="385"/>
      <c r="L14" s="386"/>
      <c r="M14" s="765"/>
      <c r="N14" s="766"/>
      <c r="O14" s="448"/>
      <c r="P14" s="448"/>
      <c r="Q14" s="829"/>
      <c r="R14" s="829"/>
      <c r="S14" s="829"/>
      <c r="T14" s="829"/>
      <c r="U14" s="829"/>
      <c r="V14" s="829"/>
      <c r="W14" s="829"/>
      <c r="X14" s="829"/>
      <c r="Y14" s="829"/>
      <c r="Z14" s="829"/>
      <c r="AA14" s="829"/>
      <c r="AB14" s="829"/>
      <c r="AC14" s="829"/>
      <c r="AD14" s="770"/>
      <c r="AE14" s="829"/>
      <c r="AF14" s="829"/>
      <c r="AG14" s="829"/>
      <c r="AH14" s="588"/>
      <c r="AI14" s="588"/>
      <c r="AJ14" s="588"/>
      <c r="AK14" s="588"/>
      <c r="AL14" s="588"/>
      <c r="AM14" s="588"/>
    </row>
    <row r="15" spans="1:39" ht="12" customHeight="1">
      <c r="A15" s="29">
        <v>1980</v>
      </c>
      <c r="B15" s="132">
        <v>6.7208210164000786</v>
      </c>
      <c r="C15" s="132">
        <v>6.6639739825875663</v>
      </c>
      <c r="D15" s="132">
        <v>3.2874746912330419</v>
      </c>
      <c r="E15" s="132">
        <v>2.6374878517918603</v>
      </c>
      <c r="F15" s="132">
        <v>1.6614350070864541</v>
      </c>
      <c r="G15" s="132">
        <v>0.21880745090099202</v>
      </c>
      <c r="H15" s="133">
        <v>21.19</v>
      </c>
      <c r="K15" s="385"/>
      <c r="L15" s="386"/>
      <c r="M15" s="765"/>
      <c r="N15" s="766"/>
      <c r="O15" s="448"/>
      <c r="P15" s="448"/>
      <c r="Q15" s="829"/>
      <c r="R15" s="829"/>
      <c r="S15" s="829"/>
      <c r="T15" s="829"/>
      <c r="U15" s="829"/>
      <c r="V15" s="829"/>
      <c r="W15" s="829"/>
      <c r="X15" s="829"/>
      <c r="Y15" s="829"/>
      <c r="Z15" s="829"/>
      <c r="AA15" s="829"/>
      <c r="AB15" s="829"/>
      <c r="AC15" s="829"/>
      <c r="AD15" s="770"/>
      <c r="AE15" s="829"/>
      <c r="AF15" s="829"/>
      <c r="AG15" s="829"/>
      <c r="AH15" s="588"/>
      <c r="AI15" s="588"/>
      <c r="AJ15" s="588"/>
      <c r="AK15" s="588"/>
      <c r="AL15" s="588"/>
      <c r="AM15" s="588"/>
    </row>
    <row r="16" spans="1:39" ht="12" customHeight="1">
      <c r="A16" s="29">
        <v>1981</v>
      </c>
      <c r="B16" s="132">
        <v>6.7488983986747639</v>
      </c>
      <c r="C16" s="132">
        <v>6.512509663169519</v>
      </c>
      <c r="D16" s="132">
        <v>3.2804309522614314</v>
      </c>
      <c r="E16" s="132">
        <v>2.8506332513428037</v>
      </c>
      <c r="F16" s="132">
        <v>1.7997778725967573</v>
      </c>
      <c r="G16" s="132">
        <v>0.21274986195472112</v>
      </c>
      <c r="H16" s="133">
        <v>21.405000000000001</v>
      </c>
      <c r="K16" s="385"/>
      <c r="L16" s="386"/>
      <c r="M16" s="765"/>
      <c r="N16" s="766"/>
      <c r="O16" s="448"/>
      <c r="P16" s="448"/>
      <c r="Q16" s="829"/>
      <c r="R16" s="829"/>
      <c r="S16" s="829"/>
      <c r="T16" s="829"/>
      <c r="U16" s="829"/>
      <c r="V16" s="829"/>
      <c r="W16" s="829"/>
      <c r="X16" s="829"/>
      <c r="Y16" s="829"/>
      <c r="Z16" s="829"/>
      <c r="AA16" s="829"/>
      <c r="AB16" s="829"/>
      <c r="AC16" s="829"/>
      <c r="AD16" s="770"/>
      <c r="AE16" s="829"/>
      <c r="AF16" s="829"/>
      <c r="AG16" s="829"/>
      <c r="AH16" s="588"/>
      <c r="AI16" s="588"/>
      <c r="AJ16" s="588"/>
      <c r="AK16" s="588"/>
      <c r="AL16" s="588"/>
      <c r="AM16" s="588"/>
    </row>
    <row r="17" spans="1:39" ht="12" customHeight="1" thickBot="1">
      <c r="A17" s="29">
        <v>1982</v>
      </c>
      <c r="B17" s="132">
        <v>6.8195679473762896</v>
      </c>
      <c r="C17" s="132">
        <v>6.5782435839936211</v>
      </c>
      <c r="D17" s="132">
        <v>3.3128232919718936</v>
      </c>
      <c r="E17" s="132">
        <v>2.8765002242487663</v>
      </c>
      <c r="F17" s="132">
        <v>1.8163967708177611</v>
      </c>
      <c r="G17" s="132">
        <v>0.21546818159166792</v>
      </c>
      <c r="H17" s="133">
        <v>21.619</v>
      </c>
      <c r="K17" s="388" t="s">
        <v>343</v>
      </c>
      <c r="L17" s="389"/>
      <c r="M17" s="768"/>
      <c r="N17" s="769"/>
      <c r="O17" s="448"/>
      <c r="P17" s="448"/>
      <c r="Q17" s="829"/>
      <c r="R17" s="829"/>
      <c r="S17" s="829"/>
      <c r="T17" s="829"/>
      <c r="U17" s="829"/>
      <c r="V17" s="829"/>
      <c r="W17" s="829"/>
      <c r="X17" s="829"/>
      <c r="Y17" s="829"/>
      <c r="Z17" s="829"/>
      <c r="AA17" s="829"/>
      <c r="AB17" s="829"/>
      <c r="AC17" s="829"/>
      <c r="AD17" s="770"/>
      <c r="AE17" s="829"/>
      <c r="AF17" s="829"/>
      <c r="AG17" s="829"/>
      <c r="AH17" s="588"/>
      <c r="AI17" s="588"/>
      <c r="AJ17" s="588"/>
      <c r="AK17" s="588"/>
      <c r="AL17" s="588"/>
      <c r="AM17" s="588"/>
    </row>
    <row r="18" spans="1:39" ht="12" customHeight="1">
      <c r="A18" s="29">
        <v>1983</v>
      </c>
      <c r="B18" s="132">
        <v>6.8519356242274414</v>
      </c>
      <c r="C18" s="132">
        <v>6.6371041779975286</v>
      </c>
      <c r="D18" s="132">
        <v>3.3617342892459825</v>
      </c>
      <c r="E18" s="132">
        <v>2.9309918417799756</v>
      </c>
      <c r="F18" s="132">
        <v>1.8989372558714461</v>
      </c>
      <c r="G18" s="132">
        <v>0.15329681087762667</v>
      </c>
      <c r="H18" s="133">
        <v>21.834</v>
      </c>
      <c r="M18" s="448"/>
      <c r="N18" s="448"/>
      <c r="O18" s="448"/>
      <c r="P18" s="448"/>
      <c r="Q18" s="829"/>
      <c r="R18" s="829"/>
      <c r="S18" s="829"/>
      <c r="T18" s="829"/>
      <c r="U18" s="829"/>
      <c r="V18" s="829"/>
      <c r="W18" s="829"/>
      <c r="X18" s="829"/>
      <c r="Y18" s="829"/>
      <c r="Z18" s="829"/>
      <c r="AA18" s="829"/>
      <c r="AB18" s="829"/>
      <c r="AC18" s="829"/>
      <c r="AD18" s="770"/>
      <c r="AE18" s="829"/>
      <c r="AF18" s="829"/>
      <c r="AG18" s="829"/>
      <c r="AH18" s="588"/>
      <c r="AI18" s="588"/>
      <c r="AJ18" s="588"/>
      <c r="AK18" s="588"/>
      <c r="AL18" s="588"/>
      <c r="AM18" s="588"/>
    </row>
    <row r="19" spans="1:39" ht="12" customHeight="1">
      <c r="A19" s="29">
        <v>1984</v>
      </c>
      <c r="B19" s="132">
        <v>6.9206642486030754</v>
      </c>
      <c r="C19" s="132">
        <v>6.7034478972649731</v>
      </c>
      <c r="D19" s="132">
        <v>3.3965721007744336</v>
      </c>
      <c r="E19" s="132">
        <v>2.954574649544162</v>
      </c>
      <c r="F19" s="132">
        <v>1.9171234192726201</v>
      </c>
      <c r="G19" s="132">
        <v>0.15561768454073124</v>
      </c>
      <c r="H19" s="133">
        <v>22.047999999999998</v>
      </c>
      <c r="M19" s="448"/>
      <c r="N19" s="448"/>
      <c r="O19" s="448"/>
      <c r="P19" s="448"/>
      <c r="Q19" s="829"/>
      <c r="R19" s="829"/>
      <c r="S19" s="829"/>
      <c r="T19" s="829"/>
      <c r="U19" s="829"/>
      <c r="V19" s="829"/>
      <c r="W19" s="829"/>
      <c r="X19" s="829"/>
      <c r="Y19" s="829"/>
      <c r="Z19" s="829"/>
      <c r="AA19" s="829"/>
      <c r="AB19" s="829"/>
      <c r="AC19" s="829"/>
      <c r="AD19" s="770"/>
      <c r="AE19" s="829"/>
      <c r="AF19" s="829"/>
      <c r="AG19" s="829"/>
      <c r="AH19" s="588"/>
      <c r="AI19" s="588"/>
      <c r="AJ19" s="588"/>
      <c r="AK19" s="588"/>
      <c r="AL19" s="588"/>
      <c r="AM19" s="588"/>
    </row>
    <row r="20" spans="1:39" ht="12" customHeight="1">
      <c r="A20" s="29">
        <v>1985</v>
      </c>
      <c r="B20" s="132">
        <v>6.9731437317784257</v>
      </c>
      <c r="C20" s="132">
        <v>6.7091897959183679</v>
      </c>
      <c r="D20" s="132">
        <v>3.4692634110787179</v>
      </c>
      <c r="E20" s="132">
        <v>3.04087915451895</v>
      </c>
      <c r="F20" s="132">
        <v>1.9374651603498543</v>
      </c>
      <c r="G20" s="132">
        <v>0.13305874635568513</v>
      </c>
      <c r="H20" s="133">
        <v>22.263000000000002</v>
      </c>
      <c r="M20" s="448"/>
      <c r="N20" s="448"/>
      <c r="O20" s="448"/>
      <c r="P20" s="448"/>
      <c r="Q20" s="829"/>
      <c r="R20" s="829"/>
      <c r="S20" s="829"/>
      <c r="T20" s="829"/>
      <c r="U20" s="829"/>
      <c r="V20" s="829"/>
      <c r="W20" s="829"/>
      <c r="X20" s="829"/>
      <c r="Y20" s="829"/>
      <c r="Z20" s="829"/>
      <c r="AA20" s="829"/>
      <c r="AB20" s="829"/>
      <c r="AC20" s="829"/>
      <c r="AD20" s="770"/>
      <c r="AE20" s="829"/>
      <c r="AF20" s="829"/>
      <c r="AG20" s="829"/>
      <c r="AH20" s="588"/>
      <c r="AI20" s="588"/>
      <c r="AJ20" s="588"/>
      <c r="AK20" s="588"/>
      <c r="AL20" s="588"/>
      <c r="AM20" s="588"/>
    </row>
    <row r="21" spans="1:39" ht="12" customHeight="1">
      <c r="A21" s="29">
        <v>1986</v>
      </c>
      <c r="B21" s="132">
        <v>7.058167774566475</v>
      </c>
      <c r="C21" s="132">
        <v>6.7885736994219661</v>
      </c>
      <c r="D21" s="132">
        <v>3.4841515414258186</v>
      </c>
      <c r="E21" s="132">
        <v>3.0575649325626211</v>
      </c>
      <c r="F21" s="132">
        <v>1.9553690751445088</v>
      </c>
      <c r="G21" s="132">
        <v>0.13317297687861271</v>
      </c>
      <c r="H21" s="133">
        <v>22.477</v>
      </c>
      <c r="M21" s="448"/>
      <c r="N21" s="448"/>
      <c r="O21" s="448"/>
      <c r="P21" s="448"/>
      <c r="Q21" s="829"/>
      <c r="R21" s="829"/>
      <c r="S21" s="829"/>
      <c r="T21" s="829"/>
      <c r="U21" s="829"/>
      <c r="V21" s="829"/>
      <c r="W21" s="829"/>
      <c r="X21" s="829"/>
      <c r="Y21" s="829"/>
      <c r="Z21" s="829"/>
      <c r="AA21" s="829"/>
      <c r="AB21" s="829"/>
      <c r="AC21" s="829"/>
      <c r="AD21" s="770"/>
      <c r="AE21" s="829"/>
      <c r="AF21" s="829"/>
      <c r="AG21" s="829"/>
      <c r="AH21" s="588"/>
      <c r="AI21" s="588"/>
      <c r="AJ21" s="588"/>
      <c r="AK21" s="588"/>
      <c r="AL21" s="588"/>
      <c r="AM21" s="588"/>
    </row>
    <row r="22" spans="1:39" ht="12" customHeight="1">
      <c r="A22" s="29">
        <v>1987</v>
      </c>
      <c r="B22" s="132">
        <v>6.9901544043924559</v>
      </c>
      <c r="C22" s="132">
        <v>6.7182187634280259</v>
      </c>
      <c r="D22" s="132">
        <v>3.6250862735736451</v>
      </c>
      <c r="E22" s="132">
        <v>3.2003899737407493</v>
      </c>
      <c r="F22" s="132">
        <v>2.0443926474098837</v>
      </c>
      <c r="G22" s="132">
        <v>0.1137579374552399</v>
      </c>
      <c r="H22" s="133">
        <v>22.692</v>
      </c>
      <c r="M22" s="448"/>
      <c r="N22" s="448"/>
      <c r="O22" s="448"/>
      <c r="P22" s="448"/>
      <c r="Q22" s="829"/>
      <c r="R22" s="829"/>
      <c r="S22" s="829"/>
      <c r="T22" s="829"/>
      <c r="U22" s="829"/>
      <c r="V22" s="829"/>
      <c r="W22" s="829"/>
      <c r="X22" s="829"/>
      <c r="Y22" s="829"/>
      <c r="Z22" s="829"/>
      <c r="AA22" s="829"/>
      <c r="AB22" s="829"/>
      <c r="AC22" s="829"/>
      <c r="AD22" s="770"/>
      <c r="AE22" s="829"/>
      <c r="AF22" s="829"/>
      <c r="AG22" s="829"/>
      <c r="AH22" s="588"/>
      <c r="AI22" s="588"/>
      <c r="AJ22" s="588"/>
      <c r="AK22" s="588"/>
      <c r="AL22" s="588"/>
      <c r="AM22" s="588"/>
    </row>
    <row r="23" spans="1:39" ht="12" customHeight="1">
      <c r="A23" s="29">
        <v>1988</v>
      </c>
      <c r="B23" s="132">
        <v>6.9862324723247236</v>
      </c>
      <c r="C23" s="132">
        <v>6.68931488314883</v>
      </c>
      <c r="D23" s="132">
        <v>3.7320590405904057</v>
      </c>
      <c r="E23" s="132">
        <v>3.3007699876998755</v>
      </c>
      <c r="F23" s="132">
        <v>2.0600012300123001</v>
      </c>
      <c r="G23" s="132">
        <v>0.13762238622386222</v>
      </c>
      <c r="H23" s="133">
        <v>22.905999999999999</v>
      </c>
      <c r="M23" s="448"/>
      <c r="N23" s="448"/>
      <c r="O23" s="448"/>
      <c r="P23" s="448"/>
      <c r="Q23" s="829"/>
      <c r="R23" s="829"/>
      <c r="S23" s="829"/>
      <c r="T23" s="829"/>
      <c r="U23" s="829"/>
      <c r="V23" s="829"/>
      <c r="W23" s="829"/>
      <c r="X23" s="829"/>
      <c r="Y23" s="829"/>
      <c r="Z23" s="829"/>
      <c r="AA23" s="829"/>
      <c r="AB23" s="829"/>
      <c r="AC23" s="829"/>
      <c r="AD23" s="770"/>
      <c r="AE23" s="829"/>
      <c r="AF23" s="829"/>
      <c r="AG23" s="829"/>
      <c r="AH23" s="588"/>
      <c r="AI23" s="588"/>
      <c r="AJ23" s="588"/>
      <c r="AK23" s="588"/>
      <c r="AL23" s="588"/>
      <c r="AM23" s="588"/>
    </row>
    <row r="24" spans="1:39" ht="12" customHeight="1">
      <c r="A24" s="29">
        <v>1989</v>
      </c>
      <c r="B24" s="132">
        <v>7.0511465791940013</v>
      </c>
      <c r="C24" s="132">
        <v>6.4942490159325201</v>
      </c>
      <c r="D24" s="132">
        <v>3.9730415651358943</v>
      </c>
      <c r="E24" s="132">
        <v>3.4724838331771317</v>
      </c>
      <c r="F24" s="132">
        <v>2.0369015932521082</v>
      </c>
      <c r="G24" s="132">
        <v>9.3177413308341117E-2</v>
      </c>
      <c r="H24" s="133">
        <v>23.120999999999999</v>
      </c>
      <c r="M24" s="448"/>
      <c r="N24" s="448"/>
      <c r="O24" s="448"/>
      <c r="P24" s="448"/>
      <c r="Q24" s="829"/>
      <c r="R24" s="829"/>
      <c r="S24" s="829"/>
      <c r="T24" s="829"/>
      <c r="U24" s="829"/>
      <c r="V24" s="829"/>
      <c r="W24" s="829"/>
      <c r="X24" s="829"/>
      <c r="Y24" s="829"/>
      <c r="Z24" s="829"/>
      <c r="AA24" s="829"/>
      <c r="AB24" s="829"/>
      <c r="AC24" s="829"/>
      <c r="AD24" s="770"/>
      <c r="AE24" s="829"/>
      <c r="AF24" s="829"/>
      <c r="AG24" s="829"/>
      <c r="AH24" s="588"/>
      <c r="AI24" s="588"/>
      <c r="AJ24" s="588"/>
      <c r="AK24" s="588"/>
      <c r="AL24" s="588"/>
      <c r="AM24" s="588"/>
    </row>
    <row r="25" spans="1:39" ht="12" customHeight="1">
      <c r="A25" s="29">
        <v>1990</v>
      </c>
      <c r="B25" s="132">
        <v>7.1625486111111112</v>
      </c>
      <c r="C25" s="132">
        <v>6.5532458333333325</v>
      </c>
      <c r="D25" s="132">
        <v>3.9691106481481482</v>
      </c>
      <c r="E25" s="132">
        <v>3.5467039351851852</v>
      </c>
      <c r="F25" s="132">
        <v>2.0331699074074074</v>
      </c>
      <c r="G25" s="132">
        <v>7.0221064814814813E-2</v>
      </c>
      <c r="H25" s="133">
        <v>23.335000000000001</v>
      </c>
      <c r="M25" s="448"/>
      <c r="N25" s="448"/>
      <c r="O25" s="448"/>
      <c r="P25" s="448"/>
      <c r="Q25" s="829"/>
      <c r="R25" s="829"/>
      <c r="S25" s="829"/>
      <c r="T25" s="829"/>
      <c r="U25" s="829"/>
      <c r="V25" s="829"/>
      <c r="W25" s="829"/>
      <c r="X25" s="829"/>
      <c r="Y25" s="829"/>
      <c r="Z25" s="829"/>
      <c r="AA25" s="829"/>
      <c r="AB25" s="829"/>
      <c r="AC25" s="829"/>
      <c r="AD25" s="770"/>
      <c r="AE25" s="829"/>
      <c r="AF25" s="829"/>
      <c r="AG25" s="829"/>
      <c r="AH25" s="588"/>
      <c r="AI25" s="588"/>
      <c r="AJ25" s="588"/>
      <c r="AK25" s="588"/>
      <c r="AL25" s="588"/>
      <c r="AM25" s="588"/>
    </row>
    <row r="26" spans="1:39" ht="12" customHeight="1">
      <c r="A26" s="29">
        <v>1991</v>
      </c>
      <c r="B26" s="132">
        <v>7.1355452084958042</v>
      </c>
      <c r="C26" s="132">
        <v>6.665603926785634</v>
      </c>
      <c r="D26" s="132">
        <v>4.1214390568374695</v>
      </c>
      <c r="E26" s="132">
        <v>3.4851277581540439</v>
      </c>
      <c r="F26" s="132">
        <v>2.0720629386669116</v>
      </c>
      <c r="G26" s="132">
        <v>7.0221111060140382E-2</v>
      </c>
      <c r="H26" s="133">
        <v>23.55</v>
      </c>
      <c r="J26" s="29"/>
      <c r="M26" s="448"/>
      <c r="N26" s="448"/>
      <c r="O26" s="448"/>
      <c r="P26" s="448"/>
      <c r="Q26" s="829"/>
      <c r="R26" s="829"/>
      <c r="S26" s="829"/>
      <c r="T26" s="829"/>
      <c r="U26" s="829"/>
      <c r="V26" s="829"/>
      <c r="W26" s="829"/>
      <c r="X26" s="829"/>
      <c r="Y26" s="829"/>
      <c r="Z26" s="829"/>
      <c r="AA26" s="829"/>
      <c r="AB26" s="829"/>
      <c r="AC26" s="829"/>
      <c r="AD26" s="770"/>
      <c r="AE26" s="829"/>
      <c r="AF26" s="829"/>
      <c r="AG26" s="829"/>
      <c r="AH26" s="588"/>
      <c r="AI26" s="588"/>
      <c r="AJ26" s="588"/>
      <c r="AK26" s="588"/>
      <c r="AL26" s="588"/>
      <c r="AM26" s="588"/>
    </row>
    <row r="27" spans="1:39" ht="12" customHeight="1">
      <c r="A27" s="29">
        <v>1992</v>
      </c>
      <c r="B27" s="132">
        <v>7.1294394551645865</v>
      </c>
      <c r="C27" s="132">
        <v>6.7496630192962535</v>
      </c>
      <c r="D27" s="132">
        <v>4.2530645175936437</v>
      </c>
      <c r="E27" s="132">
        <v>3.4449606810442681</v>
      </c>
      <c r="F27" s="132">
        <v>2.1146642451759363</v>
      </c>
      <c r="G27" s="132">
        <v>7.120808172531215E-2</v>
      </c>
      <c r="H27" s="133">
        <v>23.763000000000002</v>
      </c>
      <c r="J27" s="29"/>
      <c r="M27" s="448"/>
      <c r="N27" s="448"/>
      <c r="O27" s="448"/>
      <c r="P27" s="448"/>
      <c r="Q27" s="829"/>
      <c r="R27" s="829"/>
      <c r="S27" s="829"/>
      <c r="T27" s="829"/>
      <c r="U27" s="829"/>
      <c r="V27" s="829"/>
      <c r="W27" s="829"/>
      <c r="X27" s="829"/>
      <c r="Y27" s="829"/>
      <c r="Z27" s="829"/>
      <c r="AA27" s="829"/>
      <c r="AB27" s="829"/>
      <c r="AC27" s="829"/>
      <c r="AD27" s="770"/>
      <c r="AE27" s="829"/>
      <c r="AF27" s="829"/>
      <c r="AG27" s="829"/>
      <c r="AH27" s="588"/>
      <c r="AI27" s="588"/>
      <c r="AJ27" s="588"/>
      <c r="AK27" s="588"/>
      <c r="AL27" s="588"/>
      <c r="AM27" s="588"/>
    </row>
    <row r="28" spans="1:39" ht="12" customHeight="1">
      <c r="A28" s="29">
        <v>1993</v>
      </c>
      <c r="B28" s="132">
        <v>7.090001071954978</v>
      </c>
      <c r="C28" s="132">
        <v>6.7049655634463345</v>
      </c>
      <c r="D28" s="132">
        <v>4.3819179954441907</v>
      </c>
      <c r="E28" s="132">
        <v>3.5423266782795122</v>
      </c>
      <c r="F28" s="132">
        <v>2.1551293045692081</v>
      </c>
      <c r="G28" s="132">
        <v>7.1659386305775147E-2</v>
      </c>
      <c r="H28" s="133">
        <v>23.946000000000002</v>
      </c>
      <c r="J28" s="29"/>
      <c r="M28" s="448"/>
      <c r="N28" s="448"/>
      <c r="O28" s="448"/>
      <c r="P28" s="448"/>
      <c r="Q28" s="829"/>
      <c r="R28" s="829"/>
      <c r="S28" s="829"/>
      <c r="T28" s="829"/>
      <c r="U28" s="829"/>
      <c r="V28" s="829"/>
      <c r="W28" s="829"/>
      <c r="X28" s="829"/>
      <c r="Y28" s="829"/>
      <c r="Z28" s="829"/>
      <c r="AA28" s="829"/>
      <c r="AB28" s="829"/>
      <c r="AC28" s="829"/>
      <c r="AD28" s="770"/>
      <c r="AE28" s="829"/>
      <c r="AF28" s="829"/>
      <c r="AG28" s="829"/>
      <c r="AH28" s="588"/>
      <c r="AI28" s="588"/>
      <c r="AJ28" s="588"/>
      <c r="AK28" s="588"/>
      <c r="AL28" s="588"/>
      <c r="AM28" s="588"/>
    </row>
    <row r="29" spans="1:39" ht="12" customHeight="1">
      <c r="A29" s="29">
        <v>1994</v>
      </c>
      <c r="B29" s="132">
        <v>7.0956852343059227</v>
      </c>
      <c r="C29" s="132">
        <v>6.6603409372236957</v>
      </c>
      <c r="D29" s="132">
        <v>4.4868205128205121</v>
      </c>
      <c r="E29" s="132">
        <v>3.647075508399646</v>
      </c>
      <c r="F29" s="132">
        <v>2.1735204244031832</v>
      </c>
      <c r="G29" s="132">
        <v>7.2557382847038013E-2</v>
      </c>
      <c r="H29" s="133">
        <v>24.135999999999999</v>
      </c>
      <c r="J29" s="29"/>
      <c r="M29" s="448"/>
      <c r="N29" s="448"/>
      <c r="O29" s="448"/>
      <c r="P29" s="448"/>
      <c r="Q29" s="829"/>
      <c r="R29" s="829"/>
      <c r="S29" s="829"/>
      <c r="T29" s="829"/>
      <c r="U29" s="829"/>
      <c r="V29" s="829"/>
      <c r="W29" s="829"/>
      <c r="X29" s="829"/>
      <c r="Y29" s="829"/>
      <c r="Z29" s="829"/>
      <c r="AA29" s="829"/>
      <c r="AB29" s="829"/>
      <c r="AC29" s="829"/>
      <c r="AD29" s="770"/>
      <c r="AE29" s="829"/>
      <c r="AF29" s="829"/>
      <c r="AG29" s="829"/>
      <c r="AH29" s="588"/>
      <c r="AI29" s="588"/>
      <c r="AJ29" s="588"/>
      <c r="AK29" s="588"/>
      <c r="AL29" s="588"/>
      <c r="AM29" s="588"/>
    </row>
    <row r="30" spans="1:39" ht="12" customHeight="1">
      <c r="A30" s="29">
        <v>1995</v>
      </c>
      <c r="B30" s="132">
        <v>7.1062462562396016</v>
      </c>
      <c r="C30" s="132">
        <v>6.741768718801997</v>
      </c>
      <c r="D30" s="132">
        <v>4.5506405990016638</v>
      </c>
      <c r="E30" s="132">
        <v>3.7012587354409319</v>
      </c>
      <c r="F30" s="132">
        <v>2.1666164725457575</v>
      </c>
      <c r="G30" s="132">
        <v>7.2469217970049932E-2</v>
      </c>
      <c r="H30" s="133">
        <v>24.338999999999999</v>
      </c>
      <c r="J30" s="29"/>
      <c r="M30" s="448"/>
      <c r="N30" s="448"/>
      <c r="O30" s="448"/>
      <c r="P30" s="448"/>
      <c r="Q30" s="829"/>
      <c r="R30" s="829"/>
      <c r="S30" s="829"/>
      <c r="T30" s="829"/>
      <c r="U30" s="829"/>
      <c r="V30" s="829"/>
      <c r="W30" s="829"/>
      <c r="X30" s="829"/>
      <c r="Y30" s="829"/>
      <c r="Z30" s="829"/>
      <c r="AA30" s="829"/>
      <c r="AB30" s="829"/>
      <c r="AC30" s="829"/>
      <c r="AD30" s="770"/>
      <c r="AE30" s="829"/>
      <c r="AF30" s="829"/>
      <c r="AG30" s="829"/>
      <c r="AH30" s="588"/>
      <c r="AI30" s="588"/>
      <c r="AJ30" s="588"/>
      <c r="AK30" s="588"/>
      <c r="AL30" s="588"/>
      <c r="AM30" s="588"/>
    </row>
    <row r="31" spans="1:39" ht="12" customHeight="1">
      <c r="A31" s="29">
        <v>1996</v>
      </c>
      <c r="B31" s="132">
        <v>7.1627365436659653</v>
      </c>
      <c r="C31" s="132">
        <v>6.7433824476996431</v>
      </c>
      <c r="D31" s="132">
        <v>4.61078774861463</v>
      </c>
      <c r="E31" s="132">
        <v>3.7784014777267068</v>
      </c>
      <c r="F31" s="132">
        <v>2.1589360367713391</v>
      </c>
      <c r="G31" s="132">
        <v>7.3755745521714849E-2</v>
      </c>
      <c r="H31" s="133">
        <v>24.527999999999999</v>
      </c>
      <c r="J31" s="29"/>
      <c r="M31" s="448"/>
      <c r="N31" s="448"/>
      <c r="O31" s="448"/>
      <c r="P31" s="448"/>
      <c r="Q31" s="829"/>
      <c r="R31" s="829"/>
      <c r="S31" s="829"/>
      <c r="T31" s="829"/>
      <c r="U31" s="829"/>
      <c r="V31" s="829"/>
      <c r="W31" s="829"/>
      <c r="X31" s="829"/>
      <c r="Y31" s="829"/>
      <c r="Z31" s="829"/>
      <c r="AA31" s="829"/>
      <c r="AB31" s="829"/>
      <c r="AC31" s="829"/>
      <c r="AD31" s="770"/>
      <c r="AE31" s="829"/>
      <c r="AF31" s="829"/>
      <c r="AG31" s="829"/>
      <c r="AH31" s="588"/>
      <c r="AI31" s="588"/>
      <c r="AJ31" s="588"/>
      <c r="AK31" s="588"/>
      <c r="AL31" s="588"/>
      <c r="AM31" s="588"/>
    </row>
    <row r="32" spans="1:39" ht="12" customHeight="1">
      <c r="A32" s="29">
        <v>1997</v>
      </c>
      <c r="B32" s="132">
        <v>7.2164298634884396</v>
      </c>
      <c r="C32" s="132">
        <v>6.7755244917797235</v>
      </c>
      <c r="D32" s="132">
        <v>4.6472679937449799</v>
      </c>
      <c r="E32" s="132">
        <v>3.8563548032627524</v>
      </c>
      <c r="F32" s="132">
        <v>2.1501972866742736</v>
      </c>
      <c r="G32" s="132">
        <v>7.5225561049828818E-2</v>
      </c>
      <c r="H32" s="133">
        <v>24.721</v>
      </c>
      <c r="J32" s="29"/>
      <c r="M32" s="448"/>
      <c r="N32" s="448"/>
      <c r="O32" s="448"/>
      <c r="P32" s="448"/>
      <c r="Q32" s="829"/>
      <c r="R32" s="829"/>
      <c r="S32" s="829"/>
      <c r="T32" s="829"/>
      <c r="U32" s="829"/>
      <c r="V32" s="829"/>
      <c r="W32" s="829"/>
      <c r="X32" s="829"/>
      <c r="Y32" s="829"/>
      <c r="Z32" s="829"/>
      <c r="AA32" s="829"/>
      <c r="AB32" s="829"/>
      <c r="AC32" s="829"/>
      <c r="AD32" s="770"/>
      <c r="AE32" s="829"/>
      <c r="AF32" s="829"/>
      <c r="AG32" s="829"/>
      <c r="AH32" s="588"/>
      <c r="AI32" s="588"/>
      <c r="AJ32" s="588"/>
      <c r="AK32" s="588"/>
      <c r="AL32" s="588"/>
      <c r="AM32" s="588"/>
    </row>
    <row r="33" spans="1:39" ht="12" customHeight="1">
      <c r="A33" s="29">
        <v>1998</v>
      </c>
      <c r="B33" s="132">
        <v>7.2728118333333338</v>
      </c>
      <c r="C33" s="132">
        <v>6.8253979166666676</v>
      </c>
      <c r="D33" s="132">
        <v>4.6838320000000007</v>
      </c>
      <c r="E33" s="132">
        <v>3.8896982500000008</v>
      </c>
      <c r="F33" s="132">
        <v>2.1675180000000003</v>
      </c>
      <c r="G33" s="132">
        <v>7.4742000000000003E-2</v>
      </c>
      <c r="H33" s="133">
        <v>24.914000000000001</v>
      </c>
      <c r="J33" s="29"/>
      <c r="M33" s="448"/>
      <c r="N33" s="448"/>
      <c r="O33" s="448"/>
      <c r="P33" s="448"/>
      <c r="Q33" s="829"/>
      <c r="R33" s="829"/>
      <c r="S33" s="829"/>
      <c r="T33" s="829"/>
      <c r="U33" s="829"/>
      <c r="V33" s="829"/>
      <c r="W33" s="829"/>
      <c r="X33" s="829"/>
      <c r="Y33" s="829"/>
      <c r="Z33" s="829"/>
      <c r="AA33" s="829"/>
      <c r="AB33" s="829"/>
      <c r="AC33" s="829"/>
      <c r="AD33" s="770"/>
      <c r="AE33" s="829"/>
      <c r="AF33" s="829"/>
      <c r="AG33" s="829"/>
      <c r="AH33" s="588"/>
      <c r="AI33" s="588"/>
      <c r="AJ33" s="588"/>
      <c r="AK33" s="588"/>
      <c r="AL33" s="588"/>
      <c r="AM33" s="588"/>
    </row>
    <row r="34" spans="1:39" ht="12" customHeight="1">
      <c r="A34" s="29">
        <v>1999</v>
      </c>
      <c r="B34" s="132">
        <v>7.3029094854308729</v>
      </c>
      <c r="C34" s="132">
        <v>6.849654060756353</v>
      </c>
      <c r="D34" s="132">
        <v>4.718212647241165</v>
      </c>
      <c r="E34" s="132">
        <v>3.9652070675759448</v>
      </c>
      <c r="F34" s="132">
        <v>2.1833013019218841</v>
      </c>
      <c r="G34" s="132">
        <v>7.5715437073775566E-2</v>
      </c>
      <c r="H34" s="133">
        <v>25.094999999999999</v>
      </c>
      <c r="J34" s="29"/>
      <c r="M34" s="448"/>
      <c r="N34" s="448"/>
      <c r="O34" s="448"/>
      <c r="P34" s="448"/>
      <c r="Q34" s="829"/>
      <c r="R34" s="985"/>
      <c r="S34" s="829"/>
      <c r="T34" s="829"/>
      <c r="U34" s="829"/>
      <c r="V34" s="829"/>
      <c r="W34" s="829"/>
      <c r="X34" s="829"/>
      <c r="Y34" s="829"/>
      <c r="Z34" s="829"/>
      <c r="AA34" s="829"/>
      <c r="AB34" s="829"/>
      <c r="AC34" s="829"/>
      <c r="AD34" s="770"/>
      <c r="AE34" s="829"/>
      <c r="AF34" s="829"/>
      <c r="AG34" s="829"/>
      <c r="AH34" s="588"/>
      <c r="AI34" s="588"/>
      <c r="AJ34" s="588"/>
      <c r="AK34" s="588"/>
      <c r="AL34" s="588"/>
      <c r="AM34" s="588"/>
    </row>
    <row r="35" spans="1:39" ht="12" customHeight="1">
      <c r="A35" s="29">
        <v>2000</v>
      </c>
      <c r="B35" s="132">
        <v>7.3301534773165038</v>
      </c>
      <c r="C35" s="132">
        <v>6.8514918650874979</v>
      </c>
      <c r="D35" s="132">
        <v>4.7513899430351207</v>
      </c>
      <c r="E35" s="132">
        <v>4.0965974345313718</v>
      </c>
      <c r="F35" s="132">
        <v>2.1746985369452068</v>
      </c>
      <c r="G35" s="132">
        <v>7.6668743084299815E-2</v>
      </c>
      <c r="H35" s="133">
        <v>25.280999999999999</v>
      </c>
      <c r="J35" s="29"/>
      <c r="M35" s="448"/>
      <c r="N35" s="448"/>
      <c r="O35" s="448"/>
      <c r="P35" s="448"/>
      <c r="Q35" s="829"/>
      <c r="R35" s="986"/>
      <c r="S35" s="829"/>
      <c r="T35" s="829"/>
      <c r="U35" s="829"/>
      <c r="V35" s="829"/>
      <c r="W35" s="829"/>
      <c r="X35" s="829"/>
      <c r="Y35" s="829"/>
      <c r="Z35" s="829"/>
      <c r="AA35" s="829"/>
      <c r="AB35" s="829"/>
      <c r="AC35" s="829"/>
      <c r="AD35" s="770"/>
      <c r="AE35" s="829"/>
      <c r="AF35" s="829"/>
      <c r="AG35" s="829"/>
      <c r="AH35" s="588"/>
      <c r="AI35" s="588"/>
      <c r="AJ35" s="588"/>
      <c r="AK35" s="588"/>
      <c r="AL35" s="588"/>
      <c r="AM35" s="588"/>
    </row>
    <row r="36" spans="1:39" ht="12" customHeight="1">
      <c r="A36" s="29">
        <v>2001</v>
      </c>
      <c r="B36" s="132">
        <v>7.2341012195121941</v>
      </c>
      <c r="C36" s="132">
        <v>7.0560182926829267</v>
      </c>
      <c r="D36" s="132">
        <v>4.8382646341463413</v>
      </c>
      <c r="E36" s="132">
        <v>4.1259329268292682</v>
      </c>
      <c r="F36" s="132">
        <v>2.1390658536585372</v>
      </c>
      <c r="G36" s="132">
        <v>7.6617073170731714E-2</v>
      </c>
      <c r="H36" s="133">
        <v>25.47</v>
      </c>
      <c r="J36" s="29"/>
      <c r="M36" s="448"/>
      <c r="N36" s="448"/>
      <c r="O36" s="448"/>
      <c r="P36" s="448"/>
      <c r="Q36" s="829"/>
      <c r="R36" s="985"/>
      <c r="S36" s="829"/>
      <c r="T36" s="829"/>
      <c r="U36" s="829"/>
      <c r="V36" s="829"/>
      <c r="W36" s="829"/>
      <c r="X36" s="829"/>
      <c r="Y36" s="829"/>
      <c r="Z36" s="829"/>
      <c r="AA36" s="829"/>
      <c r="AB36" s="829"/>
      <c r="AC36" s="829"/>
      <c r="AD36" s="770"/>
      <c r="AE36" s="829"/>
      <c r="AF36" s="829"/>
      <c r="AG36" s="829"/>
      <c r="AH36" s="588"/>
      <c r="AI36" s="588"/>
      <c r="AJ36" s="588"/>
      <c r="AK36" s="588"/>
      <c r="AL36" s="588"/>
      <c r="AM36" s="588"/>
    </row>
    <row r="37" spans="1:39" ht="12" customHeight="1">
      <c r="A37" s="29">
        <v>2002</v>
      </c>
      <c r="B37" s="132">
        <v>7.276253080683607</v>
      </c>
      <c r="C37" s="132">
        <v>7.0971930831077525</v>
      </c>
      <c r="D37" s="132">
        <v>4.8667058300674721</v>
      </c>
      <c r="E37" s="132">
        <v>4.1494308108763276</v>
      </c>
      <c r="F37" s="132">
        <v>2.1518250575734319</v>
      </c>
      <c r="G37" s="132">
        <v>7.6592137691406409E-2</v>
      </c>
      <c r="H37" s="133">
        <v>25.617999999999999</v>
      </c>
      <c r="J37" s="29"/>
      <c r="M37" s="448"/>
      <c r="N37" s="448"/>
      <c r="O37" s="448"/>
      <c r="P37" s="448"/>
      <c r="Q37" s="829"/>
      <c r="R37" s="986"/>
      <c r="S37" s="829"/>
      <c r="T37" s="829"/>
      <c r="U37" s="829"/>
      <c r="V37" s="829"/>
      <c r="W37" s="829"/>
      <c r="X37" s="829"/>
      <c r="Y37" s="829"/>
      <c r="Z37" s="829"/>
      <c r="AA37" s="829"/>
      <c r="AB37" s="829"/>
      <c r="AC37" s="829"/>
      <c r="AD37" s="770"/>
      <c r="AE37" s="829"/>
      <c r="AF37" s="829"/>
      <c r="AG37" s="829"/>
      <c r="AH37" s="588"/>
      <c r="AI37" s="588"/>
      <c r="AJ37" s="588"/>
      <c r="AK37" s="588"/>
      <c r="AL37" s="588"/>
      <c r="AM37" s="588"/>
    </row>
    <row r="38" spans="1:39" ht="12" customHeight="1">
      <c r="A38" s="29">
        <v>2003</v>
      </c>
      <c r="B38" s="132">
        <v>7.2947442578652746</v>
      </c>
      <c r="C38" s="132">
        <v>7.4453695232580559</v>
      </c>
      <c r="D38" s="132">
        <v>4.3980087820883993</v>
      </c>
      <c r="E38" s="132">
        <v>4.2237316155182389</v>
      </c>
      <c r="F38" s="132">
        <v>2.4000455510519201</v>
      </c>
      <c r="G38" s="132">
        <v>3.6100270218104608E-2</v>
      </c>
      <c r="H38" s="133">
        <v>25.797999999999998</v>
      </c>
      <c r="J38" s="29"/>
      <c r="M38" s="448"/>
      <c r="N38" s="448"/>
      <c r="O38" s="448"/>
      <c r="P38" s="448"/>
      <c r="Q38" s="829"/>
      <c r="R38" s="985"/>
      <c r="S38" s="829"/>
      <c r="T38" s="829"/>
      <c r="U38" s="829"/>
      <c r="V38" s="829"/>
      <c r="W38" s="829"/>
      <c r="X38" s="829"/>
      <c r="Y38" s="829"/>
      <c r="Z38" s="829"/>
      <c r="AA38" s="829"/>
      <c r="AB38" s="829"/>
      <c r="AC38" s="829"/>
      <c r="AD38" s="770"/>
      <c r="AE38" s="829"/>
      <c r="AF38" s="829"/>
      <c r="AG38" s="829"/>
      <c r="AH38" s="588"/>
      <c r="AI38" s="588"/>
      <c r="AJ38" s="588"/>
      <c r="AK38" s="588"/>
      <c r="AL38" s="588"/>
      <c r="AM38" s="588"/>
    </row>
    <row r="39" spans="1:39" ht="12" customHeight="1">
      <c r="A39" s="29">
        <v>2004</v>
      </c>
      <c r="B39" s="132">
        <v>7.4487602121255536</v>
      </c>
      <c r="C39" s="132">
        <v>7.3593750895800483</v>
      </c>
      <c r="D39" s="132">
        <v>4.2470347809469207</v>
      </c>
      <c r="E39" s="132">
        <v>4.4344952462854126</v>
      </c>
      <c r="F39" s="132">
        <v>2.4531250298600158</v>
      </c>
      <c r="G39" s="132">
        <v>4.2209641202044818E-2</v>
      </c>
      <c r="H39" s="133">
        <v>25.984999999999999</v>
      </c>
      <c r="J39" s="29"/>
      <c r="M39" s="448"/>
      <c r="N39" s="448"/>
      <c r="O39" s="448"/>
      <c r="P39" s="448"/>
      <c r="Q39" s="829"/>
      <c r="R39" s="986"/>
      <c r="S39" s="829"/>
      <c r="T39" s="829"/>
      <c r="U39" s="829"/>
      <c r="V39" s="829"/>
      <c r="W39" s="829"/>
      <c r="X39" s="829"/>
      <c r="Y39" s="829"/>
      <c r="Z39" s="829"/>
      <c r="AA39" s="829"/>
      <c r="AB39" s="829"/>
      <c r="AC39" s="829"/>
      <c r="AD39" s="770"/>
      <c r="AE39" s="829"/>
      <c r="AF39" s="829"/>
      <c r="AG39" s="829"/>
      <c r="AH39" s="588"/>
      <c r="AI39" s="588"/>
      <c r="AJ39" s="588"/>
      <c r="AK39" s="588"/>
      <c r="AL39" s="588"/>
      <c r="AM39" s="588"/>
    </row>
    <row r="40" spans="1:39" ht="12" customHeight="1">
      <c r="A40" s="29">
        <v>2005</v>
      </c>
      <c r="B40" s="132">
        <v>7.1631162999763411</v>
      </c>
      <c r="C40" s="132">
        <v>7.5746329311568479</v>
      </c>
      <c r="D40" s="132">
        <v>4.4622285308729595</v>
      </c>
      <c r="E40" s="132">
        <v>4.5601496569671145</v>
      </c>
      <c r="F40" s="132">
        <v>2.360023089661698</v>
      </c>
      <c r="G40" s="132">
        <v>7.68494913650343E-2</v>
      </c>
      <c r="H40" s="133">
        <v>26.196999999999999</v>
      </c>
      <c r="J40" s="29"/>
      <c r="M40" s="448"/>
      <c r="N40" s="448"/>
      <c r="O40" s="448"/>
      <c r="P40" s="448"/>
      <c r="Q40" s="829"/>
      <c r="R40" s="985"/>
      <c r="S40" s="829"/>
      <c r="T40" s="829"/>
      <c r="U40" s="829"/>
      <c r="V40" s="829"/>
      <c r="W40" s="829"/>
      <c r="X40" s="829"/>
      <c r="Y40" s="829"/>
      <c r="Z40" s="829"/>
      <c r="AA40" s="829"/>
      <c r="AB40" s="829"/>
      <c r="AC40" s="829"/>
      <c r="AD40" s="770"/>
      <c r="AE40" s="829"/>
      <c r="AF40" s="829"/>
      <c r="AG40" s="829"/>
      <c r="AH40" s="588"/>
      <c r="AI40" s="588"/>
      <c r="AJ40" s="588"/>
      <c r="AK40" s="588"/>
      <c r="AL40" s="588"/>
      <c r="AM40" s="588"/>
    </row>
    <row r="41" spans="1:39" ht="12" customHeight="1">
      <c r="A41" s="29">
        <v>2006</v>
      </c>
      <c r="B41" s="132">
        <v>7.3520992977991417</v>
      </c>
      <c r="C41" s="132">
        <v>7.6409540034874404</v>
      </c>
      <c r="D41" s="132">
        <v>4.4784930015552105</v>
      </c>
      <c r="E41" s="132">
        <v>4.550706677977284</v>
      </c>
      <c r="F41" s="132">
        <v>2.2983870116405107</v>
      </c>
      <c r="G41" s="132">
        <v>9.8360007540411895E-2</v>
      </c>
      <c r="H41" s="133">
        <v>26.419</v>
      </c>
      <c r="J41" s="29"/>
      <c r="M41" s="448"/>
      <c r="N41" s="448"/>
      <c r="O41" s="448"/>
      <c r="P41" s="448"/>
      <c r="Q41" s="829"/>
      <c r="R41" s="986"/>
      <c r="S41" s="829"/>
      <c r="T41" s="829"/>
      <c r="U41" s="829"/>
      <c r="V41" s="829"/>
      <c r="W41" s="829"/>
      <c r="X41" s="829"/>
      <c r="Y41" s="829"/>
      <c r="Z41" s="829"/>
      <c r="AA41" s="829"/>
      <c r="AB41" s="829"/>
      <c r="AC41" s="829"/>
      <c r="AD41" s="770"/>
      <c r="AE41" s="829"/>
      <c r="AF41" s="829"/>
      <c r="AG41" s="829"/>
      <c r="AH41" s="588"/>
      <c r="AI41" s="588"/>
      <c r="AJ41" s="588"/>
      <c r="AK41" s="588"/>
      <c r="AL41" s="588"/>
      <c r="AM41" s="588"/>
    </row>
    <row r="42" spans="1:39" ht="12" customHeight="1">
      <c r="A42" s="29">
        <v>2007</v>
      </c>
      <c r="B42" s="132">
        <v>7.3983491113189892</v>
      </c>
      <c r="C42" s="132">
        <v>7.4282716557530399</v>
      </c>
      <c r="D42" s="132">
        <v>4.4310301216089805</v>
      </c>
      <c r="E42" s="132">
        <v>4.8748811973807307</v>
      </c>
      <c r="F42" s="132">
        <v>2.4374405986903653</v>
      </c>
      <c r="G42" s="132">
        <v>8.6027315247895225E-2</v>
      </c>
      <c r="H42" s="133">
        <v>26.655999999999999</v>
      </c>
      <c r="J42" s="29"/>
      <c r="M42" s="448"/>
      <c r="N42" s="448"/>
      <c r="O42" s="448"/>
      <c r="P42" s="448"/>
      <c r="Q42" s="829"/>
      <c r="R42" s="985"/>
      <c r="S42" s="829"/>
      <c r="T42" s="829"/>
      <c r="U42" s="829"/>
      <c r="V42" s="829"/>
      <c r="W42" s="829"/>
      <c r="X42" s="829"/>
      <c r="Y42" s="829"/>
      <c r="Z42" s="829"/>
      <c r="AA42" s="829"/>
      <c r="AB42" s="829"/>
      <c r="AC42" s="829"/>
      <c r="AD42" s="770"/>
      <c r="AE42" s="829"/>
      <c r="AF42" s="829"/>
      <c r="AG42" s="829"/>
      <c r="AH42" s="588"/>
      <c r="AI42" s="588"/>
      <c r="AJ42" s="588"/>
      <c r="AK42" s="588"/>
      <c r="AL42" s="588"/>
      <c r="AM42" s="588"/>
    </row>
    <row r="43" spans="1:39" ht="12" customHeight="1">
      <c r="A43" s="29">
        <v>2008</v>
      </c>
      <c r="B43" s="132">
        <v>7.0725130097631617</v>
      </c>
      <c r="C43" s="132">
        <v>7.6960406409118516</v>
      </c>
      <c r="D43" s="132">
        <v>5.0183917410192933</v>
      </c>
      <c r="E43" s="132">
        <v>4.6286869715513612</v>
      </c>
      <c r="F43" s="132">
        <v>2.4123982342224504</v>
      </c>
      <c r="G43" s="132">
        <v>8.2969402531882105E-2</v>
      </c>
      <c r="H43" s="133">
        <v>26.911000000000001</v>
      </c>
      <c r="J43" s="29"/>
      <c r="M43" s="448"/>
      <c r="N43" s="448"/>
      <c r="O43" s="448"/>
      <c r="P43" s="448"/>
      <c r="Q43" s="829"/>
      <c r="R43" s="986"/>
      <c r="S43" s="829"/>
      <c r="T43" s="829"/>
      <c r="U43" s="829"/>
      <c r="V43" s="829"/>
      <c r="W43" s="829"/>
      <c r="X43" s="829"/>
      <c r="Y43" s="829"/>
      <c r="Z43" s="829"/>
      <c r="AA43" s="829"/>
      <c r="AB43" s="829"/>
      <c r="AC43" s="829"/>
      <c r="AD43" s="770"/>
      <c r="AE43" s="829"/>
      <c r="AF43" s="829"/>
      <c r="AG43" s="829"/>
      <c r="AH43" s="588"/>
      <c r="AI43" s="588"/>
      <c r="AJ43" s="588"/>
      <c r="AK43" s="588"/>
      <c r="AL43" s="588"/>
      <c r="AM43" s="588"/>
    </row>
    <row r="44" spans="1:39" ht="12" customHeight="1">
      <c r="A44" s="29">
        <v>2009</v>
      </c>
      <c r="B44" s="132">
        <v>6.9674642690769115</v>
      </c>
      <c r="C44" s="132">
        <v>7.8232509613666101</v>
      </c>
      <c r="D44" s="132">
        <v>5.2239909907916262</v>
      </c>
      <c r="E44" s="132">
        <v>4.6078341708886432</v>
      </c>
      <c r="F44" s="132">
        <v>2.4864596078762093</v>
      </c>
      <c r="G44" s="132">
        <v>0</v>
      </c>
      <c r="H44" s="133">
        <v>27.109000000000002</v>
      </c>
      <c r="J44" s="29"/>
      <c r="M44" s="448"/>
      <c r="N44" s="448"/>
      <c r="O44" s="448"/>
      <c r="P44" s="448"/>
      <c r="Q44" s="829"/>
      <c r="R44" s="987"/>
      <c r="S44" s="829"/>
      <c r="T44" s="829"/>
      <c r="U44" s="829"/>
      <c r="V44" s="829"/>
      <c r="W44" s="829"/>
      <c r="X44" s="829"/>
      <c r="Y44" s="829"/>
      <c r="Z44" s="829"/>
      <c r="AA44" s="829"/>
      <c r="AB44" s="829"/>
      <c r="AC44" s="829"/>
      <c r="AD44" s="770"/>
      <c r="AE44" s="829"/>
      <c r="AF44" s="829"/>
      <c r="AG44" s="829"/>
      <c r="AH44" s="588"/>
      <c r="AI44" s="588"/>
      <c r="AJ44" s="588"/>
      <c r="AK44" s="588"/>
      <c r="AL44" s="588"/>
      <c r="AM44" s="588"/>
    </row>
    <row r="45" spans="1:39" ht="12" customHeight="1">
      <c r="A45" s="34">
        <v>2010</v>
      </c>
      <c r="B45" s="132">
        <v>7.2693664035700776</v>
      </c>
      <c r="C45" s="132">
        <v>7.755997770362737</v>
      </c>
      <c r="D45" s="132">
        <v>5.1080100707752436</v>
      </c>
      <c r="E45" s="132">
        <v>4.7005031276496041</v>
      </c>
      <c r="F45" s="132">
        <v>2.4381226276423367</v>
      </c>
      <c r="G45" s="132">
        <v>0</v>
      </c>
      <c r="H45" s="133">
        <v>27.271999999999998</v>
      </c>
      <c r="J45" s="453"/>
      <c r="M45" s="448"/>
      <c r="N45" s="448"/>
      <c r="O45" s="448"/>
      <c r="P45" s="448"/>
      <c r="Q45" s="829"/>
      <c r="R45" s="986"/>
      <c r="S45" s="829"/>
      <c r="T45" s="829"/>
      <c r="U45" s="829"/>
      <c r="V45" s="829"/>
      <c r="W45" s="829"/>
      <c r="X45" s="829"/>
      <c r="Y45" s="829"/>
      <c r="Z45" s="829"/>
      <c r="AA45" s="829"/>
      <c r="AB45" s="829"/>
      <c r="AC45" s="829"/>
      <c r="AD45" s="770"/>
      <c r="AE45" s="829"/>
      <c r="AF45" s="829"/>
      <c r="AG45" s="829"/>
      <c r="AH45" s="588"/>
      <c r="AI45" s="588"/>
      <c r="AJ45" s="588"/>
      <c r="AK45" s="588"/>
      <c r="AL45" s="588"/>
      <c r="AM45" s="588"/>
    </row>
    <row r="46" spans="1:39" ht="12" customHeight="1">
      <c r="A46" s="34">
        <v>2011</v>
      </c>
      <c r="B46" s="132">
        <v>7.128276522809176</v>
      </c>
      <c r="C46" s="132">
        <v>7.7438839764437013</v>
      </c>
      <c r="D46" s="132">
        <v>5.5754037092379356</v>
      </c>
      <c r="E46" s="132">
        <v>4.5610368286894607</v>
      </c>
      <c r="F46" s="132">
        <v>2.4046036740792824</v>
      </c>
      <c r="G46" s="132">
        <v>0</v>
      </c>
      <c r="H46" s="133">
        <v>27.417999999999999</v>
      </c>
      <c r="J46" s="29"/>
      <c r="M46" s="448"/>
      <c r="N46" s="448"/>
      <c r="O46" s="448"/>
      <c r="P46" s="448"/>
      <c r="Q46" s="829"/>
      <c r="R46" s="985"/>
      <c r="S46" s="829"/>
      <c r="T46" s="829"/>
      <c r="U46" s="829"/>
      <c r="V46" s="829"/>
      <c r="W46" s="829"/>
      <c r="X46" s="829"/>
      <c r="Y46" s="829"/>
      <c r="Z46" s="829"/>
      <c r="AA46" s="829"/>
      <c r="AB46" s="829"/>
      <c r="AC46" s="829"/>
      <c r="AD46" s="770"/>
      <c r="AE46" s="829"/>
      <c r="AF46" s="829"/>
      <c r="AG46" s="829"/>
      <c r="AH46" s="588"/>
      <c r="AI46" s="588"/>
      <c r="AJ46" s="588"/>
      <c r="AK46" s="588"/>
      <c r="AL46" s="588"/>
      <c r="AM46" s="588"/>
    </row>
    <row r="47" spans="1:39" ht="12" customHeight="1">
      <c r="A47" s="34"/>
      <c r="B47" s="273"/>
      <c r="C47" s="273"/>
      <c r="D47" s="273"/>
      <c r="E47" s="273"/>
      <c r="F47" s="273"/>
      <c r="G47" s="273"/>
      <c r="H47" s="273"/>
      <c r="J47" s="29"/>
      <c r="M47" s="448"/>
      <c r="N47" s="448"/>
      <c r="O47" s="448"/>
      <c r="P47" s="770"/>
      <c r="Q47" s="829"/>
      <c r="R47" s="986"/>
      <c r="S47" s="829"/>
      <c r="T47" s="829"/>
      <c r="U47" s="829"/>
      <c r="V47" s="829"/>
      <c r="W47" s="829"/>
      <c r="X47" s="829"/>
      <c r="Y47" s="829"/>
      <c r="Z47" s="829"/>
      <c r="AA47" s="829"/>
      <c r="AB47" s="829"/>
      <c r="AC47" s="829"/>
      <c r="AD47" s="829"/>
      <c r="AE47" s="829"/>
      <c r="AF47" s="829"/>
      <c r="AG47" s="829"/>
      <c r="AH47" s="588"/>
      <c r="AI47" s="588"/>
      <c r="AJ47" s="588"/>
      <c r="AK47" s="588"/>
      <c r="AL47" s="588"/>
      <c r="AM47" s="588"/>
    </row>
    <row r="48" spans="1:39" ht="12" customHeight="1">
      <c r="A48" t="s">
        <v>234</v>
      </c>
      <c r="J48" s="29"/>
      <c r="M48" s="448"/>
      <c r="N48" s="448"/>
      <c r="O48" s="448"/>
      <c r="P48" s="448"/>
      <c r="Q48" s="829"/>
      <c r="R48" s="987"/>
      <c r="S48" s="829"/>
      <c r="T48" s="829"/>
      <c r="U48" s="829"/>
      <c r="V48" s="829"/>
      <c r="W48" s="829"/>
      <c r="X48" s="829"/>
      <c r="Y48" s="829"/>
      <c r="Z48" s="829"/>
      <c r="AA48" s="829"/>
      <c r="AB48" s="829"/>
      <c r="AC48" s="829"/>
      <c r="AD48" s="829"/>
      <c r="AE48" s="829"/>
      <c r="AF48" s="829"/>
      <c r="AG48" s="829"/>
      <c r="AH48" s="588"/>
      <c r="AI48" s="588"/>
      <c r="AJ48" s="588"/>
      <c r="AK48" s="588"/>
      <c r="AL48" s="588"/>
      <c r="AM48" s="588"/>
    </row>
    <row r="49" spans="1:39" ht="12" customHeight="1">
      <c r="A49" t="s">
        <v>610</v>
      </c>
      <c r="J49" s="29"/>
      <c r="M49" s="448"/>
      <c r="N49" s="448"/>
      <c r="O49" s="448"/>
      <c r="P49" s="448"/>
      <c r="Q49" s="829"/>
      <c r="R49" s="986"/>
      <c r="S49" s="829"/>
      <c r="T49" s="829"/>
      <c r="U49" s="829"/>
      <c r="V49" s="829"/>
      <c r="W49" s="829"/>
      <c r="X49" s="829"/>
      <c r="Y49" s="829"/>
      <c r="Z49" s="829"/>
      <c r="AA49" s="829"/>
      <c r="AB49" s="829"/>
      <c r="AC49" s="829"/>
      <c r="AD49" s="829"/>
      <c r="AE49" s="829"/>
      <c r="AF49" s="829"/>
      <c r="AG49" s="829"/>
      <c r="AH49" s="588"/>
      <c r="AI49" s="588"/>
      <c r="AJ49" s="588"/>
      <c r="AK49" s="588"/>
      <c r="AL49" s="588"/>
      <c r="AM49" s="588"/>
    </row>
    <row r="50" spans="1:39" ht="12" customHeight="1">
      <c r="A50" s="681" t="s">
        <v>689</v>
      </c>
      <c r="J50" s="29"/>
      <c r="M50" s="448"/>
      <c r="N50" s="448"/>
      <c r="O50" s="448"/>
      <c r="P50" s="448"/>
      <c r="Q50" s="829"/>
      <c r="R50" s="875"/>
      <c r="S50" s="829"/>
      <c r="T50" s="829"/>
      <c r="U50" s="829"/>
      <c r="V50" s="829"/>
      <c r="W50" s="829"/>
      <c r="X50" s="829"/>
      <c r="Y50" s="829"/>
      <c r="Z50" s="829"/>
      <c r="AA50" s="829"/>
      <c r="AB50" s="829"/>
      <c r="AC50" s="829"/>
      <c r="AD50" s="829"/>
      <c r="AE50" s="829"/>
      <c r="AF50" s="829"/>
      <c r="AG50" s="829"/>
      <c r="AH50" s="588"/>
      <c r="AI50" s="588"/>
      <c r="AJ50" s="588"/>
      <c r="AK50" s="588"/>
      <c r="AL50" s="588"/>
      <c r="AM50" s="588"/>
    </row>
    <row r="51" spans="1:39" ht="12" customHeight="1">
      <c r="A51" s="681" t="s">
        <v>607</v>
      </c>
      <c r="J51" s="29"/>
      <c r="M51" s="448"/>
      <c r="N51" s="448"/>
      <c r="O51" s="448"/>
      <c r="P51" s="448"/>
      <c r="Q51" s="829"/>
      <c r="R51" s="829"/>
      <c r="S51" s="829"/>
      <c r="T51" s="829"/>
      <c r="U51" s="829"/>
      <c r="V51" s="829"/>
      <c r="W51" s="829"/>
      <c r="X51" s="829"/>
      <c r="Y51" s="829"/>
      <c r="Z51" s="829"/>
      <c r="AA51" s="829"/>
      <c r="AB51" s="829"/>
      <c r="AC51" s="829"/>
      <c r="AD51" s="829"/>
      <c r="AE51" s="829"/>
      <c r="AF51" s="829"/>
      <c r="AG51" s="829"/>
      <c r="AH51" s="588"/>
      <c r="AI51" s="588"/>
      <c r="AJ51" s="588"/>
      <c r="AK51" s="588"/>
      <c r="AL51" s="588"/>
      <c r="AM51" s="588"/>
    </row>
    <row r="52" spans="1:39" ht="12" customHeight="1">
      <c r="M52" s="448"/>
      <c r="N52" s="448"/>
      <c r="O52" s="448"/>
      <c r="P52" s="448"/>
      <c r="Q52" s="829"/>
      <c r="R52" s="829"/>
      <c r="S52" s="829"/>
      <c r="T52" s="829"/>
      <c r="U52" s="829"/>
      <c r="V52" s="829"/>
      <c r="W52" s="829"/>
      <c r="X52" s="829"/>
      <c r="Y52" s="829"/>
      <c r="Z52" s="829"/>
      <c r="AA52" s="829"/>
      <c r="AB52" s="829"/>
      <c r="AC52" s="829"/>
      <c r="AD52" s="829"/>
      <c r="AE52" s="829"/>
      <c r="AF52" s="829"/>
      <c r="AG52" s="829"/>
      <c r="AH52" s="588"/>
      <c r="AI52" s="588"/>
      <c r="AJ52" s="588"/>
      <c r="AK52" s="588"/>
      <c r="AL52" s="588"/>
      <c r="AM52" s="588"/>
    </row>
    <row r="53" spans="1:39" ht="12" customHeight="1">
      <c r="A53" t="s">
        <v>235</v>
      </c>
      <c r="M53" s="448"/>
      <c r="N53" s="448"/>
      <c r="O53" s="448"/>
      <c r="P53" s="448"/>
      <c r="Q53" s="876"/>
      <c r="R53" s="876"/>
      <c r="S53" s="876"/>
      <c r="T53" s="876"/>
      <c r="U53" s="877"/>
      <c r="V53" s="876"/>
      <c r="W53" s="877"/>
      <c r="X53" s="878"/>
      <c r="Y53" s="829"/>
      <c r="Z53" s="829"/>
      <c r="AA53" s="829"/>
      <c r="AB53" s="829"/>
      <c r="AC53" s="829"/>
      <c r="AD53" s="829"/>
      <c r="AE53" s="829"/>
      <c r="AF53" s="829"/>
      <c r="AG53" s="829"/>
      <c r="AH53" s="588"/>
      <c r="AI53" s="588"/>
      <c r="AJ53" s="588"/>
      <c r="AK53" s="588"/>
      <c r="AL53" s="588"/>
      <c r="AM53" s="588"/>
    </row>
    <row r="54" spans="1:39" ht="12" customHeight="1">
      <c r="A54" t="s">
        <v>57</v>
      </c>
      <c r="J54" s="29"/>
      <c r="M54" s="448"/>
      <c r="N54" s="448"/>
      <c r="O54" s="448"/>
      <c r="P54" s="448"/>
      <c r="Q54" s="829"/>
      <c r="R54" s="829"/>
      <c r="S54" s="829"/>
      <c r="T54" s="829"/>
      <c r="U54" s="829"/>
      <c r="V54" s="829"/>
      <c r="W54" s="829"/>
      <c r="X54" s="829"/>
      <c r="Y54" s="829"/>
      <c r="Z54" s="829"/>
      <c r="AA54" s="829"/>
      <c r="AB54" s="829"/>
      <c r="AC54" s="829"/>
      <c r="AD54" s="829"/>
      <c r="AE54" s="829"/>
      <c r="AF54" s="829"/>
      <c r="AG54" s="829"/>
      <c r="AH54" s="588"/>
      <c r="AI54" s="588"/>
      <c r="AJ54" s="588"/>
      <c r="AK54" s="588"/>
      <c r="AL54" s="588"/>
      <c r="AM54" s="588"/>
    </row>
    <row r="55" spans="1:39" ht="12" customHeight="1">
      <c r="A55" t="s">
        <v>19</v>
      </c>
      <c r="J55" s="29"/>
      <c r="M55" s="448"/>
      <c r="N55" s="448"/>
      <c r="O55" s="448"/>
      <c r="P55" s="448"/>
      <c r="Q55" s="829"/>
      <c r="R55" s="829"/>
      <c r="S55" s="829"/>
      <c r="T55" s="829"/>
      <c r="U55" s="829"/>
      <c r="V55" s="829"/>
      <c r="W55" s="829"/>
      <c r="X55" s="829"/>
      <c r="Y55" s="829"/>
      <c r="Z55" s="829"/>
      <c r="AA55" s="829"/>
      <c r="AB55" s="829"/>
      <c r="AC55" s="829"/>
      <c r="AD55" s="829"/>
      <c r="AE55" s="829"/>
      <c r="AF55" s="829"/>
      <c r="AG55" s="829"/>
      <c r="AH55" s="588"/>
      <c r="AI55" s="588"/>
      <c r="AJ55" s="588"/>
      <c r="AK55" s="588"/>
      <c r="AL55" s="588"/>
      <c r="AM55" s="588"/>
    </row>
    <row r="56" spans="1:39" ht="12" customHeight="1">
      <c r="A56" t="s">
        <v>18</v>
      </c>
      <c r="J56" s="29"/>
      <c r="M56" s="448"/>
      <c r="N56" s="448"/>
      <c r="O56" s="448"/>
      <c r="P56" s="448"/>
      <c r="Q56" s="829"/>
      <c r="R56" s="829"/>
      <c r="S56" s="829"/>
      <c r="T56" s="829"/>
      <c r="U56" s="829"/>
      <c r="V56" s="829"/>
      <c r="W56" s="829"/>
      <c r="X56" s="829"/>
      <c r="Y56" s="829"/>
      <c r="Z56" s="829"/>
      <c r="AA56" s="829"/>
      <c r="AB56" s="829"/>
      <c r="AC56" s="829"/>
      <c r="AD56" s="829"/>
      <c r="AE56" s="829"/>
      <c r="AF56" s="829"/>
      <c r="AG56" s="829"/>
      <c r="AH56" s="588"/>
      <c r="AI56" s="588"/>
      <c r="AJ56" s="588"/>
      <c r="AK56" s="588"/>
      <c r="AL56" s="588"/>
      <c r="AM56" s="588"/>
    </row>
    <row r="57" spans="1:39" ht="12" customHeight="1">
      <c r="A57" t="s">
        <v>314</v>
      </c>
      <c r="J57" s="29"/>
      <c r="M57" s="448"/>
      <c r="N57" s="448"/>
      <c r="O57" s="448"/>
      <c r="P57" s="448"/>
      <c r="Q57" s="829"/>
      <c r="R57" s="829"/>
      <c r="S57" s="829"/>
      <c r="T57" s="829"/>
      <c r="U57" s="829"/>
      <c r="V57" s="829"/>
      <c r="W57" s="829"/>
      <c r="X57" s="829"/>
      <c r="Y57" s="829"/>
      <c r="Z57" s="829"/>
      <c r="AA57" s="829"/>
      <c r="AB57" s="829"/>
      <c r="AC57" s="829"/>
      <c r="AD57" s="829"/>
      <c r="AE57" s="829"/>
      <c r="AF57" s="829"/>
      <c r="AG57" s="829"/>
      <c r="AH57" s="588"/>
      <c r="AI57" s="588"/>
      <c r="AJ57" s="588"/>
      <c r="AK57" s="588"/>
      <c r="AL57" s="588"/>
      <c r="AM57" s="588"/>
    </row>
    <row r="58" spans="1:39" ht="12" customHeight="1">
      <c r="A58" t="s">
        <v>315</v>
      </c>
      <c r="J58" s="29"/>
      <c r="M58" s="448"/>
      <c r="N58" s="448"/>
      <c r="O58" s="448"/>
      <c r="P58" s="448"/>
      <c r="Q58" s="829"/>
      <c r="R58" s="829"/>
      <c r="S58" s="829"/>
      <c r="T58" s="829"/>
      <c r="U58" s="829"/>
      <c r="V58" s="829"/>
      <c r="W58" s="829"/>
      <c r="X58" s="829"/>
      <c r="Y58" s="829"/>
      <c r="Z58" s="829"/>
      <c r="AA58" s="829"/>
      <c r="AB58" s="829"/>
      <c r="AC58" s="829"/>
      <c r="AD58" s="829"/>
      <c r="AE58" s="829"/>
      <c r="AF58" s="829"/>
      <c r="AG58" s="829"/>
      <c r="AH58" s="588"/>
      <c r="AI58" s="588"/>
      <c r="AJ58" s="588"/>
      <c r="AK58" s="588"/>
      <c r="AL58" s="588"/>
      <c r="AM58" s="588"/>
    </row>
    <row r="59" spans="1:39">
      <c r="J59" s="29"/>
      <c r="Q59" s="853"/>
      <c r="R59" s="853"/>
      <c r="S59" s="853"/>
      <c r="T59" s="853"/>
      <c r="U59" s="853"/>
      <c r="V59" s="853"/>
      <c r="W59" s="853"/>
      <c r="X59" s="588"/>
      <c r="Y59" s="588"/>
      <c r="Z59" s="588"/>
      <c r="AA59" s="588"/>
      <c r="AB59" s="588"/>
      <c r="AC59" s="588"/>
      <c r="AD59" s="588"/>
      <c r="AE59" s="588"/>
      <c r="AF59" s="588"/>
      <c r="AG59" s="588"/>
      <c r="AH59" s="588"/>
      <c r="AI59" s="588"/>
      <c r="AJ59" s="588"/>
      <c r="AK59" s="588"/>
      <c r="AL59" s="588"/>
      <c r="AM59" s="588"/>
    </row>
    <row r="60" spans="1:39">
      <c r="J60" s="29"/>
      <c r="Q60" s="853"/>
      <c r="R60" s="853"/>
      <c r="S60" s="853"/>
      <c r="T60" s="853"/>
      <c r="U60" s="853"/>
      <c r="V60" s="853"/>
      <c r="W60" s="853"/>
      <c r="X60" s="588"/>
      <c r="Y60" s="588"/>
      <c r="Z60" s="588"/>
      <c r="AA60" s="588"/>
      <c r="AB60" s="588"/>
      <c r="AC60" s="588"/>
      <c r="AD60" s="588"/>
      <c r="AE60" s="588"/>
      <c r="AF60" s="588"/>
      <c r="AG60" s="588"/>
      <c r="AH60" s="588"/>
      <c r="AI60" s="588"/>
      <c r="AJ60" s="588"/>
      <c r="AK60" s="588"/>
      <c r="AL60" s="588"/>
      <c r="AM60" s="588"/>
    </row>
    <row r="61" spans="1:39">
      <c r="J61" s="29"/>
      <c r="Q61" s="853"/>
      <c r="R61" s="853"/>
      <c r="S61" s="853"/>
      <c r="T61" s="853"/>
      <c r="U61" s="853"/>
      <c r="V61" s="853"/>
      <c r="W61" s="853"/>
      <c r="X61" s="588"/>
      <c r="Y61" s="588"/>
      <c r="Z61" s="588"/>
      <c r="AA61" s="588"/>
      <c r="AB61" s="588"/>
      <c r="AC61" s="588"/>
      <c r="AD61" s="588"/>
      <c r="AE61" s="588"/>
      <c r="AF61" s="588"/>
      <c r="AG61" s="588"/>
      <c r="AH61" s="588"/>
      <c r="AI61" s="588"/>
      <c r="AJ61" s="588"/>
      <c r="AK61" s="588"/>
      <c r="AL61" s="588"/>
      <c r="AM61" s="588"/>
    </row>
    <row r="62" spans="1:39">
      <c r="J62" s="29"/>
      <c r="Q62" s="853"/>
      <c r="R62" s="853"/>
      <c r="S62" s="853"/>
      <c r="T62" s="853"/>
      <c r="U62" s="853"/>
      <c r="V62" s="853"/>
      <c r="W62" s="853"/>
      <c r="X62" s="588"/>
      <c r="Y62" s="588"/>
      <c r="Z62" s="588"/>
      <c r="AA62" s="588"/>
      <c r="AB62" s="588"/>
      <c r="AC62" s="588"/>
      <c r="AD62" s="588"/>
      <c r="AE62" s="588"/>
      <c r="AF62" s="588"/>
      <c r="AG62" s="588"/>
      <c r="AH62" s="588"/>
      <c r="AI62" s="588"/>
      <c r="AJ62" s="588"/>
      <c r="AK62" s="588"/>
      <c r="AL62" s="588"/>
      <c r="AM62" s="588"/>
    </row>
    <row r="63" spans="1:39">
      <c r="J63" s="29"/>
      <c r="Q63" s="853"/>
      <c r="R63" s="853"/>
      <c r="S63" s="853"/>
      <c r="T63" s="853"/>
      <c r="U63" s="853"/>
      <c r="V63" s="853"/>
      <c r="W63" s="853"/>
      <c r="X63" s="588"/>
      <c r="Y63" s="588"/>
      <c r="Z63" s="588"/>
      <c r="AA63" s="588"/>
      <c r="AB63" s="588"/>
      <c r="AC63" s="588"/>
      <c r="AD63" s="588"/>
      <c r="AE63" s="588"/>
      <c r="AF63" s="588"/>
      <c r="AG63" s="588"/>
      <c r="AH63" s="588"/>
      <c r="AI63" s="588"/>
      <c r="AJ63" s="588"/>
      <c r="AK63" s="588"/>
      <c r="AL63" s="588"/>
      <c r="AM63" s="588"/>
    </row>
    <row r="64" spans="1:39">
      <c r="J64" s="29"/>
    </row>
    <row r="65" spans="10:10">
      <c r="J65" s="29"/>
    </row>
  </sheetData>
  <mergeCells count="8">
    <mergeCell ref="R34:R35"/>
    <mergeCell ref="R46:R47"/>
    <mergeCell ref="R48:R49"/>
    <mergeCell ref="R36:R37"/>
    <mergeCell ref="R38:R39"/>
    <mergeCell ref="R40:R41"/>
    <mergeCell ref="R42:R43"/>
    <mergeCell ref="R44:R45"/>
  </mergeCells>
  <phoneticPr fontId="0" type="noConversion"/>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sheetPr codeName="Sheet10"/>
  <dimension ref="A1:Y63"/>
  <sheetViews>
    <sheetView workbookViewId="0">
      <selection activeCell="F19" sqref="F19"/>
    </sheetView>
  </sheetViews>
  <sheetFormatPr defaultRowHeight="9"/>
  <cols>
    <col min="2" max="7" width="13" customWidth="1"/>
    <col min="9" max="9" width="10" customWidth="1"/>
    <col min="10" max="10" width="81" customWidth="1"/>
    <col min="11" max="12" width="10" customWidth="1"/>
    <col min="13" max="13" width="4" customWidth="1"/>
  </cols>
  <sheetData>
    <row r="1" spans="1:25" ht="12" customHeight="1">
      <c r="A1" s="72" t="s">
        <v>76</v>
      </c>
    </row>
    <row r="2" spans="1:25" ht="12" customHeight="1" thickBot="1"/>
    <row r="3" spans="1:25" ht="3.75" customHeight="1">
      <c r="B3" s="14"/>
      <c r="C3" s="14"/>
      <c r="D3" s="14"/>
      <c r="E3" s="14"/>
      <c r="F3" s="14"/>
      <c r="G3" s="28"/>
      <c r="J3" s="382"/>
      <c r="K3" s="383"/>
      <c r="L3" s="383"/>
      <c r="M3" s="384"/>
    </row>
    <row r="4" spans="1:25" ht="34.5" customHeight="1">
      <c r="A4" s="39" t="s">
        <v>134</v>
      </c>
      <c r="B4" s="87" t="s">
        <v>194</v>
      </c>
      <c r="C4" s="87" t="s">
        <v>195</v>
      </c>
      <c r="D4" s="87" t="s">
        <v>196</v>
      </c>
      <c r="E4" s="87" t="s">
        <v>197</v>
      </c>
      <c r="F4" s="87" t="s">
        <v>198</v>
      </c>
      <c r="G4" s="36" t="s">
        <v>645</v>
      </c>
      <c r="J4" s="385"/>
      <c r="K4" s="386"/>
      <c r="L4" s="386"/>
      <c r="M4" s="387"/>
    </row>
    <row r="5" spans="1:25" ht="12" customHeight="1">
      <c r="A5" s="29">
        <v>1970</v>
      </c>
      <c r="B5" s="128">
        <v>4.8453935023479531</v>
      </c>
      <c r="C5" s="128">
        <v>5.1753665365580295</v>
      </c>
      <c r="D5" s="128">
        <v>5.0092945818404573</v>
      </c>
      <c r="E5" s="128">
        <v>4.0139453792535544</v>
      </c>
      <c r="F5" s="128"/>
      <c r="G5" s="124">
        <v>19.044</v>
      </c>
      <c r="H5" s="250"/>
      <c r="J5" s="385"/>
      <c r="K5" s="386"/>
      <c r="L5" s="386"/>
      <c r="M5" s="387"/>
      <c r="T5" s="8"/>
      <c r="U5" s="8"/>
      <c r="V5" s="8"/>
      <c r="W5" s="8"/>
      <c r="X5" s="8"/>
      <c r="Y5" s="8"/>
    </row>
    <row r="6" spans="1:25" ht="12" customHeight="1">
      <c r="A6" s="29">
        <v>1971</v>
      </c>
      <c r="B6" s="128">
        <v>4.7289425742574256</v>
      </c>
      <c r="C6" s="128">
        <v>5.050985258525853</v>
      </c>
      <c r="D6" s="128">
        <v>4.8889045654565448</v>
      </c>
      <c r="E6" s="128">
        <v>4.5901676017601751</v>
      </c>
      <c r="F6" s="128"/>
      <c r="G6" s="124">
        <v>19.259</v>
      </c>
      <c r="H6" s="250"/>
      <c r="J6" s="385"/>
      <c r="K6" s="386"/>
      <c r="L6" s="386"/>
      <c r="M6" s="387"/>
      <c r="T6" s="8"/>
      <c r="U6" s="8"/>
      <c r="V6" s="8"/>
      <c r="W6" s="8"/>
      <c r="X6" s="8"/>
      <c r="Y6" s="8"/>
    </row>
    <row r="7" spans="1:25" ht="12" customHeight="1">
      <c r="A7" s="29">
        <v>1972</v>
      </c>
      <c r="B7" s="128">
        <v>4.8026588235294136</v>
      </c>
      <c r="C7" s="128">
        <v>4.9932235294117664</v>
      </c>
      <c r="D7" s="128">
        <v>5.384107189542485</v>
      </c>
      <c r="E7" s="128">
        <v>4.2940104575163405</v>
      </c>
      <c r="F7" s="128"/>
      <c r="G7" s="124">
        <v>19.474</v>
      </c>
      <c r="H7" s="250"/>
      <c r="J7" s="385"/>
      <c r="K7" s="386"/>
      <c r="L7" s="386"/>
      <c r="M7" s="387"/>
      <c r="T7" s="8"/>
      <c r="U7" s="8"/>
      <c r="V7" s="8"/>
      <c r="W7" s="8"/>
      <c r="X7" s="8"/>
      <c r="Y7" s="8"/>
    </row>
    <row r="8" spans="1:25" ht="12" customHeight="1">
      <c r="A8" s="29">
        <v>1973</v>
      </c>
      <c r="B8" s="128">
        <v>4.6606117647058829</v>
      </c>
      <c r="C8" s="128">
        <v>5.0794823529411772</v>
      </c>
      <c r="D8" s="128">
        <v>5.2547032679738557</v>
      </c>
      <c r="E8" s="128">
        <v>4.6932026143790857</v>
      </c>
      <c r="F8" s="128"/>
      <c r="G8" s="124">
        <v>19.687999999999999</v>
      </c>
      <c r="H8" s="250"/>
      <c r="J8" s="385"/>
      <c r="K8" s="386"/>
      <c r="L8" s="386"/>
      <c r="M8" s="387"/>
      <c r="T8" s="8"/>
      <c r="U8" s="8"/>
      <c r="V8" s="8"/>
      <c r="W8" s="8"/>
      <c r="X8" s="8"/>
      <c r="Y8" s="8"/>
    </row>
    <row r="9" spans="1:25" ht="12" customHeight="1">
      <c r="A9" s="29">
        <v>1974</v>
      </c>
      <c r="B9" s="128">
        <v>4.5253736030850673</v>
      </c>
      <c r="C9" s="128">
        <v>4.8985350881752412</v>
      </c>
      <c r="D9" s="128">
        <v>4.9217259149322565</v>
      </c>
      <c r="E9" s="128">
        <v>5.5573653938074337</v>
      </c>
      <c r="F9" s="128"/>
      <c r="G9" s="124">
        <v>19.902999999999999</v>
      </c>
      <c r="H9" s="250"/>
      <c r="J9" s="385"/>
      <c r="K9" s="386"/>
      <c r="L9" s="386"/>
      <c r="M9" s="387"/>
      <c r="T9" s="8"/>
      <c r="U9" s="8"/>
      <c r="V9" s="8"/>
      <c r="W9" s="8"/>
      <c r="X9" s="8"/>
      <c r="Y9" s="8"/>
    </row>
    <row r="10" spans="1:25" ht="12" customHeight="1">
      <c r="A10" s="29">
        <v>1975</v>
      </c>
      <c r="B10" s="128">
        <v>4.6653190400843876</v>
      </c>
      <c r="C10" s="128">
        <v>4.9868090717299571</v>
      </c>
      <c r="D10" s="128">
        <v>4.7162481540084391</v>
      </c>
      <c r="E10" s="128">
        <v>5.7486237341772144</v>
      </c>
      <c r="F10" s="128"/>
      <c r="G10" s="124">
        <v>20.117000000000001</v>
      </c>
      <c r="H10" s="250"/>
      <c r="J10" s="385"/>
      <c r="K10" s="386"/>
      <c r="L10" s="386"/>
      <c r="M10" s="387"/>
      <c r="T10" s="8"/>
      <c r="U10" s="8"/>
      <c r="V10" s="8"/>
      <c r="W10" s="8"/>
      <c r="X10" s="8"/>
      <c r="Y10" s="8"/>
    </row>
    <row r="11" spans="1:25" ht="12" customHeight="1">
      <c r="A11" s="29">
        <v>1976</v>
      </c>
      <c r="B11" s="128">
        <v>4.4309221871714</v>
      </c>
      <c r="C11" s="128">
        <v>5.0509305993690852</v>
      </c>
      <c r="D11" s="128">
        <v>4.8285827549947431</v>
      </c>
      <c r="E11" s="128">
        <v>5.6869737118822288</v>
      </c>
      <c r="F11" s="128">
        <v>0.33459074658254467</v>
      </c>
      <c r="G11" s="124">
        <v>20.332000000000001</v>
      </c>
      <c r="H11" s="250"/>
      <c r="J11" s="385"/>
      <c r="K11" s="386"/>
      <c r="L11" s="386"/>
      <c r="M11" s="387"/>
      <c r="T11" s="8"/>
      <c r="U11" s="8"/>
      <c r="V11" s="8"/>
      <c r="W11" s="8"/>
      <c r="X11" s="8"/>
      <c r="Y11" s="8"/>
    </row>
    <row r="12" spans="1:25" ht="12" customHeight="1">
      <c r="A12" s="29">
        <v>1977</v>
      </c>
      <c r="B12" s="128">
        <v>4.2679318383775025</v>
      </c>
      <c r="C12" s="128">
        <v>4.9885614970466792</v>
      </c>
      <c r="D12" s="128">
        <v>4.7769906434582614</v>
      </c>
      <c r="E12" s="128">
        <v>5.8535318801944491</v>
      </c>
      <c r="F12" s="128">
        <v>0.65898414092310931</v>
      </c>
      <c r="G12" s="124">
        <v>20.545999999999999</v>
      </c>
      <c r="H12" s="250"/>
      <c r="J12" s="385"/>
      <c r="K12" s="386"/>
      <c r="L12" s="386"/>
      <c r="M12" s="387"/>
      <c r="T12" s="8"/>
      <c r="U12" s="8"/>
      <c r="V12" s="8"/>
      <c r="W12" s="8"/>
      <c r="X12" s="8"/>
      <c r="Y12" s="8"/>
    </row>
    <row r="13" spans="1:25" ht="12" customHeight="1">
      <c r="A13" s="29">
        <v>1978</v>
      </c>
      <c r="B13" s="128">
        <v>4.9012110152621107</v>
      </c>
      <c r="C13" s="128">
        <v>4.4052614465826165</v>
      </c>
      <c r="D13" s="128">
        <v>5.08772196416722</v>
      </c>
      <c r="E13" s="128">
        <v>5.5020729927007324</v>
      </c>
      <c r="F13" s="128">
        <v>0.86473258128732589</v>
      </c>
      <c r="G13" s="124">
        <v>20.760999999999999</v>
      </c>
      <c r="H13" s="250"/>
      <c r="J13" s="385"/>
      <c r="K13" s="386"/>
      <c r="L13" s="386"/>
      <c r="M13" s="387"/>
      <c r="T13" s="8"/>
      <c r="U13" s="8"/>
      <c r="V13" s="8"/>
      <c r="W13" s="8"/>
      <c r="X13" s="8"/>
      <c r="Y13" s="8"/>
    </row>
    <row r="14" spans="1:25" ht="12" customHeight="1">
      <c r="A14" s="29">
        <v>1979</v>
      </c>
      <c r="B14" s="128">
        <v>5.1442335766423346</v>
      </c>
      <c r="C14" s="128">
        <v>4.601512710797885</v>
      </c>
      <c r="D14" s="128">
        <v>4.3829461364208395</v>
      </c>
      <c r="E14" s="128">
        <v>5.6777532271403386</v>
      </c>
      <c r="F14" s="128">
        <v>1.1685543489985974</v>
      </c>
      <c r="G14" s="124">
        <v>20.975000000000001</v>
      </c>
      <c r="H14" s="250"/>
      <c r="J14" s="385"/>
      <c r="K14" s="386"/>
      <c r="L14" s="386"/>
      <c r="M14" s="387"/>
      <c r="T14" s="8"/>
      <c r="U14" s="8"/>
      <c r="V14" s="8"/>
      <c r="W14" s="8"/>
      <c r="X14" s="8"/>
      <c r="Y14" s="8"/>
    </row>
    <row r="15" spans="1:25" ht="12" customHeight="1">
      <c r="A15" s="29">
        <v>1980</v>
      </c>
      <c r="B15" s="128">
        <v>5.4127003876297719</v>
      </c>
      <c r="C15" s="128">
        <v>4.6930084959266454</v>
      </c>
      <c r="D15" s="128">
        <v>4.3845389101467234</v>
      </c>
      <c r="E15" s="128">
        <v>5.6163029997655292</v>
      </c>
      <c r="F15" s="128">
        <v>1.0834492065313379</v>
      </c>
      <c r="G15" s="124">
        <v>21.19</v>
      </c>
      <c r="H15" s="250"/>
      <c r="J15" s="385"/>
      <c r="K15" s="386"/>
      <c r="L15" s="386"/>
      <c r="M15" s="387"/>
      <c r="T15" s="8"/>
      <c r="U15" s="8"/>
      <c r="V15" s="8"/>
      <c r="W15" s="8"/>
      <c r="X15" s="8"/>
      <c r="Y15" s="8"/>
    </row>
    <row r="16" spans="1:25" ht="12" customHeight="1">
      <c r="A16" s="29">
        <v>1981</v>
      </c>
      <c r="B16" s="128">
        <v>5.3480748121044321</v>
      </c>
      <c r="C16" s="128">
        <v>4.6241319719145579</v>
      </c>
      <c r="D16" s="128">
        <v>4.2367590486550633</v>
      </c>
      <c r="E16" s="128">
        <v>5.6931118967563306</v>
      </c>
      <c r="F16" s="128">
        <v>1.5029222705696204</v>
      </c>
      <c r="G16" s="124">
        <v>21.405000000000001</v>
      </c>
      <c r="H16" s="250"/>
      <c r="J16" s="385"/>
      <c r="K16" s="386"/>
      <c r="L16" s="386"/>
      <c r="M16" s="387"/>
      <c r="T16" s="8"/>
      <c r="U16" s="8"/>
      <c r="V16" s="8"/>
      <c r="W16" s="8"/>
      <c r="X16" s="8"/>
      <c r="Y16" s="8"/>
    </row>
    <row r="17" spans="1:25" ht="12" customHeight="1">
      <c r="A17" s="29">
        <v>1982</v>
      </c>
      <c r="B17" s="128">
        <v>5.3822357265376128</v>
      </c>
      <c r="C17" s="128">
        <v>4.633172604753736</v>
      </c>
      <c r="D17" s="128">
        <v>4.2369213918157307</v>
      </c>
      <c r="E17" s="128">
        <v>5.5093751531487376</v>
      </c>
      <c r="F17" s="128">
        <v>1.8572951237441802</v>
      </c>
      <c r="G17" s="124">
        <v>21.619</v>
      </c>
      <c r="H17" s="250"/>
      <c r="J17" s="385"/>
      <c r="K17" s="386"/>
      <c r="L17" s="386"/>
      <c r="M17" s="387"/>
      <c r="T17" s="8"/>
      <c r="U17" s="8"/>
      <c r="V17" s="8"/>
      <c r="W17" s="8"/>
      <c r="X17" s="8"/>
      <c r="Y17" s="8"/>
    </row>
    <row r="18" spans="1:25" ht="12" customHeight="1" thickBot="1">
      <c r="A18" s="29">
        <v>1983</v>
      </c>
      <c r="B18" s="128">
        <v>5.2807073407875542</v>
      </c>
      <c r="C18" s="128">
        <v>4.6077488575595531</v>
      </c>
      <c r="D18" s="128">
        <v>4.2585322314049581</v>
      </c>
      <c r="E18" s="128">
        <v>5.6108178901312575</v>
      </c>
      <c r="F18" s="128">
        <v>2.0761936801166745</v>
      </c>
      <c r="G18" s="124">
        <v>21.834</v>
      </c>
      <c r="H18" s="250"/>
      <c r="J18" s="388" t="s">
        <v>511</v>
      </c>
      <c r="K18" s="389"/>
      <c r="L18" s="389"/>
      <c r="M18" s="390"/>
      <c r="T18" s="8"/>
      <c r="U18" s="8"/>
      <c r="V18" s="8"/>
      <c r="W18" s="8"/>
      <c r="X18" s="8"/>
      <c r="Y18" s="8"/>
    </row>
    <row r="19" spans="1:25" ht="12" customHeight="1" thickBot="1">
      <c r="A19" s="29">
        <v>1984</v>
      </c>
      <c r="B19" s="128">
        <v>5.1830528967254406</v>
      </c>
      <c r="C19" s="128">
        <v>4.6330277078085631</v>
      </c>
      <c r="D19" s="128">
        <v>4.2763123425692688</v>
      </c>
      <c r="E19" s="128">
        <v>5.5877316235401882</v>
      </c>
      <c r="F19" s="128">
        <v>2.3678754293565376</v>
      </c>
      <c r="G19" s="124">
        <v>22.047999999999998</v>
      </c>
      <c r="H19" s="250"/>
      <c r="T19" s="8"/>
      <c r="U19" s="8"/>
      <c r="V19" s="8"/>
      <c r="W19" s="8"/>
      <c r="X19" s="8"/>
      <c r="Y19" s="8"/>
    </row>
    <row r="20" spans="1:25" ht="12" customHeight="1">
      <c r="A20" s="29">
        <v>1985</v>
      </c>
      <c r="B20" s="128">
        <v>5.1386079207920794</v>
      </c>
      <c r="C20" s="128">
        <v>4.6214138613861397</v>
      </c>
      <c r="D20" s="128">
        <v>4.2719584158415849</v>
      </c>
      <c r="E20" s="128">
        <v>5.6210356435643565</v>
      </c>
      <c r="F20" s="128">
        <v>2.6099841584158421</v>
      </c>
      <c r="G20" s="124">
        <v>22.263000000000002</v>
      </c>
      <c r="H20" s="250"/>
      <c r="J20" s="402"/>
      <c r="K20" s="403"/>
      <c r="L20" s="403"/>
      <c r="M20" s="384"/>
      <c r="T20" s="8"/>
      <c r="U20" s="8"/>
      <c r="V20" s="8"/>
      <c r="W20" s="8"/>
      <c r="X20" s="8"/>
      <c r="Y20" s="8"/>
    </row>
    <row r="21" spans="1:25" ht="12" customHeight="1">
      <c r="A21" s="29">
        <v>1986</v>
      </c>
      <c r="B21" s="128">
        <v>4.9894737881854088</v>
      </c>
      <c r="C21" s="128">
        <v>4.6764809675243315</v>
      </c>
      <c r="D21" s="128">
        <v>4.3169182808133373</v>
      </c>
      <c r="E21" s="128">
        <v>5.7302595644213152</v>
      </c>
      <c r="F21" s="128">
        <v>2.763867399055604</v>
      </c>
      <c r="G21" s="124">
        <v>22.477</v>
      </c>
      <c r="H21" s="250"/>
      <c r="J21" s="404"/>
      <c r="K21" s="405"/>
      <c r="L21" s="405"/>
      <c r="M21" s="387"/>
      <c r="T21" s="8"/>
      <c r="U21" s="8"/>
      <c r="V21" s="8"/>
      <c r="W21" s="8"/>
      <c r="X21" s="8"/>
      <c r="Y21" s="8"/>
    </row>
    <row r="22" spans="1:25" ht="12" customHeight="1">
      <c r="A22" s="29">
        <v>1987</v>
      </c>
      <c r="B22" s="128">
        <v>4.8813236042436756</v>
      </c>
      <c r="C22" s="128">
        <v>4.7211909173827493</v>
      </c>
      <c r="D22" s="128">
        <v>4.3519053333973394</v>
      </c>
      <c r="E22" s="128">
        <v>5.6286094762613423</v>
      </c>
      <c r="F22" s="128">
        <v>3.1089706687148961</v>
      </c>
      <c r="G22" s="124">
        <v>22.692</v>
      </c>
      <c r="H22" s="250"/>
      <c r="J22" s="404"/>
      <c r="K22" s="405"/>
      <c r="L22" s="405"/>
      <c r="M22" s="387"/>
      <c r="T22" s="8"/>
      <c r="U22" s="8"/>
      <c r="V22" s="8"/>
      <c r="W22" s="8"/>
      <c r="X22" s="8"/>
      <c r="Y22" s="8"/>
    </row>
    <row r="23" spans="1:25" ht="12" customHeight="1">
      <c r="A23" s="29">
        <v>1988</v>
      </c>
      <c r="B23" s="128">
        <v>4.6970107043868889</v>
      </c>
      <c r="C23" s="128">
        <v>4.7407954697505481</v>
      </c>
      <c r="D23" s="128">
        <v>4.3992742999139818</v>
      </c>
      <c r="E23" s="128">
        <v>5.6810733059351985</v>
      </c>
      <c r="F23" s="128">
        <v>3.3878462200133797</v>
      </c>
      <c r="G23" s="124">
        <v>22.905999999999999</v>
      </c>
      <c r="H23" s="250"/>
      <c r="J23" s="404"/>
      <c r="K23" s="405"/>
      <c r="L23" s="405"/>
      <c r="M23" s="387"/>
      <c r="T23" s="8"/>
      <c r="U23" s="8"/>
      <c r="V23" s="8"/>
      <c r="W23" s="8"/>
      <c r="X23" s="8"/>
      <c r="Y23" s="8"/>
    </row>
    <row r="24" spans="1:25" ht="12" customHeight="1">
      <c r="A24" s="29">
        <v>1989</v>
      </c>
      <c r="B24" s="128">
        <v>4.7373170720321163</v>
      </c>
      <c r="C24" s="128">
        <v>4.7599836608935151</v>
      </c>
      <c r="D24" s="128">
        <v>4.4404926940852434</v>
      </c>
      <c r="E24" s="128">
        <v>5.573822137155128</v>
      </c>
      <c r="F24" s="128">
        <v>3.6093844358339959</v>
      </c>
      <c r="G24" s="124">
        <v>23.120999999999999</v>
      </c>
      <c r="H24" s="250"/>
      <c r="J24" s="404"/>
      <c r="K24" s="405"/>
      <c r="L24" s="405"/>
      <c r="M24" s="387"/>
      <c r="T24" s="8"/>
      <c r="U24" s="8"/>
      <c r="V24" s="8"/>
      <c r="W24" s="8"/>
      <c r="X24" s="8"/>
      <c r="Y24" s="8"/>
    </row>
    <row r="25" spans="1:25" ht="12" customHeight="1">
      <c r="A25" s="29">
        <v>1990</v>
      </c>
      <c r="B25" s="128">
        <v>4.7804340277777788</v>
      </c>
      <c r="C25" s="128">
        <v>4.7145342592592598</v>
      </c>
      <c r="D25" s="128">
        <v>4.489826851851852</v>
      </c>
      <c r="E25" s="128">
        <v>5.5755525462962972</v>
      </c>
      <c r="F25" s="128">
        <v>3.7746523148148143</v>
      </c>
      <c r="G25" s="124">
        <v>23.335000000000001</v>
      </c>
      <c r="H25" s="250"/>
      <c r="I25" s="22"/>
      <c r="J25" s="404"/>
      <c r="K25" s="405"/>
      <c r="L25" s="405"/>
      <c r="M25" s="387"/>
      <c r="T25" s="8"/>
      <c r="U25" s="8"/>
      <c r="V25" s="8"/>
      <c r="W25" s="8"/>
      <c r="X25" s="8"/>
      <c r="Y25" s="8"/>
    </row>
    <row r="26" spans="1:25" ht="12" customHeight="1">
      <c r="A26" s="29">
        <v>1991</v>
      </c>
      <c r="B26" s="128">
        <v>4.8042043212991423</v>
      </c>
      <c r="C26" s="128">
        <v>4.7339832102390007</v>
      </c>
      <c r="D26" s="128">
        <v>4.4747052617092518</v>
      </c>
      <c r="E26" s="128">
        <v>5.5345038763246004</v>
      </c>
      <c r="F26" s="128">
        <v>4.0026033304280011</v>
      </c>
      <c r="G26" s="124">
        <v>23.55</v>
      </c>
      <c r="H26" s="250"/>
      <c r="I26" s="22"/>
      <c r="J26" s="404"/>
      <c r="K26" s="405"/>
      <c r="L26" s="405"/>
      <c r="M26" s="387"/>
      <c r="T26" s="8"/>
      <c r="U26" s="8"/>
      <c r="V26" s="8"/>
      <c r="W26" s="8"/>
      <c r="X26" s="8"/>
      <c r="Y26" s="8"/>
    </row>
    <row r="27" spans="1:25" ht="12" customHeight="1">
      <c r="A27" s="29">
        <v>1992</v>
      </c>
      <c r="B27" s="128">
        <v>4.7763360272417703</v>
      </c>
      <c r="C27" s="128">
        <v>4.7299428830874</v>
      </c>
      <c r="D27" s="128">
        <v>4.4915037003405223</v>
      </c>
      <c r="E27" s="128">
        <v>5.5607038365493748</v>
      </c>
      <c r="F27" s="128">
        <v>4.2045135527809299</v>
      </c>
      <c r="G27" s="124">
        <v>23.763000000000002</v>
      </c>
      <c r="H27" s="250"/>
      <c r="I27" s="22"/>
      <c r="J27" s="404"/>
      <c r="K27" s="405"/>
      <c r="L27" s="405"/>
      <c r="M27" s="387"/>
      <c r="T27" s="8"/>
      <c r="U27" s="8"/>
      <c r="V27" s="8"/>
      <c r="W27" s="8"/>
      <c r="X27" s="8"/>
      <c r="Y27" s="8"/>
    </row>
    <row r="28" spans="1:25" ht="12" customHeight="1">
      <c r="A28" s="29">
        <v>1993</v>
      </c>
      <c r="B28" s="128">
        <v>4.8108047701996517</v>
      </c>
      <c r="C28" s="128">
        <v>4.7669535039528332</v>
      </c>
      <c r="D28" s="128">
        <v>4.5273758542141245</v>
      </c>
      <c r="E28" s="128">
        <v>5.4835473670105852</v>
      </c>
      <c r="F28" s="128">
        <v>4.357318504622806</v>
      </c>
      <c r="G28" s="124">
        <v>23.946000000000002</v>
      </c>
      <c r="H28" s="250"/>
      <c r="J28" s="404"/>
      <c r="K28" s="405"/>
      <c r="L28" s="405"/>
      <c r="M28" s="387"/>
      <c r="T28" s="8"/>
      <c r="U28" s="8"/>
      <c r="V28" s="8"/>
      <c r="W28" s="8"/>
      <c r="X28" s="8"/>
      <c r="Y28" s="8"/>
    </row>
    <row r="29" spans="1:25" ht="12" customHeight="1">
      <c r="A29" s="29">
        <v>1994</v>
      </c>
      <c r="B29" s="128">
        <v>4.802658532272325</v>
      </c>
      <c r="C29" s="128">
        <v>4.7546426171529621</v>
      </c>
      <c r="D29" s="128">
        <v>4.513496021220158</v>
      </c>
      <c r="E29" s="128">
        <v>5.4812834659593275</v>
      </c>
      <c r="F29" s="128">
        <v>4.5839193633952249</v>
      </c>
      <c r="G29" s="124">
        <v>24.135999999999999</v>
      </c>
      <c r="H29" s="250"/>
      <c r="J29" s="404"/>
      <c r="K29" s="405"/>
      <c r="L29" s="405"/>
      <c r="M29" s="387"/>
      <c r="T29" s="8"/>
      <c r="U29" s="8"/>
      <c r="V29" s="8"/>
      <c r="W29" s="8"/>
      <c r="X29" s="8"/>
      <c r="Y29" s="8"/>
    </row>
    <row r="30" spans="1:25" ht="12" customHeight="1">
      <c r="A30" s="29">
        <v>1995</v>
      </c>
      <c r="B30" s="128">
        <v>4.843078455409132</v>
      </c>
      <c r="C30" s="128">
        <v>4.79725835121054</v>
      </c>
      <c r="D30" s="128">
        <v>4.5543052405761557</v>
      </c>
      <c r="E30" s="128">
        <v>5.4760352436408208</v>
      </c>
      <c r="F30" s="128">
        <v>4.6683227091633466</v>
      </c>
      <c r="G30" s="124">
        <v>24.338999999999999</v>
      </c>
      <c r="H30" s="250"/>
      <c r="J30" s="404"/>
      <c r="K30" s="405"/>
      <c r="L30" s="405"/>
      <c r="M30" s="387"/>
      <c r="T30" s="8"/>
      <c r="U30" s="8"/>
      <c r="V30" s="8"/>
      <c r="W30" s="8"/>
      <c r="X30" s="8"/>
      <c r="Y30" s="8"/>
    </row>
    <row r="31" spans="1:25" ht="12" customHeight="1">
      <c r="A31" s="29">
        <v>1996</v>
      </c>
      <c r="B31" s="128">
        <v>4.8539731958762893</v>
      </c>
      <c r="C31" s="128">
        <v>4.8307938144329885</v>
      </c>
      <c r="D31" s="128">
        <v>4.5895175257731955</v>
      </c>
      <c r="E31" s="128">
        <v>5.4471546391752579</v>
      </c>
      <c r="F31" s="128">
        <v>4.8065608247422666</v>
      </c>
      <c r="G31" s="124">
        <v>24.527999999999999</v>
      </c>
      <c r="H31" s="250"/>
      <c r="J31" s="404"/>
      <c r="K31" s="405"/>
      <c r="L31" s="405"/>
      <c r="M31" s="387"/>
      <c r="T31" s="8"/>
      <c r="U31" s="8"/>
      <c r="V31" s="8"/>
      <c r="W31" s="8"/>
      <c r="X31" s="8"/>
      <c r="Y31" s="8"/>
    </row>
    <row r="32" spans="1:25" ht="12" customHeight="1">
      <c r="A32" s="29">
        <v>1997</v>
      </c>
      <c r="B32" s="128">
        <v>4.8428501690617072</v>
      </c>
      <c r="C32" s="128">
        <v>4.8198636094674558</v>
      </c>
      <c r="D32" s="128">
        <v>4.5743253592561288</v>
      </c>
      <c r="E32" s="128">
        <v>5.4405007185122569</v>
      </c>
      <c r="F32" s="128">
        <v>5.0434601437024513</v>
      </c>
      <c r="G32" s="124">
        <v>24.721</v>
      </c>
      <c r="H32" s="250"/>
      <c r="J32" s="404"/>
      <c r="K32" s="405"/>
      <c r="L32" s="405"/>
      <c r="M32" s="387"/>
      <c r="T32" s="8"/>
      <c r="U32" s="8"/>
      <c r="V32" s="8"/>
      <c r="W32" s="8"/>
      <c r="X32" s="8"/>
      <c r="Y32" s="8"/>
    </row>
    <row r="33" spans="1:25" ht="12" customHeight="1">
      <c r="A33" s="29">
        <v>1998</v>
      </c>
      <c r="B33" s="128">
        <v>4.8571919166666673</v>
      </c>
      <c r="C33" s="128">
        <v>4.8333160000000008</v>
      </c>
      <c r="D33" s="128">
        <v>4.5841760000000003</v>
      </c>
      <c r="E33" s="128">
        <v>5.4322900833333332</v>
      </c>
      <c r="F33" s="128">
        <v>5.207025999999999</v>
      </c>
      <c r="G33" s="124">
        <v>24.914000000000001</v>
      </c>
      <c r="H33" s="250"/>
      <c r="J33" s="404"/>
      <c r="K33" s="405"/>
      <c r="L33" s="405"/>
      <c r="M33" s="387"/>
      <c r="T33" s="8"/>
      <c r="U33" s="8"/>
      <c r="V33" s="8"/>
      <c r="W33" s="8"/>
      <c r="X33" s="8"/>
      <c r="Y33" s="8"/>
    </row>
    <row r="34" spans="1:25" ht="12" customHeight="1">
      <c r="A34" s="29">
        <v>1999</v>
      </c>
      <c r="B34" s="128">
        <v>4.8675691258524489</v>
      </c>
      <c r="C34" s="128">
        <v>4.8177836329820201</v>
      </c>
      <c r="D34" s="128">
        <v>4.5937489150650945</v>
      </c>
      <c r="E34" s="128">
        <v>5.446325480471172</v>
      </c>
      <c r="F34" s="128">
        <v>5.3695728456292624</v>
      </c>
      <c r="G34" s="124">
        <v>25.094999999999999</v>
      </c>
      <c r="H34" s="250"/>
      <c r="J34" s="404"/>
      <c r="K34" s="405"/>
      <c r="L34" s="405"/>
      <c r="M34" s="387"/>
      <c r="T34" s="8"/>
      <c r="U34" s="8"/>
      <c r="V34" s="8"/>
      <c r="W34" s="8"/>
      <c r="X34" s="8"/>
      <c r="Y34" s="8"/>
    </row>
    <row r="35" spans="1:25" ht="12" customHeight="1">
      <c r="A35" s="29">
        <v>2000</v>
      </c>
      <c r="B35" s="128">
        <v>4.9026553010122536</v>
      </c>
      <c r="C35" s="128">
        <v>4.8560324167042337</v>
      </c>
      <c r="D35" s="128">
        <v>4.6021967132494552</v>
      </c>
      <c r="E35" s="128">
        <v>5.4631659768042296</v>
      </c>
      <c r="F35" s="128">
        <v>5.4569495922298259</v>
      </c>
      <c r="G35" s="124">
        <v>25.280999999999999</v>
      </c>
      <c r="H35" s="250"/>
      <c r="J35" s="404"/>
      <c r="K35" s="405"/>
      <c r="L35" s="405"/>
      <c r="M35" s="387"/>
      <c r="T35" s="8"/>
      <c r="U35" s="8"/>
      <c r="V35" s="8"/>
      <c r="W35" s="8"/>
      <c r="X35" s="8"/>
      <c r="Y35" s="8"/>
    </row>
    <row r="36" spans="1:25" ht="12" customHeight="1" thickBot="1">
      <c r="A36" s="29">
        <v>2001</v>
      </c>
      <c r="B36" s="128">
        <v>4.9140460994349358</v>
      </c>
      <c r="C36" s="128">
        <v>4.8394967275092489</v>
      </c>
      <c r="D36" s="128">
        <v>4.6386275864872566</v>
      </c>
      <c r="E36" s="128">
        <v>5.477308020651245</v>
      </c>
      <c r="F36" s="128">
        <v>5.6005215659173118</v>
      </c>
      <c r="G36" s="124">
        <v>25.47</v>
      </c>
      <c r="H36" s="250"/>
      <c r="J36" s="388" t="s">
        <v>690</v>
      </c>
      <c r="K36" s="406"/>
      <c r="L36" s="406"/>
      <c r="M36" s="390"/>
      <c r="T36" s="8"/>
      <c r="U36" s="8"/>
      <c r="V36" s="8"/>
      <c r="W36" s="8"/>
      <c r="X36" s="8"/>
      <c r="Y36" s="8"/>
    </row>
    <row r="37" spans="1:25" ht="12" customHeight="1">
      <c r="A37" s="233">
        <v>2002</v>
      </c>
      <c r="B37" s="234">
        <v>4.9426623297911032</v>
      </c>
      <c r="C37" s="234">
        <v>4.8681342276455624</v>
      </c>
      <c r="D37" s="234">
        <v>4.6652521718049202</v>
      </c>
      <c r="E37" s="234">
        <v>5.5088688835912576</v>
      </c>
      <c r="F37" s="234">
        <v>5.6330823871671578</v>
      </c>
      <c r="G37" s="235">
        <v>25.617999999999999</v>
      </c>
      <c r="H37" s="250"/>
      <c r="T37" s="8"/>
      <c r="U37" s="8"/>
      <c r="V37" s="8"/>
      <c r="W37" s="8"/>
      <c r="X37" s="8"/>
      <c r="Y37" s="8"/>
    </row>
    <row r="38" spans="1:25" ht="12" customHeight="1">
      <c r="A38" s="230">
        <v>2003</v>
      </c>
      <c r="B38" s="231">
        <v>5.3236932580473919</v>
      </c>
      <c r="C38" s="231">
        <v>4.8256864050962793</v>
      </c>
      <c r="D38" s="231">
        <v>5.3548186863568361</v>
      </c>
      <c r="E38" s="231">
        <v>3.9678696008879881</v>
      </c>
      <c r="F38" s="231">
        <v>6.3259320496115059</v>
      </c>
      <c r="G38" s="232">
        <v>25.797999999999998</v>
      </c>
      <c r="H38" s="250"/>
      <c r="T38" s="8"/>
      <c r="U38" s="8"/>
      <c r="V38" s="8"/>
      <c r="W38" s="8"/>
      <c r="X38" s="8"/>
      <c r="Y38" s="8"/>
    </row>
    <row r="39" spans="1:25" ht="12" customHeight="1">
      <c r="A39" s="29">
        <v>2004</v>
      </c>
      <c r="B39" s="128">
        <v>5.4122486026847554</v>
      </c>
      <c r="C39" s="128">
        <v>4.6711677733721855</v>
      </c>
      <c r="D39" s="128">
        <v>5.4383167725600723</v>
      </c>
      <c r="E39" s="128">
        <v>3.9722925524291792</v>
      </c>
      <c r="F39" s="128">
        <v>6.4909742989538044</v>
      </c>
      <c r="G39" s="124">
        <v>25.984999999999999</v>
      </c>
      <c r="H39" s="250"/>
      <c r="T39" s="8"/>
      <c r="U39" s="8"/>
      <c r="V39" s="8"/>
      <c r="W39" s="8"/>
      <c r="X39" s="8"/>
      <c r="Y39" s="8"/>
    </row>
    <row r="40" spans="1:25" ht="12" customHeight="1">
      <c r="A40" s="29">
        <v>2005</v>
      </c>
      <c r="B40" s="128">
        <v>5.633656791292001</v>
      </c>
      <c r="C40" s="128">
        <v>4.5798257453857065</v>
      </c>
      <c r="D40" s="128">
        <v>5.1736905347846651</v>
      </c>
      <c r="E40" s="128">
        <v>4.0739868433506849</v>
      </c>
      <c r="F40" s="128">
        <v>6.7358400851869371</v>
      </c>
      <c r="G40" s="124">
        <v>26.196999999999999</v>
      </c>
      <c r="H40" s="250"/>
      <c r="T40" s="8"/>
      <c r="U40" s="8"/>
      <c r="V40" s="8"/>
      <c r="W40" s="8"/>
      <c r="X40" s="8"/>
      <c r="Y40" s="8"/>
    </row>
    <row r="41" spans="1:25" ht="12" customHeight="1">
      <c r="A41" s="29">
        <v>2006</v>
      </c>
      <c r="B41" s="128">
        <v>5.6474270563280697</v>
      </c>
      <c r="C41" s="128">
        <v>4.8130773037944836</v>
      </c>
      <c r="D41" s="128">
        <v>5.2763282111713412</v>
      </c>
      <c r="E41" s="128">
        <v>4.0048788121612073</v>
      </c>
      <c r="F41" s="128">
        <v>6.677288616544895</v>
      </c>
      <c r="G41" s="124">
        <v>26.419</v>
      </c>
      <c r="H41" s="250"/>
      <c r="T41" s="8"/>
      <c r="U41" s="8"/>
      <c r="V41" s="8"/>
      <c r="W41" s="8"/>
      <c r="X41" s="8"/>
      <c r="Y41" s="8"/>
    </row>
    <row r="42" spans="1:25" ht="12" customHeight="1">
      <c r="A42" s="29">
        <v>2007</v>
      </c>
      <c r="B42" s="128">
        <v>5.6132331727396032</v>
      </c>
      <c r="C42" s="128">
        <v>4.6519264699003688</v>
      </c>
      <c r="D42" s="128">
        <v>5.2528990130501896</v>
      </c>
      <c r="E42" s="128">
        <v>3.9736504046026466</v>
      </c>
      <c r="F42" s="128">
        <v>7.1642909397071888</v>
      </c>
      <c r="G42" s="124">
        <v>26.655999999999999</v>
      </c>
      <c r="H42" s="250"/>
      <c r="T42" s="8"/>
      <c r="U42" s="8"/>
      <c r="V42" s="8"/>
      <c r="W42" s="8"/>
      <c r="X42" s="8"/>
      <c r="Y42" s="8"/>
    </row>
    <row r="43" spans="1:25" ht="12" customHeight="1">
      <c r="A43" s="29"/>
      <c r="B43" s="479"/>
      <c r="C43" s="479"/>
      <c r="D43" s="479"/>
      <c r="E43" s="479"/>
      <c r="F43" s="479"/>
      <c r="G43" s="479"/>
      <c r="H43" s="250"/>
      <c r="I43" s="250"/>
      <c r="J43" s="230"/>
      <c r="K43" s="126"/>
      <c r="L43" s="126"/>
    </row>
    <row r="44" spans="1:25" ht="12" customHeight="1">
      <c r="A44" s="29"/>
      <c r="B44" s="14"/>
      <c r="C44" s="14"/>
      <c r="D44" s="14"/>
      <c r="E44" s="14"/>
      <c r="F44" s="14"/>
      <c r="G44" s="28"/>
      <c r="H44" s="250"/>
      <c r="J44" s="29"/>
      <c r="K44" s="126"/>
      <c r="L44" s="126"/>
    </row>
    <row r="45" spans="1:25" ht="24" customHeight="1">
      <c r="A45" s="29"/>
      <c r="B45" s="87" t="s">
        <v>194</v>
      </c>
      <c r="C45" s="87" t="s">
        <v>344</v>
      </c>
      <c r="D45" s="87" t="s">
        <v>345</v>
      </c>
      <c r="E45" s="87" t="s">
        <v>346</v>
      </c>
      <c r="F45" s="87" t="s">
        <v>347</v>
      </c>
      <c r="G45" s="36" t="s">
        <v>645</v>
      </c>
      <c r="J45" s="29"/>
      <c r="K45" s="126"/>
      <c r="L45" s="126"/>
    </row>
    <row r="46" spans="1:25" ht="12" customHeight="1">
      <c r="A46" s="29">
        <v>2008</v>
      </c>
      <c r="B46" s="129">
        <v>5.759733070337604</v>
      </c>
      <c r="C46" s="129">
        <v>9.686051396984757</v>
      </c>
      <c r="D46" s="129">
        <v>8.1884258090079598</v>
      </c>
      <c r="E46" s="129">
        <v>2.5206258168049329</v>
      </c>
      <c r="F46" s="129">
        <v>0.75616390686474499</v>
      </c>
      <c r="G46" s="124">
        <v>26.911000000000001</v>
      </c>
      <c r="J46" s="29"/>
      <c r="K46" s="126"/>
      <c r="L46" s="126"/>
      <c r="T46" s="6"/>
      <c r="U46" s="6"/>
      <c r="V46" s="6"/>
      <c r="W46" s="6"/>
      <c r="X46" s="6"/>
      <c r="Y46" s="6"/>
    </row>
    <row r="47" spans="1:25" ht="12" customHeight="1">
      <c r="A47" s="29">
        <v>2009</v>
      </c>
      <c r="B47" s="129">
        <v>5.8190998741509743</v>
      </c>
      <c r="C47" s="129">
        <v>9.9440858500526854</v>
      </c>
      <c r="D47" s="129">
        <v>8.0264152614465623</v>
      </c>
      <c r="E47" s="129">
        <v>2.1773124129549464</v>
      </c>
      <c r="F47" s="129">
        <v>1.1420866013948339</v>
      </c>
      <c r="G47" s="124">
        <v>27.109000000000002</v>
      </c>
      <c r="J47" s="29"/>
      <c r="K47" s="126"/>
      <c r="L47" s="126"/>
      <c r="T47" s="6"/>
      <c r="U47" s="6"/>
      <c r="V47" s="6"/>
      <c r="W47" s="6"/>
      <c r="X47" s="6"/>
      <c r="Y47" s="6"/>
    </row>
    <row r="48" spans="1:25" ht="12" customHeight="1">
      <c r="A48" s="453">
        <v>2010</v>
      </c>
      <c r="B48" s="129">
        <v>5.9263738344551395</v>
      </c>
      <c r="C48" s="129">
        <v>9.92637437587039</v>
      </c>
      <c r="D48" s="129">
        <v>7.8960348271167726</v>
      </c>
      <c r="E48" s="129">
        <v>2.1567196032301763</v>
      </c>
      <c r="F48" s="129">
        <v>1.3664973593275189</v>
      </c>
      <c r="G48" s="124">
        <v>27.271999999999998</v>
      </c>
      <c r="K48" s="126"/>
      <c r="L48" s="126"/>
      <c r="T48" s="6"/>
      <c r="U48" s="6"/>
      <c r="V48" s="6"/>
      <c r="W48" s="6"/>
      <c r="X48" s="6"/>
      <c r="Y48" s="6"/>
    </row>
    <row r="49" spans="1:15" ht="12" customHeight="1">
      <c r="A49" s="29">
        <v>2011</v>
      </c>
      <c r="B49" s="129">
        <v>5.7101919243209984</v>
      </c>
      <c r="C49" s="129">
        <v>9.9572466311857237</v>
      </c>
      <c r="D49" s="129">
        <v>8.0727730530016704</v>
      </c>
      <c r="E49" s="129">
        <v>2.1952980713720667</v>
      </c>
      <c r="F49" s="129">
        <v>1.4826590166124636</v>
      </c>
      <c r="G49" s="124">
        <v>27.417999999999999</v>
      </c>
      <c r="J49" s="29"/>
      <c r="K49" s="126"/>
      <c r="L49" s="126"/>
    </row>
    <row r="50" spans="1:15" ht="12" customHeight="1">
      <c r="A50" s="34"/>
      <c r="B50" s="479"/>
      <c r="C50" s="479"/>
      <c r="D50" s="479"/>
      <c r="E50" s="479"/>
      <c r="F50" s="479"/>
      <c r="G50" s="479"/>
    </row>
    <row r="51" spans="1:15" ht="12" customHeight="1">
      <c r="A51" t="s">
        <v>234</v>
      </c>
      <c r="J51" s="29"/>
      <c r="K51" s="126"/>
      <c r="L51" s="126"/>
    </row>
    <row r="52" spans="1:15" ht="12" customHeight="1">
      <c r="A52" t="s">
        <v>26</v>
      </c>
      <c r="J52" s="29"/>
      <c r="K52" s="126"/>
      <c r="L52" s="126"/>
    </row>
    <row r="53" spans="1:15" ht="12" customHeight="1">
      <c r="A53" s="681" t="s">
        <v>689</v>
      </c>
      <c r="J53" s="29"/>
      <c r="K53" s="126"/>
      <c r="L53" s="126"/>
    </row>
    <row r="54" spans="1:15" ht="12" customHeight="1">
      <c r="J54" s="29"/>
      <c r="K54" s="126"/>
      <c r="L54" s="126"/>
    </row>
    <row r="55" spans="1:15" ht="12" customHeight="1">
      <c r="A55" t="s">
        <v>235</v>
      </c>
      <c r="J55" s="29"/>
      <c r="K55" s="126"/>
      <c r="L55" s="126"/>
    </row>
    <row r="56" spans="1:15" ht="12" customHeight="1">
      <c r="A56" t="s">
        <v>535</v>
      </c>
      <c r="J56" s="29"/>
      <c r="K56" s="126"/>
      <c r="L56" s="126"/>
    </row>
    <row r="57" spans="1:15" ht="12" customHeight="1">
      <c r="A57" t="s">
        <v>494</v>
      </c>
      <c r="J57" s="29"/>
      <c r="K57" s="126"/>
      <c r="L57" s="126"/>
    </row>
    <row r="58" spans="1:15" ht="12" customHeight="1">
      <c r="A58" t="s">
        <v>317</v>
      </c>
      <c r="J58" s="29"/>
      <c r="K58" s="126"/>
      <c r="L58" s="126"/>
    </row>
    <row r="59" spans="1:15" ht="12" customHeight="1">
      <c r="A59" t="s">
        <v>316</v>
      </c>
      <c r="J59" s="29"/>
      <c r="K59" s="126"/>
      <c r="L59" s="126"/>
      <c r="M59" s="126"/>
      <c r="N59" s="126"/>
      <c r="O59" s="126"/>
    </row>
    <row r="60" spans="1:15" ht="12" customHeight="1">
      <c r="A60" t="s">
        <v>917</v>
      </c>
      <c r="J60" s="29"/>
      <c r="K60" s="126"/>
      <c r="L60" s="126"/>
      <c r="M60" s="126"/>
      <c r="N60" s="126"/>
      <c r="O60" s="126"/>
    </row>
    <row r="61" spans="1:15">
      <c r="J61" s="29"/>
      <c r="K61" s="126"/>
      <c r="L61" s="126"/>
      <c r="M61" s="126"/>
      <c r="N61" s="126"/>
      <c r="O61" s="126"/>
    </row>
    <row r="62" spans="1:15">
      <c r="J62" s="29"/>
      <c r="K62" s="126"/>
      <c r="L62" s="126"/>
      <c r="M62" s="126"/>
      <c r="N62" s="126"/>
      <c r="O62" s="126"/>
    </row>
    <row r="63" spans="1:15">
      <c r="M63" s="126"/>
      <c r="N63" s="126"/>
      <c r="O63" s="126"/>
    </row>
  </sheetData>
  <phoneticPr fontId="0" type="noConversion"/>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sheetPr codeName="Sheet13"/>
  <dimension ref="A1:Y59"/>
  <sheetViews>
    <sheetView zoomScaleNormal="100" workbookViewId="0">
      <selection activeCell="A48" sqref="A48:A58"/>
    </sheetView>
  </sheetViews>
  <sheetFormatPr defaultRowHeight="9"/>
  <cols>
    <col min="2" max="6" width="13" customWidth="1"/>
    <col min="7" max="7" width="7.59765625" customWidth="1"/>
    <col min="8" max="8" width="10" customWidth="1"/>
    <col min="9" max="9" width="81" customWidth="1"/>
    <col min="10" max="11" width="10" customWidth="1"/>
    <col min="12" max="12" width="3.59765625" customWidth="1"/>
    <col min="15" max="16" width="10.3984375" customWidth="1"/>
  </cols>
  <sheetData>
    <row r="1" spans="1:25" ht="12" customHeight="1">
      <c r="A1" s="72" t="s">
        <v>133</v>
      </c>
      <c r="Q1" s="448"/>
      <c r="R1" s="448"/>
      <c r="S1" s="448"/>
      <c r="T1" s="448"/>
      <c r="U1" s="448"/>
      <c r="V1" s="448"/>
      <c r="W1" s="448"/>
      <c r="X1" s="448"/>
      <c r="Y1" s="448"/>
    </row>
    <row r="2" spans="1:25" ht="12" customHeight="1" thickBot="1">
      <c r="Q2" s="448"/>
      <c r="R2" s="448"/>
      <c r="S2" s="448"/>
      <c r="T2" s="448"/>
      <c r="U2" s="448"/>
      <c r="V2" s="448"/>
      <c r="W2" s="448"/>
      <c r="X2" s="448"/>
      <c r="Y2" s="448"/>
    </row>
    <row r="3" spans="1:25" ht="4.5" customHeight="1">
      <c r="B3" s="14"/>
      <c r="C3" s="14"/>
      <c r="D3" s="14"/>
      <c r="E3" s="14"/>
      <c r="F3" s="28"/>
      <c r="I3" s="382"/>
      <c r="J3" s="383"/>
      <c r="K3" s="383"/>
      <c r="L3" s="384"/>
      <c r="Q3" s="448"/>
      <c r="R3" s="448"/>
      <c r="S3" s="448"/>
      <c r="T3" s="448"/>
      <c r="U3" s="448"/>
      <c r="V3" s="448"/>
      <c r="W3" s="448"/>
      <c r="X3" s="448"/>
      <c r="Y3" s="448"/>
    </row>
    <row r="4" spans="1:25" ht="34.5" customHeight="1">
      <c r="A4" s="33" t="s">
        <v>134</v>
      </c>
      <c r="B4" s="35" t="s">
        <v>145</v>
      </c>
      <c r="C4" s="35" t="s">
        <v>146</v>
      </c>
      <c r="D4" s="35" t="s">
        <v>147</v>
      </c>
      <c r="E4" s="35" t="s">
        <v>148</v>
      </c>
      <c r="F4" s="36" t="s">
        <v>645</v>
      </c>
      <c r="I4" s="385"/>
      <c r="J4" s="386"/>
      <c r="K4" s="386"/>
      <c r="L4" s="387"/>
      <c r="Q4" s="448"/>
      <c r="R4" s="448"/>
      <c r="S4" s="448"/>
      <c r="T4" s="448"/>
      <c r="U4" s="448"/>
      <c r="V4" s="448"/>
      <c r="W4" s="448"/>
      <c r="X4" s="448"/>
      <c r="Y4" s="448"/>
    </row>
    <row r="5" spans="1:25" ht="12" customHeight="1">
      <c r="A5" s="29">
        <v>1970</v>
      </c>
      <c r="B5" s="128">
        <v>8.9506800000000002</v>
      </c>
      <c r="C5" s="128">
        <v>6.5701799999999997</v>
      </c>
      <c r="D5" s="128">
        <v>3.5231400000000015</v>
      </c>
      <c r="E5" s="128"/>
      <c r="F5" s="124">
        <v>19.044</v>
      </c>
      <c r="I5" s="385"/>
      <c r="J5" s="386"/>
      <c r="K5" s="386"/>
      <c r="L5" s="387"/>
      <c r="Q5" s="448"/>
      <c r="R5" s="448"/>
      <c r="S5" s="448"/>
      <c r="T5" s="448"/>
      <c r="U5" s="448"/>
      <c r="V5" s="448"/>
      <c r="W5" s="448"/>
      <c r="X5" s="448"/>
      <c r="Y5" s="448"/>
    </row>
    <row r="6" spans="1:25" ht="12" customHeight="1">
      <c r="A6" s="29">
        <v>1971</v>
      </c>
      <c r="B6" s="128">
        <v>9.0807562156215589</v>
      </c>
      <c r="C6" s="128">
        <v>6.6739108910891067</v>
      </c>
      <c r="D6" s="128">
        <v>3.5043328932893281</v>
      </c>
      <c r="E6" s="128"/>
      <c r="F6" s="124">
        <v>19.259</v>
      </c>
      <c r="I6" s="385"/>
      <c r="J6" s="386"/>
      <c r="K6" s="386"/>
      <c r="L6" s="387"/>
      <c r="Q6" s="448"/>
      <c r="R6" s="448"/>
      <c r="S6" s="448"/>
      <c r="T6" s="448"/>
      <c r="U6" s="448"/>
      <c r="V6" s="448"/>
      <c r="W6" s="448"/>
      <c r="X6" s="448"/>
      <c r="Y6" s="448"/>
    </row>
    <row r="7" spans="1:25" ht="12" customHeight="1">
      <c r="A7" s="29">
        <v>1972</v>
      </c>
      <c r="B7" s="128">
        <v>9.2391764705882373</v>
      </c>
      <c r="C7" s="128">
        <v>6.7886000000000015</v>
      </c>
      <c r="D7" s="128">
        <v>3.4462235294117645</v>
      </c>
      <c r="E7" s="128"/>
      <c r="F7" s="124">
        <v>19.474</v>
      </c>
      <c r="I7" s="385"/>
      <c r="J7" s="386"/>
      <c r="K7" s="386"/>
      <c r="L7" s="387"/>
      <c r="Q7" s="448"/>
      <c r="R7" s="448"/>
      <c r="S7" s="448"/>
      <c r="T7" s="448"/>
      <c r="U7" s="448"/>
      <c r="V7" s="448"/>
      <c r="W7" s="448"/>
      <c r="X7" s="448"/>
      <c r="Y7" s="448"/>
    </row>
    <row r="8" spans="1:25" ht="12" customHeight="1">
      <c r="A8" s="29">
        <v>1973</v>
      </c>
      <c r="B8" s="128">
        <v>9.4695058823529425</v>
      </c>
      <c r="C8" s="128">
        <v>6.8036705882352937</v>
      </c>
      <c r="D8" s="128">
        <v>3.4148235294117644</v>
      </c>
      <c r="E8" s="128"/>
      <c r="F8" s="124">
        <v>19.687999999999999</v>
      </c>
      <c r="I8" s="385"/>
      <c r="J8" s="386"/>
      <c r="K8" s="386"/>
      <c r="L8" s="387"/>
      <c r="Q8" s="448"/>
      <c r="R8" s="448"/>
      <c r="S8" s="448"/>
      <c r="T8" s="448"/>
      <c r="U8" s="448"/>
      <c r="V8" s="448"/>
      <c r="W8" s="448"/>
      <c r="X8" s="448"/>
      <c r="Y8" s="448"/>
    </row>
    <row r="9" spans="1:25" ht="12" customHeight="1">
      <c r="A9" s="29">
        <v>1974</v>
      </c>
      <c r="B9" s="128">
        <v>9.6362988877118614</v>
      </c>
      <c r="C9" s="128">
        <v>6.5939229343220322</v>
      </c>
      <c r="D9" s="128">
        <v>3.6727781779661006</v>
      </c>
      <c r="E9" s="128"/>
      <c r="F9" s="124">
        <v>19.902999999999999</v>
      </c>
      <c r="I9" s="385"/>
      <c r="J9" s="386"/>
      <c r="K9" s="386"/>
      <c r="L9" s="387"/>
      <c r="Q9" s="448"/>
      <c r="R9" s="448"/>
      <c r="S9" s="448"/>
      <c r="T9" s="448"/>
      <c r="U9" s="448"/>
      <c r="V9" s="448"/>
      <c r="W9" s="448"/>
      <c r="X9" s="448"/>
      <c r="Y9" s="448"/>
    </row>
    <row r="10" spans="1:25" ht="12" customHeight="1">
      <c r="A10" s="29">
        <v>1975</v>
      </c>
      <c r="B10" s="128">
        <v>10.260955431309903</v>
      </c>
      <c r="C10" s="128">
        <v>6.8127859424920123</v>
      </c>
      <c r="D10" s="128">
        <v>3.0432586261980821</v>
      </c>
      <c r="E10" s="128"/>
      <c r="F10" s="124">
        <v>20.117000000000001</v>
      </c>
      <c r="I10" s="385"/>
      <c r="J10" s="386"/>
      <c r="K10" s="386"/>
      <c r="L10" s="387"/>
      <c r="Q10" s="448"/>
      <c r="R10" s="448"/>
      <c r="S10" s="448"/>
      <c r="T10" s="448"/>
      <c r="U10" s="448"/>
      <c r="V10" s="448"/>
      <c r="W10" s="448"/>
      <c r="X10" s="448"/>
      <c r="Y10" s="448"/>
    </row>
    <row r="11" spans="1:25" ht="12" customHeight="1">
      <c r="A11" s="29">
        <v>1976</v>
      </c>
      <c r="B11" s="128">
        <v>10.727214511041009</v>
      </c>
      <c r="C11" s="128">
        <v>6.9334044164037847</v>
      </c>
      <c r="D11" s="128">
        <v>2.6713810725552043</v>
      </c>
      <c r="E11" s="128"/>
      <c r="F11" s="124">
        <v>20.332000000000001</v>
      </c>
      <c r="I11" s="385"/>
      <c r="J11" s="386"/>
      <c r="K11" s="386"/>
      <c r="L11" s="387"/>
      <c r="Q11" s="448"/>
      <c r="R11" s="448"/>
      <c r="S11" s="448"/>
      <c r="T11" s="448"/>
      <c r="U11" s="448"/>
      <c r="V11" s="448"/>
      <c r="W11" s="448"/>
      <c r="X11" s="448"/>
      <c r="Y11" s="448"/>
    </row>
    <row r="12" spans="1:25" ht="12" customHeight="1">
      <c r="A12" s="29">
        <v>1977</v>
      </c>
      <c r="B12" s="128">
        <v>11.122465426240867</v>
      </c>
      <c r="C12" s="128">
        <v>7.0619001972596873</v>
      </c>
      <c r="D12" s="128">
        <v>2.3616343764994396</v>
      </c>
      <c r="E12" s="128"/>
      <c r="F12" s="124">
        <v>20.545999999999999</v>
      </c>
      <c r="I12" s="385"/>
      <c r="J12" s="386"/>
      <c r="K12" s="386"/>
      <c r="L12" s="387"/>
      <c r="Q12" s="448"/>
      <c r="R12" s="448"/>
      <c r="S12" s="448"/>
      <c r="T12" s="448"/>
      <c r="U12" s="448"/>
      <c r="V12" s="448"/>
      <c r="W12" s="448"/>
      <c r="X12" s="448"/>
      <c r="Y12" s="448"/>
    </row>
    <row r="13" spans="1:25" ht="12" customHeight="1">
      <c r="A13" s="29">
        <v>1978</v>
      </c>
      <c r="B13" s="128">
        <v>11.146744091618945</v>
      </c>
      <c r="C13" s="128">
        <v>7.0820839666840154</v>
      </c>
      <c r="D13" s="128">
        <v>2.5321719416970323</v>
      </c>
      <c r="E13" s="128"/>
      <c r="F13" s="124">
        <v>20.760999999999999</v>
      </c>
      <c r="I13" s="385"/>
      <c r="J13" s="386"/>
      <c r="K13" s="386"/>
      <c r="L13" s="387"/>
      <c r="Q13" s="448"/>
      <c r="R13" s="448"/>
      <c r="S13" s="448"/>
      <c r="T13" s="448"/>
      <c r="U13" s="448"/>
      <c r="V13" s="448"/>
      <c r="W13" s="448"/>
      <c r="X13" s="448"/>
      <c r="Y13" s="448"/>
    </row>
    <row r="14" spans="1:25" ht="12" customHeight="1">
      <c r="A14" s="29">
        <v>1979</v>
      </c>
      <c r="B14" s="128">
        <v>11.289757675326005</v>
      </c>
      <c r="C14" s="128">
        <v>7.1072492042304125</v>
      </c>
      <c r="D14" s="128">
        <v>2.5779931204435771</v>
      </c>
      <c r="E14" s="128"/>
      <c r="F14" s="124">
        <v>20.975000000000001</v>
      </c>
      <c r="I14" s="385"/>
      <c r="J14" s="386"/>
      <c r="K14" s="386"/>
      <c r="L14" s="387"/>
      <c r="Q14" s="448"/>
      <c r="R14" s="448"/>
      <c r="S14" s="448"/>
      <c r="T14" s="448"/>
      <c r="U14" s="448"/>
      <c r="V14" s="448"/>
      <c r="W14" s="448"/>
      <c r="X14" s="448"/>
      <c r="Y14" s="448"/>
    </row>
    <row r="15" spans="1:25" ht="12" customHeight="1">
      <c r="A15" s="29">
        <v>1980</v>
      </c>
      <c r="B15" s="128">
        <v>11.672735345472681</v>
      </c>
      <c r="C15" s="128">
        <v>6.7793200299326477</v>
      </c>
      <c r="D15" s="128">
        <v>2.7379446245946606</v>
      </c>
      <c r="E15" s="128"/>
      <c r="F15" s="124">
        <v>21.19</v>
      </c>
      <c r="I15" s="385"/>
      <c r="J15" s="386"/>
      <c r="K15" s="386"/>
      <c r="L15" s="387"/>
      <c r="Q15" s="448"/>
      <c r="R15" s="448"/>
      <c r="S15" s="448"/>
      <c r="T15" s="448"/>
      <c r="U15" s="448"/>
      <c r="V15" s="448"/>
      <c r="W15" s="448"/>
      <c r="X15" s="448"/>
      <c r="Y15" s="448"/>
    </row>
    <row r="16" spans="1:25" ht="12" customHeight="1">
      <c r="A16" s="29">
        <v>1981</v>
      </c>
      <c r="B16" s="128">
        <v>11.434344622991347</v>
      </c>
      <c r="C16" s="128">
        <v>7.1893283065512987</v>
      </c>
      <c r="D16" s="128">
        <v>2.2860902789818471</v>
      </c>
      <c r="E16" s="128">
        <v>0.49523679147550687</v>
      </c>
      <c r="F16" s="124">
        <v>21.405000000000001</v>
      </c>
      <c r="I16" s="385"/>
      <c r="J16" s="386"/>
      <c r="K16" s="386"/>
      <c r="L16" s="387"/>
      <c r="Q16" s="448"/>
      <c r="R16" s="448"/>
      <c r="S16" s="448"/>
      <c r="T16" s="448"/>
      <c r="U16" s="448"/>
      <c r="V16" s="448"/>
      <c r="W16" s="448"/>
      <c r="X16" s="448"/>
      <c r="Y16" s="448"/>
    </row>
    <row r="17" spans="1:25" ht="12" customHeight="1" thickBot="1">
      <c r="A17" s="29">
        <v>1982</v>
      </c>
      <c r="B17" s="128">
        <v>11.54694481474221</v>
      </c>
      <c r="C17" s="128">
        <v>7.2621361497745545</v>
      </c>
      <c r="D17" s="128">
        <v>2.2974293667715822</v>
      </c>
      <c r="E17" s="128">
        <v>0.51248966871165647</v>
      </c>
      <c r="F17" s="124">
        <v>21.619</v>
      </c>
      <c r="I17" s="438" t="s">
        <v>506</v>
      </c>
      <c r="J17" s="389"/>
      <c r="K17" s="389"/>
      <c r="L17" s="390"/>
      <c r="Q17" s="448"/>
      <c r="R17" s="448"/>
      <c r="S17" s="448"/>
      <c r="T17" s="448"/>
      <c r="U17" s="448"/>
      <c r="V17" s="448"/>
      <c r="W17" s="448"/>
      <c r="X17" s="448"/>
      <c r="Y17" s="448"/>
    </row>
    <row r="18" spans="1:25" ht="12" customHeight="1">
      <c r="A18" s="29">
        <v>1983</v>
      </c>
      <c r="B18" s="128">
        <v>12.951797180359746</v>
      </c>
      <c r="C18" s="128">
        <v>6.4143345649003427</v>
      </c>
      <c r="D18" s="128">
        <v>1.9317513298641455</v>
      </c>
      <c r="E18" s="128">
        <v>0.53611692487576734</v>
      </c>
      <c r="F18" s="124">
        <v>21.834</v>
      </c>
      <c r="Q18" s="448"/>
      <c r="R18" s="448"/>
      <c r="S18" s="448"/>
      <c r="T18" s="448"/>
      <c r="U18" s="448"/>
      <c r="V18" s="448"/>
      <c r="W18" s="448"/>
      <c r="X18" s="448"/>
      <c r="Y18" s="448"/>
    </row>
    <row r="19" spans="1:25" ht="12" customHeight="1">
      <c r="A19" s="29">
        <v>1984</v>
      </c>
      <c r="B19" s="128">
        <v>13.07778337531486</v>
      </c>
      <c r="C19" s="128">
        <v>6.4774811083123423</v>
      </c>
      <c r="D19" s="128">
        <v>1.934302478935513</v>
      </c>
      <c r="E19" s="128">
        <v>0.5584330374372829</v>
      </c>
      <c r="F19" s="124">
        <v>22.047999999999998</v>
      </c>
      <c r="Q19" s="448"/>
      <c r="R19" s="448"/>
      <c r="S19" s="448"/>
      <c r="T19" s="448"/>
      <c r="U19" s="448"/>
      <c r="V19" s="448"/>
      <c r="W19" s="448"/>
      <c r="X19" s="448"/>
      <c r="Y19" s="448"/>
    </row>
    <row r="20" spans="1:25" ht="12" customHeight="1">
      <c r="A20" s="29">
        <v>1985</v>
      </c>
      <c r="B20" s="128">
        <v>13.648116831683168</v>
      </c>
      <c r="C20" s="128">
        <v>6.2525643564356441</v>
      </c>
      <c r="D20" s="128">
        <v>1.7796958892450847</v>
      </c>
      <c r="E20" s="128">
        <v>0.58262292263610316</v>
      </c>
      <c r="F20" s="124">
        <v>22.263000000000002</v>
      </c>
      <c r="Q20" s="448"/>
      <c r="R20" s="448"/>
      <c r="S20" s="448"/>
      <c r="T20" s="448"/>
      <c r="U20" s="448"/>
      <c r="V20" s="448"/>
      <c r="W20" s="448"/>
      <c r="X20" s="448"/>
      <c r="Y20" s="448"/>
    </row>
    <row r="21" spans="1:25" ht="12" customHeight="1">
      <c r="A21" s="29">
        <v>1986</v>
      </c>
      <c r="B21" s="128">
        <v>13.779194662556</v>
      </c>
      <c r="C21" s="128">
        <v>6.3157349101594491</v>
      </c>
      <c r="D21" s="128">
        <v>1.7818764200063248</v>
      </c>
      <c r="E21" s="128">
        <v>0.6001940072782268</v>
      </c>
      <c r="F21" s="124">
        <v>22.477</v>
      </c>
      <c r="Q21" s="448"/>
      <c r="R21" s="448"/>
      <c r="S21" s="448"/>
      <c r="T21" s="448"/>
      <c r="U21" s="448"/>
      <c r="V21" s="448"/>
      <c r="W21" s="448"/>
      <c r="X21" s="448"/>
      <c r="Y21" s="448"/>
    </row>
    <row r="22" spans="1:25" ht="12" customHeight="1">
      <c r="A22" s="29">
        <v>1987</v>
      </c>
      <c r="B22" s="128">
        <v>14.551377082233209</v>
      </c>
      <c r="C22" s="128">
        <v>6.074148720656714</v>
      </c>
      <c r="D22" s="128">
        <v>1.3627618453266765</v>
      </c>
      <c r="E22" s="128">
        <v>0.70371235178339986</v>
      </c>
      <c r="F22" s="124">
        <v>22.692</v>
      </c>
      <c r="Q22" s="448"/>
      <c r="R22" s="448"/>
      <c r="S22" s="448"/>
      <c r="T22" s="448"/>
      <c r="U22" s="448"/>
      <c r="V22" s="448"/>
      <c r="W22" s="448"/>
      <c r="X22" s="448"/>
      <c r="Y22" s="448"/>
    </row>
    <row r="23" spans="1:25" ht="12" customHeight="1">
      <c r="A23" s="29">
        <v>1988</v>
      </c>
      <c r="B23" s="128">
        <v>14.911232364748614</v>
      </c>
      <c r="C23" s="128">
        <v>5.9563919900592612</v>
      </c>
      <c r="D23" s="128">
        <v>1.3060054482890457</v>
      </c>
      <c r="E23" s="128">
        <v>0.73237019690307781</v>
      </c>
      <c r="F23" s="124">
        <v>22.905999999999999</v>
      </c>
      <c r="I23" s="439"/>
      <c r="Q23" s="448"/>
      <c r="R23" s="448"/>
      <c r="S23" s="448"/>
      <c r="T23" s="448"/>
      <c r="U23" s="448"/>
      <c r="V23" s="448"/>
      <c r="W23" s="448"/>
      <c r="X23" s="448"/>
      <c r="Y23" s="448"/>
    </row>
    <row r="24" spans="1:25" ht="12" customHeight="1">
      <c r="A24" s="29">
        <v>1989</v>
      </c>
      <c r="B24" s="128">
        <v>15.402126470588229</v>
      </c>
      <c r="C24" s="128">
        <v>5.6615147058823521</v>
      </c>
      <c r="D24" s="128">
        <v>1.3179617647058819</v>
      </c>
      <c r="E24" s="128">
        <v>0.73939705882352924</v>
      </c>
      <c r="F24" s="124">
        <v>23.120999999999999</v>
      </c>
      <c r="Q24" s="448"/>
      <c r="R24" s="448"/>
      <c r="S24" s="448"/>
      <c r="T24" s="448"/>
      <c r="U24" s="448"/>
      <c r="V24" s="448"/>
      <c r="W24" s="448"/>
      <c r="X24" s="448"/>
      <c r="Y24" s="448"/>
    </row>
    <row r="25" spans="1:25" ht="12" customHeight="1">
      <c r="A25" s="29">
        <v>1990</v>
      </c>
      <c r="B25" s="128">
        <v>15.612843518518519</v>
      </c>
      <c r="C25" s="128">
        <v>5.5744722222222229</v>
      </c>
      <c r="D25" s="128">
        <v>1.3536460648148148</v>
      </c>
      <c r="E25" s="128">
        <v>0.79403819444444423</v>
      </c>
      <c r="F25" s="124">
        <v>23.335000000000001</v>
      </c>
      <c r="Q25" s="448"/>
      <c r="R25" s="448"/>
      <c r="S25" s="448"/>
      <c r="T25" s="448"/>
      <c r="U25" s="448"/>
      <c r="V25" s="448"/>
      <c r="W25" s="448"/>
      <c r="X25" s="448"/>
      <c r="Y25" s="448"/>
    </row>
    <row r="26" spans="1:25" ht="12" customHeight="1">
      <c r="A26" s="29">
        <v>1991</v>
      </c>
      <c r="B26" s="128">
        <v>15.826032110091745</v>
      </c>
      <c r="C26" s="128">
        <v>5.4402660550458712</v>
      </c>
      <c r="D26" s="128">
        <v>1.5069839449541289</v>
      </c>
      <c r="E26" s="128">
        <v>0.77671788990825708</v>
      </c>
      <c r="F26" s="124">
        <v>23.55</v>
      </c>
      <c r="Q26" s="448"/>
      <c r="R26" s="448"/>
      <c r="S26" s="448"/>
      <c r="T26" s="448"/>
      <c r="U26" s="448"/>
      <c r="V26" s="448"/>
      <c r="W26" s="448"/>
      <c r="X26" s="448"/>
      <c r="Y26" s="448"/>
    </row>
    <row r="27" spans="1:25" ht="12" customHeight="1">
      <c r="A27" s="29">
        <v>1992</v>
      </c>
      <c r="B27" s="128">
        <v>15.992687809307608</v>
      </c>
      <c r="C27" s="128">
        <v>5.3470795913734399</v>
      </c>
      <c r="D27" s="128">
        <v>1.6388647900113507</v>
      </c>
      <c r="E27" s="128">
        <v>0.78436780930760508</v>
      </c>
      <c r="F27" s="124">
        <v>23.763000000000002</v>
      </c>
      <c r="Q27" s="448"/>
      <c r="R27" s="448"/>
      <c r="S27" s="448"/>
      <c r="T27" s="448"/>
      <c r="U27" s="448"/>
      <c r="V27" s="448"/>
      <c r="W27" s="448"/>
      <c r="X27" s="448"/>
      <c r="Y27" s="448"/>
    </row>
    <row r="28" spans="1:25" ht="12" customHeight="1">
      <c r="A28" s="29">
        <v>1993</v>
      </c>
      <c r="B28" s="128">
        <v>16.1632826261724</v>
      </c>
      <c r="C28" s="128">
        <v>5.1731488164359076</v>
      </c>
      <c r="D28" s="128">
        <v>1.6758991514068777</v>
      </c>
      <c r="E28" s="128">
        <v>0.93366940598481474</v>
      </c>
      <c r="F28" s="124">
        <v>23.946000000000002</v>
      </c>
      <c r="Q28" s="448"/>
      <c r="R28" s="448"/>
      <c r="S28" s="448"/>
      <c r="T28" s="448"/>
      <c r="U28" s="448"/>
      <c r="V28" s="448"/>
      <c r="W28" s="448"/>
      <c r="X28" s="448"/>
      <c r="Y28" s="448"/>
    </row>
    <row r="29" spans="1:25" ht="12" customHeight="1">
      <c r="A29" s="29">
        <v>1994</v>
      </c>
      <c r="B29" s="128">
        <v>16.315807957559684</v>
      </c>
      <c r="C29" s="128">
        <v>5.0672795755968165</v>
      </c>
      <c r="D29" s="128">
        <v>1.6666857648099027</v>
      </c>
      <c r="E29" s="128">
        <v>1.0862267020335985</v>
      </c>
      <c r="F29" s="124">
        <v>24.135999999999999</v>
      </c>
      <c r="Q29" s="448"/>
      <c r="R29" s="448"/>
      <c r="S29" s="448"/>
      <c r="T29" s="448"/>
      <c r="U29" s="448"/>
      <c r="V29" s="448"/>
      <c r="W29" s="448"/>
      <c r="X29" s="448"/>
      <c r="Y29" s="448"/>
    </row>
    <row r="30" spans="1:25" ht="12" customHeight="1">
      <c r="A30" s="29">
        <v>1995</v>
      </c>
      <c r="B30" s="128">
        <v>16.40359730309531</v>
      </c>
      <c r="C30" s="128">
        <v>5.1116055776892431</v>
      </c>
      <c r="D30" s="128">
        <v>1.727311369904996</v>
      </c>
      <c r="E30" s="128">
        <v>1.0964857493104503</v>
      </c>
      <c r="F30" s="124">
        <v>24.338999999999999</v>
      </c>
      <c r="Q30" s="448"/>
      <c r="R30" s="448"/>
      <c r="S30" s="448"/>
      <c r="T30" s="448"/>
      <c r="U30" s="448"/>
      <c r="V30" s="448"/>
      <c r="W30" s="448"/>
      <c r="X30" s="448"/>
      <c r="Y30" s="448"/>
    </row>
    <row r="31" spans="1:25" ht="12" customHeight="1">
      <c r="A31" s="29">
        <v>1996</v>
      </c>
      <c r="B31" s="128">
        <v>16.557795970963443</v>
      </c>
      <c r="C31" s="128">
        <v>5.0012635196082647</v>
      </c>
      <c r="D31" s="128">
        <v>1.7910570851767533</v>
      </c>
      <c r="E31" s="128">
        <v>1.1778834242515359</v>
      </c>
      <c r="F31" s="124">
        <v>24.527999999999999</v>
      </c>
      <c r="Q31" s="448"/>
      <c r="R31" s="448"/>
      <c r="S31" s="448"/>
      <c r="T31" s="448"/>
      <c r="U31" s="448"/>
      <c r="V31" s="448"/>
      <c r="W31" s="448"/>
      <c r="X31" s="448"/>
      <c r="Y31" s="448"/>
    </row>
    <row r="32" spans="1:25" ht="12" customHeight="1">
      <c r="A32" s="29">
        <v>1997</v>
      </c>
      <c r="B32" s="128">
        <v>16.711228825021131</v>
      </c>
      <c r="C32" s="128">
        <v>5.0424153000845315</v>
      </c>
      <c r="D32" s="128">
        <v>1.8044449281487742</v>
      </c>
      <c r="E32" s="128">
        <v>1.1629109467455623</v>
      </c>
      <c r="F32" s="124">
        <v>24.721</v>
      </c>
      <c r="Q32" s="448"/>
      <c r="R32" s="448"/>
      <c r="S32" s="448"/>
      <c r="T32" s="448"/>
      <c r="U32" s="448"/>
      <c r="V32" s="448"/>
      <c r="W32" s="448"/>
      <c r="X32" s="448"/>
      <c r="Y32" s="448"/>
    </row>
    <row r="33" spans="1:25" ht="12" customHeight="1">
      <c r="A33" s="29">
        <v>1998</v>
      </c>
      <c r="B33" s="128">
        <v>16.891692000000003</v>
      </c>
      <c r="C33" s="128">
        <v>5.0326280000000008</v>
      </c>
      <c r="D33" s="128">
        <v>1.8176839166666667</v>
      </c>
      <c r="E33" s="128">
        <v>1.1719960833333336</v>
      </c>
      <c r="F33" s="124">
        <v>24.914000000000001</v>
      </c>
      <c r="Q33" s="448"/>
      <c r="R33" s="448"/>
      <c r="S33" s="448"/>
      <c r="T33" s="448"/>
      <c r="U33" s="448"/>
      <c r="V33" s="448"/>
      <c r="W33" s="448"/>
      <c r="X33" s="448"/>
      <c r="Y33" s="448"/>
    </row>
    <row r="34" spans="1:25" ht="12" customHeight="1">
      <c r="A34" s="29">
        <v>1999</v>
      </c>
      <c r="B34" s="128">
        <v>17.014192188468687</v>
      </c>
      <c r="C34" s="128">
        <v>4.8167464352138873</v>
      </c>
      <c r="D34" s="128">
        <v>2.033944823310601</v>
      </c>
      <c r="E34" s="128">
        <v>1.2301165530068194</v>
      </c>
      <c r="F34" s="124">
        <v>25.094999999999999</v>
      </c>
      <c r="Q34" s="448"/>
      <c r="R34" s="448"/>
      <c r="S34" s="448"/>
      <c r="T34" s="448"/>
      <c r="U34" s="448"/>
      <c r="V34" s="448"/>
      <c r="W34" s="448"/>
      <c r="X34" s="448"/>
      <c r="Y34" s="448"/>
    </row>
    <row r="35" spans="1:25" ht="12" customHeight="1">
      <c r="A35" s="29">
        <v>2000</v>
      </c>
      <c r="B35" s="128">
        <v>17.29158233606557</v>
      </c>
      <c r="C35" s="128">
        <v>4.5495438934426229</v>
      </c>
      <c r="D35" s="128">
        <v>2.0473465573770491</v>
      </c>
      <c r="E35" s="128">
        <v>1.3925272131147544</v>
      </c>
      <c r="F35" s="124">
        <v>25.280999999999999</v>
      </c>
      <c r="Q35" s="448"/>
      <c r="R35" s="448"/>
      <c r="S35" s="448"/>
      <c r="T35" s="448"/>
      <c r="U35" s="448"/>
      <c r="V35" s="448"/>
      <c r="W35" s="448"/>
      <c r="X35" s="448"/>
      <c r="Y35" s="448"/>
    </row>
    <row r="36" spans="1:25" ht="12" customHeight="1">
      <c r="A36" s="29">
        <v>2001</v>
      </c>
      <c r="B36" s="128">
        <v>17.520460975609755</v>
      </c>
      <c r="C36" s="128">
        <v>4.2791670731707319</v>
      </c>
      <c r="D36" s="128">
        <v>2.1659853658536585</v>
      </c>
      <c r="E36" s="128">
        <v>1.5043865853658538</v>
      </c>
      <c r="F36" s="124">
        <v>25.47</v>
      </c>
      <c r="Q36" s="448"/>
      <c r="R36" s="448"/>
      <c r="S36" s="448"/>
      <c r="T36" s="448"/>
      <c r="U36" s="448"/>
      <c r="V36" s="448"/>
      <c r="W36" s="448"/>
      <c r="X36" s="448"/>
      <c r="Y36" s="448"/>
    </row>
    <row r="37" spans="1:25" ht="12" customHeight="1">
      <c r="A37" s="29">
        <v>2002</v>
      </c>
      <c r="B37" s="128">
        <v>17.622078787878781</v>
      </c>
      <c r="C37" s="128">
        <v>4.3038240000000005</v>
      </c>
      <c r="D37" s="128">
        <v>2.1788238383838383</v>
      </c>
      <c r="E37" s="128">
        <v>1.5132733737373736</v>
      </c>
      <c r="F37" s="124">
        <v>25.617999999999999</v>
      </c>
      <c r="Q37" s="448"/>
      <c r="R37" s="448"/>
      <c r="S37" s="448"/>
      <c r="T37" s="448"/>
      <c r="U37" s="448"/>
      <c r="V37" s="448"/>
      <c r="W37" s="448"/>
      <c r="X37" s="448"/>
      <c r="Y37" s="448"/>
    </row>
    <row r="38" spans="1:25" ht="12" customHeight="1">
      <c r="A38" s="29">
        <v>2003</v>
      </c>
      <c r="B38" s="128">
        <v>18.511618008975535</v>
      </c>
      <c r="C38" s="128">
        <v>2.9093242291174053</v>
      </c>
      <c r="D38" s="128">
        <v>2.4474674516237993</v>
      </c>
      <c r="E38" s="128">
        <v>1.9295903102832601</v>
      </c>
      <c r="F38" s="124">
        <v>25.797999999999998</v>
      </c>
      <c r="Q38" s="448"/>
      <c r="R38" s="448"/>
      <c r="S38" s="448"/>
      <c r="T38" s="448"/>
      <c r="U38" s="448"/>
      <c r="V38" s="448"/>
      <c r="W38" s="448"/>
      <c r="X38" s="448"/>
      <c r="Y38" s="448"/>
    </row>
    <row r="39" spans="1:25" ht="12" customHeight="1">
      <c r="A39" s="29">
        <v>2004</v>
      </c>
      <c r="B39" s="128">
        <v>18.524181635772976</v>
      </c>
      <c r="C39" s="128">
        <v>2.7497026084463978</v>
      </c>
      <c r="D39" s="128">
        <v>2.7112191859354096</v>
      </c>
      <c r="E39" s="128">
        <v>1.9998965698452129</v>
      </c>
      <c r="F39" s="124">
        <v>25.984999999999999</v>
      </c>
      <c r="Q39" s="448"/>
      <c r="R39" s="448"/>
      <c r="S39" s="448"/>
      <c r="T39" s="448"/>
      <c r="U39" s="448"/>
      <c r="V39" s="448"/>
      <c r="W39" s="448"/>
      <c r="X39" s="448"/>
      <c r="Y39" s="448"/>
    </row>
    <row r="40" spans="1:25" ht="12" customHeight="1">
      <c r="A40" s="29">
        <v>2005</v>
      </c>
      <c r="B40" s="128">
        <v>18.59101949465316</v>
      </c>
      <c r="C40" s="128">
        <v>2.5510280117346453</v>
      </c>
      <c r="D40" s="128">
        <v>2.8832318538847357</v>
      </c>
      <c r="E40" s="128">
        <v>2.1717206397274538</v>
      </c>
      <c r="F40" s="124">
        <v>26.196999999999999</v>
      </c>
      <c r="Q40" s="448"/>
      <c r="R40" s="448"/>
      <c r="S40" s="448"/>
      <c r="T40" s="448"/>
      <c r="U40" s="448"/>
      <c r="V40" s="448"/>
      <c r="W40" s="448"/>
      <c r="X40" s="448"/>
      <c r="Y40" s="448"/>
    </row>
    <row r="41" spans="1:25" ht="12" customHeight="1">
      <c r="A41" s="29">
        <v>2006</v>
      </c>
      <c r="B41" s="128">
        <v>18.833543753828753</v>
      </c>
      <c r="C41" s="128">
        <v>2.4662381131897653</v>
      </c>
      <c r="D41" s="128">
        <v>2.9480322322227974</v>
      </c>
      <c r="E41" s="128">
        <v>2.1711859007586822</v>
      </c>
      <c r="F41" s="124">
        <v>26.419</v>
      </c>
      <c r="Q41" s="448"/>
      <c r="R41" s="448"/>
      <c r="S41" s="448"/>
      <c r="T41" s="448"/>
      <c r="U41" s="448"/>
      <c r="V41" s="448"/>
      <c r="W41" s="448"/>
      <c r="X41" s="448"/>
      <c r="Y41" s="448"/>
    </row>
    <row r="42" spans="1:25" ht="12" customHeight="1">
      <c r="A42" s="29">
        <v>2007</v>
      </c>
      <c r="B42" s="128">
        <v>18.97801468730998</v>
      </c>
      <c r="C42" s="128">
        <v>2.349029608494317</v>
      </c>
      <c r="D42" s="128">
        <v>3.0834130688993873</v>
      </c>
      <c r="E42" s="128">
        <v>2.245542635296319</v>
      </c>
      <c r="F42" s="124">
        <v>26.655999999999999</v>
      </c>
      <c r="Q42" s="448"/>
      <c r="R42" s="448"/>
      <c r="S42" s="448"/>
      <c r="T42" s="448"/>
      <c r="U42" s="448"/>
      <c r="V42" s="448"/>
      <c r="W42" s="448"/>
      <c r="X42" s="448"/>
      <c r="Y42" s="448"/>
    </row>
    <row r="43" spans="1:25" ht="12" customHeight="1">
      <c r="A43" s="29">
        <v>2008</v>
      </c>
      <c r="B43" s="128">
        <v>17.687205159705165</v>
      </c>
      <c r="C43" s="128">
        <v>2.3985700004671373</v>
      </c>
      <c r="D43" s="128">
        <v>3.8845730958230962</v>
      </c>
      <c r="E43" s="128">
        <v>2.3558281870416224</v>
      </c>
      <c r="F43" s="124">
        <v>26.911000000000001</v>
      </c>
      <c r="G43" s="136"/>
      <c r="Q43" s="448"/>
      <c r="R43" s="448"/>
      <c r="S43" s="448"/>
      <c r="T43" s="448"/>
      <c r="U43" s="448"/>
      <c r="V43" s="448"/>
      <c r="W43" s="448"/>
      <c r="X43" s="448"/>
      <c r="Y43" s="448"/>
    </row>
    <row r="44" spans="1:25" ht="12" customHeight="1">
      <c r="A44" s="34">
        <v>2009</v>
      </c>
      <c r="B44" s="128">
        <v>18.036254309379895</v>
      </c>
      <c r="C44" s="128">
        <v>2.1993063801208868</v>
      </c>
      <c r="D44" s="128">
        <v>4.3452079695545116</v>
      </c>
      <c r="E44" s="128">
        <v>2.3935056189836583</v>
      </c>
      <c r="F44" s="124">
        <v>27.109000000000002</v>
      </c>
      <c r="H44" s="238"/>
      <c r="Q44" s="448"/>
      <c r="R44" s="448"/>
      <c r="S44" s="448"/>
      <c r="T44" s="448"/>
      <c r="U44" s="448"/>
      <c r="V44" s="448"/>
      <c r="W44" s="448"/>
      <c r="X44" s="448"/>
      <c r="Y44" s="448"/>
    </row>
    <row r="45" spans="1:25" ht="12" customHeight="1">
      <c r="A45" s="34">
        <v>2010</v>
      </c>
      <c r="B45" s="128">
        <v>18.103364602876802</v>
      </c>
      <c r="C45" s="128">
        <v>2.1940888055034398</v>
      </c>
      <c r="D45" s="128">
        <v>4.514876797998749</v>
      </c>
      <c r="E45" s="128">
        <v>2.4584515322076301</v>
      </c>
      <c r="F45" s="124">
        <v>27.271999999999998</v>
      </c>
      <c r="Q45" s="448"/>
      <c r="R45" s="448"/>
      <c r="S45" s="448"/>
      <c r="T45" s="448"/>
      <c r="U45" s="448"/>
      <c r="V45" s="448"/>
      <c r="W45" s="448"/>
      <c r="X45" s="448"/>
      <c r="Y45" s="448"/>
    </row>
    <row r="46" spans="1:25" ht="12" customHeight="1">
      <c r="A46" s="34">
        <v>2011</v>
      </c>
      <c r="B46" s="128">
        <v>17.791</v>
      </c>
      <c r="C46" s="128">
        <v>2.2679999999999998</v>
      </c>
      <c r="D46" s="128">
        <v>4.84</v>
      </c>
      <c r="E46" s="128">
        <v>2.5169999999999999</v>
      </c>
      <c r="F46" s="124">
        <v>27.417999999999999</v>
      </c>
      <c r="Q46" s="448"/>
      <c r="R46" s="448"/>
      <c r="S46" s="448"/>
      <c r="T46" s="448"/>
      <c r="U46" s="448"/>
      <c r="V46" s="448"/>
      <c r="W46" s="448"/>
      <c r="X46" s="448"/>
      <c r="Y46" s="448"/>
    </row>
    <row r="47" spans="1:25" ht="12" customHeight="1">
      <c r="B47" s="525"/>
      <c r="C47" s="525"/>
      <c r="D47" s="525"/>
      <c r="E47" s="525"/>
      <c r="F47" s="236"/>
      <c r="Q47" s="448"/>
      <c r="R47" s="448"/>
      <c r="S47" s="448"/>
      <c r="T47" s="448"/>
      <c r="U47" s="448"/>
      <c r="V47" s="448"/>
      <c r="W47" s="448"/>
      <c r="X47" s="448"/>
      <c r="Y47" s="448"/>
    </row>
    <row r="48" spans="1:25" ht="12" customHeight="1">
      <c r="A48" t="s">
        <v>234</v>
      </c>
      <c r="B48" s="237"/>
      <c r="C48" s="237"/>
      <c r="D48" s="237"/>
      <c r="E48" s="237"/>
      <c r="F48" s="237"/>
      <c r="Q48" s="448"/>
      <c r="R48" s="448"/>
      <c r="S48" s="448"/>
      <c r="T48" s="448"/>
      <c r="U48" s="448"/>
      <c r="V48" s="448"/>
      <c r="W48" s="448"/>
      <c r="X48" s="448"/>
      <c r="Y48" s="448"/>
    </row>
    <row r="49" spans="1:25" ht="12" customHeight="1">
      <c r="A49" t="s">
        <v>918</v>
      </c>
      <c r="Q49" s="448"/>
      <c r="R49" s="448"/>
      <c r="S49" s="448"/>
      <c r="T49" s="448"/>
      <c r="U49" s="448"/>
      <c r="V49" s="448"/>
      <c r="W49" s="448"/>
      <c r="X49" s="448"/>
      <c r="Y49" s="448"/>
    </row>
    <row r="50" spans="1:25" ht="12" customHeight="1">
      <c r="A50" s="745" t="s">
        <v>689</v>
      </c>
      <c r="Q50" s="448"/>
      <c r="R50" s="448"/>
      <c r="S50" s="448"/>
      <c r="T50" s="448"/>
      <c r="U50" s="448"/>
      <c r="V50" s="448"/>
      <c r="W50" s="448"/>
      <c r="X50" s="448"/>
      <c r="Y50" s="448"/>
    </row>
    <row r="51" spans="1:25" ht="12" customHeight="1">
      <c r="Q51" s="448"/>
      <c r="R51" s="448"/>
      <c r="S51" s="448"/>
      <c r="T51" s="448"/>
      <c r="U51" s="448"/>
      <c r="V51" s="448"/>
      <c r="W51" s="448"/>
      <c r="X51" s="448"/>
      <c r="Y51" s="448"/>
    </row>
    <row r="52" spans="1:25" ht="12" customHeight="1">
      <c r="A52" t="s">
        <v>235</v>
      </c>
      <c r="Q52" s="448"/>
      <c r="R52" s="448"/>
      <c r="S52" s="448"/>
      <c r="T52" s="448"/>
      <c r="U52" s="448"/>
      <c r="V52" s="448"/>
      <c r="W52" s="448"/>
      <c r="X52" s="448"/>
      <c r="Y52" s="448"/>
    </row>
    <row r="53" spans="1:25" ht="12" customHeight="1">
      <c r="A53" t="s">
        <v>318</v>
      </c>
      <c r="Q53" s="448"/>
      <c r="R53" s="448"/>
      <c r="S53" s="448"/>
      <c r="T53" s="448"/>
      <c r="U53" s="448"/>
      <c r="V53" s="448"/>
      <c r="W53" s="448"/>
      <c r="X53" s="448"/>
      <c r="Y53" s="448"/>
    </row>
    <row r="54" spans="1:25" ht="12" customHeight="1">
      <c r="A54" t="s">
        <v>332</v>
      </c>
      <c r="Q54" s="448"/>
      <c r="R54" s="448"/>
      <c r="S54" s="448"/>
      <c r="T54" s="448"/>
      <c r="U54" s="448"/>
      <c r="V54" s="448"/>
      <c r="W54" s="448"/>
      <c r="X54" s="448"/>
      <c r="Y54" s="448"/>
    </row>
    <row r="55" spans="1:25" ht="12" customHeight="1">
      <c r="A55" t="s">
        <v>319</v>
      </c>
      <c r="Q55" s="448"/>
      <c r="R55" s="448"/>
      <c r="S55" s="448"/>
      <c r="T55" s="448"/>
      <c r="U55" s="448"/>
      <c r="V55" s="448"/>
      <c r="W55" s="448"/>
      <c r="X55" s="448"/>
      <c r="Y55" s="448"/>
    </row>
    <row r="56" spans="1:25" ht="12" customHeight="1">
      <c r="A56" t="s">
        <v>320</v>
      </c>
      <c r="Q56" s="448"/>
      <c r="R56" s="448"/>
      <c r="S56" s="448"/>
      <c r="T56" s="448"/>
      <c r="U56" s="448"/>
      <c r="V56" s="448"/>
      <c r="W56" s="448"/>
      <c r="X56" s="448"/>
      <c r="Y56" s="448"/>
    </row>
    <row r="57" spans="1:25" ht="12" customHeight="1">
      <c r="A57" t="s">
        <v>321</v>
      </c>
      <c r="Q57" s="448"/>
      <c r="R57" s="448"/>
      <c r="S57" s="448"/>
      <c r="T57" s="448"/>
      <c r="U57" s="448"/>
      <c r="V57" s="448"/>
      <c r="W57" s="448"/>
      <c r="X57" s="448"/>
      <c r="Y57" s="448"/>
    </row>
    <row r="58" spans="1:25" ht="12" customHeight="1">
      <c r="A58" t="s">
        <v>322</v>
      </c>
      <c r="Q58" s="448"/>
      <c r="R58" s="448"/>
      <c r="S58" s="448"/>
      <c r="T58" s="448"/>
      <c r="U58" s="448"/>
      <c r="V58" s="448"/>
      <c r="W58" s="448"/>
      <c r="X58" s="448"/>
      <c r="Y58" s="448"/>
    </row>
    <row r="59" spans="1:25">
      <c r="Q59" s="448"/>
      <c r="R59" s="448"/>
      <c r="S59" s="448"/>
      <c r="T59" s="448"/>
      <c r="U59" s="448"/>
      <c r="V59" s="448"/>
      <c r="W59" s="448"/>
      <c r="X59" s="448"/>
      <c r="Y59" s="448"/>
    </row>
  </sheetData>
  <phoneticPr fontId="0" type="noConversion"/>
  <hyperlinks>
    <hyperlink ref="A50" r:id="rId1"/>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sheetPr codeName="Sheet14"/>
  <dimension ref="A1:O62"/>
  <sheetViews>
    <sheetView workbookViewId="0">
      <selection activeCell="A50" sqref="A50:A61"/>
    </sheetView>
  </sheetViews>
  <sheetFormatPr defaultRowHeight="9"/>
  <cols>
    <col min="2" max="6" width="13" customWidth="1"/>
    <col min="9" max="9" width="10" customWidth="1"/>
    <col min="10" max="10" width="81" customWidth="1"/>
    <col min="11" max="11" width="19" customWidth="1"/>
    <col min="12" max="12" width="4" customWidth="1"/>
    <col min="14" max="14" width="12.3984375" bestFit="1" customWidth="1"/>
    <col min="15" max="15" width="12.19921875" customWidth="1"/>
    <col min="16" max="16" width="19" customWidth="1"/>
  </cols>
  <sheetData>
    <row r="1" spans="1:15" ht="12" customHeight="1">
      <c r="A1" s="72" t="s">
        <v>444</v>
      </c>
    </row>
    <row r="2" spans="1:15" ht="12" customHeight="1" thickBot="1"/>
    <row r="3" spans="1:15" ht="4.5" customHeight="1">
      <c r="B3" s="14"/>
      <c r="C3" s="14"/>
      <c r="D3" s="27"/>
      <c r="E3" s="27"/>
      <c r="F3" s="28"/>
      <c r="J3" s="382"/>
      <c r="K3" s="383"/>
      <c r="L3" s="384"/>
    </row>
    <row r="4" spans="1:15" ht="34.5" customHeight="1">
      <c r="B4" s="52" t="s">
        <v>149</v>
      </c>
      <c r="C4" s="52"/>
      <c r="D4" s="53" t="s">
        <v>651</v>
      </c>
      <c r="E4" s="53"/>
      <c r="F4" s="36" t="s">
        <v>260</v>
      </c>
      <c r="J4" s="385"/>
      <c r="K4" s="386"/>
      <c r="L4" s="387"/>
    </row>
    <row r="5" spans="1:15" ht="4.5" customHeight="1">
      <c r="B5" s="40"/>
      <c r="C5" s="49"/>
      <c r="D5" s="139"/>
      <c r="E5" s="42"/>
      <c r="F5" s="44"/>
      <c r="J5" s="385"/>
      <c r="K5" s="386"/>
      <c r="L5" s="387"/>
    </row>
    <row r="6" spans="1:15" ht="23.45" customHeight="1">
      <c r="A6" s="33" t="s">
        <v>134</v>
      </c>
      <c r="B6" s="41" t="s">
        <v>262</v>
      </c>
      <c r="C6" s="50" t="s">
        <v>261</v>
      </c>
      <c r="D6" s="139" t="s">
        <v>262</v>
      </c>
      <c r="E6" s="43" t="s">
        <v>261</v>
      </c>
      <c r="F6" s="44"/>
      <c r="J6" s="385"/>
      <c r="K6" s="386"/>
      <c r="L6" s="387"/>
      <c r="N6" s="448"/>
      <c r="O6" s="448"/>
    </row>
    <row r="7" spans="1:15" ht="12" customHeight="1">
      <c r="A7" s="29">
        <v>1970</v>
      </c>
      <c r="B7" s="45">
        <v>28.57</v>
      </c>
      <c r="C7" s="51">
        <v>1.79</v>
      </c>
      <c r="D7" s="140">
        <v>362.61622435020519</v>
      </c>
      <c r="E7" s="46">
        <v>22.719042407660737</v>
      </c>
      <c r="F7" s="47">
        <v>6.2653132656632832E-2</v>
      </c>
      <c r="G7" s="307"/>
      <c r="J7" s="385"/>
      <c r="K7" s="386"/>
      <c r="L7" s="387"/>
      <c r="N7" s="448"/>
      <c r="O7" s="448"/>
    </row>
    <row r="8" spans="1:15" ht="12" customHeight="1">
      <c r="A8" s="29">
        <v>1971</v>
      </c>
      <c r="B8" s="45">
        <v>30.99</v>
      </c>
      <c r="C8" s="51">
        <v>1.85</v>
      </c>
      <c r="D8" s="140">
        <v>359.40652499999993</v>
      </c>
      <c r="E8" s="46">
        <v>21.455374999999997</v>
      </c>
      <c r="F8" s="47">
        <v>5.9696676347208787E-2</v>
      </c>
      <c r="G8" s="307"/>
      <c r="J8" s="385"/>
      <c r="K8" s="386"/>
      <c r="L8" s="387"/>
      <c r="N8" s="448"/>
      <c r="O8" s="448"/>
    </row>
    <row r="9" spans="1:15" ht="12" customHeight="1">
      <c r="A9" s="29">
        <v>1972</v>
      </c>
      <c r="B9" s="45">
        <v>35.06</v>
      </c>
      <c r="C9" s="51">
        <v>2.06</v>
      </c>
      <c r="D9" s="140">
        <v>379.56438739789962</v>
      </c>
      <c r="E9" s="46">
        <v>22.301843640606762</v>
      </c>
      <c r="F9" s="47">
        <v>5.8756417569880197E-2</v>
      </c>
      <c r="G9" s="307"/>
      <c r="J9" s="385"/>
      <c r="K9" s="386"/>
      <c r="L9" s="387"/>
      <c r="N9" s="448"/>
      <c r="O9" s="448"/>
    </row>
    <row r="10" spans="1:15" ht="12" customHeight="1">
      <c r="A10" s="29">
        <v>1973</v>
      </c>
      <c r="B10" s="45">
        <v>39.43</v>
      </c>
      <c r="C10" s="51">
        <v>2.17</v>
      </c>
      <c r="D10" s="140">
        <v>391.26367914438487</v>
      </c>
      <c r="E10" s="46">
        <v>21.532898395721915</v>
      </c>
      <c r="F10" s="47">
        <v>5.5034237889931531E-2</v>
      </c>
      <c r="G10" s="307"/>
      <c r="J10" s="385"/>
      <c r="K10" s="386"/>
      <c r="L10" s="387"/>
      <c r="N10" s="448"/>
      <c r="O10" s="448"/>
    </row>
    <row r="11" spans="1:15" ht="12" customHeight="1">
      <c r="A11" s="29">
        <v>1974</v>
      </c>
      <c r="B11" s="45">
        <v>46.13</v>
      </c>
      <c r="C11" s="51">
        <v>2.42</v>
      </c>
      <c r="D11" s="140">
        <v>394.46464516129021</v>
      </c>
      <c r="E11" s="46">
        <v>20.693788018433175</v>
      </c>
      <c r="F11" s="47">
        <v>5.2460437892911327E-2</v>
      </c>
      <c r="G11" s="307"/>
      <c r="J11" s="385"/>
      <c r="K11" s="386"/>
      <c r="L11" s="387"/>
      <c r="N11" s="448"/>
      <c r="O11" s="448"/>
    </row>
    <row r="12" spans="1:15" ht="12" customHeight="1">
      <c r="A12" s="29">
        <v>1975</v>
      </c>
      <c r="B12" s="45">
        <v>54.58</v>
      </c>
      <c r="C12" s="51">
        <v>2.99</v>
      </c>
      <c r="D12" s="140">
        <v>375.66264094955471</v>
      </c>
      <c r="E12" s="46">
        <v>20.579540059347174</v>
      </c>
      <c r="F12" s="47">
        <v>5.4781971418101885E-2</v>
      </c>
      <c r="G12" s="307"/>
      <c r="J12" s="385"/>
      <c r="K12" s="386"/>
      <c r="L12" s="387"/>
      <c r="N12" s="448"/>
      <c r="O12" s="448"/>
    </row>
    <row r="13" spans="1:15" ht="12" customHeight="1">
      <c r="A13" s="29">
        <v>1976</v>
      </c>
      <c r="B13" s="45">
        <v>61.7</v>
      </c>
      <c r="C13" s="51">
        <v>3.53</v>
      </c>
      <c r="D13" s="140">
        <v>364.38739656269888</v>
      </c>
      <c r="E13" s="46">
        <v>20.847447485677908</v>
      </c>
      <c r="F13" s="47">
        <v>5.721231766612641E-2</v>
      </c>
      <c r="G13" s="307"/>
      <c r="J13" s="385"/>
      <c r="K13" s="386"/>
      <c r="L13" s="387"/>
      <c r="N13" s="448"/>
      <c r="O13" s="448"/>
    </row>
    <row r="14" spans="1:15" ht="12" customHeight="1">
      <c r="A14" s="29">
        <v>1977</v>
      </c>
      <c r="B14" s="45">
        <v>71.84</v>
      </c>
      <c r="C14" s="51">
        <v>4.38</v>
      </c>
      <c r="D14" s="140">
        <v>366.2261098901098</v>
      </c>
      <c r="E14" s="46">
        <v>22.328373626373619</v>
      </c>
      <c r="F14" s="47">
        <v>6.0968819599109124E-2</v>
      </c>
      <c r="G14" s="307"/>
      <c r="J14" s="385"/>
      <c r="K14" s="386"/>
      <c r="L14" s="387"/>
      <c r="N14" s="448"/>
      <c r="O14" s="448"/>
    </row>
    <row r="15" spans="1:15" ht="12" customHeight="1">
      <c r="A15" s="29">
        <v>1978</v>
      </c>
      <c r="B15" s="45">
        <v>80.260000000000005</v>
      </c>
      <c r="C15" s="51">
        <v>4.76</v>
      </c>
      <c r="D15" s="140">
        <v>377.80430238457637</v>
      </c>
      <c r="E15" s="46">
        <v>22.406534753932014</v>
      </c>
      <c r="F15" s="47">
        <v>5.930725143284326E-2</v>
      </c>
      <c r="G15" s="307"/>
      <c r="J15" s="385"/>
      <c r="K15" s="386"/>
      <c r="L15" s="387"/>
      <c r="N15" s="448"/>
      <c r="O15" s="448"/>
    </row>
    <row r="16" spans="1:15" ht="12" customHeight="1">
      <c r="A16" s="29">
        <v>1979</v>
      </c>
      <c r="B16" s="45">
        <v>94.17</v>
      </c>
      <c r="C16" s="51">
        <v>5.25</v>
      </c>
      <c r="D16" s="140">
        <v>390.9213691275167</v>
      </c>
      <c r="E16" s="46">
        <v>21.79395973154362</v>
      </c>
      <c r="F16" s="47">
        <v>5.5750238929595401E-2</v>
      </c>
      <c r="G16" s="307"/>
      <c r="J16" s="385"/>
      <c r="K16" s="386"/>
      <c r="L16" s="387"/>
      <c r="N16" s="448"/>
      <c r="O16" s="448"/>
    </row>
    <row r="17" spans="1:15" ht="12" customHeight="1" thickBot="1">
      <c r="A17" s="29">
        <v>1980</v>
      </c>
      <c r="B17" s="45">
        <v>110.6</v>
      </c>
      <c r="C17" s="51">
        <v>6.15</v>
      </c>
      <c r="D17" s="140">
        <v>389.13416761471359</v>
      </c>
      <c r="E17" s="46">
        <v>21.638111490329916</v>
      </c>
      <c r="F17" s="47">
        <v>5.5605786618444855E-2</v>
      </c>
      <c r="G17" s="307"/>
      <c r="J17" s="388" t="s">
        <v>650</v>
      </c>
      <c r="K17" s="389"/>
      <c r="L17" s="390"/>
      <c r="N17" s="448"/>
      <c r="O17" s="448"/>
    </row>
    <row r="18" spans="1:15" ht="12" customHeight="1" thickBot="1">
      <c r="A18" s="29">
        <v>1981</v>
      </c>
      <c r="B18" s="45">
        <v>125.41</v>
      </c>
      <c r="C18" s="51">
        <v>7.46</v>
      </c>
      <c r="D18" s="140">
        <v>394.42507796610164</v>
      </c>
      <c r="E18" s="46">
        <v>23.462332203389828</v>
      </c>
      <c r="F18" s="47">
        <v>5.9484889562235868E-2</v>
      </c>
      <c r="G18" s="307"/>
      <c r="N18" s="448"/>
      <c r="O18" s="448"/>
    </row>
    <row r="19" spans="1:15" ht="12" customHeight="1">
      <c r="A19" s="29">
        <v>1982</v>
      </c>
      <c r="B19" s="45">
        <v>133.91999999999999</v>
      </c>
      <c r="C19" s="51">
        <v>8.35</v>
      </c>
      <c r="D19" s="140">
        <v>387.79955056179762</v>
      </c>
      <c r="E19" s="46">
        <v>24.179556803995002</v>
      </c>
      <c r="F19" s="47">
        <v>6.2350657108721619E-2</v>
      </c>
      <c r="G19" s="307"/>
      <c r="J19" s="382"/>
      <c r="K19" s="383"/>
      <c r="L19" s="384"/>
      <c r="N19" s="448"/>
      <c r="O19" s="448"/>
    </row>
    <row r="20" spans="1:15" ht="12" customHeight="1">
      <c r="A20" s="29">
        <v>1983</v>
      </c>
      <c r="B20" s="45">
        <v>142.59</v>
      </c>
      <c r="C20" s="51">
        <v>9.2200000000000006</v>
      </c>
      <c r="D20" s="140">
        <v>394.79260519247975</v>
      </c>
      <c r="E20" s="46">
        <v>25.527651447329152</v>
      </c>
      <c r="F20" s="47">
        <v>6.4660915912756842E-2</v>
      </c>
      <c r="G20" s="307"/>
      <c r="J20" s="385"/>
      <c r="K20" s="386"/>
      <c r="L20" s="387"/>
      <c r="N20" s="448"/>
      <c r="O20" s="448"/>
    </row>
    <row r="21" spans="1:15" ht="12" customHeight="1">
      <c r="A21" s="29">
        <v>1984</v>
      </c>
      <c r="B21" s="45">
        <v>151.91999999999999</v>
      </c>
      <c r="C21" s="51">
        <v>9.42</v>
      </c>
      <c r="D21" s="140">
        <v>400.6576918703808</v>
      </c>
      <c r="E21" s="46">
        <v>24.843308698123931</v>
      </c>
      <c r="F21" s="47">
        <v>6.2006319115323866E-2</v>
      </c>
      <c r="G21" s="307"/>
      <c r="J21" s="385"/>
      <c r="K21" s="386"/>
      <c r="L21" s="387"/>
      <c r="N21" s="448"/>
      <c r="O21" s="448"/>
    </row>
    <row r="22" spans="1:15" ht="12" customHeight="1">
      <c r="A22" s="29">
        <v>1985</v>
      </c>
      <c r="B22" s="45">
        <v>162.5</v>
      </c>
      <c r="C22" s="51">
        <v>9.9499999999999993</v>
      </c>
      <c r="D22" s="140">
        <v>403.98579849946401</v>
      </c>
      <c r="E22" s="46">
        <v>24.736361200428718</v>
      </c>
      <c r="F22" s="47">
        <v>6.1230769230769214E-2</v>
      </c>
      <c r="G22" s="307"/>
      <c r="J22" s="385"/>
      <c r="K22" s="386"/>
      <c r="L22" s="387"/>
      <c r="N22" s="448"/>
      <c r="O22" s="448"/>
    </row>
    <row r="23" spans="1:15" ht="12" customHeight="1">
      <c r="A23" s="29">
        <v>1986</v>
      </c>
      <c r="B23" s="45">
        <v>178.1</v>
      </c>
      <c r="C23" s="51">
        <v>10.43</v>
      </c>
      <c r="D23" s="140">
        <v>428.19689038611034</v>
      </c>
      <c r="E23" s="46">
        <v>25.076325472920445</v>
      </c>
      <c r="F23" s="47">
        <v>5.8562605277933749E-2</v>
      </c>
      <c r="G23" s="307"/>
      <c r="J23" s="385"/>
      <c r="K23" s="386"/>
      <c r="L23" s="387"/>
      <c r="N23" s="448"/>
      <c r="O23" s="448"/>
    </row>
    <row r="24" spans="1:15" ht="12" customHeight="1">
      <c r="A24" s="29">
        <v>1987</v>
      </c>
      <c r="B24" s="45">
        <v>188.62</v>
      </c>
      <c r="C24" s="51">
        <v>10.55</v>
      </c>
      <c r="D24" s="140">
        <v>435.32745273631832</v>
      </c>
      <c r="E24" s="46">
        <v>24.348980099502484</v>
      </c>
      <c r="F24" s="47">
        <v>5.5932562824726959E-2</v>
      </c>
      <c r="G24" s="307"/>
      <c r="J24" s="385"/>
      <c r="K24" s="386"/>
      <c r="L24" s="387"/>
      <c r="N24" s="448"/>
      <c r="O24" s="448"/>
    </row>
    <row r="25" spans="1:15" ht="12" customHeight="1">
      <c r="A25" s="29">
        <v>1988</v>
      </c>
      <c r="B25" s="45">
        <v>204.41</v>
      </c>
      <c r="C25" s="51">
        <v>10.48</v>
      </c>
      <c r="D25" s="140">
        <v>449.7310837087976</v>
      </c>
      <c r="E25" s="46">
        <v>23.057491107422333</v>
      </c>
      <c r="F25" s="47">
        <v>5.1269507362653489E-2</v>
      </c>
      <c r="G25" s="307"/>
      <c r="J25" s="385"/>
      <c r="K25" s="386"/>
      <c r="L25" s="387"/>
      <c r="N25" s="448"/>
      <c r="O25" s="448"/>
    </row>
    <row r="26" spans="1:15" ht="12" customHeight="1">
      <c r="A26" s="29">
        <v>1989</v>
      </c>
      <c r="B26" s="45">
        <v>224.32</v>
      </c>
      <c r="C26" s="51">
        <v>10.58</v>
      </c>
      <c r="D26" s="140">
        <v>457.9188030803079</v>
      </c>
      <c r="E26" s="46">
        <v>21.597632563256322</v>
      </c>
      <c r="F26" s="47">
        <v>4.7164764621968627E-2</v>
      </c>
      <c r="G26" s="307"/>
      <c r="J26" s="385"/>
      <c r="K26" s="386"/>
      <c r="L26" s="387"/>
      <c r="N26" s="448"/>
      <c r="O26" s="448"/>
    </row>
    <row r="27" spans="1:15" ht="12" customHeight="1">
      <c r="A27" s="29">
        <v>1990</v>
      </c>
      <c r="B27" s="45">
        <v>247.16</v>
      </c>
      <c r="C27" s="51">
        <v>11.11</v>
      </c>
      <c r="D27" s="140">
        <v>460.93476984924627</v>
      </c>
      <c r="E27" s="46">
        <v>20.719312562814071</v>
      </c>
      <c r="F27" s="47">
        <v>4.4950639262016506E-2</v>
      </c>
      <c r="G27" s="307"/>
      <c r="J27" s="385"/>
      <c r="K27" s="386"/>
      <c r="L27" s="387"/>
      <c r="N27" s="448"/>
      <c r="O27" s="448"/>
    </row>
    <row r="28" spans="1:15" ht="12" customHeight="1">
      <c r="A28" s="29">
        <v>1991</v>
      </c>
      <c r="B28" s="45">
        <v>259.04000000000002</v>
      </c>
      <c r="C28" s="51">
        <v>12.25</v>
      </c>
      <c r="D28" s="140">
        <v>456.30778811467621</v>
      </c>
      <c r="E28" s="46">
        <v>21.578792481488509</v>
      </c>
      <c r="F28" s="47">
        <v>4.728999382334774E-2</v>
      </c>
      <c r="G28" s="307"/>
      <c r="J28" s="385"/>
      <c r="K28" s="386"/>
      <c r="L28" s="387"/>
      <c r="N28" s="448"/>
      <c r="O28" s="448"/>
    </row>
    <row r="29" spans="1:15" ht="12" customHeight="1">
      <c r="A29" s="29">
        <v>1992</v>
      </c>
      <c r="B29" s="45">
        <v>271.83</v>
      </c>
      <c r="C29" s="51">
        <v>13.02</v>
      </c>
      <c r="D29" s="140">
        <v>461.57370790629568</v>
      </c>
      <c r="E29" s="46">
        <v>22.108265007320643</v>
      </c>
      <c r="F29" s="47">
        <v>4.7897583048228672E-2</v>
      </c>
      <c r="G29" s="307"/>
      <c r="J29" s="385"/>
      <c r="K29" s="386"/>
      <c r="L29" s="387"/>
      <c r="N29" s="448"/>
      <c r="O29" s="448"/>
    </row>
    <row r="30" spans="1:15" ht="12" customHeight="1">
      <c r="A30" s="29">
        <v>1993</v>
      </c>
      <c r="B30" s="45">
        <v>276.68</v>
      </c>
      <c r="C30" s="51">
        <v>13.24</v>
      </c>
      <c r="D30" s="140">
        <v>462.44587281570875</v>
      </c>
      <c r="E30" s="46">
        <v>22.129475770131503</v>
      </c>
      <c r="F30" s="47">
        <v>4.7853115512505429E-2</v>
      </c>
      <c r="G30" s="307"/>
      <c r="J30" s="385"/>
      <c r="K30" s="386"/>
      <c r="L30" s="387"/>
      <c r="N30" s="448"/>
      <c r="O30" s="448"/>
    </row>
    <row r="31" spans="1:15" ht="12" customHeight="1">
      <c r="A31" s="29">
        <v>1994</v>
      </c>
      <c r="B31" s="45">
        <v>283.58</v>
      </c>
      <c r="C31" s="51">
        <v>12.95</v>
      </c>
      <c r="D31" s="140">
        <v>462.80655057167979</v>
      </c>
      <c r="E31" s="46">
        <v>21.134582233948986</v>
      </c>
      <c r="F31" s="47">
        <v>4.5666125960928131E-2</v>
      </c>
      <c r="G31" s="307"/>
      <c r="J31" s="385"/>
      <c r="K31" s="386"/>
      <c r="L31" s="387"/>
      <c r="N31" s="448"/>
      <c r="O31" s="448"/>
    </row>
    <row r="32" spans="1:15" ht="12" customHeight="1">
      <c r="A32" s="29">
        <v>1995</v>
      </c>
      <c r="B32" s="45">
        <v>289.86</v>
      </c>
      <c r="C32" s="51">
        <v>12.92</v>
      </c>
      <c r="D32" s="140">
        <v>457.21201632097922</v>
      </c>
      <c r="E32" s="46">
        <v>20.379421965317917</v>
      </c>
      <c r="F32" s="47">
        <v>4.457324225488167E-2</v>
      </c>
      <c r="G32" s="307"/>
      <c r="J32" s="385"/>
      <c r="K32" s="386"/>
      <c r="L32" s="387"/>
      <c r="N32" s="448"/>
      <c r="O32" s="448"/>
    </row>
    <row r="33" spans="1:15" ht="12" customHeight="1">
      <c r="A33" s="29">
        <v>1996</v>
      </c>
      <c r="B33" s="45">
        <v>309.07</v>
      </c>
      <c r="C33" s="51">
        <v>13.35</v>
      </c>
      <c r="D33" s="140">
        <v>476.02115869853907</v>
      </c>
      <c r="E33" s="46">
        <v>20.56130478087649</v>
      </c>
      <c r="F33" s="47">
        <v>4.3194098424305181E-2</v>
      </c>
      <c r="G33" s="307"/>
      <c r="J33" s="385"/>
      <c r="K33" s="386"/>
      <c r="L33" s="387"/>
      <c r="N33" s="448"/>
      <c r="O33" s="448"/>
    </row>
    <row r="34" spans="1:15" ht="12" customHeight="1">
      <c r="A34" s="29">
        <v>1997</v>
      </c>
      <c r="B34" s="45">
        <v>328.78</v>
      </c>
      <c r="C34" s="51">
        <v>12.66</v>
      </c>
      <c r="D34" s="140">
        <v>490.97389988733289</v>
      </c>
      <c r="E34" s="46">
        <v>18.905436986962819</v>
      </c>
      <c r="F34" s="47">
        <v>3.8505991848652596E-2</v>
      </c>
      <c r="G34" s="307"/>
      <c r="J34" s="385"/>
      <c r="K34" s="386"/>
      <c r="L34" s="387"/>
      <c r="N34" s="448"/>
      <c r="O34" s="448"/>
    </row>
    <row r="35" spans="1:15" ht="12" customHeight="1" thickBot="1">
      <c r="A35" s="29">
        <v>1998</v>
      </c>
      <c r="B35" s="45">
        <v>346.58</v>
      </c>
      <c r="C35" s="51">
        <v>11.78</v>
      </c>
      <c r="D35" s="140">
        <v>500.39981948334878</v>
      </c>
      <c r="E35" s="46">
        <v>17.008222844693428</v>
      </c>
      <c r="F35" s="47">
        <v>3.3989266547406083E-2</v>
      </c>
      <c r="G35" s="307"/>
      <c r="J35" s="388" t="s">
        <v>649</v>
      </c>
      <c r="K35" s="389"/>
      <c r="L35" s="390"/>
      <c r="N35" s="448"/>
      <c r="O35" s="448"/>
    </row>
    <row r="36" spans="1:15" ht="12" customHeight="1">
      <c r="A36" s="29">
        <v>1999</v>
      </c>
      <c r="B36" s="45">
        <v>353.47</v>
      </c>
      <c r="C36" s="51">
        <v>11.39</v>
      </c>
      <c r="D36" s="140">
        <v>502.60454559386977</v>
      </c>
      <c r="E36" s="46">
        <v>16.195619923371648</v>
      </c>
      <c r="F36" s="47">
        <v>3.2223385294367274E-2</v>
      </c>
      <c r="G36" s="307"/>
      <c r="N36" s="448"/>
      <c r="O36" s="448"/>
    </row>
    <row r="37" spans="1:15" ht="12" customHeight="1">
      <c r="A37" s="29">
        <v>2000</v>
      </c>
      <c r="B37" s="45">
        <v>379.61</v>
      </c>
      <c r="C37" s="51">
        <v>11.92</v>
      </c>
      <c r="D37" s="140">
        <v>524.26638582911573</v>
      </c>
      <c r="E37" s="46">
        <v>16.462304257219408</v>
      </c>
      <c r="F37" s="47">
        <v>3.1400648033508075E-2</v>
      </c>
      <c r="G37" s="307"/>
      <c r="N37" s="448"/>
      <c r="O37" s="448"/>
    </row>
    <row r="38" spans="1:15" ht="12" customHeight="1">
      <c r="A38" s="29">
        <v>2001</v>
      </c>
      <c r="B38" s="45">
        <v>397.2</v>
      </c>
      <c r="C38" s="51">
        <v>11.7</v>
      </c>
      <c r="D38" s="140">
        <v>539.01149627029383</v>
      </c>
      <c r="E38" s="46">
        <v>15.877226853883277</v>
      </c>
      <c r="F38" s="47">
        <v>2.9456193353474318E-2</v>
      </c>
      <c r="G38" s="307"/>
      <c r="N38" s="448"/>
      <c r="O38" s="448"/>
    </row>
    <row r="39" spans="1:15" ht="12" customHeight="1">
      <c r="A39" s="29">
        <v>2002</v>
      </c>
      <c r="B39" s="45">
        <v>406.2</v>
      </c>
      <c r="C39" s="51">
        <v>11.7</v>
      </c>
      <c r="D39" s="140">
        <v>542.18437634872669</v>
      </c>
      <c r="E39" s="46">
        <v>15.616832110487694</v>
      </c>
      <c r="F39" s="47">
        <v>2.8803545051698673E-2</v>
      </c>
      <c r="G39" s="307"/>
      <c r="N39" s="448"/>
      <c r="O39" s="448"/>
    </row>
    <row r="40" spans="1:15" ht="12" customHeight="1">
      <c r="A40" s="29">
        <v>2003</v>
      </c>
      <c r="B40" s="45">
        <v>441.25209999999998</v>
      </c>
      <c r="C40" s="51">
        <v>12.2</v>
      </c>
      <c r="D40" s="140">
        <v>572.41848207494388</v>
      </c>
      <c r="E40" s="46">
        <v>15.826565995525723</v>
      </c>
      <c r="F40" s="47">
        <v>2.764859362708982E-2</v>
      </c>
      <c r="G40" s="307"/>
      <c r="N40" s="448"/>
      <c r="O40" s="448"/>
    </row>
    <row r="41" spans="1:15" ht="12" customHeight="1">
      <c r="A41" s="29">
        <v>2004</v>
      </c>
      <c r="B41" s="45">
        <v>457.9</v>
      </c>
      <c r="C41" s="51">
        <v>12.7</v>
      </c>
      <c r="D41" s="140">
        <v>576.83587236931419</v>
      </c>
      <c r="E41" s="46">
        <v>15.998723693143241</v>
      </c>
      <c r="F41" s="47">
        <v>2.7735313387202448E-2</v>
      </c>
      <c r="G41" s="307"/>
      <c r="N41" s="448"/>
      <c r="O41" s="448"/>
    </row>
    <row r="42" spans="1:15" ht="12" customHeight="1">
      <c r="A42" s="29">
        <v>2005</v>
      </c>
      <c r="B42" s="45">
        <v>465.42950000000002</v>
      </c>
      <c r="C42" s="51">
        <v>13.9862</v>
      </c>
      <c r="D42" s="140">
        <v>570.21720599498235</v>
      </c>
      <c r="E42" s="46">
        <v>17.135080364452666</v>
      </c>
      <c r="F42" s="47">
        <v>3.0050093515774142E-2</v>
      </c>
      <c r="G42" s="307"/>
      <c r="N42" s="448"/>
      <c r="O42" s="448"/>
    </row>
    <row r="43" spans="1:15" ht="12" customHeight="1">
      <c r="A43" s="29">
        <v>2006</v>
      </c>
      <c r="B43" s="45">
        <v>455.9</v>
      </c>
      <c r="C43" s="51">
        <v>15.9</v>
      </c>
      <c r="D43" s="140">
        <v>541.24634676903372</v>
      </c>
      <c r="E43" s="46">
        <v>18.876545105566215</v>
      </c>
      <c r="F43" s="47">
        <v>3.4876069313445932E-2</v>
      </c>
      <c r="G43" s="307"/>
      <c r="N43" s="448"/>
      <c r="O43" s="448"/>
    </row>
    <row r="44" spans="1:15" ht="12" customHeight="1">
      <c r="A44" s="29">
        <v>2007</v>
      </c>
      <c r="B44" s="45">
        <v>459.2</v>
      </c>
      <c r="C44" s="51">
        <v>17.2</v>
      </c>
      <c r="D44" s="140">
        <v>522.75553374233118</v>
      </c>
      <c r="E44" s="46">
        <v>19.580564417177911</v>
      </c>
      <c r="F44" s="47">
        <v>3.7456445993031356E-2</v>
      </c>
      <c r="G44" s="307"/>
      <c r="N44" s="448"/>
      <c r="O44" s="448"/>
    </row>
    <row r="45" spans="1:15" ht="12" customHeight="1">
      <c r="A45" s="29">
        <v>2008</v>
      </c>
      <c r="B45" s="45">
        <v>470.99</v>
      </c>
      <c r="C45" s="51">
        <v>18.899999999999999</v>
      </c>
      <c r="D45" s="140">
        <v>515.61595516224179</v>
      </c>
      <c r="E45" s="46">
        <v>20.690761061946894</v>
      </c>
      <c r="F45" s="47">
        <v>4.0128240514660601E-2</v>
      </c>
      <c r="G45" s="307"/>
      <c r="N45" s="448"/>
      <c r="O45" s="448"/>
    </row>
    <row r="46" spans="1:15" ht="12" customHeight="1">
      <c r="A46" s="34">
        <v>2009</v>
      </c>
      <c r="B46" s="45">
        <v>455</v>
      </c>
      <c r="C46" s="51">
        <v>19.899999999999999</v>
      </c>
      <c r="D46" s="140">
        <v>500.76986951364165</v>
      </c>
      <c r="E46" s="46">
        <v>21.901803084223008</v>
      </c>
      <c r="F46" s="47">
        <v>4.3736263736263728E-2</v>
      </c>
      <c r="G46" s="307"/>
      <c r="N46" s="448"/>
      <c r="O46" s="448"/>
    </row>
    <row r="47" spans="1:15" ht="12" customHeight="1">
      <c r="A47" s="34">
        <v>2010</v>
      </c>
      <c r="B47" s="45">
        <v>466.5</v>
      </c>
      <c r="C47" s="51">
        <v>20.5</v>
      </c>
      <c r="D47" s="140">
        <v>490.77979362739529</v>
      </c>
      <c r="E47" s="46">
        <v>21.566957704955204</v>
      </c>
      <c r="F47" s="47">
        <v>4.3944265809217578E-2</v>
      </c>
      <c r="G47" s="307"/>
      <c r="N47" s="448"/>
      <c r="O47" s="448"/>
    </row>
    <row r="48" spans="1:15" ht="12" customHeight="1">
      <c r="A48" s="34">
        <v>2011</v>
      </c>
      <c r="B48" s="45">
        <v>470.7</v>
      </c>
      <c r="C48" s="51">
        <v>20.6</v>
      </c>
      <c r="D48" s="140">
        <v>470.7</v>
      </c>
      <c r="E48" s="46">
        <v>20.6</v>
      </c>
      <c r="F48" s="47">
        <v>4.3764605906097306E-2</v>
      </c>
      <c r="J48" s="305"/>
      <c r="N48" s="448"/>
      <c r="O48" s="448"/>
    </row>
    <row r="49" spans="1:15" ht="12" customHeight="1">
      <c r="N49" s="448"/>
      <c r="O49" s="448"/>
    </row>
    <row r="50" spans="1:15" ht="12" customHeight="1">
      <c r="A50" t="s">
        <v>234</v>
      </c>
    </row>
    <row r="51" spans="1:15" ht="12" customHeight="1">
      <c r="A51" t="s">
        <v>536</v>
      </c>
    </row>
    <row r="52" spans="1:15" ht="12" customHeight="1">
      <c r="A52" t="s">
        <v>537</v>
      </c>
    </row>
    <row r="53" spans="1:15" ht="12" customHeight="1">
      <c r="A53" t="s">
        <v>434</v>
      </c>
    </row>
    <row r="54" spans="1:15" ht="12" customHeight="1">
      <c r="A54" s="582" t="s">
        <v>648</v>
      </c>
    </row>
    <row r="55" spans="1:15" ht="12" customHeight="1">
      <c r="A55" s="253"/>
    </row>
    <row r="56" spans="1:15" ht="12" customHeight="1">
      <c r="A56" t="s">
        <v>235</v>
      </c>
      <c r="G56" s="31"/>
    </row>
    <row r="57" spans="1:15" ht="12" customHeight="1">
      <c r="A57" t="s">
        <v>919</v>
      </c>
      <c r="B57" s="31"/>
      <c r="C57" s="31"/>
      <c r="D57" s="31"/>
      <c r="E57" s="31"/>
      <c r="F57" s="31"/>
    </row>
    <row r="58" spans="1:15" ht="12" customHeight="1">
      <c r="A58" s="31" t="s">
        <v>538</v>
      </c>
    </row>
    <row r="59" spans="1:15" ht="12" customHeight="1">
      <c r="A59" t="s">
        <v>539</v>
      </c>
    </row>
    <row r="60" spans="1:15" ht="12" customHeight="1">
      <c r="A60" t="s">
        <v>920</v>
      </c>
    </row>
    <row r="61" spans="1:15" ht="12" customHeight="1">
      <c r="A61" t="s">
        <v>540</v>
      </c>
    </row>
    <row r="62" spans="1:15" ht="12.75">
      <c r="A62" s="4"/>
    </row>
  </sheetData>
  <phoneticPr fontId="0"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sheetPr codeName="Sheet16"/>
  <dimension ref="A1:AU61"/>
  <sheetViews>
    <sheetView workbookViewId="0"/>
  </sheetViews>
  <sheetFormatPr defaultRowHeight="9"/>
  <cols>
    <col min="2" max="8" width="13" customWidth="1"/>
    <col min="9" max="9" width="10" customWidth="1"/>
    <col min="10" max="10" width="81" customWidth="1"/>
    <col min="11" max="11" width="19" customWidth="1"/>
    <col min="12" max="12" width="5.19921875" customWidth="1"/>
    <col min="13" max="14" width="9.59765625" customWidth="1"/>
    <col min="20" max="20" width="9" customWidth="1"/>
  </cols>
  <sheetData>
    <row r="1" spans="1:47" ht="12" customHeight="1">
      <c r="A1" s="72" t="s">
        <v>900</v>
      </c>
      <c r="H1" s="120"/>
    </row>
    <row r="2" spans="1:47" ht="12" customHeight="1" thickBot="1"/>
    <row r="3" spans="1:47" ht="3.75" customHeight="1">
      <c r="A3" s="22"/>
      <c r="B3" s="69"/>
      <c r="C3" s="69"/>
      <c r="D3" s="14"/>
      <c r="E3" s="70"/>
      <c r="F3" s="71"/>
      <c r="G3" s="97"/>
      <c r="H3" s="99"/>
      <c r="J3" s="382"/>
      <c r="K3" s="383"/>
      <c r="L3" s="384"/>
    </row>
    <row r="4" spans="1:47" s="32" customFormat="1" ht="34.5" customHeight="1">
      <c r="A4" s="33" t="s">
        <v>134</v>
      </c>
      <c r="B4" s="35" t="s">
        <v>200</v>
      </c>
      <c r="C4" s="35" t="s">
        <v>268</v>
      </c>
      <c r="D4" s="93" t="s">
        <v>269</v>
      </c>
      <c r="E4" s="89" t="s">
        <v>171</v>
      </c>
      <c r="F4" s="96" t="s">
        <v>201</v>
      </c>
      <c r="G4" s="98" t="s">
        <v>172</v>
      </c>
      <c r="H4" s="68" t="s">
        <v>144</v>
      </c>
      <c r="J4" s="407"/>
      <c r="K4" s="408"/>
      <c r="L4" s="409"/>
      <c r="P4" s="771"/>
      <c r="Q4" s="771"/>
      <c r="R4" s="771"/>
      <c r="S4" s="771"/>
      <c r="T4" s="771"/>
      <c r="U4" s="771"/>
      <c r="V4" s="771"/>
      <c r="W4" s="772"/>
      <c r="X4" s="772"/>
      <c r="Y4" s="772"/>
      <c r="Z4" s="772"/>
      <c r="AA4" s="772"/>
      <c r="AB4" s="771"/>
      <c r="AC4" s="772"/>
      <c r="AD4" s="772"/>
      <c r="AE4" s="772"/>
      <c r="AF4" s="772"/>
      <c r="AG4" s="772"/>
      <c r="AH4" s="772"/>
      <c r="AI4" s="772"/>
      <c r="AJ4" s="771"/>
      <c r="AK4" s="772"/>
      <c r="AL4" s="772"/>
      <c r="AM4" s="772"/>
      <c r="AN4" s="772"/>
      <c r="AO4" s="772"/>
      <c r="AP4" s="772"/>
      <c r="AQ4" s="773"/>
      <c r="AR4" s="771"/>
      <c r="AS4" s="771"/>
      <c r="AT4" s="771"/>
      <c r="AU4" s="771"/>
    </row>
    <row r="5" spans="1:47" ht="12" customHeight="1">
      <c r="A5" s="29">
        <v>1970</v>
      </c>
      <c r="B5" s="122">
        <v>3.382174163371487</v>
      </c>
      <c r="C5" s="122">
        <v>1.4758578167439218</v>
      </c>
      <c r="D5" s="123">
        <v>5.1307499627892845</v>
      </c>
      <c r="E5" s="48">
        <v>5.0008575586680362</v>
      </c>
      <c r="F5" s="124">
        <v>8.3780600658204758</v>
      </c>
      <c r="G5" s="138">
        <v>1.1040854350306053</v>
      </c>
      <c r="H5" s="144">
        <v>19.613753022308398</v>
      </c>
      <c r="J5" s="385"/>
      <c r="K5" s="386"/>
      <c r="L5" s="387"/>
      <c r="O5" s="72"/>
      <c r="P5" s="772"/>
      <c r="Q5" s="448"/>
      <c r="R5" s="448"/>
      <c r="S5" s="448"/>
      <c r="T5" s="448"/>
      <c r="U5" s="448"/>
      <c r="V5" s="448"/>
      <c r="W5" s="772"/>
      <c r="X5" s="772"/>
      <c r="Y5" s="772"/>
      <c r="Z5" s="772"/>
      <c r="AA5" s="772"/>
      <c r="AB5" s="448"/>
      <c r="AC5" s="772"/>
      <c r="AD5" s="772"/>
      <c r="AE5" s="772"/>
      <c r="AF5" s="772"/>
      <c r="AG5" s="772"/>
      <c r="AH5" s="772"/>
      <c r="AI5" s="772"/>
      <c r="AJ5" s="448"/>
      <c r="AK5" s="772"/>
      <c r="AL5" s="772"/>
      <c r="AM5" s="772"/>
      <c r="AN5" s="772"/>
      <c r="AO5" s="772"/>
      <c r="AP5" s="772"/>
      <c r="AQ5" s="773"/>
      <c r="AR5" s="448"/>
      <c r="AS5" s="448"/>
      <c r="AT5" s="448"/>
      <c r="AU5" s="448"/>
    </row>
    <row r="6" spans="1:47" ht="12" customHeight="1">
      <c r="A6" s="29">
        <v>1971</v>
      </c>
      <c r="B6" s="122">
        <v>2.9491909281879147</v>
      </c>
      <c r="C6" s="122">
        <v>1.3354826844624519</v>
      </c>
      <c r="D6" s="123">
        <v>4.5128557192006493</v>
      </c>
      <c r="E6" s="48">
        <v>5.0403323617046203</v>
      </c>
      <c r="F6" s="124">
        <v>8.556843311731102</v>
      </c>
      <c r="G6" s="138">
        <v>1.0549532850079439</v>
      </c>
      <c r="H6" s="144">
        <v>19.164984677644313</v>
      </c>
      <c r="J6" s="385"/>
      <c r="K6" s="386"/>
      <c r="L6" s="387"/>
      <c r="P6" s="448"/>
      <c r="Q6" s="448"/>
      <c r="R6" s="448"/>
      <c r="S6" s="448"/>
      <c r="T6" s="448"/>
      <c r="U6" s="448"/>
      <c r="V6" s="448"/>
      <c r="W6" s="448"/>
      <c r="X6" s="448"/>
      <c r="Y6" s="448"/>
      <c r="Z6" s="448"/>
      <c r="AA6" s="448"/>
      <c r="AB6" s="448"/>
      <c r="AC6" s="448"/>
      <c r="AD6" s="448"/>
      <c r="AE6" s="448"/>
      <c r="AF6" s="448"/>
      <c r="AG6" s="772"/>
      <c r="AH6" s="772"/>
      <c r="AI6" s="772"/>
      <c r="AJ6" s="448"/>
      <c r="AK6" s="772"/>
      <c r="AL6" s="772"/>
      <c r="AM6" s="772"/>
      <c r="AN6" s="772"/>
      <c r="AO6" s="772"/>
      <c r="AP6" s="772"/>
      <c r="AQ6" s="772"/>
      <c r="AR6" s="448"/>
      <c r="AS6" s="448"/>
      <c r="AT6" s="448"/>
      <c r="AU6" s="448"/>
    </row>
    <row r="7" spans="1:47" ht="12" customHeight="1">
      <c r="A7" s="29">
        <v>1972</v>
      </c>
      <c r="B7" s="122">
        <v>2.5296327903882556</v>
      </c>
      <c r="C7" s="122">
        <v>1.1873786567128546</v>
      </c>
      <c r="D7" s="123">
        <v>3.9042654584063379</v>
      </c>
      <c r="E7" s="48">
        <v>5.4768168235977788</v>
      </c>
      <c r="F7" s="124">
        <v>9.0015009179923897</v>
      </c>
      <c r="G7" s="138">
        <v>1.1929700011797144</v>
      </c>
      <c r="H7" s="144">
        <v>19.57555320117622</v>
      </c>
      <c r="J7" s="385"/>
      <c r="K7" s="386"/>
      <c r="L7" s="387"/>
      <c r="P7" s="448"/>
      <c r="Q7" s="448"/>
      <c r="R7" s="448"/>
      <c r="S7" s="448"/>
      <c r="T7" s="448"/>
      <c r="U7" s="448"/>
      <c r="V7" s="448"/>
      <c r="W7" s="448"/>
      <c r="X7" s="448"/>
      <c r="Y7" s="448"/>
      <c r="Z7" s="448"/>
      <c r="AA7" s="448"/>
      <c r="AB7" s="448"/>
      <c r="AC7" s="448"/>
      <c r="AD7" s="448"/>
      <c r="AE7" s="448"/>
      <c r="AF7" s="448"/>
      <c r="AG7" s="772"/>
      <c r="AH7" s="772"/>
      <c r="AI7" s="772"/>
      <c r="AJ7" s="448"/>
      <c r="AK7" s="772"/>
      <c r="AL7" s="772"/>
      <c r="AM7" s="772"/>
      <c r="AN7" s="772"/>
      <c r="AO7" s="772"/>
      <c r="AP7" s="772"/>
      <c r="AQ7" s="772"/>
      <c r="AR7" s="448"/>
      <c r="AS7" s="448"/>
      <c r="AT7" s="448"/>
      <c r="AU7" s="448"/>
    </row>
    <row r="8" spans="1:47" ht="12" customHeight="1">
      <c r="A8" s="29">
        <v>1973</v>
      </c>
      <c r="B8" s="122">
        <v>2.3876638725708563</v>
      </c>
      <c r="C8" s="122">
        <v>1.0767895895907784</v>
      </c>
      <c r="D8" s="123">
        <v>3.6456820100313108</v>
      </c>
      <c r="E8" s="48">
        <v>5.2714591226128409</v>
      </c>
      <c r="F8" s="124">
        <v>8.7200772402100277</v>
      </c>
      <c r="G8" s="138">
        <v>1.3794472470388743</v>
      </c>
      <c r="H8" s="144">
        <v>19.016665619893054</v>
      </c>
      <c r="J8" s="385"/>
      <c r="K8" s="386"/>
      <c r="L8" s="387"/>
      <c r="P8" s="448"/>
      <c r="Q8" s="771"/>
      <c r="R8" s="771"/>
      <c r="S8" s="771"/>
      <c r="T8" s="771"/>
      <c r="U8" s="771"/>
      <c r="V8" s="771"/>
      <c r="W8" s="448"/>
      <c r="X8" s="448"/>
      <c r="Y8" s="448"/>
      <c r="Z8" s="448"/>
      <c r="AA8" s="448"/>
      <c r="AB8" s="448"/>
      <c r="AC8" s="448"/>
      <c r="AD8" s="448"/>
      <c r="AE8" s="448"/>
      <c r="AF8" s="448"/>
      <c r="AG8" s="772"/>
      <c r="AH8" s="772"/>
      <c r="AI8" s="448"/>
      <c r="AJ8" s="448"/>
      <c r="AK8" s="448"/>
      <c r="AL8" s="448"/>
      <c r="AM8" s="772"/>
      <c r="AN8" s="772"/>
      <c r="AO8" s="772"/>
      <c r="AP8" s="448"/>
      <c r="AQ8" s="448"/>
      <c r="AR8" s="448"/>
      <c r="AS8" s="448"/>
      <c r="AT8" s="448"/>
      <c r="AU8" s="448"/>
    </row>
    <row r="9" spans="1:47" ht="12" customHeight="1">
      <c r="A9" s="29">
        <v>1974</v>
      </c>
      <c r="B9" s="122">
        <v>2.2412838969076003</v>
      </c>
      <c r="C9" s="122">
        <v>1.0005731682623216</v>
      </c>
      <c r="D9" s="123">
        <v>3.4089327448330291</v>
      </c>
      <c r="E9" s="48">
        <v>5.0923563225283521</v>
      </c>
      <c r="F9" s="124">
        <v>9.0063161406699788</v>
      </c>
      <c r="G9" s="138">
        <v>1.6834235776953232</v>
      </c>
      <c r="H9" s="144">
        <v>19.191028785726683</v>
      </c>
      <c r="J9" s="385"/>
      <c r="K9" s="386"/>
      <c r="L9" s="387"/>
      <c r="P9" s="448"/>
      <c r="Q9" s="772"/>
      <c r="R9" s="772"/>
      <c r="S9" s="772"/>
      <c r="T9" s="772"/>
      <c r="U9" s="772"/>
      <c r="V9" s="774"/>
      <c r="W9" s="448"/>
      <c r="X9" s="448"/>
      <c r="Y9" s="448"/>
      <c r="Z9" s="448"/>
      <c r="AA9" s="448"/>
      <c r="AB9" s="448"/>
      <c r="AC9" s="448"/>
      <c r="AD9" s="448"/>
      <c r="AE9" s="448"/>
      <c r="AF9" s="448"/>
      <c r="AG9" s="448"/>
      <c r="AH9" s="772"/>
      <c r="AI9" s="448"/>
      <c r="AJ9" s="448"/>
      <c r="AK9" s="448"/>
      <c r="AL9" s="448"/>
      <c r="AM9" s="448"/>
      <c r="AN9" s="448"/>
      <c r="AO9" s="772"/>
      <c r="AP9" s="772"/>
      <c r="AQ9" s="772"/>
      <c r="AR9" s="772"/>
      <c r="AS9" s="772"/>
      <c r="AT9" s="772"/>
      <c r="AU9" s="772"/>
    </row>
    <row r="10" spans="1:47" ht="12" customHeight="1">
      <c r="A10" s="29">
        <v>1975</v>
      </c>
      <c r="B10" s="122">
        <v>1.9150700169849926</v>
      </c>
      <c r="C10" s="122">
        <v>0.8936993412596631</v>
      </c>
      <c r="D10" s="123">
        <v>2.9552436460524203</v>
      </c>
      <c r="E10" s="48">
        <v>5.1045117522723631</v>
      </c>
      <c r="F10" s="124">
        <v>10.041111933746292</v>
      </c>
      <c r="G10" s="138">
        <v>1.5783687655052701</v>
      </c>
      <c r="H10" s="144">
        <v>19.679236097576347</v>
      </c>
      <c r="J10" s="385"/>
      <c r="K10" s="386"/>
      <c r="L10" s="387"/>
      <c r="P10" s="448"/>
      <c r="Q10" s="448"/>
      <c r="R10" s="448"/>
      <c r="S10" s="448"/>
      <c r="T10" s="448"/>
      <c r="U10" s="448"/>
      <c r="V10" s="775"/>
      <c r="W10" s="448"/>
      <c r="X10" s="448"/>
      <c r="Y10" s="448"/>
      <c r="Z10" s="448"/>
      <c r="AA10" s="448"/>
      <c r="AB10" s="448"/>
      <c r="AC10" s="448"/>
      <c r="AD10" s="448"/>
      <c r="AE10" s="448"/>
      <c r="AF10" s="448"/>
      <c r="AG10" s="448"/>
      <c r="AH10" s="772"/>
      <c r="AI10" s="448"/>
      <c r="AJ10" s="448"/>
      <c r="AK10" s="448"/>
      <c r="AL10" s="448"/>
      <c r="AM10" s="448"/>
      <c r="AN10" s="448"/>
      <c r="AO10" s="772"/>
      <c r="AP10" s="772"/>
      <c r="AQ10" s="772"/>
      <c r="AR10" s="772"/>
      <c r="AS10" s="772"/>
      <c r="AT10" s="772"/>
      <c r="AU10" s="772"/>
    </row>
    <row r="11" spans="1:47" ht="12" customHeight="1">
      <c r="A11" s="29">
        <v>1976</v>
      </c>
      <c r="B11" s="122">
        <v>1.8725541455942971</v>
      </c>
      <c r="C11" s="122">
        <v>0.84129244222352473</v>
      </c>
      <c r="D11" s="123">
        <v>2.8568932051639688</v>
      </c>
      <c r="E11" s="48">
        <v>5.7137864103279377</v>
      </c>
      <c r="F11" s="124">
        <v>10.427660198848487</v>
      </c>
      <c r="G11" s="138">
        <v>1.6855669910467415</v>
      </c>
      <c r="H11" s="144">
        <v>20.683906805387135</v>
      </c>
      <c r="J11" s="385"/>
      <c r="K11" s="386"/>
      <c r="L11" s="387"/>
      <c r="P11" s="448"/>
      <c r="Q11" s="448"/>
      <c r="R11" s="448"/>
      <c r="S11" s="448"/>
      <c r="T11" s="448"/>
      <c r="U11" s="448"/>
      <c r="V11" s="775"/>
      <c r="W11" s="448"/>
      <c r="X11" s="448"/>
      <c r="Y11" s="448"/>
      <c r="Z11" s="448"/>
      <c r="AA11" s="448"/>
      <c r="AB11" s="448"/>
      <c r="AC11" s="448"/>
      <c r="AD11" s="448"/>
      <c r="AE11" s="448"/>
      <c r="AF11" s="448"/>
      <c r="AG11" s="448"/>
      <c r="AH11" s="448"/>
      <c r="AI11" s="448"/>
      <c r="AJ11" s="448"/>
      <c r="AK11" s="448"/>
      <c r="AL11" s="448"/>
      <c r="AM11" s="448"/>
      <c r="AN11" s="448"/>
      <c r="AO11" s="448"/>
      <c r="AP11" s="772"/>
      <c r="AQ11" s="772"/>
      <c r="AR11" s="772"/>
      <c r="AS11" s="772"/>
      <c r="AT11" s="772"/>
      <c r="AU11" s="772"/>
    </row>
    <row r="12" spans="1:47" ht="12" customHeight="1">
      <c r="A12" s="29">
        <v>1977</v>
      </c>
      <c r="B12" s="122">
        <v>1.9515155862548144</v>
      </c>
      <c r="C12" s="122">
        <v>0.81313149427283926</v>
      </c>
      <c r="D12" s="123">
        <v>2.9096932858669691</v>
      </c>
      <c r="E12" s="48">
        <v>5.892740183982685</v>
      </c>
      <c r="F12" s="124">
        <v>10.440664143405009</v>
      </c>
      <c r="G12" s="138">
        <v>1.7604866939699308</v>
      </c>
      <c r="H12" s="144">
        <v>21.003584307224589</v>
      </c>
      <c r="J12" s="385"/>
      <c r="K12" s="386"/>
      <c r="L12" s="387"/>
      <c r="P12" s="448"/>
      <c r="Q12" s="448"/>
      <c r="R12" s="448"/>
      <c r="S12" s="448"/>
      <c r="T12" s="448"/>
      <c r="U12" s="448"/>
      <c r="V12" s="775"/>
      <c r="W12" s="448"/>
      <c r="X12" s="448"/>
      <c r="Y12" s="448"/>
      <c r="Z12" s="448"/>
      <c r="AA12" s="448"/>
      <c r="AB12" s="448"/>
      <c r="AC12" s="448"/>
      <c r="AD12" s="448"/>
      <c r="AE12" s="448"/>
      <c r="AF12" s="448"/>
      <c r="AG12" s="448"/>
      <c r="AH12" s="448"/>
      <c r="AI12" s="448"/>
      <c r="AJ12" s="448"/>
      <c r="AK12" s="448"/>
      <c r="AL12" s="448"/>
      <c r="AM12" s="448"/>
      <c r="AN12" s="448"/>
      <c r="AO12" s="448"/>
      <c r="AP12" s="772"/>
      <c r="AQ12" s="772"/>
      <c r="AR12" s="772"/>
      <c r="AS12" s="772"/>
      <c r="AT12" s="772"/>
      <c r="AU12" s="772"/>
    </row>
    <row r="13" spans="1:47" ht="12" customHeight="1">
      <c r="A13" s="29">
        <v>1978</v>
      </c>
      <c r="B13" s="122">
        <v>1.8736738219027258</v>
      </c>
      <c r="C13" s="122">
        <v>0.76650292714202428</v>
      </c>
      <c r="D13" s="123">
        <v>2.7761273112228939</v>
      </c>
      <c r="E13" s="48">
        <v>6.1119577093858872</v>
      </c>
      <c r="F13" s="124">
        <v>10.656746775339496</v>
      </c>
      <c r="G13" s="138">
        <v>1.6567211373426951</v>
      </c>
      <c r="H13" s="144">
        <v>21.201552933290973</v>
      </c>
      <c r="J13" s="385"/>
      <c r="K13" s="386"/>
      <c r="L13" s="387"/>
      <c r="P13" s="448"/>
      <c r="Q13" s="448"/>
      <c r="R13" s="448"/>
      <c r="S13" s="775"/>
      <c r="T13" s="448"/>
      <c r="U13" s="448"/>
      <c r="V13" s="775"/>
      <c r="W13" s="448"/>
      <c r="X13" s="448"/>
      <c r="Y13" s="448"/>
      <c r="Z13" s="448"/>
      <c r="AA13" s="448"/>
      <c r="AB13" s="448"/>
      <c r="AC13" s="448"/>
      <c r="AD13" s="448"/>
      <c r="AE13" s="448"/>
      <c r="AF13" s="448"/>
      <c r="AG13" s="448"/>
      <c r="AH13" s="448"/>
      <c r="AI13" s="448"/>
      <c r="AJ13" s="448"/>
      <c r="AK13" s="448"/>
      <c r="AL13" s="448"/>
      <c r="AM13" s="448"/>
      <c r="AN13" s="448"/>
      <c r="AO13" s="448"/>
      <c r="AP13" s="772"/>
      <c r="AQ13" s="772"/>
      <c r="AR13" s="772"/>
      <c r="AS13" s="772"/>
      <c r="AT13" s="772"/>
      <c r="AU13" s="772"/>
    </row>
    <row r="14" spans="1:47" ht="12" customHeight="1">
      <c r="A14" s="29">
        <v>1979</v>
      </c>
      <c r="B14" s="122">
        <v>2.0297850429335265</v>
      </c>
      <c r="C14" s="122">
        <v>0.83798465075237349</v>
      </c>
      <c r="D14" s="123">
        <v>3.0151637235767366</v>
      </c>
      <c r="E14" s="48">
        <v>6.1673803436796879</v>
      </c>
      <c r="F14" s="124">
        <v>10.474757091646456</v>
      </c>
      <c r="G14" s="138">
        <v>1.8600035957129217</v>
      </c>
      <c r="H14" s="144">
        <v>21.5173047546158</v>
      </c>
      <c r="J14" s="385"/>
      <c r="K14" s="386"/>
      <c r="L14" s="387"/>
      <c r="P14" s="448"/>
      <c r="Q14" s="448"/>
      <c r="R14" s="448"/>
      <c r="S14" s="775"/>
      <c r="T14" s="448"/>
      <c r="U14" s="448"/>
      <c r="V14" s="775"/>
      <c r="W14" s="448"/>
      <c r="X14" s="448"/>
      <c r="Y14" s="448"/>
      <c r="Z14" s="448"/>
      <c r="AA14" s="448"/>
      <c r="AB14" s="448"/>
      <c r="AC14" s="448"/>
      <c r="AD14" s="448"/>
      <c r="AE14" s="448"/>
      <c r="AF14" s="448"/>
      <c r="AG14" s="448"/>
      <c r="AH14" s="448"/>
      <c r="AI14" s="448"/>
      <c r="AJ14" s="448"/>
      <c r="AK14" s="448"/>
      <c r="AL14" s="448"/>
      <c r="AM14" s="448"/>
      <c r="AN14" s="448"/>
      <c r="AO14" s="448"/>
      <c r="AP14" s="772"/>
      <c r="AQ14" s="772"/>
      <c r="AR14" s="772"/>
      <c r="AS14" s="772"/>
      <c r="AT14" s="772"/>
      <c r="AU14" s="772"/>
    </row>
    <row r="15" spans="1:47" ht="12" customHeight="1">
      <c r="A15" s="29">
        <v>1980</v>
      </c>
      <c r="B15" s="122">
        <v>2.0182609562482048</v>
      </c>
      <c r="C15" s="122">
        <v>0.86049885731512588</v>
      </c>
      <c r="D15" s="123">
        <v>3.0280914448651832</v>
      </c>
      <c r="E15" s="48">
        <v>6.1713820207850194</v>
      </c>
      <c r="F15" s="124">
        <v>10.894546394025822</v>
      </c>
      <c r="G15" s="138">
        <v>1.6786159096535254</v>
      </c>
      <c r="H15" s="144">
        <v>21.77263576932955</v>
      </c>
      <c r="J15" s="385"/>
      <c r="K15" s="386"/>
      <c r="L15" s="387"/>
      <c r="P15" s="448"/>
      <c r="Q15" s="448"/>
      <c r="R15" s="775"/>
      <c r="S15" s="775"/>
      <c r="T15" s="448"/>
      <c r="U15" s="448"/>
      <c r="V15" s="775"/>
      <c r="W15" s="448"/>
      <c r="X15" s="448"/>
      <c r="Y15" s="448"/>
      <c r="Z15" s="448"/>
      <c r="AA15" s="448"/>
      <c r="AB15" s="448"/>
      <c r="AC15" s="448"/>
      <c r="AD15" s="448"/>
      <c r="AE15" s="448"/>
      <c r="AF15" s="448"/>
      <c r="AG15" s="448"/>
      <c r="AH15" s="448"/>
      <c r="AI15" s="448"/>
      <c r="AJ15" s="448"/>
      <c r="AK15" s="448"/>
      <c r="AL15" s="448"/>
      <c r="AM15" s="448"/>
      <c r="AN15" s="448"/>
      <c r="AO15" s="448"/>
      <c r="AP15" s="772"/>
      <c r="AQ15" s="772"/>
      <c r="AR15" s="772"/>
      <c r="AS15" s="772"/>
      <c r="AT15" s="772"/>
      <c r="AU15" s="772"/>
    </row>
    <row r="16" spans="1:47" ht="12" customHeight="1">
      <c r="A16" s="29">
        <v>1981</v>
      </c>
      <c r="B16" s="122">
        <v>1.9832072921269412</v>
      </c>
      <c r="C16" s="122">
        <v>0.67956054065888205</v>
      </c>
      <c r="D16" s="123">
        <v>2.8013269165193324</v>
      </c>
      <c r="E16" s="48">
        <v>7.1784002235807902</v>
      </c>
      <c r="F16" s="124">
        <v>11.394980842716659</v>
      </c>
      <c r="G16" s="138">
        <v>1.6341073679696108</v>
      </c>
      <c r="H16" s="144">
        <v>23.008815350786396</v>
      </c>
      <c r="J16" s="385"/>
      <c r="K16" s="386"/>
      <c r="L16" s="387"/>
      <c r="P16" s="448"/>
      <c r="Q16" s="448"/>
      <c r="R16" s="775"/>
      <c r="S16" s="775"/>
      <c r="T16" s="448"/>
      <c r="U16" s="448"/>
      <c r="V16" s="775"/>
      <c r="W16" s="448"/>
      <c r="X16" s="448"/>
      <c r="Y16" s="448"/>
      <c r="Z16" s="448"/>
      <c r="AA16" s="448"/>
      <c r="AB16" s="448"/>
      <c r="AC16" s="448"/>
      <c r="AD16" s="448"/>
      <c r="AE16" s="448"/>
      <c r="AF16" s="448"/>
      <c r="AG16" s="448"/>
      <c r="AH16" s="448"/>
      <c r="AI16" s="448"/>
      <c r="AJ16" s="448"/>
      <c r="AK16" s="448"/>
      <c r="AL16" s="448"/>
      <c r="AM16" s="448"/>
      <c r="AN16" s="448"/>
      <c r="AO16" s="448"/>
      <c r="AP16" s="772"/>
      <c r="AQ16" s="772"/>
      <c r="AR16" s="772"/>
      <c r="AS16" s="772"/>
      <c r="AT16" s="772"/>
      <c r="AU16" s="772"/>
    </row>
    <row r="17" spans="1:47" ht="12" customHeight="1">
      <c r="A17" s="29">
        <v>1982</v>
      </c>
      <c r="B17" s="122">
        <v>1.8707249600832867</v>
      </c>
      <c r="C17" s="122">
        <v>0.64464170921788955</v>
      </c>
      <c r="D17" s="123">
        <v>2.6459655234103936</v>
      </c>
      <c r="E17" s="48">
        <v>8.1639338259999068</v>
      </c>
      <c r="F17" s="124">
        <v>11.16889969680769</v>
      </c>
      <c r="G17" s="138">
        <v>1.6221497178696884</v>
      </c>
      <c r="H17" s="144">
        <v>23.600948764087679</v>
      </c>
      <c r="J17" s="385"/>
      <c r="K17" s="386"/>
      <c r="L17" s="387"/>
      <c r="P17" s="448"/>
      <c r="Q17" s="448"/>
      <c r="R17" s="775"/>
      <c r="S17" s="775"/>
      <c r="T17" s="448"/>
      <c r="U17" s="448"/>
      <c r="V17" s="775"/>
      <c r="W17" s="448"/>
      <c r="X17" s="448"/>
      <c r="Y17" s="448"/>
      <c r="Z17" s="448"/>
      <c r="AA17" s="448"/>
      <c r="AB17" s="448"/>
      <c r="AC17" s="448"/>
      <c r="AD17" s="448"/>
      <c r="AE17" s="448"/>
      <c r="AF17" s="448"/>
      <c r="AG17" s="448"/>
      <c r="AH17" s="448"/>
      <c r="AI17" s="448"/>
      <c r="AJ17" s="448"/>
      <c r="AK17" s="448"/>
      <c r="AL17" s="448"/>
      <c r="AM17" s="448"/>
      <c r="AN17" s="448"/>
      <c r="AO17" s="448"/>
      <c r="AP17" s="772"/>
      <c r="AQ17" s="772"/>
      <c r="AR17" s="772"/>
      <c r="AS17" s="772"/>
      <c r="AT17" s="772"/>
      <c r="AU17" s="772"/>
    </row>
    <row r="18" spans="1:47" ht="12" customHeight="1" thickBot="1">
      <c r="A18" s="29">
        <v>1983</v>
      </c>
      <c r="B18" s="122">
        <v>1.7933207368877115</v>
      </c>
      <c r="C18" s="122">
        <v>0.63363999370032487</v>
      </c>
      <c r="D18" s="123">
        <v>2.5547601833886771</v>
      </c>
      <c r="E18" s="48">
        <v>8.8598579758897955</v>
      </c>
      <c r="F18" s="124">
        <v>10.823121959183556</v>
      </c>
      <c r="G18" s="138">
        <v>1.6234682938775333</v>
      </c>
      <c r="H18" s="144">
        <v>23.861208412339561</v>
      </c>
      <c r="J18" s="388" t="s">
        <v>901</v>
      </c>
      <c r="K18" s="389"/>
      <c r="L18" s="390"/>
      <c r="P18" s="448"/>
      <c r="Q18" s="448"/>
      <c r="R18" s="775"/>
      <c r="S18" s="775"/>
      <c r="T18" s="448"/>
      <c r="U18" s="448"/>
      <c r="V18" s="775"/>
      <c r="W18" s="448"/>
      <c r="X18" s="448"/>
      <c r="Y18" s="448"/>
      <c r="Z18" s="448"/>
      <c r="AA18" s="448"/>
      <c r="AB18" s="448"/>
      <c r="AC18" s="448"/>
      <c r="AD18" s="448"/>
      <c r="AE18" s="448"/>
      <c r="AF18" s="448"/>
      <c r="AG18" s="448"/>
      <c r="AH18" s="448"/>
      <c r="AI18" s="448"/>
      <c r="AJ18" s="448"/>
      <c r="AK18" s="448"/>
      <c r="AL18" s="448"/>
      <c r="AM18" s="448"/>
      <c r="AN18" s="448"/>
      <c r="AO18" s="448"/>
      <c r="AP18" s="772"/>
      <c r="AQ18" s="772"/>
      <c r="AR18" s="772"/>
      <c r="AS18" s="772"/>
      <c r="AT18" s="772"/>
      <c r="AU18" s="772"/>
    </row>
    <row r="19" spans="1:47" ht="12" customHeight="1">
      <c r="A19" s="29">
        <v>1984</v>
      </c>
      <c r="B19" s="122">
        <v>1.3878710011278454</v>
      </c>
      <c r="C19" s="122">
        <v>0.48519067519103537</v>
      </c>
      <c r="D19" s="123">
        <v>1.9700144276745457</v>
      </c>
      <c r="E19" s="48">
        <v>8.6751840158439339</v>
      </c>
      <c r="F19" s="124">
        <v>10.668933557104918</v>
      </c>
      <c r="G19" s="138">
        <v>1.5190472695321799</v>
      </c>
      <c r="H19" s="144">
        <v>22.833179270155579</v>
      </c>
      <c r="P19" s="448"/>
      <c r="Q19" s="448"/>
      <c r="R19" s="775"/>
      <c r="S19" s="775"/>
      <c r="T19" s="448"/>
      <c r="U19" s="448"/>
      <c r="V19" s="775"/>
      <c r="W19" s="448"/>
      <c r="X19" s="448"/>
      <c r="Y19" s="448"/>
      <c r="Z19" s="448"/>
      <c r="AA19" s="448"/>
      <c r="AB19" s="448"/>
      <c r="AC19" s="448"/>
      <c r="AD19" s="448"/>
      <c r="AE19" s="448"/>
      <c r="AF19" s="448"/>
      <c r="AG19" s="448"/>
      <c r="AH19" s="448"/>
      <c r="AI19" s="448"/>
      <c r="AJ19" s="448"/>
      <c r="AK19" s="448"/>
      <c r="AL19" s="448"/>
      <c r="AM19" s="448"/>
      <c r="AN19" s="448"/>
      <c r="AO19" s="448"/>
      <c r="AP19" s="772"/>
      <c r="AQ19" s="772"/>
      <c r="AR19" s="772"/>
      <c r="AS19" s="772"/>
      <c r="AT19" s="772"/>
      <c r="AU19" s="772"/>
    </row>
    <row r="20" spans="1:47" ht="12" customHeight="1">
      <c r="A20" s="29">
        <v>1985</v>
      </c>
      <c r="B20" s="122">
        <v>1.8008537589081344</v>
      </c>
      <c r="C20" s="122">
        <v>0.55815935217620538</v>
      </c>
      <c r="D20" s="123">
        <v>2.4811661491598036</v>
      </c>
      <c r="E20" s="48">
        <v>9.0606870982710674</v>
      </c>
      <c r="F20" s="124">
        <v>10.722182287440578</v>
      </c>
      <c r="G20" s="138">
        <v>1.4731924010636333</v>
      </c>
      <c r="H20" s="144">
        <v>23.737227935935081</v>
      </c>
      <c r="P20" s="448"/>
      <c r="Q20" s="448"/>
      <c r="R20" s="775"/>
      <c r="S20" s="775"/>
      <c r="T20" s="448"/>
      <c r="U20" s="448"/>
      <c r="V20" s="775"/>
      <c r="W20" s="448"/>
      <c r="X20" s="448"/>
      <c r="Y20" s="448"/>
      <c r="Z20" s="448"/>
      <c r="AA20" s="448"/>
      <c r="AB20" s="448"/>
      <c r="AC20" s="448"/>
      <c r="AD20" s="448"/>
      <c r="AE20" s="448"/>
      <c r="AF20" s="448"/>
      <c r="AG20" s="448"/>
      <c r="AH20" s="448"/>
      <c r="AI20" s="448"/>
      <c r="AJ20" s="448"/>
      <c r="AK20" s="448"/>
      <c r="AL20" s="448"/>
      <c r="AM20" s="448"/>
      <c r="AN20" s="448"/>
      <c r="AO20" s="448"/>
      <c r="AP20" s="772"/>
      <c r="AQ20" s="772"/>
      <c r="AR20" s="772"/>
      <c r="AS20" s="772"/>
      <c r="AT20" s="772"/>
      <c r="AU20" s="772"/>
    </row>
    <row r="21" spans="1:47" ht="12" customHeight="1">
      <c r="A21" s="29">
        <v>1986</v>
      </c>
      <c r="B21" s="122">
        <v>1.7436155056188805</v>
      </c>
      <c r="C21" s="122">
        <v>0.54424992660936156</v>
      </c>
      <c r="D21" s="123">
        <v>2.4077713037674169</v>
      </c>
      <c r="E21" s="48">
        <v>9.3022706317357908</v>
      </c>
      <c r="F21" s="124">
        <v>10.829667405931861</v>
      </c>
      <c r="G21" s="138">
        <v>0.97583682795860072</v>
      </c>
      <c r="H21" s="144">
        <v>23.515546169393669</v>
      </c>
      <c r="P21" s="448"/>
      <c r="Q21" s="448"/>
      <c r="R21" s="775"/>
      <c r="S21" s="775"/>
      <c r="T21" s="448"/>
      <c r="U21" s="448"/>
      <c r="V21" s="775"/>
      <c r="W21" s="448"/>
      <c r="X21" s="448"/>
      <c r="Y21" s="448"/>
      <c r="Z21" s="448"/>
      <c r="AA21" s="448"/>
      <c r="AB21" s="448"/>
      <c r="AC21" s="448"/>
      <c r="AD21" s="448"/>
      <c r="AE21" s="448"/>
      <c r="AF21" s="448"/>
      <c r="AG21" s="448"/>
      <c r="AH21" s="448"/>
      <c r="AI21" s="448"/>
      <c r="AJ21" s="448"/>
      <c r="AK21" s="448"/>
      <c r="AL21" s="448"/>
      <c r="AM21" s="448"/>
      <c r="AN21" s="448"/>
      <c r="AO21" s="448"/>
      <c r="AP21" s="772"/>
      <c r="AQ21" s="772"/>
      <c r="AR21" s="772"/>
      <c r="AS21" s="772"/>
      <c r="AT21" s="772"/>
      <c r="AU21" s="772"/>
    </row>
    <row r="22" spans="1:47" ht="12" customHeight="1">
      <c r="A22" s="29">
        <v>1987</v>
      </c>
      <c r="B22" s="122">
        <v>1.3325596505824828</v>
      </c>
      <c r="C22" s="122">
        <v>0.56561884449184519</v>
      </c>
      <c r="D22" s="123">
        <v>1.9964565169274497</v>
      </c>
      <c r="E22" s="48">
        <v>9.0042205536172375</v>
      </c>
      <c r="F22" s="124">
        <v>10.365440906067771</v>
      </c>
      <c r="G22" s="138">
        <v>0.82681532519217626</v>
      </c>
      <c r="H22" s="144">
        <v>22.192933301804633</v>
      </c>
      <c r="P22" s="448"/>
      <c r="Q22" s="775"/>
      <c r="R22" s="775"/>
      <c r="S22" s="775"/>
      <c r="T22" s="448"/>
      <c r="U22" s="448"/>
      <c r="V22" s="775"/>
      <c r="W22" s="448"/>
      <c r="X22" s="448"/>
      <c r="Y22" s="448"/>
      <c r="Z22" s="448"/>
      <c r="AA22" s="448"/>
      <c r="AB22" s="448"/>
      <c r="AC22" s="448"/>
      <c r="AD22" s="448"/>
      <c r="AE22" s="448"/>
      <c r="AF22" s="448"/>
      <c r="AG22" s="448"/>
      <c r="AH22" s="448"/>
      <c r="AI22" s="448"/>
      <c r="AJ22" s="448"/>
      <c r="AK22" s="448"/>
      <c r="AL22" s="448"/>
      <c r="AM22" s="448"/>
      <c r="AN22" s="448"/>
      <c r="AO22" s="448"/>
      <c r="AP22" s="772"/>
      <c r="AQ22" s="772"/>
      <c r="AR22" s="772"/>
      <c r="AS22" s="772"/>
      <c r="AT22" s="772"/>
      <c r="AU22" s="772"/>
    </row>
    <row r="23" spans="1:47" ht="12" customHeight="1">
      <c r="A23" s="29">
        <v>1988</v>
      </c>
      <c r="B23" s="122">
        <v>1.0227091611563084</v>
      </c>
      <c r="C23" s="122">
        <v>0.47967774815295877</v>
      </c>
      <c r="D23" s="123">
        <v>1.5803103070340454</v>
      </c>
      <c r="E23" s="48">
        <v>8.3489887907762501</v>
      </c>
      <c r="F23" s="124">
        <v>10.167297638026268</v>
      </c>
      <c r="G23" s="138">
        <v>0.69495573743063432</v>
      </c>
      <c r="H23" s="144">
        <v>20.791552473267195</v>
      </c>
      <c r="P23" s="448"/>
      <c r="Q23" s="448"/>
      <c r="R23" s="775"/>
      <c r="S23" s="775"/>
      <c r="T23" s="448"/>
      <c r="U23" s="448"/>
      <c r="V23" s="775"/>
      <c r="W23" s="448"/>
      <c r="X23" s="448"/>
      <c r="Y23" s="448"/>
      <c r="Z23" s="448"/>
      <c r="AA23" s="448"/>
      <c r="AB23" s="448"/>
      <c r="AC23" s="448"/>
      <c r="AD23" s="448"/>
      <c r="AE23" s="448"/>
      <c r="AF23" s="448"/>
      <c r="AG23" s="448"/>
      <c r="AH23" s="448"/>
      <c r="AI23" s="448"/>
      <c r="AJ23" s="448"/>
      <c r="AK23" s="448"/>
      <c r="AL23" s="448"/>
      <c r="AM23" s="448"/>
      <c r="AN23" s="448"/>
      <c r="AO23" s="448"/>
      <c r="AP23" s="772"/>
      <c r="AQ23" s="772"/>
      <c r="AR23" s="772"/>
      <c r="AS23" s="772"/>
      <c r="AT23" s="772"/>
      <c r="AU23" s="772"/>
    </row>
    <row r="24" spans="1:47" ht="12" customHeight="1">
      <c r="A24" s="29">
        <v>1989</v>
      </c>
      <c r="B24" s="122">
        <v>0.83184885069596148</v>
      </c>
      <c r="C24" s="122">
        <v>0.38265047132014229</v>
      </c>
      <c r="D24" s="123">
        <v>1.2773048633908741</v>
      </c>
      <c r="E24" s="48">
        <v>7.7950591320634857</v>
      </c>
      <c r="F24" s="124">
        <v>10.14844959954393</v>
      </c>
      <c r="G24" s="138">
        <v>0.68239574893485055</v>
      </c>
      <c r="H24" s="144">
        <v>19.903209343933142</v>
      </c>
      <c r="P24" s="448"/>
      <c r="Q24" s="775"/>
      <c r="R24" s="775"/>
      <c r="S24" s="775"/>
      <c r="T24" s="448"/>
      <c r="U24" s="448"/>
      <c r="V24" s="775"/>
      <c r="W24" s="448"/>
      <c r="X24" s="448"/>
      <c r="Y24" s="448"/>
      <c r="Z24" s="448"/>
      <c r="AA24" s="448"/>
      <c r="AB24" s="448"/>
      <c r="AC24" s="448"/>
      <c r="AD24" s="448"/>
      <c r="AE24" s="448"/>
      <c r="AF24" s="448"/>
      <c r="AG24" s="448"/>
      <c r="AH24" s="448"/>
      <c r="AI24" s="448"/>
      <c r="AJ24" s="448"/>
      <c r="AK24" s="448"/>
      <c r="AL24" s="448"/>
      <c r="AM24" s="448"/>
      <c r="AN24" s="448"/>
      <c r="AO24" s="448"/>
      <c r="AP24" s="772"/>
      <c r="AQ24" s="772"/>
      <c r="AR24" s="772"/>
      <c r="AS24" s="772"/>
      <c r="AT24" s="772"/>
      <c r="AU24" s="772"/>
    </row>
    <row r="25" spans="1:47" ht="12" customHeight="1">
      <c r="A25" s="29">
        <v>1990</v>
      </c>
      <c r="B25" s="122">
        <v>0.68502759090862375</v>
      </c>
      <c r="C25" s="122">
        <v>0.36886101048925884</v>
      </c>
      <c r="D25" s="123">
        <v>1.1084266211285476</v>
      </c>
      <c r="E25" s="48">
        <v>7.7035650168434051</v>
      </c>
      <c r="F25" s="124">
        <v>9.9045835930843786</v>
      </c>
      <c r="G25" s="138">
        <v>0.76798130178192225</v>
      </c>
      <c r="H25" s="144">
        <v>19.484556532838255</v>
      </c>
      <c r="P25" s="448"/>
      <c r="Q25" s="775"/>
      <c r="R25" s="775"/>
      <c r="S25" s="775"/>
      <c r="T25" s="448"/>
      <c r="U25" s="448"/>
      <c r="V25" s="775"/>
      <c r="W25" s="448"/>
      <c r="X25" s="448"/>
      <c r="Y25" s="448"/>
      <c r="Z25" s="448"/>
      <c r="AA25" s="448"/>
      <c r="AB25" s="448"/>
      <c r="AC25" s="448"/>
      <c r="AD25" s="448"/>
      <c r="AE25" s="448"/>
      <c r="AF25" s="448"/>
      <c r="AG25" s="448"/>
      <c r="AH25" s="448"/>
      <c r="AI25" s="448"/>
      <c r="AJ25" s="448"/>
      <c r="AK25" s="448"/>
      <c r="AL25" s="448"/>
      <c r="AM25" s="448"/>
      <c r="AN25" s="448"/>
      <c r="AO25" s="448"/>
      <c r="AP25" s="772"/>
      <c r="AQ25" s="772"/>
      <c r="AR25" s="772"/>
      <c r="AS25" s="772"/>
      <c r="AT25" s="772"/>
      <c r="AU25" s="772"/>
    </row>
    <row r="26" spans="1:47" ht="12" customHeight="1">
      <c r="A26" s="29">
        <v>1991</v>
      </c>
      <c r="B26" s="122">
        <v>0.74667196119009482</v>
      </c>
      <c r="C26" s="122">
        <v>0.37333598059504741</v>
      </c>
      <c r="D26" s="123">
        <v>1.1779357928805032</v>
      </c>
      <c r="E26" s="48">
        <v>8.55670340111309</v>
      </c>
      <c r="F26" s="124">
        <v>10.52733812379368</v>
      </c>
      <c r="G26" s="138">
        <v>0.68157291160381328</v>
      </c>
      <c r="H26" s="144">
        <v>20.943550229391086</v>
      </c>
      <c r="P26" s="448"/>
      <c r="Q26" s="448"/>
      <c r="R26" s="775"/>
      <c r="S26" s="775"/>
      <c r="T26" s="448"/>
      <c r="U26" s="448"/>
      <c r="V26" s="775"/>
      <c r="W26" s="448"/>
      <c r="X26" s="448"/>
      <c r="Y26" s="448"/>
      <c r="Z26" s="448"/>
      <c r="AA26" s="448"/>
      <c r="AB26" s="448"/>
      <c r="AC26" s="448"/>
      <c r="AD26" s="448"/>
      <c r="AE26" s="448"/>
      <c r="AF26" s="448"/>
      <c r="AG26" s="448"/>
      <c r="AH26" s="448"/>
      <c r="AI26" s="448"/>
      <c r="AJ26" s="448"/>
      <c r="AK26" s="448"/>
      <c r="AL26" s="448"/>
      <c r="AM26" s="448"/>
      <c r="AN26" s="448"/>
      <c r="AO26" s="448"/>
      <c r="AP26" s="772"/>
      <c r="AQ26" s="772"/>
      <c r="AR26" s="772"/>
      <c r="AS26" s="772"/>
      <c r="AT26" s="772"/>
      <c r="AU26" s="772"/>
    </row>
    <row r="27" spans="1:47" ht="12" customHeight="1">
      <c r="A27" s="29">
        <v>1992</v>
      </c>
      <c r="B27" s="122">
        <v>0.62680498361843051</v>
      </c>
      <c r="C27" s="122">
        <v>0.33025208814304402</v>
      </c>
      <c r="D27" s="123">
        <v>1.006623420678638</v>
      </c>
      <c r="E27" s="48">
        <v>8.0600762627578266</v>
      </c>
      <c r="F27" s="124">
        <v>10.576634814454421</v>
      </c>
      <c r="G27" s="138">
        <v>0.65217855424249782</v>
      </c>
      <c r="H27" s="144">
        <v>20.295513052133384</v>
      </c>
      <c r="P27" s="448"/>
      <c r="Q27" s="448"/>
      <c r="R27" s="775"/>
      <c r="S27" s="775"/>
      <c r="T27" s="448"/>
      <c r="U27" s="448"/>
      <c r="V27" s="775"/>
      <c r="W27" s="448"/>
      <c r="X27" s="448"/>
      <c r="Y27" s="448"/>
      <c r="Z27" s="448"/>
      <c r="AA27" s="448"/>
      <c r="AB27" s="448"/>
      <c r="AC27" s="448"/>
      <c r="AD27" s="448"/>
      <c r="AE27" s="448"/>
      <c r="AF27" s="448"/>
      <c r="AG27" s="448"/>
      <c r="AH27" s="448"/>
      <c r="AI27" s="448"/>
      <c r="AJ27" s="448"/>
      <c r="AK27" s="448"/>
      <c r="AL27" s="448"/>
      <c r="AM27" s="448"/>
      <c r="AN27" s="448"/>
      <c r="AO27" s="448"/>
      <c r="AP27" s="772"/>
      <c r="AQ27" s="772"/>
      <c r="AR27" s="772"/>
      <c r="AS27" s="772"/>
      <c r="AT27" s="772"/>
      <c r="AU27" s="772"/>
    </row>
    <row r="28" spans="1:47" ht="12" customHeight="1">
      <c r="A28" s="29">
        <v>1993</v>
      </c>
      <c r="B28" s="122">
        <v>0.68494550973586621</v>
      </c>
      <c r="C28" s="122">
        <v>0.3424727548679331</v>
      </c>
      <c r="D28" s="123">
        <v>1.0805602254050024</v>
      </c>
      <c r="E28" s="48">
        <v>7.9033283153019722</v>
      </c>
      <c r="F28" s="124">
        <v>10.514682193364061</v>
      </c>
      <c r="G28" s="138">
        <v>0.64418013437605914</v>
      </c>
      <c r="H28" s="144">
        <v>20.142750868447099</v>
      </c>
      <c r="P28" s="448"/>
      <c r="Q28" s="448"/>
      <c r="R28" s="775"/>
      <c r="S28" s="775"/>
      <c r="T28" s="448"/>
      <c r="U28" s="448"/>
      <c r="V28" s="775"/>
      <c r="W28" s="448"/>
      <c r="X28" s="448"/>
      <c r="Y28" s="448"/>
      <c r="Z28" s="448"/>
      <c r="AA28" s="448"/>
      <c r="AB28" s="448"/>
      <c r="AC28" s="448"/>
      <c r="AD28" s="448"/>
      <c r="AE28" s="448"/>
      <c r="AF28" s="448"/>
      <c r="AG28" s="448"/>
      <c r="AH28" s="448"/>
      <c r="AI28" s="448"/>
      <c r="AJ28" s="448"/>
      <c r="AK28" s="448"/>
      <c r="AL28" s="448"/>
      <c r="AM28" s="448"/>
      <c r="AN28" s="448"/>
      <c r="AO28" s="448"/>
      <c r="AP28" s="772"/>
      <c r="AQ28" s="772"/>
      <c r="AR28" s="772"/>
      <c r="AS28" s="772"/>
      <c r="AT28" s="772"/>
      <c r="AU28" s="772"/>
    </row>
    <row r="29" spans="1:47" ht="12" customHeight="1">
      <c r="A29" s="29">
        <v>1994</v>
      </c>
      <c r="B29" s="122">
        <v>0.6064808222954714</v>
      </c>
      <c r="C29" s="122">
        <v>0.26812836354115571</v>
      </c>
      <c r="D29" s="123">
        <v>0.91988562370355009</v>
      </c>
      <c r="E29" s="48">
        <v>8.0842502988253599</v>
      </c>
      <c r="F29" s="124">
        <v>10.568612932185314</v>
      </c>
      <c r="G29" s="138">
        <v>0.61101891793447483</v>
      </c>
      <c r="H29" s="144">
        <v>20.1837677726487</v>
      </c>
      <c r="P29" s="448"/>
      <c r="Q29" s="448"/>
      <c r="R29" s="775"/>
      <c r="S29" s="775"/>
      <c r="T29" s="448"/>
      <c r="U29" s="448"/>
      <c r="V29" s="775"/>
      <c r="W29" s="448"/>
      <c r="X29" s="448"/>
      <c r="Y29" s="448"/>
      <c r="Z29" s="448"/>
      <c r="AA29" s="448"/>
      <c r="AB29" s="448"/>
      <c r="AC29" s="448"/>
      <c r="AD29" s="448"/>
      <c r="AE29" s="448"/>
      <c r="AF29" s="448"/>
      <c r="AG29" s="448"/>
      <c r="AH29" s="448"/>
      <c r="AI29" s="448"/>
      <c r="AJ29" s="448"/>
      <c r="AK29" s="448"/>
      <c r="AL29" s="448"/>
      <c r="AM29" s="448"/>
      <c r="AN29" s="448"/>
      <c r="AO29" s="448"/>
      <c r="AP29" s="772"/>
      <c r="AQ29" s="772"/>
      <c r="AR29" s="772"/>
      <c r="AS29" s="772"/>
      <c r="AT29" s="772"/>
      <c r="AU29" s="772"/>
    </row>
    <row r="30" spans="1:47" ht="12" customHeight="1">
      <c r="A30" s="29">
        <v>1995</v>
      </c>
      <c r="B30" s="122">
        <v>0.52066959129411483</v>
      </c>
      <c r="C30" s="122">
        <v>0.23276993493148662</v>
      </c>
      <c r="D30" s="123">
        <v>0.7924579247877378</v>
      </c>
      <c r="E30" s="48">
        <v>7.7441823219094363</v>
      </c>
      <c r="F30" s="124">
        <v>10.385708737868564</v>
      </c>
      <c r="G30" s="138">
        <v>0.60561825146379966</v>
      </c>
      <c r="H30" s="144">
        <v>19.527967236029539</v>
      </c>
      <c r="P30" s="448"/>
      <c r="Q30" s="448"/>
      <c r="R30" s="775"/>
      <c r="S30" s="775"/>
      <c r="T30" s="448"/>
      <c r="U30" s="448"/>
      <c r="V30" s="775"/>
      <c r="W30" s="448"/>
      <c r="X30" s="448"/>
      <c r="Y30" s="448"/>
      <c r="Z30" s="448"/>
      <c r="AA30" s="448"/>
      <c r="AB30" s="448"/>
      <c r="AC30" s="448"/>
      <c r="AD30" s="448"/>
      <c r="AE30" s="448"/>
      <c r="AF30" s="448"/>
      <c r="AG30" s="448"/>
      <c r="AH30" s="448"/>
      <c r="AI30" s="448"/>
      <c r="AJ30" s="448"/>
      <c r="AK30" s="448"/>
      <c r="AL30" s="448"/>
      <c r="AM30" s="448"/>
      <c r="AN30" s="448"/>
      <c r="AO30" s="448"/>
      <c r="AP30" s="772"/>
      <c r="AQ30" s="772"/>
      <c r="AR30" s="772"/>
      <c r="AS30" s="772"/>
      <c r="AT30" s="772"/>
      <c r="AU30" s="772"/>
    </row>
    <row r="31" spans="1:47" ht="12" customHeight="1">
      <c r="A31" s="29">
        <v>1996</v>
      </c>
      <c r="B31" s="122">
        <v>0.51070054359639783</v>
      </c>
      <c r="C31" s="122">
        <v>0.24941189338428726</v>
      </c>
      <c r="D31" s="123">
        <v>0.7994926608116194</v>
      </c>
      <c r="E31" s="48">
        <v>8.1323394091931895</v>
      </c>
      <c r="F31" s="124">
        <v>10.468357027502142</v>
      </c>
      <c r="G31" s="138">
        <v>0.78700058798643779</v>
      </c>
      <c r="H31" s="144">
        <v>20.193435721905981</v>
      </c>
      <c r="P31" s="448"/>
      <c r="Q31" s="448"/>
      <c r="R31" s="775"/>
      <c r="S31" s="775"/>
      <c r="T31" s="448"/>
      <c r="U31" s="448"/>
      <c r="V31" s="775"/>
      <c r="W31" s="448"/>
      <c r="X31" s="448"/>
      <c r="Y31" s="448"/>
      <c r="Z31" s="448"/>
      <c r="AA31" s="448"/>
      <c r="AB31" s="448"/>
      <c r="AC31" s="448"/>
      <c r="AD31" s="448"/>
      <c r="AE31" s="448"/>
      <c r="AF31" s="448"/>
      <c r="AG31" s="448"/>
      <c r="AH31" s="448"/>
      <c r="AI31" s="448"/>
      <c r="AJ31" s="448"/>
      <c r="AK31" s="448"/>
      <c r="AL31" s="448"/>
      <c r="AM31" s="448"/>
      <c r="AN31" s="448"/>
      <c r="AO31" s="448"/>
      <c r="AP31" s="772"/>
      <c r="AQ31" s="772"/>
      <c r="AR31" s="772"/>
      <c r="AS31" s="772"/>
      <c r="AT31" s="772"/>
      <c r="AU31" s="772"/>
    </row>
    <row r="32" spans="1:47" ht="12" customHeight="1">
      <c r="A32" s="29">
        <v>1997</v>
      </c>
      <c r="B32" s="122"/>
      <c r="C32" s="122"/>
      <c r="D32" s="123">
        <v>0.67347512940191889</v>
      </c>
      <c r="E32" s="48">
        <v>7.3661342278334878</v>
      </c>
      <c r="F32" s="124">
        <v>9.5789810815826488</v>
      </c>
      <c r="G32" s="138">
        <v>0.67347512940191889</v>
      </c>
      <c r="H32" s="144">
        <v>18.292065568219975</v>
      </c>
      <c r="P32" s="448"/>
      <c r="Q32" s="448"/>
      <c r="R32" s="775"/>
      <c r="S32" s="775"/>
      <c r="T32" s="448"/>
      <c r="U32" s="448"/>
      <c r="V32" s="775"/>
      <c r="W32" s="448"/>
      <c r="X32" s="448"/>
      <c r="Y32" s="448"/>
      <c r="Z32" s="448"/>
      <c r="AA32" s="448"/>
      <c r="AB32" s="448"/>
      <c r="AC32" s="448"/>
      <c r="AD32" s="448"/>
      <c r="AE32" s="448"/>
      <c r="AF32" s="448"/>
      <c r="AG32" s="448"/>
      <c r="AH32" s="448"/>
      <c r="AI32" s="448"/>
      <c r="AJ32" s="448"/>
      <c r="AK32" s="448"/>
      <c r="AL32" s="448"/>
      <c r="AM32" s="448"/>
      <c r="AN32" s="448"/>
      <c r="AO32" s="448"/>
      <c r="AP32" s="772"/>
      <c r="AQ32" s="772"/>
      <c r="AR32" s="772"/>
      <c r="AS32" s="772"/>
      <c r="AT32" s="772"/>
      <c r="AU32" s="772"/>
    </row>
    <row r="33" spans="1:47" ht="12" customHeight="1">
      <c r="A33" s="29">
        <v>1998</v>
      </c>
      <c r="B33" s="122"/>
      <c r="C33" s="122"/>
      <c r="D33" s="123">
        <v>0.60613949720259619</v>
      </c>
      <c r="E33" s="48">
        <v>6.9446268108068887</v>
      </c>
      <c r="F33" s="124">
        <v>8.7688180595308918</v>
      </c>
      <c r="G33" s="138">
        <v>0.53686641180801375</v>
      </c>
      <c r="H33" s="144">
        <v>16.891087322045681</v>
      </c>
      <c r="P33" s="448"/>
      <c r="Q33" s="448"/>
      <c r="R33" s="775"/>
      <c r="S33" s="775"/>
      <c r="T33" s="448"/>
      <c r="U33" s="448"/>
      <c r="V33" s="775"/>
      <c r="W33" s="448"/>
      <c r="X33" s="448"/>
      <c r="Y33" s="448"/>
      <c r="Z33" s="448"/>
      <c r="AA33" s="448"/>
      <c r="AB33" s="448"/>
      <c r="AC33" s="448"/>
      <c r="AD33" s="448"/>
      <c r="AE33" s="448"/>
      <c r="AF33" s="448"/>
      <c r="AG33" s="448"/>
      <c r="AH33" s="448"/>
      <c r="AI33" s="448"/>
      <c r="AJ33" s="448"/>
      <c r="AK33" s="448"/>
      <c r="AL33" s="448"/>
      <c r="AM33" s="448"/>
      <c r="AN33" s="448"/>
      <c r="AO33" s="448"/>
      <c r="AP33" s="772"/>
      <c r="AQ33" s="772"/>
      <c r="AR33" s="772"/>
      <c r="AS33" s="772"/>
      <c r="AT33" s="772"/>
      <c r="AU33" s="772"/>
    </row>
    <row r="34" spans="1:47" ht="12" customHeight="1">
      <c r="A34" s="29">
        <v>1999</v>
      </c>
      <c r="B34" s="122"/>
      <c r="C34" s="122"/>
      <c r="D34" s="123">
        <v>0.60971375610529721</v>
      </c>
      <c r="E34" s="48">
        <v>6.3342484662050333</v>
      </c>
      <c r="F34" s="124">
        <v>8.5811565674078878</v>
      </c>
      <c r="G34" s="138">
        <v>0.52503128997956161</v>
      </c>
      <c r="H34" s="144">
        <v>16.095314061631505</v>
      </c>
      <c r="P34" s="448"/>
      <c r="Q34" s="448"/>
      <c r="R34" s="775"/>
      <c r="S34" s="775"/>
      <c r="T34" s="448"/>
      <c r="U34" s="448"/>
      <c r="V34" s="775"/>
      <c r="W34" s="448"/>
      <c r="X34" s="448"/>
      <c r="Y34" s="448"/>
      <c r="Z34" s="448"/>
      <c r="AA34" s="448"/>
      <c r="AB34" s="448"/>
      <c r="AC34" s="448"/>
      <c r="AD34" s="448"/>
      <c r="AE34" s="448"/>
      <c r="AF34" s="448"/>
      <c r="AG34" s="448"/>
      <c r="AH34" s="448"/>
      <c r="AI34" s="448"/>
      <c r="AJ34" s="448"/>
      <c r="AK34" s="448"/>
      <c r="AL34" s="448"/>
      <c r="AM34" s="448"/>
      <c r="AN34" s="448"/>
      <c r="AO34" s="448"/>
      <c r="AP34" s="772"/>
      <c r="AQ34" s="772"/>
      <c r="AR34" s="772"/>
      <c r="AS34" s="772"/>
      <c r="AT34" s="772"/>
      <c r="AU34" s="772"/>
    </row>
    <row r="35" spans="1:47" ht="12" customHeight="1">
      <c r="A35" s="29">
        <v>2000</v>
      </c>
      <c r="B35" s="122"/>
      <c r="C35" s="122"/>
      <c r="D35" s="123">
        <v>0.5063931141472191</v>
      </c>
      <c r="E35" s="48">
        <v>5.9732607120376278</v>
      </c>
      <c r="F35" s="124">
        <v>8.1404054370977708</v>
      </c>
      <c r="G35" s="138">
        <v>0.80042782558754</v>
      </c>
      <c r="H35" s="144">
        <v>15.464047786861318</v>
      </c>
      <c r="P35" s="448"/>
      <c r="Q35" s="448"/>
      <c r="R35" s="775"/>
      <c r="S35" s="775"/>
      <c r="T35" s="448"/>
      <c r="U35" s="448"/>
      <c r="V35" s="775"/>
      <c r="W35" s="448"/>
      <c r="X35" s="448"/>
      <c r="Y35" s="448"/>
      <c r="Z35" s="448"/>
      <c r="AA35" s="448"/>
      <c r="AB35" s="448"/>
      <c r="AC35" s="448"/>
      <c r="AD35" s="448"/>
      <c r="AE35" s="448"/>
      <c r="AF35" s="448"/>
      <c r="AG35" s="448"/>
      <c r="AH35" s="448"/>
      <c r="AI35" s="448"/>
      <c r="AJ35" s="448"/>
      <c r="AK35" s="448"/>
      <c r="AL35" s="448"/>
      <c r="AM35" s="448"/>
      <c r="AN35" s="448"/>
      <c r="AO35" s="448"/>
      <c r="AP35" s="772"/>
      <c r="AQ35" s="772"/>
      <c r="AR35" s="772"/>
      <c r="AS35" s="772"/>
      <c r="AT35" s="772"/>
      <c r="AU35" s="772"/>
    </row>
    <row r="36" spans="1:47" ht="12" customHeight="1">
      <c r="A36" s="29">
        <v>2001</v>
      </c>
      <c r="B36" s="122"/>
      <c r="C36" s="122"/>
      <c r="D36" s="123">
        <v>0.56854378501092984</v>
      </c>
      <c r="E36" s="48">
        <v>6.0945768355844532</v>
      </c>
      <c r="F36" s="124">
        <v>8.0127479233316095</v>
      </c>
      <c r="G36" s="138">
        <v>0.75982954445385953</v>
      </c>
      <c r="H36" s="144">
        <v>15.472892541605862</v>
      </c>
      <c r="P36" s="448"/>
      <c r="Q36" s="448"/>
      <c r="R36" s="775"/>
      <c r="S36" s="775"/>
      <c r="T36" s="448"/>
      <c r="U36" s="448"/>
      <c r="V36" s="775"/>
      <c r="W36" s="448"/>
      <c r="X36" s="448"/>
      <c r="Y36" s="448"/>
      <c r="Z36" s="448"/>
      <c r="AA36" s="448"/>
      <c r="AB36" s="448"/>
      <c r="AC36" s="448"/>
      <c r="AD36" s="448"/>
      <c r="AE36" s="448"/>
      <c r="AF36" s="448"/>
      <c r="AG36" s="448"/>
      <c r="AH36" s="448"/>
      <c r="AI36" s="448"/>
      <c r="AJ36" s="448"/>
      <c r="AK36" s="448"/>
      <c r="AL36" s="448"/>
      <c r="AM36" s="448"/>
      <c r="AN36" s="448"/>
      <c r="AO36" s="448"/>
      <c r="AP36" s="772"/>
      <c r="AQ36" s="772"/>
      <c r="AR36" s="772"/>
      <c r="AS36" s="772"/>
      <c r="AT36" s="772"/>
      <c r="AU36" s="772"/>
    </row>
    <row r="37" spans="1:47" ht="12" customHeight="1">
      <c r="A37" s="29">
        <v>2002</v>
      </c>
      <c r="B37" s="122"/>
      <c r="C37" s="122"/>
      <c r="D37" s="123">
        <v>0.48204602810075226</v>
      </c>
      <c r="E37" s="48">
        <v>6.3132479809324318</v>
      </c>
      <c r="F37" s="124">
        <v>7.7853025183583862</v>
      </c>
      <c r="G37" s="138">
        <v>0.66864449059136599</v>
      </c>
      <c r="H37" s="144">
        <v>15.285524052356111</v>
      </c>
      <c r="P37" s="448"/>
      <c r="Q37" s="448"/>
      <c r="R37" s="775"/>
      <c r="S37" s="775"/>
      <c r="T37" s="448"/>
      <c r="U37" s="448"/>
      <c r="V37" s="775"/>
      <c r="W37" s="448"/>
      <c r="X37" s="448"/>
      <c r="Y37" s="448"/>
      <c r="Z37" s="448"/>
      <c r="AA37" s="448"/>
      <c r="AB37" s="448"/>
      <c r="AC37" s="448"/>
      <c r="AD37" s="448"/>
      <c r="AE37" s="448"/>
      <c r="AF37" s="448"/>
      <c r="AG37" s="448"/>
      <c r="AH37" s="448"/>
      <c r="AI37" s="448"/>
      <c r="AJ37" s="448"/>
      <c r="AK37" s="448"/>
      <c r="AL37" s="448"/>
      <c r="AM37" s="448"/>
      <c r="AN37" s="448"/>
      <c r="AO37" s="448"/>
      <c r="AP37" s="772"/>
      <c r="AQ37" s="772"/>
      <c r="AR37" s="772"/>
      <c r="AS37" s="772"/>
      <c r="AT37" s="772"/>
      <c r="AU37" s="772"/>
    </row>
    <row r="38" spans="1:47" ht="12" customHeight="1">
      <c r="A38" s="29">
        <v>2003</v>
      </c>
      <c r="B38" s="122"/>
      <c r="C38" s="122"/>
      <c r="D38" s="123">
        <v>0.31976029130817357</v>
      </c>
      <c r="E38" s="48">
        <v>6.2553106987161442</v>
      </c>
      <c r="F38" s="124">
        <v>7.6542619731894046</v>
      </c>
      <c r="G38" s="138">
        <v>0.72945316454677089</v>
      </c>
      <c r="H38" s="144">
        <v>14.988763655070633</v>
      </c>
      <c r="P38" s="448"/>
      <c r="Q38" s="448"/>
      <c r="R38" s="775"/>
      <c r="S38" s="775"/>
      <c r="T38" s="448"/>
      <c r="U38" s="448"/>
      <c r="V38" s="775"/>
      <c r="W38" s="448"/>
      <c r="X38" s="448"/>
      <c r="Y38" s="448"/>
      <c r="Z38" s="448"/>
      <c r="AA38" s="448"/>
      <c r="AB38" s="448"/>
      <c r="AC38" s="448"/>
      <c r="AD38" s="448"/>
      <c r="AE38" s="448"/>
      <c r="AF38" s="448"/>
      <c r="AG38" s="448"/>
      <c r="AH38" s="448"/>
      <c r="AI38" s="448"/>
      <c r="AJ38" s="448"/>
      <c r="AK38" s="448"/>
      <c r="AL38" s="448"/>
      <c r="AM38" s="448"/>
      <c r="AN38" s="448"/>
      <c r="AO38" s="448"/>
      <c r="AP38" s="772"/>
      <c r="AQ38" s="772"/>
      <c r="AR38" s="772"/>
      <c r="AS38" s="772"/>
      <c r="AT38" s="772"/>
      <c r="AU38" s="772"/>
    </row>
    <row r="39" spans="1:47" ht="12" customHeight="1">
      <c r="A39" s="29">
        <v>2004</v>
      </c>
      <c r="B39" s="122"/>
      <c r="C39" s="122"/>
      <c r="D39" s="123">
        <v>0.27430891215000403</v>
      </c>
      <c r="E39" s="48">
        <v>7.9742082005711703</v>
      </c>
      <c r="F39" s="124">
        <v>8.7778851888001288</v>
      </c>
      <c r="G39" s="138">
        <v>0.77480236589737983</v>
      </c>
      <c r="H39" s="144">
        <v>17.839704163860787</v>
      </c>
      <c r="P39" s="448"/>
      <c r="Q39" s="448"/>
      <c r="R39" s="775"/>
      <c r="S39" s="775"/>
      <c r="T39" s="448"/>
      <c r="U39" s="448"/>
      <c r="V39" s="775"/>
      <c r="W39" s="448"/>
      <c r="X39" s="448"/>
      <c r="Y39" s="448"/>
      <c r="Z39" s="448"/>
      <c r="AA39" s="448"/>
      <c r="AB39" s="448"/>
      <c r="AC39" s="448"/>
      <c r="AD39" s="448"/>
      <c r="AE39" s="448"/>
      <c r="AF39" s="448"/>
      <c r="AG39" s="448"/>
      <c r="AH39" s="448"/>
      <c r="AI39" s="448"/>
      <c r="AJ39" s="448"/>
      <c r="AK39" s="448"/>
      <c r="AL39" s="448"/>
      <c r="AM39" s="448"/>
      <c r="AN39" s="448"/>
      <c r="AO39" s="448"/>
      <c r="AP39" s="772"/>
      <c r="AQ39" s="772"/>
      <c r="AR39" s="772"/>
      <c r="AS39" s="772"/>
      <c r="AT39" s="772"/>
      <c r="AU39" s="772"/>
    </row>
    <row r="40" spans="1:47" ht="12" customHeight="1">
      <c r="A40" s="29">
        <v>2005</v>
      </c>
      <c r="B40" s="122"/>
      <c r="C40" s="122"/>
      <c r="D40" s="123">
        <v>0.19962525169317</v>
      </c>
      <c r="E40" s="48">
        <v>7.6275415937646098</v>
      </c>
      <c r="F40" s="124">
        <v>8.973851430765059</v>
      </c>
      <c r="G40" s="138">
        <v>0.97491401989687665</v>
      </c>
      <c r="H40" s="144">
        <v>17.822356773257663</v>
      </c>
      <c r="P40" s="448"/>
      <c r="Q40" s="448"/>
      <c r="R40" s="775"/>
      <c r="S40" s="775"/>
      <c r="T40" s="448"/>
      <c r="U40" s="448"/>
      <c r="V40" s="775"/>
      <c r="W40" s="448"/>
      <c r="X40" s="448"/>
      <c r="Y40" s="448"/>
      <c r="Z40" s="448"/>
      <c r="AA40" s="448"/>
      <c r="AB40" s="448"/>
      <c r="AC40" s="448"/>
      <c r="AD40" s="448"/>
      <c r="AE40" s="448"/>
      <c r="AF40" s="448"/>
      <c r="AG40" s="448"/>
      <c r="AH40" s="448"/>
      <c r="AI40" s="448"/>
      <c r="AJ40" s="448"/>
      <c r="AK40" s="448"/>
      <c r="AL40" s="448"/>
      <c r="AM40" s="448"/>
      <c r="AN40" s="448"/>
      <c r="AO40" s="448"/>
      <c r="AP40" s="772"/>
      <c r="AQ40" s="772"/>
      <c r="AR40" s="772"/>
      <c r="AS40" s="772"/>
      <c r="AT40" s="772"/>
      <c r="AU40" s="772"/>
    </row>
    <row r="41" spans="1:47" ht="12" customHeight="1">
      <c r="A41" s="29">
        <v>2006</v>
      </c>
      <c r="B41" s="122"/>
      <c r="C41" s="122"/>
      <c r="D41" s="123">
        <v>0.18743805757490126</v>
      </c>
      <c r="E41" s="48">
        <v>9.0148780071738237</v>
      </c>
      <c r="F41" s="124">
        <v>10.121655109044669</v>
      </c>
      <c r="G41" s="138">
        <v>1.1246283454494077</v>
      </c>
      <c r="H41" s="144">
        <v>20.502153249978488</v>
      </c>
      <c r="P41" s="448"/>
      <c r="Q41" s="448"/>
      <c r="R41" s="775"/>
      <c r="S41" s="775"/>
      <c r="T41" s="448"/>
      <c r="U41" s="448"/>
      <c r="V41" s="775"/>
      <c r="W41" s="448"/>
      <c r="X41" s="448"/>
      <c r="Y41" s="448"/>
      <c r="Z41" s="448"/>
      <c r="AA41" s="448"/>
      <c r="AB41" s="448"/>
      <c r="AC41" s="448"/>
      <c r="AD41" s="448"/>
      <c r="AE41" s="448"/>
      <c r="AF41" s="448"/>
      <c r="AG41" s="448"/>
      <c r="AH41" s="448"/>
      <c r="AI41" s="448"/>
      <c r="AJ41" s="448"/>
      <c r="AK41" s="448"/>
      <c r="AL41" s="448"/>
      <c r="AM41" s="448"/>
      <c r="AN41" s="448"/>
      <c r="AO41" s="448"/>
      <c r="AP41" s="772"/>
      <c r="AQ41" s="772"/>
      <c r="AR41" s="772"/>
      <c r="AS41" s="772"/>
      <c r="AT41" s="772"/>
      <c r="AU41" s="772"/>
    </row>
    <row r="42" spans="1:47" ht="12" customHeight="1">
      <c r="A42" s="29">
        <v>2007</v>
      </c>
      <c r="B42" s="122"/>
      <c r="C42" s="122"/>
      <c r="D42" s="123">
        <v>0.19505897875508499</v>
      </c>
      <c r="E42" s="48">
        <v>8.4384210374482436</v>
      </c>
      <c r="F42" s="124">
        <v>10.634954754733768</v>
      </c>
      <c r="G42" s="138">
        <v>0.97529489377542511</v>
      </c>
      <c r="H42" s="144">
        <v>20.298855028273742</v>
      </c>
      <c r="P42" s="448"/>
      <c r="Q42" s="448"/>
      <c r="R42" s="775"/>
      <c r="S42" s="775"/>
      <c r="T42" s="448"/>
      <c r="U42" s="448"/>
      <c r="V42" s="775"/>
      <c r="W42" s="448"/>
      <c r="X42" s="448"/>
      <c r="Y42" s="448"/>
      <c r="Z42" s="448"/>
      <c r="AA42" s="448"/>
      <c r="AB42" s="448"/>
      <c r="AC42" s="448"/>
      <c r="AD42" s="448"/>
      <c r="AE42" s="448"/>
      <c r="AF42" s="448"/>
      <c r="AG42" s="448"/>
      <c r="AH42" s="448"/>
      <c r="AI42" s="448"/>
      <c r="AJ42" s="448"/>
      <c r="AK42" s="448"/>
      <c r="AL42" s="448"/>
      <c r="AM42" s="448"/>
      <c r="AN42" s="448"/>
      <c r="AO42" s="448"/>
      <c r="AP42" s="772"/>
      <c r="AQ42" s="772"/>
      <c r="AR42" s="772"/>
      <c r="AS42" s="772"/>
      <c r="AT42" s="772"/>
      <c r="AU42" s="772"/>
    </row>
    <row r="43" spans="1:47" ht="12" customHeight="1">
      <c r="A43" s="29">
        <v>2008</v>
      </c>
      <c r="B43" s="122"/>
      <c r="C43" s="122"/>
      <c r="D43" s="123">
        <v>0.24247009866478889</v>
      </c>
      <c r="E43" s="48">
        <v>9.7553803029466728</v>
      </c>
      <c r="F43" s="124">
        <v>11.513288518266393</v>
      </c>
      <c r="G43" s="138">
        <v>1.369956057456057</v>
      </c>
      <c r="H43" s="144">
        <v>22.933630165377949</v>
      </c>
      <c r="P43" s="448"/>
      <c r="Q43" s="448"/>
      <c r="R43" s="775"/>
      <c r="S43" s="775"/>
      <c r="T43" s="448"/>
      <c r="U43" s="448"/>
      <c r="V43" s="775"/>
      <c r="W43" s="448"/>
      <c r="X43" s="448"/>
      <c r="Y43" s="448"/>
      <c r="Z43" s="448"/>
      <c r="AA43" s="448"/>
      <c r="AB43" s="448"/>
      <c r="AC43" s="448"/>
      <c r="AD43" s="448"/>
      <c r="AE43" s="448"/>
      <c r="AF43" s="448"/>
      <c r="AG43" s="448"/>
      <c r="AH43" s="448"/>
      <c r="AI43" s="448"/>
      <c r="AJ43" s="448"/>
      <c r="AK43" s="448"/>
      <c r="AL43" s="448"/>
      <c r="AM43" s="448"/>
      <c r="AN43" s="448"/>
      <c r="AO43" s="448"/>
      <c r="AP43" s="772"/>
      <c r="AQ43" s="772"/>
      <c r="AR43" s="772"/>
      <c r="AS43" s="772"/>
      <c r="AT43" s="772"/>
      <c r="AU43" s="772"/>
    </row>
    <row r="44" spans="1:47" ht="12" customHeight="1">
      <c r="A44" s="29">
        <v>2009</v>
      </c>
      <c r="B44" s="122"/>
      <c r="C44" s="122"/>
      <c r="D44" s="123">
        <v>0.28283907855426743</v>
      </c>
      <c r="E44" s="48">
        <v>10.186247386218687</v>
      </c>
      <c r="F44" s="124">
        <v>11.74590287653222</v>
      </c>
      <c r="G44" s="138">
        <v>1.0060990080001799</v>
      </c>
      <c r="H44" s="144">
        <v>23.277656165016211</v>
      </c>
      <c r="P44" s="448"/>
      <c r="Q44" s="776"/>
      <c r="R44" s="777"/>
      <c r="S44" s="777"/>
      <c r="T44" s="777"/>
      <c r="U44" s="776"/>
      <c r="V44" s="777"/>
      <c r="W44" s="448"/>
      <c r="X44" s="448"/>
      <c r="Y44" s="448"/>
      <c r="Z44" s="448"/>
      <c r="AA44" s="448"/>
      <c r="AB44" s="448"/>
      <c r="AC44" s="448"/>
      <c r="AD44" s="448"/>
      <c r="AE44" s="448"/>
      <c r="AF44" s="448"/>
      <c r="AG44" s="448"/>
      <c r="AH44" s="448"/>
      <c r="AI44" s="448"/>
      <c r="AJ44" s="448"/>
      <c r="AK44" s="448"/>
      <c r="AL44" s="448"/>
      <c r="AM44" s="448"/>
      <c r="AN44" s="448"/>
      <c r="AO44" s="448"/>
      <c r="AP44" s="772"/>
      <c r="AQ44" s="772"/>
      <c r="AR44" s="772"/>
      <c r="AS44" s="772"/>
      <c r="AT44" s="772"/>
      <c r="AU44" s="772"/>
    </row>
    <row r="45" spans="1:47" ht="12" customHeight="1">
      <c r="A45" s="34">
        <v>2010</v>
      </c>
      <c r="B45" s="122"/>
      <c r="C45" s="122"/>
      <c r="D45" s="123">
        <v>0.28809095748059982</v>
      </c>
      <c r="E45" s="48">
        <v>10.966662448094834</v>
      </c>
      <c r="F45" s="124">
        <v>10.820696362971329</v>
      </c>
      <c r="G45" s="138">
        <v>1.3290596171771674</v>
      </c>
      <c r="H45" s="144">
        <v>23.638823364474817</v>
      </c>
      <c r="P45" s="448"/>
      <c r="Q45" s="776"/>
      <c r="R45" s="777"/>
      <c r="S45" s="777"/>
      <c r="T45" s="777"/>
      <c r="U45" s="776"/>
      <c r="V45" s="777"/>
      <c r="W45" s="448"/>
      <c r="X45" s="448"/>
      <c r="Y45" s="448"/>
      <c r="Z45" s="448"/>
      <c r="AA45" s="448"/>
      <c r="AB45" s="448"/>
      <c r="AC45" s="448"/>
      <c r="AD45" s="448"/>
      <c r="AE45" s="448"/>
      <c r="AF45" s="448"/>
      <c r="AG45" s="448"/>
      <c r="AH45" s="448"/>
      <c r="AI45" s="448"/>
      <c r="AJ45" s="448"/>
      <c r="AK45" s="448"/>
      <c r="AL45" s="448"/>
      <c r="AM45" s="448"/>
      <c r="AN45" s="448"/>
      <c r="AO45" s="448"/>
      <c r="AP45" s="772"/>
      <c r="AQ45" s="772"/>
      <c r="AR45" s="772"/>
      <c r="AS45" s="772"/>
      <c r="AT45" s="772"/>
      <c r="AU45" s="772"/>
    </row>
    <row r="46" spans="1:47" ht="12" customHeight="1">
      <c r="A46" s="29">
        <v>2011</v>
      </c>
      <c r="B46" s="122"/>
      <c r="C46" s="122"/>
      <c r="D46" s="123">
        <v>0.27273044631792076</v>
      </c>
      <c r="E46" s="48">
        <v>8.9637406689823287</v>
      </c>
      <c r="F46" s="124">
        <v>10.531031633822648</v>
      </c>
      <c r="G46" s="138">
        <v>1.2291052114060963</v>
      </c>
      <c r="H46" s="144">
        <v>21.243883565190576</v>
      </c>
      <c r="P46" s="448"/>
      <c r="Q46" s="776"/>
      <c r="R46" s="777"/>
      <c r="S46" s="777"/>
      <c r="T46" s="777"/>
      <c r="U46" s="776"/>
      <c r="V46" s="777"/>
      <c r="W46" s="448"/>
      <c r="X46" s="448"/>
      <c r="Y46" s="448"/>
      <c r="Z46" s="448"/>
      <c r="AA46" s="448"/>
      <c r="AB46" s="448"/>
      <c r="AC46" s="448"/>
      <c r="AD46" s="448"/>
      <c r="AE46" s="448"/>
      <c r="AF46" s="448"/>
      <c r="AG46" s="448"/>
      <c r="AH46" s="448"/>
      <c r="AI46" s="448"/>
      <c r="AJ46" s="448"/>
      <c r="AK46" s="448"/>
      <c r="AL46" s="448"/>
      <c r="AM46" s="448"/>
      <c r="AN46" s="448"/>
      <c r="AO46" s="448"/>
      <c r="AP46" s="772"/>
      <c r="AQ46" s="772"/>
      <c r="AR46" s="772"/>
      <c r="AS46" s="772"/>
      <c r="AT46" s="772"/>
      <c r="AU46" s="772"/>
    </row>
    <row r="47" spans="1:47" ht="12" customHeight="1">
      <c r="A47" s="34">
        <v>2012</v>
      </c>
      <c r="B47" s="456"/>
      <c r="C47" s="456"/>
      <c r="D47" s="123">
        <v>0.24719493166730652</v>
      </c>
      <c r="E47" s="48">
        <v>10.605349221115414</v>
      </c>
      <c r="F47" s="124">
        <v>10.691180794611007</v>
      </c>
      <c r="G47" s="138">
        <v>1.1947755030586482</v>
      </c>
      <c r="H47" s="144">
        <v>22.989128645059509</v>
      </c>
      <c r="P47" s="448"/>
      <c r="Q47" s="776"/>
      <c r="R47" s="777"/>
      <c r="S47" s="777"/>
      <c r="T47" s="777"/>
      <c r="U47" s="776"/>
      <c r="V47" s="777"/>
      <c r="W47" s="448"/>
      <c r="X47" s="448"/>
      <c r="Y47" s="448"/>
      <c r="Z47" s="448"/>
      <c r="AA47" s="448"/>
      <c r="AB47" s="448"/>
      <c r="AC47" s="448"/>
      <c r="AD47" s="448"/>
      <c r="AE47" s="448"/>
      <c r="AF47" s="448"/>
      <c r="AG47" s="448"/>
      <c r="AH47" s="448"/>
      <c r="AI47" s="448"/>
      <c r="AJ47" s="448"/>
      <c r="AK47" s="448"/>
      <c r="AL47" s="448"/>
      <c r="AM47" s="448"/>
      <c r="AN47" s="448"/>
      <c r="AO47" s="448"/>
      <c r="AP47" s="772"/>
      <c r="AQ47" s="772"/>
      <c r="AR47" s="772"/>
      <c r="AS47" s="772"/>
      <c r="AT47" s="772"/>
      <c r="AU47" s="772"/>
    </row>
    <row r="48" spans="1:47" ht="12" customHeight="1">
      <c r="P48" s="448"/>
      <c r="Q48" s="776"/>
      <c r="R48" s="777"/>
      <c r="S48" s="777"/>
      <c r="T48" s="777"/>
      <c r="U48" s="776"/>
      <c r="V48" s="777"/>
      <c r="W48" s="448"/>
      <c r="X48" s="448"/>
      <c r="Y48" s="448"/>
      <c r="Z48" s="448"/>
      <c r="AA48" s="448"/>
      <c r="AB48" s="448"/>
      <c r="AC48" s="448"/>
      <c r="AD48" s="448"/>
      <c r="AE48" s="448"/>
      <c r="AF48" s="448"/>
      <c r="AG48" s="448"/>
      <c r="AH48" s="448"/>
      <c r="AI48" s="448"/>
      <c r="AJ48" s="448"/>
      <c r="AK48" s="448"/>
      <c r="AL48" s="448"/>
      <c r="AM48" s="448"/>
      <c r="AN48" s="448"/>
      <c r="AO48" s="448"/>
      <c r="AP48" s="772"/>
      <c r="AQ48" s="772"/>
      <c r="AR48" s="772"/>
      <c r="AS48" s="772"/>
      <c r="AT48" s="772"/>
      <c r="AU48" s="772"/>
    </row>
    <row r="49" spans="1:47" ht="12" customHeight="1">
      <c r="A49" t="s">
        <v>234</v>
      </c>
      <c r="P49" s="448"/>
      <c r="Q49" s="776"/>
      <c r="R49" s="777"/>
      <c r="S49" s="777"/>
      <c r="T49" s="777"/>
      <c r="U49" s="776"/>
      <c r="V49" s="777"/>
      <c r="W49" s="448"/>
      <c r="X49" s="448"/>
      <c r="Y49" s="448"/>
      <c r="Z49" s="448"/>
      <c r="AA49" s="448"/>
      <c r="AB49" s="448"/>
      <c r="AC49" s="448"/>
      <c r="AD49" s="448"/>
      <c r="AE49" s="448"/>
      <c r="AF49" s="448"/>
      <c r="AG49" s="448"/>
      <c r="AH49" s="448"/>
      <c r="AI49" s="448"/>
      <c r="AJ49" s="448"/>
      <c r="AK49" s="448"/>
      <c r="AL49" s="448"/>
      <c r="AM49" s="448"/>
      <c r="AN49" s="448"/>
      <c r="AO49" s="448"/>
      <c r="AP49" s="772"/>
      <c r="AQ49" s="772"/>
      <c r="AR49" s="772"/>
      <c r="AS49" s="772"/>
      <c r="AT49" s="772"/>
      <c r="AU49" s="772"/>
    </row>
    <row r="50" spans="1:47" ht="12" customHeight="1">
      <c r="A50" s="958" t="s">
        <v>959</v>
      </c>
      <c r="P50" s="448"/>
      <c r="Q50" s="776"/>
      <c r="R50" s="777"/>
      <c r="S50" s="777"/>
      <c r="T50" s="777"/>
      <c r="U50" s="776"/>
      <c r="V50" s="777"/>
      <c r="W50" s="448"/>
      <c r="X50" s="448"/>
      <c r="Y50" s="448"/>
      <c r="Z50" s="448"/>
      <c r="AA50" s="448"/>
      <c r="AB50" s="448"/>
      <c r="AC50" s="448"/>
      <c r="AD50" s="448"/>
      <c r="AE50" s="448"/>
      <c r="AF50" s="448"/>
      <c r="AG50" s="448"/>
      <c r="AH50" s="448"/>
      <c r="AI50" s="448"/>
      <c r="AJ50" s="448"/>
      <c r="AK50" s="448"/>
      <c r="AL50" s="448"/>
      <c r="AM50" s="448"/>
      <c r="AN50" s="448"/>
      <c r="AO50" s="448"/>
      <c r="AP50" s="772"/>
      <c r="AQ50" s="772"/>
      <c r="AR50" s="772"/>
      <c r="AS50" s="772"/>
      <c r="AT50" s="772"/>
      <c r="AU50" s="772"/>
    </row>
    <row r="51" spans="1:47" ht="12" customHeight="1" thickBot="1">
      <c r="A51" t="s">
        <v>691</v>
      </c>
      <c r="P51" s="448"/>
      <c r="Q51" s="778"/>
      <c r="R51" s="778"/>
      <c r="S51" s="778"/>
      <c r="T51" s="778"/>
      <c r="U51" s="778"/>
      <c r="V51" s="779"/>
      <c r="W51" s="448"/>
      <c r="X51" s="448"/>
      <c r="Y51" s="448"/>
      <c r="Z51" s="448"/>
      <c r="AA51" s="448"/>
      <c r="AB51" s="448"/>
      <c r="AC51" s="448"/>
      <c r="AD51" s="448"/>
      <c r="AE51" s="448"/>
      <c r="AF51" s="448"/>
      <c r="AG51" s="448"/>
      <c r="AH51" s="448"/>
      <c r="AI51" s="448"/>
      <c r="AJ51" s="448"/>
      <c r="AK51" s="448"/>
      <c r="AL51" s="448"/>
      <c r="AM51" s="448"/>
      <c r="AN51" s="448"/>
      <c r="AO51" s="448"/>
      <c r="AP51" s="772"/>
      <c r="AQ51" s="772"/>
      <c r="AR51" s="772"/>
      <c r="AS51" s="772"/>
      <c r="AT51" s="772"/>
      <c r="AU51" s="772"/>
    </row>
    <row r="52" spans="1:47" ht="12" customHeight="1" thickTop="1">
      <c r="A52" s="681" t="s">
        <v>591</v>
      </c>
      <c r="P52" s="448"/>
      <c r="Q52" s="448"/>
      <c r="R52" s="448"/>
      <c r="S52" s="448"/>
      <c r="T52" s="448"/>
      <c r="U52" s="448"/>
      <c r="V52" s="448"/>
      <c r="W52" s="448"/>
      <c r="X52" s="448"/>
      <c r="Y52" s="448"/>
      <c r="Z52" s="448"/>
      <c r="AA52" s="448"/>
      <c r="AB52" s="448"/>
      <c r="AC52" s="448"/>
      <c r="AD52" s="448"/>
      <c r="AE52" s="448"/>
      <c r="AF52" s="448"/>
      <c r="AG52" s="448"/>
      <c r="AH52" s="448"/>
      <c r="AI52" s="448"/>
      <c r="AJ52" s="448"/>
      <c r="AK52" s="448"/>
      <c r="AL52" s="448"/>
      <c r="AM52" s="448"/>
      <c r="AN52" s="448"/>
      <c r="AO52" s="448"/>
      <c r="AP52" s="448"/>
      <c r="AQ52" s="448"/>
      <c r="AR52" s="448"/>
      <c r="AS52" s="448"/>
      <c r="AT52" s="448"/>
      <c r="AU52" s="448"/>
    </row>
    <row r="53" spans="1:47" ht="12" customHeight="1">
      <c r="A53" s="681" t="s">
        <v>692</v>
      </c>
      <c r="P53" s="448"/>
      <c r="Q53" s="448"/>
      <c r="R53" s="448"/>
      <c r="S53" s="448"/>
      <c r="T53" s="448"/>
      <c r="U53" s="448"/>
      <c r="V53" s="448"/>
      <c r="W53" s="448"/>
      <c r="X53" s="448"/>
      <c r="Y53" s="448"/>
      <c r="Z53" s="448"/>
      <c r="AA53" s="448"/>
      <c r="AB53" s="448"/>
      <c r="AC53" s="448"/>
      <c r="AD53" s="448"/>
      <c r="AE53" s="448"/>
      <c r="AF53" s="448"/>
      <c r="AG53" s="448"/>
      <c r="AH53" s="448"/>
      <c r="AI53" s="448"/>
      <c r="AJ53" s="448"/>
      <c r="AK53" s="448"/>
      <c r="AL53" s="448"/>
      <c r="AM53" s="448"/>
      <c r="AN53" s="448"/>
      <c r="AO53" s="448"/>
      <c r="AP53" s="448"/>
      <c r="AQ53" s="448"/>
      <c r="AR53" s="448"/>
      <c r="AS53" s="448"/>
      <c r="AT53" s="448"/>
      <c r="AU53" s="448"/>
    </row>
    <row r="54" spans="1:47" ht="12" customHeight="1"/>
    <row r="55" spans="1:47" ht="12" customHeight="1">
      <c r="A55" t="s">
        <v>235</v>
      </c>
    </row>
    <row r="56" spans="1:47" ht="12" customHeight="1">
      <c r="A56" t="s">
        <v>58</v>
      </c>
    </row>
    <row r="57" spans="1:47" ht="12" customHeight="1">
      <c r="A57" t="s">
        <v>95</v>
      </c>
    </row>
    <row r="58" spans="1:47" ht="12" customHeight="1">
      <c r="A58" t="s">
        <v>96</v>
      </c>
    </row>
    <row r="59" spans="1:47" ht="12" customHeight="1">
      <c r="A59" t="s">
        <v>541</v>
      </c>
    </row>
    <row r="60" spans="1:47" ht="12" customHeight="1">
      <c r="A60" s="681" t="s">
        <v>891</v>
      </c>
    </row>
    <row r="61" spans="1:47" ht="12" customHeight="1"/>
  </sheetData>
  <phoneticPr fontId="0" type="noConversion"/>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sheetPr codeName="Sheet17"/>
  <dimension ref="A1:P68"/>
  <sheetViews>
    <sheetView workbookViewId="0"/>
  </sheetViews>
  <sheetFormatPr defaultRowHeight="9"/>
  <cols>
    <col min="2" max="2" width="33.796875" customWidth="1"/>
    <col min="4" max="4" width="15.19921875" customWidth="1"/>
    <col min="7" max="7" width="19" customWidth="1"/>
    <col min="13" max="13" width="3.3984375" customWidth="1"/>
    <col min="17" max="19" width="12" customWidth="1"/>
    <col min="22" max="22" width="10.19921875" customWidth="1"/>
    <col min="23" max="23" width="81" customWidth="1"/>
    <col min="24" max="25" width="10" customWidth="1"/>
    <col min="42" max="42" width="14.19921875" customWidth="1"/>
  </cols>
  <sheetData>
    <row r="1" spans="1:16" ht="11.85" customHeight="1">
      <c r="A1" s="72" t="s">
        <v>702</v>
      </c>
      <c r="P1" s="72"/>
    </row>
    <row r="2" spans="1:16" ht="10.5" customHeight="1" thickBot="1">
      <c r="C2" s="10"/>
      <c r="D2" s="10"/>
    </row>
    <row r="3" spans="1:16" ht="4.5" customHeight="1">
      <c r="B3" s="14"/>
      <c r="C3" s="10"/>
      <c r="D3" s="410"/>
      <c r="E3" s="383"/>
      <c r="F3" s="383"/>
      <c r="G3" s="383"/>
      <c r="H3" s="383"/>
      <c r="I3" s="383"/>
      <c r="J3" s="383"/>
      <c r="K3" s="383"/>
      <c r="L3" s="383"/>
      <c r="M3" s="384"/>
    </row>
    <row r="4" spans="1:16" ht="34.5" customHeight="1">
      <c r="A4" s="84"/>
      <c r="B4" s="102" t="s">
        <v>795</v>
      </c>
      <c r="C4" s="288"/>
      <c r="D4" s="411"/>
      <c r="E4" s="386"/>
      <c r="F4" s="386"/>
      <c r="G4" s="386"/>
      <c r="H4" s="386"/>
      <c r="I4" s="386"/>
      <c r="J4" s="386"/>
      <c r="K4" s="386"/>
      <c r="L4" s="386"/>
      <c r="M4" s="387"/>
    </row>
    <row r="5" spans="1:16" ht="4.5" customHeight="1">
      <c r="A5" s="84"/>
      <c r="B5" s="101"/>
      <c r="C5" s="288"/>
      <c r="D5" s="411"/>
      <c r="E5" s="386"/>
      <c r="F5" s="386"/>
      <c r="G5" s="386"/>
      <c r="H5" s="386"/>
      <c r="I5" s="386"/>
      <c r="J5" s="386"/>
      <c r="K5" s="386"/>
      <c r="L5" s="386"/>
      <c r="M5" s="387"/>
    </row>
    <row r="6" spans="1:16" ht="24" customHeight="1">
      <c r="A6" s="104" t="s">
        <v>134</v>
      </c>
      <c r="B6" s="105" t="s">
        <v>398</v>
      </c>
      <c r="C6" s="289"/>
      <c r="D6" s="412"/>
      <c r="E6" s="386"/>
      <c r="F6" s="386"/>
      <c r="G6" s="386"/>
      <c r="H6" s="386"/>
      <c r="I6" s="386"/>
      <c r="J6" s="386"/>
      <c r="K6" s="386"/>
      <c r="L6" s="386"/>
      <c r="M6" s="387"/>
    </row>
    <row r="7" spans="1:16" ht="12" customHeight="1">
      <c r="A7" s="29">
        <v>1970</v>
      </c>
      <c r="B7" s="353">
        <v>606.64551928283595</v>
      </c>
      <c r="C7" s="289"/>
      <c r="D7" s="412"/>
      <c r="E7" s="386"/>
      <c r="F7" s="386"/>
      <c r="G7" s="386"/>
      <c r="H7" s="386"/>
      <c r="I7" s="386"/>
      <c r="J7" s="386"/>
      <c r="K7" s="386"/>
      <c r="L7" s="386"/>
      <c r="M7" s="387"/>
    </row>
    <row r="8" spans="1:16" ht="12" customHeight="1">
      <c r="A8" s="29">
        <v>1971</v>
      </c>
      <c r="B8" s="353">
        <v>607.47382164822568</v>
      </c>
      <c r="C8" s="289"/>
      <c r="D8" s="412"/>
      <c r="E8" s="386"/>
      <c r="F8" s="386"/>
      <c r="G8" s="386"/>
      <c r="H8" s="386"/>
      <c r="I8" s="386"/>
      <c r="J8" s="386"/>
      <c r="K8" s="386"/>
      <c r="L8" s="386"/>
      <c r="M8" s="387"/>
    </row>
    <row r="9" spans="1:16" ht="12" customHeight="1">
      <c r="A9" s="29">
        <v>1972</v>
      </c>
      <c r="B9" s="353">
        <v>652.59949444664892</v>
      </c>
      <c r="C9" s="289"/>
      <c r="D9" s="412"/>
      <c r="E9" s="386"/>
      <c r="F9" s="386"/>
      <c r="G9" s="386"/>
      <c r="H9" s="386"/>
      <c r="I9" s="386"/>
      <c r="J9" s="386"/>
      <c r="K9" s="386"/>
      <c r="L9" s="386"/>
      <c r="M9" s="387"/>
    </row>
    <row r="10" spans="1:16" ht="12" customHeight="1">
      <c r="A10" s="29">
        <v>1973</v>
      </c>
      <c r="B10" s="353">
        <v>611.33323386429777</v>
      </c>
      <c r="C10" s="289"/>
      <c r="D10" s="412"/>
      <c r="E10" s="386"/>
      <c r="F10" s="386"/>
      <c r="G10" s="386"/>
      <c r="H10" s="386"/>
      <c r="I10" s="386"/>
      <c r="J10" s="386"/>
      <c r="K10" s="386"/>
      <c r="L10" s="386"/>
      <c r="M10" s="387"/>
    </row>
    <row r="11" spans="1:16" ht="12" customHeight="1">
      <c r="A11" s="29">
        <v>1974</v>
      </c>
      <c r="B11" s="353">
        <v>575.15942469211279</v>
      </c>
      <c r="C11" s="289"/>
      <c r="D11" s="412"/>
      <c r="E11" s="386"/>
      <c r="F11" s="386"/>
      <c r="G11" s="386"/>
      <c r="H11" s="386"/>
      <c r="I11" s="386"/>
      <c r="J11" s="386"/>
      <c r="K11" s="386"/>
      <c r="L11" s="386"/>
      <c r="M11" s="387"/>
    </row>
    <row r="12" spans="1:16" ht="12" customHeight="1">
      <c r="A12" s="29">
        <v>1975</v>
      </c>
      <c r="B12" s="353">
        <v>565.15690907431656</v>
      </c>
      <c r="C12" s="289"/>
      <c r="D12" s="412"/>
      <c r="E12" s="386"/>
      <c r="F12" s="386"/>
      <c r="G12" s="386"/>
      <c r="H12" s="386"/>
      <c r="I12" s="386"/>
      <c r="J12" s="386"/>
      <c r="K12" s="386"/>
      <c r="L12" s="386"/>
      <c r="M12" s="387"/>
    </row>
    <row r="13" spans="1:16" ht="12" customHeight="1">
      <c r="A13" s="29">
        <v>1976</v>
      </c>
      <c r="B13" s="353">
        <v>589.69766003147674</v>
      </c>
      <c r="C13" s="289"/>
      <c r="D13" s="412"/>
      <c r="E13" s="386"/>
      <c r="F13" s="386"/>
      <c r="G13" s="386"/>
      <c r="H13" s="386"/>
      <c r="I13" s="386"/>
      <c r="J13" s="386"/>
      <c r="K13" s="386"/>
      <c r="L13" s="386"/>
      <c r="M13" s="387"/>
    </row>
    <row r="14" spans="1:16" ht="12" customHeight="1">
      <c r="A14" s="29">
        <v>1977</v>
      </c>
      <c r="B14" s="353">
        <v>561.09130782557861</v>
      </c>
      <c r="C14" s="289"/>
      <c r="D14" s="412"/>
      <c r="E14" s="386"/>
      <c r="F14" s="386"/>
      <c r="G14" s="386"/>
      <c r="H14" s="386"/>
      <c r="I14" s="386"/>
      <c r="J14" s="386"/>
      <c r="K14" s="386"/>
      <c r="L14" s="386"/>
      <c r="M14" s="387"/>
    </row>
    <row r="15" spans="1:16" ht="12" customHeight="1">
      <c r="A15" s="29">
        <v>1978</v>
      </c>
      <c r="B15" s="353">
        <v>564.91062808220386</v>
      </c>
      <c r="C15" s="289"/>
      <c r="D15" s="412"/>
      <c r="E15" s="386"/>
      <c r="F15" s="386"/>
      <c r="G15" s="386"/>
      <c r="H15" s="386"/>
      <c r="I15" s="386"/>
      <c r="J15" s="386"/>
      <c r="K15" s="386"/>
      <c r="L15" s="386"/>
      <c r="M15" s="387"/>
    </row>
    <row r="16" spans="1:16" ht="12" customHeight="1">
      <c r="A16" s="29">
        <v>1979</v>
      </c>
      <c r="B16" s="353">
        <v>528.09352114460228</v>
      </c>
      <c r="C16" s="289"/>
      <c r="D16" s="412"/>
      <c r="E16" s="386"/>
      <c r="F16" s="386"/>
      <c r="G16" s="386"/>
      <c r="H16" s="386"/>
      <c r="I16" s="386"/>
      <c r="J16" s="386"/>
      <c r="K16" s="386"/>
      <c r="L16" s="386"/>
      <c r="M16" s="387"/>
    </row>
    <row r="17" spans="1:13" ht="12" customHeight="1" thickBot="1">
      <c r="A17" s="29">
        <v>1980</v>
      </c>
      <c r="B17" s="353">
        <v>506.45098208799874</v>
      </c>
      <c r="C17" s="289"/>
      <c r="D17" s="398" t="s">
        <v>796</v>
      </c>
      <c r="E17" s="389"/>
      <c r="F17" s="389"/>
      <c r="G17" s="389"/>
      <c r="H17" s="389"/>
      <c r="I17" s="389"/>
      <c r="J17" s="389"/>
      <c r="K17" s="389"/>
      <c r="L17" s="389"/>
      <c r="M17" s="390"/>
    </row>
    <row r="18" spans="1:13" ht="12" customHeight="1">
      <c r="A18" s="29">
        <v>1981</v>
      </c>
      <c r="B18" s="353">
        <v>570.18596130088713</v>
      </c>
      <c r="C18" s="289"/>
      <c r="D18" s="289"/>
    </row>
    <row r="19" spans="1:13" ht="12" customHeight="1">
      <c r="A19" s="29">
        <v>1982</v>
      </c>
      <c r="B19" s="353">
        <v>628.3664773582243</v>
      </c>
      <c r="C19" s="289"/>
      <c r="D19" s="289"/>
    </row>
    <row r="20" spans="1:13" ht="12" customHeight="1">
      <c r="A20" s="29">
        <v>1983</v>
      </c>
      <c r="B20" s="353">
        <v>655.20323907396062</v>
      </c>
      <c r="C20" s="289"/>
      <c r="D20" s="289"/>
    </row>
    <row r="21" spans="1:13" ht="12" customHeight="1">
      <c r="A21" s="29">
        <v>1984</v>
      </c>
      <c r="B21" s="353">
        <v>636.12914677107801</v>
      </c>
      <c r="C21" s="289"/>
      <c r="D21" s="289"/>
    </row>
    <row r="22" spans="1:13" ht="12" customHeight="1">
      <c r="A22" s="29">
        <v>1985</v>
      </c>
      <c r="B22" s="353">
        <v>658.6802511815348</v>
      </c>
      <c r="C22" s="289"/>
      <c r="D22" s="289"/>
    </row>
    <row r="23" spans="1:13" ht="12" customHeight="1">
      <c r="A23" s="29">
        <v>1986</v>
      </c>
      <c r="B23" s="353">
        <v>643.16555054224102</v>
      </c>
      <c r="C23" s="289"/>
      <c r="D23" s="289"/>
    </row>
    <row r="24" spans="1:13" ht="12" customHeight="1">
      <c r="A24" s="29">
        <v>1987</v>
      </c>
      <c r="B24" s="353">
        <v>618.16342078633954</v>
      </c>
      <c r="C24" s="289"/>
      <c r="D24" s="289"/>
    </row>
    <row r="25" spans="1:13" ht="12" customHeight="1">
      <c r="A25" s="29">
        <v>1988</v>
      </c>
      <c r="B25" s="353">
        <v>578.11384085244106</v>
      </c>
      <c r="C25" s="289"/>
      <c r="D25" s="289"/>
    </row>
    <row r="26" spans="1:13" ht="12" customHeight="1">
      <c r="A26" s="29">
        <v>1989</v>
      </c>
      <c r="B26" s="353">
        <v>529.49560171170367</v>
      </c>
      <c r="C26" s="289"/>
    </row>
    <row r="27" spans="1:13" ht="12" customHeight="1">
      <c r="A27" s="29">
        <v>1990</v>
      </c>
      <c r="B27" s="353">
        <v>520.37260150107579</v>
      </c>
      <c r="C27" s="290"/>
      <c r="D27" s="290"/>
    </row>
    <row r="28" spans="1:13" ht="12" customHeight="1">
      <c r="A28" s="29">
        <v>1991</v>
      </c>
      <c r="B28" s="353">
        <v>573.68992426234081</v>
      </c>
      <c r="C28" s="290"/>
      <c r="D28" s="290"/>
    </row>
    <row r="29" spans="1:13" ht="12" customHeight="1">
      <c r="A29" s="29">
        <v>1992</v>
      </c>
      <c r="B29" s="353">
        <v>529.80438173321375</v>
      </c>
      <c r="C29" s="290"/>
      <c r="D29" s="290"/>
    </row>
    <row r="30" spans="1:13" ht="12" customHeight="1">
      <c r="A30" s="29">
        <v>1993</v>
      </c>
      <c r="B30" s="353">
        <v>515.95345877498221</v>
      </c>
      <c r="C30" s="290"/>
      <c r="D30" s="290"/>
    </row>
    <row r="31" spans="1:13" ht="12" customHeight="1">
      <c r="A31" s="29">
        <v>1994</v>
      </c>
      <c r="B31" s="353">
        <v>522.42150016090977</v>
      </c>
      <c r="C31" s="290"/>
      <c r="D31" s="290"/>
    </row>
    <row r="32" spans="1:13" ht="12" customHeight="1">
      <c r="A32" s="29">
        <v>1995</v>
      </c>
      <c r="B32" s="353">
        <v>499.11869727055364</v>
      </c>
      <c r="C32" s="290"/>
      <c r="D32" s="290"/>
    </row>
    <row r="33" spans="1:4" ht="12" customHeight="1">
      <c r="A33" s="29">
        <v>1996</v>
      </c>
      <c r="B33" s="353">
        <v>537.00607969501061</v>
      </c>
      <c r="C33" s="290"/>
      <c r="D33" s="290"/>
    </row>
    <row r="34" spans="1:4" ht="12" customHeight="1">
      <c r="A34" s="29">
        <v>1997</v>
      </c>
      <c r="B34" s="353">
        <v>490.55614090972813</v>
      </c>
      <c r="C34" s="290"/>
      <c r="D34" s="290"/>
    </row>
    <row r="35" spans="1:4" ht="12" customHeight="1">
      <c r="A35" s="29">
        <v>1998</v>
      </c>
      <c r="B35" s="353">
        <v>441.56126134382879</v>
      </c>
      <c r="C35" s="290"/>
      <c r="D35" s="290"/>
    </row>
    <row r="36" spans="1:4" ht="12" customHeight="1">
      <c r="A36" s="29">
        <v>1999</v>
      </c>
      <c r="B36" s="353">
        <v>405.13200861754672</v>
      </c>
      <c r="C36" s="290"/>
      <c r="D36" s="290"/>
    </row>
    <row r="37" spans="1:4" ht="12" customHeight="1">
      <c r="A37" s="29">
        <v>2000</v>
      </c>
      <c r="B37" s="353">
        <v>379.36030991851806</v>
      </c>
      <c r="C37" s="290"/>
      <c r="D37" s="290"/>
    </row>
    <row r="38" spans="1:4" ht="12" customHeight="1">
      <c r="A38" s="29">
        <v>2001</v>
      </c>
      <c r="B38" s="353">
        <v>390.3707942814994</v>
      </c>
      <c r="C38" s="290"/>
      <c r="D38" s="290"/>
    </row>
    <row r="39" spans="1:4" ht="12" customHeight="1">
      <c r="A39" s="29">
        <v>2002</v>
      </c>
      <c r="B39" s="353">
        <v>410.63605363019923</v>
      </c>
      <c r="C39" s="290"/>
      <c r="D39" s="290"/>
    </row>
    <row r="40" spans="1:4" ht="10.5" customHeight="1">
      <c r="A40" s="29">
        <v>2003</v>
      </c>
      <c r="B40" s="353">
        <v>372.10193185417478</v>
      </c>
      <c r="C40" s="290"/>
      <c r="D40" s="290"/>
    </row>
    <row r="41" spans="1:4">
      <c r="A41" s="29">
        <v>2004</v>
      </c>
      <c r="B41" s="353">
        <v>472.15770134704167</v>
      </c>
      <c r="C41" s="290"/>
      <c r="D41" s="290"/>
    </row>
    <row r="42" spans="1:4" ht="12" customHeight="1">
      <c r="A42" s="29">
        <v>2005</v>
      </c>
      <c r="B42" s="353">
        <v>448.0201180688934</v>
      </c>
      <c r="C42" s="290"/>
      <c r="D42" s="290"/>
    </row>
    <row r="43" spans="1:4" ht="12" customHeight="1">
      <c r="A43" s="29">
        <v>2006</v>
      </c>
      <c r="B43" s="353">
        <v>528.24975070177186</v>
      </c>
      <c r="C43" s="290"/>
      <c r="D43" s="290"/>
    </row>
    <row r="44" spans="1:4" ht="12" customHeight="1">
      <c r="A44" s="29">
        <v>2007</v>
      </c>
      <c r="B44" s="353">
        <v>493.84931550257659</v>
      </c>
      <c r="C44" s="290"/>
      <c r="D44" s="290"/>
    </row>
    <row r="45" spans="1:4" ht="12" customHeight="1">
      <c r="A45" s="29">
        <v>2008</v>
      </c>
      <c r="B45" s="353">
        <v>575.44614925091435</v>
      </c>
      <c r="C45" s="290"/>
      <c r="D45" s="290"/>
    </row>
    <row r="46" spans="1:4" ht="12" customHeight="1">
      <c r="A46" s="29">
        <v>2009</v>
      </c>
      <c r="B46" s="353">
        <v>601.65507384411114</v>
      </c>
      <c r="C46" s="290"/>
      <c r="D46" s="290"/>
    </row>
    <row r="47" spans="1:4" ht="12" customHeight="1">
      <c r="A47" s="29">
        <v>2010</v>
      </c>
      <c r="B47" s="353">
        <v>633.77134980048595</v>
      </c>
      <c r="C47" s="291"/>
      <c r="D47" s="291"/>
    </row>
    <row r="48" spans="1:4" ht="12" customHeight="1">
      <c r="A48" s="34">
        <v>2011</v>
      </c>
      <c r="B48" s="459">
        <v>493.30736375145506</v>
      </c>
      <c r="C48" s="348"/>
      <c r="D48" s="348"/>
    </row>
    <row r="49" spans="1:1" ht="12" customHeight="1"/>
    <row r="50" spans="1:1" ht="12" customHeight="1">
      <c r="A50" t="s">
        <v>234</v>
      </c>
    </row>
    <row r="51" spans="1:1" ht="12" customHeight="1">
      <c r="A51" s="681" t="s">
        <v>921</v>
      </c>
    </row>
    <row r="52" spans="1:1" ht="12" customHeight="1">
      <c r="A52" t="s">
        <v>693</v>
      </c>
    </row>
    <row r="53" spans="1:1" ht="12" customHeight="1">
      <c r="A53" s="582" t="s">
        <v>797</v>
      </c>
    </row>
    <row r="54" spans="1:1" ht="12" customHeight="1">
      <c r="A54" s="582" t="s">
        <v>591</v>
      </c>
    </row>
    <row r="55" spans="1:1" ht="12" customHeight="1">
      <c r="A55" s="582" t="s">
        <v>395</v>
      </c>
    </row>
    <row r="56" spans="1:1" ht="12" customHeight="1">
      <c r="A56" s="582" t="s">
        <v>689</v>
      </c>
    </row>
    <row r="57" spans="1:1" ht="12" customHeight="1"/>
    <row r="58" spans="1:1" ht="12" customHeight="1">
      <c r="A58" t="s">
        <v>235</v>
      </c>
    </row>
    <row r="59" spans="1:1" ht="12" customHeight="1">
      <c r="A59" t="s">
        <v>542</v>
      </c>
    </row>
    <row r="60" spans="1:1" ht="12" customHeight="1">
      <c r="A60" t="s">
        <v>543</v>
      </c>
    </row>
    <row r="61" spans="1:1" ht="12" customHeight="1">
      <c r="A61" t="s">
        <v>544</v>
      </c>
    </row>
    <row r="62" spans="1:1" ht="12" customHeight="1">
      <c r="A62" t="s">
        <v>545</v>
      </c>
    </row>
    <row r="63" spans="1:1" ht="12" customHeight="1">
      <c r="A63" t="s">
        <v>546</v>
      </c>
    </row>
    <row r="64" spans="1:1" ht="12" customHeight="1">
      <c r="A64" t="s">
        <v>547</v>
      </c>
    </row>
    <row r="65" spans="1:1" ht="12" customHeight="1">
      <c r="A65" t="s">
        <v>504</v>
      </c>
    </row>
    <row r="66" spans="1:1" ht="12" customHeight="1">
      <c r="A66" t="s">
        <v>505</v>
      </c>
    </row>
    <row r="67" spans="1:1" ht="12" customHeight="1">
      <c r="A67" t="s">
        <v>97</v>
      </c>
    </row>
    <row r="68" spans="1:1" ht="12" customHeight="1"/>
  </sheetData>
  <phoneticPr fontId="0" type="noConversion"/>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sheetPr codeName="Sheet18"/>
  <dimension ref="A1:H63"/>
  <sheetViews>
    <sheetView workbookViewId="0">
      <selection activeCell="D24" sqref="D24"/>
    </sheetView>
  </sheetViews>
  <sheetFormatPr defaultRowHeight="9"/>
  <cols>
    <col min="2" max="2" width="38.59765625" customWidth="1"/>
    <col min="3" max="3" width="17.3984375" customWidth="1"/>
    <col min="4" max="4" width="59.796875" customWidth="1"/>
    <col min="5" max="5" width="19.3984375" customWidth="1"/>
    <col min="6" max="6" width="25.19921875" customWidth="1"/>
    <col min="7" max="7" width="14.19921875" customWidth="1"/>
    <col min="8" max="8" width="12" customWidth="1"/>
    <col min="9" max="11" width="13.59765625" customWidth="1"/>
    <col min="13" max="13" width="9.796875" customWidth="1"/>
    <col min="14" max="14" width="81" customWidth="1"/>
    <col min="15" max="15" width="19.3984375" customWidth="1"/>
  </cols>
  <sheetData>
    <row r="1" spans="1:8" ht="11.85" customHeight="1">
      <c r="A1" s="72" t="s">
        <v>898</v>
      </c>
      <c r="H1" s="72"/>
    </row>
    <row r="2" spans="1:8" ht="9.75" thickBot="1"/>
    <row r="3" spans="1:8" ht="4.5" customHeight="1">
      <c r="B3" s="103"/>
      <c r="D3" s="382"/>
      <c r="E3" s="383"/>
      <c r="F3" s="384"/>
    </row>
    <row r="4" spans="1:8" ht="34.5" customHeight="1">
      <c r="A4" s="84"/>
      <c r="B4" s="103" t="s">
        <v>609</v>
      </c>
      <c r="D4" s="385"/>
      <c r="E4" s="386"/>
      <c r="F4" s="387"/>
    </row>
    <row r="5" spans="1:8" ht="3.75" customHeight="1">
      <c r="A5" s="84"/>
      <c r="B5" s="143"/>
      <c r="D5" s="385"/>
      <c r="E5" s="386"/>
      <c r="F5" s="387"/>
    </row>
    <row r="6" spans="1:8" ht="24" customHeight="1">
      <c r="A6" s="104" t="s">
        <v>134</v>
      </c>
      <c r="B6" s="143" t="s">
        <v>398</v>
      </c>
      <c r="D6" s="385"/>
      <c r="E6" s="386"/>
      <c r="F6" s="387"/>
    </row>
    <row r="7" spans="1:8" ht="12" customHeight="1">
      <c r="A7" s="29">
        <v>1970</v>
      </c>
      <c r="B7" s="312">
        <v>435.65912342266478</v>
      </c>
      <c r="D7" s="385"/>
      <c r="E7" s="386"/>
      <c r="F7" s="387"/>
    </row>
    <row r="8" spans="1:8" ht="12" customHeight="1">
      <c r="A8" s="29">
        <v>1971</v>
      </c>
      <c r="B8" s="312">
        <v>444.95585221001727</v>
      </c>
      <c r="D8" s="385"/>
      <c r="E8" s="386"/>
      <c r="F8" s="387"/>
    </row>
    <row r="9" spans="1:8" ht="12" customHeight="1">
      <c r="A9" s="29">
        <v>1972</v>
      </c>
      <c r="B9" s="312">
        <v>468.07804773560429</v>
      </c>
      <c r="D9" s="385"/>
      <c r="E9" s="386"/>
      <c r="F9" s="387"/>
    </row>
    <row r="10" spans="1:8" ht="12" customHeight="1">
      <c r="A10" s="29">
        <v>1973</v>
      </c>
      <c r="B10" s="312">
        <v>453.4440164909214</v>
      </c>
      <c r="D10" s="385"/>
      <c r="E10" s="386"/>
      <c r="F10" s="387"/>
    </row>
    <row r="11" spans="1:8" ht="12" customHeight="1">
      <c r="A11" s="29">
        <v>1974</v>
      </c>
      <c r="B11" s="312">
        <v>468.32843931483887</v>
      </c>
      <c r="D11" s="385"/>
      <c r="E11" s="386"/>
      <c r="F11" s="387"/>
    </row>
    <row r="12" spans="1:8" ht="12" customHeight="1">
      <c r="A12" s="29">
        <v>1975</v>
      </c>
      <c r="B12" s="312">
        <v>522.13782055480715</v>
      </c>
      <c r="D12" s="385"/>
      <c r="E12" s="386"/>
      <c r="F12" s="387"/>
    </row>
    <row r="13" spans="1:8" ht="12" customHeight="1">
      <c r="A13" s="29">
        <v>1976</v>
      </c>
      <c r="B13" s="312">
        <v>542.23833034012137</v>
      </c>
      <c r="D13" s="385"/>
      <c r="E13" s="386"/>
      <c r="F13" s="387"/>
    </row>
    <row r="14" spans="1:8" ht="12" customHeight="1">
      <c r="A14" s="29">
        <v>1977</v>
      </c>
      <c r="B14" s="312">
        <v>542.91453545706042</v>
      </c>
      <c r="D14" s="385"/>
      <c r="E14" s="386"/>
      <c r="F14" s="387"/>
    </row>
    <row r="15" spans="1:8" ht="12" customHeight="1">
      <c r="A15" s="29">
        <v>1978</v>
      </c>
      <c r="B15" s="312">
        <v>554.15083231765379</v>
      </c>
      <c r="D15" s="385"/>
      <c r="E15" s="386"/>
      <c r="F15" s="387"/>
    </row>
    <row r="16" spans="1:8" ht="12" customHeight="1">
      <c r="A16" s="29">
        <v>1979</v>
      </c>
      <c r="B16" s="312">
        <v>544.6873687656157</v>
      </c>
      <c r="D16" s="385"/>
      <c r="E16" s="386"/>
      <c r="F16" s="387"/>
    </row>
    <row r="17" spans="1:7" ht="12" customHeight="1" thickBot="1">
      <c r="A17" s="29">
        <v>1980</v>
      </c>
      <c r="B17" s="312">
        <v>566.51641248934277</v>
      </c>
      <c r="D17" s="388" t="s">
        <v>899</v>
      </c>
      <c r="E17" s="389"/>
      <c r="F17" s="390"/>
    </row>
    <row r="18" spans="1:7" ht="12" customHeight="1">
      <c r="A18" s="29">
        <v>1981</v>
      </c>
      <c r="B18" s="312">
        <v>592.53900382126631</v>
      </c>
    </row>
    <row r="19" spans="1:7" ht="12" customHeight="1">
      <c r="A19" s="29">
        <v>1982</v>
      </c>
      <c r="B19" s="312">
        <v>580.78278423399991</v>
      </c>
    </row>
    <row r="20" spans="1:7" ht="12" customHeight="1">
      <c r="A20" s="29">
        <v>1983</v>
      </c>
      <c r="B20" s="312">
        <v>562.8023418775449</v>
      </c>
    </row>
    <row r="21" spans="1:7" ht="12" customHeight="1">
      <c r="A21" s="29">
        <v>1984</v>
      </c>
      <c r="B21" s="312">
        <v>554.78454496945574</v>
      </c>
    </row>
    <row r="22" spans="1:7" ht="12" customHeight="1">
      <c r="A22" s="29">
        <v>1985</v>
      </c>
      <c r="B22" s="312">
        <v>557.5534789469101</v>
      </c>
    </row>
    <row r="23" spans="1:7" ht="12" customHeight="1">
      <c r="A23" s="29">
        <v>1986</v>
      </c>
      <c r="B23" s="312">
        <v>563.14270510845677</v>
      </c>
    </row>
    <row r="24" spans="1:7" ht="12" customHeight="1">
      <c r="A24" s="29">
        <v>1987</v>
      </c>
      <c r="B24" s="312">
        <v>539.00292711552413</v>
      </c>
    </row>
    <row r="25" spans="1:7" ht="12" customHeight="1">
      <c r="A25" s="29">
        <v>1988</v>
      </c>
      <c r="B25" s="312">
        <v>528.69947717736591</v>
      </c>
    </row>
    <row r="26" spans="1:7" ht="12" customHeight="1">
      <c r="A26" s="29">
        <v>1989</v>
      </c>
      <c r="B26" s="312">
        <v>527.71937917628441</v>
      </c>
      <c r="E26" s="379"/>
      <c r="F26" s="379"/>
      <c r="G26" s="379"/>
    </row>
    <row r="27" spans="1:7">
      <c r="A27" s="29">
        <v>1990</v>
      </c>
      <c r="B27" s="312">
        <v>515.0383468403877</v>
      </c>
    </row>
    <row r="28" spans="1:7" ht="12" customHeight="1">
      <c r="A28" s="29">
        <v>1991</v>
      </c>
      <c r="B28" s="312">
        <v>547.42158243727135</v>
      </c>
    </row>
    <row r="29" spans="1:7" ht="12" customHeight="1">
      <c r="A29" s="29">
        <v>1992</v>
      </c>
      <c r="B29" s="312">
        <v>549.98501035162985</v>
      </c>
    </row>
    <row r="30" spans="1:7" ht="12" customHeight="1">
      <c r="A30" s="29">
        <v>1993</v>
      </c>
      <c r="B30" s="312">
        <v>546.76347405493118</v>
      </c>
    </row>
    <row r="31" spans="1:7" ht="12" customHeight="1">
      <c r="A31" s="29">
        <v>1994</v>
      </c>
      <c r="B31" s="312">
        <v>549.56787247363627</v>
      </c>
    </row>
    <row r="32" spans="1:7" ht="12" customHeight="1">
      <c r="A32" s="29">
        <v>1995</v>
      </c>
      <c r="B32" s="312">
        <v>540.05685436916531</v>
      </c>
    </row>
    <row r="33" spans="1:2" ht="12" customHeight="1">
      <c r="A33" s="29">
        <v>1996</v>
      </c>
      <c r="B33" s="312">
        <v>544.35456543011139</v>
      </c>
    </row>
    <row r="34" spans="1:2" ht="12" customHeight="1">
      <c r="A34" s="29">
        <v>1997</v>
      </c>
      <c r="B34" s="312">
        <v>498.10701624229773</v>
      </c>
    </row>
    <row r="35" spans="1:2" ht="12" customHeight="1">
      <c r="A35" s="29">
        <v>1998</v>
      </c>
      <c r="B35" s="312">
        <v>455.97853909560638</v>
      </c>
    </row>
    <row r="36" spans="1:2" ht="12" customHeight="1">
      <c r="A36" s="29">
        <v>1999</v>
      </c>
      <c r="B36" s="312">
        <v>446.22014150521017</v>
      </c>
    </row>
    <row r="37" spans="1:2" ht="12" customHeight="1">
      <c r="A37" s="29">
        <v>2000</v>
      </c>
      <c r="B37" s="312">
        <v>423.3010827290841</v>
      </c>
    </row>
    <row r="38" spans="1:2" ht="12" customHeight="1">
      <c r="A38" s="29">
        <v>2001</v>
      </c>
      <c r="B38" s="312">
        <v>416.66289201324366</v>
      </c>
    </row>
    <row r="39" spans="1:2" ht="12" customHeight="1">
      <c r="A39" s="29">
        <v>2002</v>
      </c>
      <c r="B39" s="312">
        <v>404.83573095463606</v>
      </c>
    </row>
    <row r="40" spans="1:2" ht="12" customHeight="1">
      <c r="A40" s="29">
        <v>2003</v>
      </c>
      <c r="B40" s="312">
        <v>398.02162260584902</v>
      </c>
    </row>
    <row r="41" spans="1:2" ht="12" customHeight="1">
      <c r="A41" s="29">
        <v>2004</v>
      </c>
      <c r="B41" s="312">
        <v>456.45002981760672</v>
      </c>
    </row>
    <row r="42" spans="1:2" ht="12" customHeight="1">
      <c r="A42" s="29">
        <v>2005</v>
      </c>
      <c r="B42" s="312">
        <v>466.6402743997831</v>
      </c>
    </row>
    <row r="43" spans="1:2" ht="12" customHeight="1">
      <c r="A43" s="29">
        <v>2006</v>
      </c>
      <c r="B43" s="312">
        <v>526.32606567032281</v>
      </c>
    </row>
    <row r="44" spans="1:2" ht="12" customHeight="1">
      <c r="A44" s="29">
        <v>2007</v>
      </c>
      <c r="B44" s="312">
        <v>553.01764724615589</v>
      </c>
    </row>
    <row r="45" spans="1:2" ht="12" customHeight="1">
      <c r="A45" s="29">
        <v>2008</v>
      </c>
      <c r="B45" s="312">
        <v>598.69100294985242</v>
      </c>
    </row>
    <row r="46" spans="1:2" ht="12" customHeight="1">
      <c r="A46" s="29">
        <v>2009</v>
      </c>
      <c r="B46" s="312">
        <v>610.78694957967548</v>
      </c>
    </row>
    <row r="47" spans="1:2" ht="12" customHeight="1">
      <c r="A47" s="34">
        <v>2010</v>
      </c>
      <c r="B47" s="312">
        <v>562.67621087450914</v>
      </c>
    </row>
    <row r="48" spans="1:2" ht="12" customHeight="1">
      <c r="A48" s="34">
        <v>2011</v>
      </c>
      <c r="B48" s="312">
        <v>547.61364495877774</v>
      </c>
    </row>
    <row r="49" spans="1:2" ht="12" customHeight="1">
      <c r="A49" s="34">
        <v>2012</v>
      </c>
      <c r="B49" s="312">
        <v>555.94140131977235</v>
      </c>
    </row>
    <row r="50" spans="1:2" ht="12" customHeight="1"/>
    <row r="51" spans="1:2" ht="12" customHeight="1">
      <c r="A51" t="s">
        <v>234</v>
      </c>
    </row>
    <row r="52" spans="1:2" ht="12" customHeight="1">
      <c r="A52" s="681" t="s">
        <v>922</v>
      </c>
    </row>
    <row r="53" spans="1:2" ht="12" customHeight="1">
      <c r="A53" t="s">
        <v>520</v>
      </c>
    </row>
    <row r="54" spans="1:2" ht="12" customHeight="1">
      <c r="A54" t="s">
        <v>591</v>
      </c>
    </row>
    <row r="55" spans="1:2" ht="12" customHeight="1">
      <c r="A55" t="s">
        <v>395</v>
      </c>
    </row>
    <row r="56" spans="1:2" ht="12" customHeight="1">
      <c r="A56" t="s">
        <v>689</v>
      </c>
    </row>
    <row r="57" spans="1:2" ht="12" customHeight="1"/>
    <row r="58" spans="1:2" ht="12" customHeight="1">
      <c r="A58" t="s">
        <v>235</v>
      </c>
    </row>
    <row r="59" spans="1:2" ht="12" customHeight="1">
      <c r="A59" t="s">
        <v>548</v>
      </c>
    </row>
    <row r="60" spans="1:2" ht="12" customHeight="1">
      <c r="A60" t="s">
        <v>549</v>
      </c>
    </row>
    <row r="61" spans="1:2" ht="12" customHeight="1">
      <c r="A61" t="s">
        <v>399</v>
      </c>
    </row>
    <row r="62" spans="1:2" ht="12" customHeight="1">
      <c r="A62" t="s">
        <v>396</v>
      </c>
    </row>
    <row r="63" spans="1:2" ht="12" customHeight="1">
      <c r="A63" t="s">
        <v>397</v>
      </c>
    </row>
  </sheetData>
  <phoneticPr fontId="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codeName="Sheet2"/>
  <dimension ref="A1:K75"/>
  <sheetViews>
    <sheetView showGridLines="0" workbookViewId="0">
      <selection activeCell="C23" sqref="C23"/>
    </sheetView>
  </sheetViews>
  <sheetFormatPr defaultRowHeight="12.75"/>
  <cols>
    <col min="1" max="1" width="9.59765625" style="161" customWidth="1"/>
    <col min="2" max="2" width="17.796875" style="162" customWidth="1"/>
    <col min="3" max="3" width="51" style="163" customWidth="1"/>
    <col min="4" max="4" width="15" style="161" customWidth="1"/>
    <col min="5" max="5" width="10.796875" style="161" customWidth="1"/>
    <col min="6" max="6" width="9.59765625" style="161" customWidth="1"/>
    <col min="7" max="7" width="16.3984375" style="161" customWidth="1"/>
    <col min="8" max="16384" width="9.59765625" style="161"/>
  </cols>
  <sheetData>
    <row r="1" spans="1:11" ht="7.5" customHeight="1"/>
    <row r="2" spans="1:11" ht="28.5" customHeight="1">
      <c r="A2" s="171"/>
      <c r="B2" s="164" t="s">
        <v>106</v>
      </c>
      <c r="C2" s="172"/>
      <c r="D2" s="173"/>
    </row>
    <row r="3" spans="1:11" ht="27.2" customHeight="1">
      <c r="A3" s="173"/>
      <c r="B3" s="174"/>
      <c r="C3" s="172"/>
      <c r="D3" s="173"/>
    </row>
    <row r="4" spans="1:11" s="165" customFormat="1" ht="21" customHeight="1">
      <c r="A4" s="175"/>
      <c r="B4" s="712" t="s">
        <v>216</v>
      </c>
      <c r="C4" s="713" t="s">
        <v>217</v>
      </c>
      <c r="D4" s="714" t="s">
        <v>218</v>
      </c>
      <c r="G4" s="166"/>
      <c r="H4" s="166"/>
      <c r="I4" s="166"/>
      <c r="J4" s="166"/>
      <c r="K4" s="166"/>
    </row>
    <row r="5" spans="1:11" ht="15" customHeight="1">
      <c r="A5" s="173"/>
      <c r="B5" s="715">
        <v>1</v>
      </c>
      <c r="C5" s="716" t="s">
        <v>68</v>
      </c>
      <c r="D5" s="717">
        <v>2012</v>
      </c>
      <c r="G5" s="163"/>
      <c r="H5" s="163"/>
      <c r="I5" s="163"/>
      <c r="J5" s="163"/>
      <c r="K5" s="163"/>
    </row>
    <row r="6" spans="1:11" ht="6" customHeight="1">
      <c r="A6" s="173"/>
      <c r="B6" s="718"/>
      <c r="C6" s="719"/>
      <c r="D6" s="720"/>
      <c r="G6" s="163"/>
      <c r="H6" s="163"/>
      <c r="I6" s="163"/>
      <c r="J6" s="163"/>
      <c r="K6" s="163"/>
    </row>
    <row r="7" spans="1:11" ht="15" customHeight="1">
      <c r="A7" s="173"/>
      <c r="B7" s="721">
        <f>B5+1</f>
        <v>2</v>
      </c>
      <c r="C7" s="335" t="s">
        <v>107</v>
      </c>
      <c r="D7" s="722" t="s">
        <v>874</v>
      </c>
      <c r="F7" s="167"/>
      <c r="J7" s="163"/>
    </row>
    <row r="8" spans="1:11" ht="6" customHeight="1">
      <c r="A8" s="173"/>
      <c r="B8" s="718"/>
      <c r="C8" s="719"/>
      <c r="D8" s="720"/>
    </row>
    <row r="9" spans="1:11" ht="15" customHeight="1">
      <c r="A9" s="173"/>
      <c r="B9" s="723">
        <f>B7+1</f>
        <v>3</v>
      </c>
      <c r="C9" s="724" t="s">
        <v>303</v>
      </c>
      <c r="D9" s="725" t="s">
        <v>439</v>
      </c>
    </row>
    <row r="10" spans="1:11" ht="15" customHeight="1">
      <c r="A10" s="176"/>
      <c r="B10" s="723">
        <f>B9+1</f>
        <v>4</v>
      </c>
      <c r="C10" s="724" t="s">
        <v>108</v>
      </c>
      <c r="D10" s="725" t="s">
        <v>874</v>
      </c>
      <c r="K10" s="163"/>
    </row>
    <row r="11" spans="1:11" ht="15" customHeight="1">
      <c r="A11" s="176"/>
      <c r="B11" s="723">
        <f>B10+1</f>
        <v>5</v>
      </c>
      <c r="C11" s="726" t="s">
        <v>461</v>
      </c>
      <c r="D11" s="725" t="s">
        <v>875</v>
      </c>
    </row>
    <row r="12" spans="1:11" ht="15" customHeight="1">
      <c r="A12" s="176"/>
      <c r="B12" s="723">
        <f>B11+1</f>
        <v>6</v>
      </c>
      <c r="C12" s="726" t="s">
        <v>462</v>
      </c>
      <c r="D12" s="725" t="s">
        <v>438</v>
      </c>
    </row>
    <row r="13" spans="1:11" ht="15" customHeight="1">
      <c r="A13" s="176"/>
      <c r="B13" s="723">
        <v>7</v>
      </c>
      <c r="C13" s="710" t="s">
        <v>905</v>
      </c>
      <c r="D13" s="725" t="s">
        <v>876</v>
      </c>
    </row>
    <row r="14" spans="1:11" ht="15" customHeight="1">
      <c r="A14" s="176"/>
      <c r="B14" s="723">
        <v>8</v>
      </c>
      <c r="C14" s="710" t="s">
        <v>906</v>
      </c>
      <c r="D14" s="725" t="s">
        <v>876</v>
      </c>
    </row>
    <row r="15" spans="1:11" ht="6" customHeight="1">
      <c r="A15" s="176"/>
      <c r="B15" s="718"/>
      <c r="C15" s="332"/>
      <c r="D15" s="720"/>
    </row>
    <row r="16" spans="1:11" ht="15" customHeight="1">
      <c r="A16" s="173"/>
      <c r="B16" s="727">
        <f>B14+1</f>
        <v>9</v>
      </c>
      <c r="C16" s="728" t="s">
        <v>463</v>
      </c>
      <c r="D16" s="729" t="s">
        <v>874</v>
      </c>
      <c r="E16" s="168"/>
    </row>
    <row r="17" spans="1:8" ht="15" customHeight="1">
      <c r="A17" s="173"/>
      <c r="B17" s="727">
        <f t="shared" ref="B17:B25" si="0">B16+1</f>
        <v>10</v>
      </c>
      <c r="C17" s="728" t="s">
        <v>464</v>
      </c>
      <c r="D17" s="729" t="s">
        <v>877</v>
      </c>
    </row>
    <row r="18" spans="1:8" ht="15" customHeight="1">
      <c r="A18" s="173"/>
      <c r="B18" s="727">
        <f t="shared" si="0"/>
        <v>11</v>
      </c>
      <c r="C18" s="728" t="s">
        <v>465</v>
      </c>
      <c r="D18" s="729" t="s">
        <v>438</v>
      </c>
    </row>
    <row r="19" spans="1:8" ht="15" customHeight="1">
      <c r="A19" s="173"/>
      <c r="B19" s="727">
        <f t="shared" si="0"/>
        <v>12</v>
      </c>
      <c r="C19" s="728" t="s">
        <v>466</v>
      </c>
      <c r="D19" s="729" t="s">
        <v>438</v>
      </c>
    </row>
    <row r="20" spans="1:8" ht="15" customHeight="1">
      <c r="A20" s="173"/>
      <c r="B20" s="727">
        <f t="shared" si="0"/>
        <v>13</v>
      </c>
      <c r="C20" s="730" t="s">
        <v>467</v>
      </c>
      <c r="D20" s="729" t="s">
        <v>438</v>
      </c>
    </row>
    <row r="21" spans="1:8" ht="15" customHeight="1">
      <c r="A21" s="173"/>
      <c r="B21" s="727">
        <f t="shared" si="0"/>
        <v>14</v>
      </c>
      <c r="C21" s="728" t="s">
        <v>109</v>
      </c>
      <c r="D21" s="729" t="s">
        <v>438</v>
      </c>
    </row>
    <row r="22" spans="1:8" ht="15" customHeight="1">
      <c r="A22" s="173"/>
      <c r="B22" s="727">
        <f t="shared" si="0"/>
        <v>15</v>
      </c>
      <c r="C22" s="728" t="s">
        <v>468</v>
      </c>
      <c r="D22" s="729" t="s">
        <v>874</v>
      </c>
    </row>
    <row r="23" spans="1:8" ht="15" customHeight="1">
      <c r="A23" s="173"/>
      <c r="B23" s="727">
        <f t="shared" si="0"/>
        <v>16</v>
      </c>
      <c r="C23" s="728" t="s">
        <v>469</v>
      </c>
      <c r="D23" s="729" t="s">
        <v>438</v>
      </c>
    </row>
    <row r="24" spans="1:8" ht="15" customHeight="1">
      <c r="A24" s="173"/>
      <c r="B24" s="727">
        <f t="shared" si="0"/>
        <v>17</v>
      </c>
      <c r="C24" s="731" t="s">
        <v>517</v>
      </c>
      <c r="D24" s="729" t="s">
        <v>874</v>
      </c>
    </row>
    <row r="25" spans="1:8" ht="15" customHeight="1">
      <c r="A25" s="173"/>
      <c r="B25" s="727">
        <f t="shared" si="0"/>
        <v>18</v>
      </c>
      <c r="C25" s="728" t="s">
        <v>470</v>
      </c>
      <c r="D25" s="729">
        <v>2011</v>
      </c>
      <c r="H25"/>
    </row>
    <row r="26" spans="1:8" ht="5.45" customHeight="1">
      <c r="A26" s="173"/>
      <c r="B26" s="718"/>
      <c r="C26" s="332"/>
      <c r="D26" s="720"/>
    </row>
    <row r="27" spans="1:8" ht="15" customHeight="1">
      <c r="A27" s="173"/>
      <c r="B27" s="732">
        <f>B25+1</f>
        <v>19</v>
      </c>
      <c r="C27" s="733" t="s">
        <v>124</v>
      </c>
      <c r="D27" s="734" t="s">
        <v>874</v>
      </c>
    </row>
    <row r="28" spans="1:8" ht="15" customHeight="1">
      <c r="A28" s="173"/>
      <c r="B28" s="732">
        <f t="shared" ref="B28:B35" si="1">B27+1</f>
        <v>20</v>
      </c>
      <c r="C28" s="733" t="s">
        <v>518</v>
      </c>
      <c r="D28" s="734" t="s">
        <v>874</v>
      </c>
    </row>
    <row r="29" spans="1:8" ht="15" customHeight="1">
      <c r="A29" s="173"/>
      <c r="B29" s="732">
        <f t="shared" si="1"/>
        <v>21</v>
      </c>
      <c r="C29" s="733" t="s">
        <v>471</v>
      </c>
      <c r="D29" s="734" t="s">
        <v>874</v>
      </c>
    </row>
    <row r="30" spans="1:8" ht="15" customHeight="1">
      <c r="A30" s="173"/>
      <c r="B30" s="732">
        <f t="shared" si="1"/>
        <v>22</v>
      </c>
      <c r="C30" s="733" t="s">
        <v>472</v>
      </c>
      <c r="D30" s="734" t="s">
        <v>874</v>
      </c>
    </row>
    <row r="31" spans="1:8" ht="15" customHeight="1">
      <c r="A31" s="173"/>
      <c r="B31" s="732">
        <f t="shared" si="1"/>
        <v>23</v>
      </c>
      <c r="C31" s="735" t="s">
        <v>473</v>
      </c>
      <c r="D31" s="734" t="s">
        <v>874</v>
      </c>
    </row>
    <row r="32" spans="1:8" ht="15" customHeight="1">
      <c r="A32" s="173"/>
      <c r="B32" s="732">
        <f t="shared" si="1"/>
        <v>24</v>
      </c>
      <c r="C32" s="735" t="s">
        <v>474</v>
      </c>
      <c r="D32" s="734" t="s">
        <v>874</v>
      </c>
    </row>
    <row r="33" spans="1:11" ht="15" customHeight="1">
      <c r="A33" s="173"/>
      <c r="B33" s="732">
        <f t="shared" si="1"/>
        <v>25</v>
      </c>
      <c r="C33" s="735" t="s">
        <v>475</v>
      </c>
      <c r="D33" s="734" t="s">
        <v>874</v>
      </c>
    </row>
    <row r="34" spans="1:11" ht="15" customHeight="1">
      <c r="A34" s="173"/>
      <c r="B34" s="732">
        <f t="shared" si="1"/>
        <v>26</v>
      </c>
      <c r="C34" s="711" t="s">
        <v>843</v>
      </c>
      <c r="D34" s="734" t="s">
        <v>879</v>
      </c>
    </row>
    <row r="35" spans="1:11" ht="15" customHeight="1">
      <c r="A35" s="173"/>
      <c r="B35" s="732">
        <f t="shared" si="1"/>
        <v>27</v>
      </c>
      <c r="C35" s="735" t="s">
        <v>476</v>
      </c>
      <c r="D35" s="734" t="s">
        <v>438</v>
      </c>
    </row>
    <row r="36" spans="1:11" ht="6" customHeight="1">
      <c r="A36" s="173"/>
      <c r="B36" s="718"/>
      <c r="C36" s="332"/>
      <c r="D36" s="720"/>
    </row>
    <row r="37" spans="1:11" ht="15" customHeight="1">
      <c r="A37" s="173"/>
      <c r="B37" s="721">
        <f>B35+1</f>
        <v>28</v>
      </c>
      <c r="C37" s="333" t="s">
        <v>477</v>
      </c>
      <c r="D37" s="722" t="s">
        <v>438</v>
      </c>
      <c r="K37" s="163"/>
    </row>
    <row r="38" spans="1:11" ht="15" customHeight="1">
      <c r="A38" s="173"/>
      <c r="B38" s="721">
        <f t="shared" ref="B38:B57" si="2">B37+1</f>
        <v>29</v>
      </c>
      <c r="C38" s="333" t="s">
        <v>478</v>
      </c>
      <c r="D38" s="722" t="s">
        <v>438</v>
      </c>
    </row>
    <row r="39" spans="1:11" ht="15" customHeight="1">
      <c r="A39" s="173"/>
      <c r="B39" s="721">
        <f>B38+1</f>
        <v>30</v>
      </c>
      <c r="C39" s="336" t="s">
        <v>846</v>
      </c>
      <c r="D39" s="722" t="s">
        <v>879</v>
      </c>
    </row>
    <row r="40" spans="1:11" ht="15" customHeight="1">
      <c r="A40" s="173"/>
      <c r="B40" s="721">
        <f t="shared" si="2"/>
        <v>31</v>
      </c>
      <c r="C40" s="334" t="s">
        <v>847</v>
      </c>
      <c r="D40" s="722" t="s">
        <v>438</v>
      </c>
    </row>
    <row r="41" spans="1:11" ht="15" customHeight="1">
      <c r="A41" s="173"/>
      <c r="B41" s="721">
        <f t="shared" si="2"/>
        <v>32</v>
      </c>
      <c r="C41" s="334" t="s">
        <v>848</v>
      </c>
      <c r="D41" s="722" t="s">
        <v>880</v>
      </c>
    </row>
    <row r="42" spans="1:11" ht="15" customHeight="1">
      <c r="A42" s="173"/>
      <c r="B42" s="721">
        <f t="shared" si="2"/>
        <v>33</v>
      </c>
      <c r="C42" s="334" t="s">
        <v>849</v>
      </c>
      <c r="D42" s="722" t="s">
        <v>881</v>
      </c>
    </row>
    <row r="43" spans="1:11" ht="15" customHeight="1">
      <c r="A43" s="173"/>
      <c r="B43" s="721">
        <f t="shared" si="2"/>
        <v>34</v>
      </c>
      <c r="C43" s="334" t="s">
        <v>850</v>
      </c>
      <c r="D43" s="722" t="s">
        <v>126</v>
      </c>
    </row>
    <row r="44" spans="1:11" ht="15" customHeight="1">
      <c r="A44" s="173"/>
      <c r="B44" s="721">
        <f t="shared" si="2"/>
        <v>35</v>
      </c>
      <c r="C44" s="334" t="s">
        <v>851</v>
      </c>
      <c r="D44" s="722" t="s">
        <v>876</v>
      </c>
    </row>
    <row r="45" spans="1:11" ht="15" customHeight="1">
      <c r="A45" s="173"/>
      <c r="B45" s="721">
        <f t="shared" si="2"/>
        <v>36</v>
      </c>
      <c r="C45" s="334" t="s">
        <v>852</v>
      </c>
      <c r="D45" s="722" t="s">
        <v>882</v>
      </c>
    </row>
    <row r="46" spans="1:11" ht="15" customHeight="1">
      <c r="A46" s="173"/>
      <c r="B46" s="721">
        <f t="shared" si="2"/>
        <v>37</v>
      </c>
      <c r="C46" s="336" t="s">
        <v>958</v>
      </c>
      <c r="D46" s="722" t="s">
        <v>883</v>
      </c>
    </row>
    <row r="47" spans="1:11" ht="15" customHeight="1">
      <c r="A47" s="173"/>
      <c r="B47" s="721">
        <f t="shared" si="2"/>
        <v>38</v>
      </c>
      <c r="C47" s="334" t="s">
        <v>853</v>
      </c>
      <c r="D47" s="722" t="s">
        <v>884</v>
      </c>
    </row>
    <row r="48" spans="1:11" ht="15" customHeight="1">
      <c r="A48" s="173"/>
      <c r="B48" s="721">
        <f t="shared" si="2"/>
        <v>39</v>
      </c>
      <c r="C48" s="334" t="s">
        <v>855</v>
      </c>
      <c r="D48" s="722" t="s">
        <v>440</v>
      </c>
    </row>
    <row r="49" spans="1:4" ht="15" customHeight="1">
      <c r="A49" s="173"/>
      <c r="B49" s="721">
        <f t="shared" si="2"/>
        <v>40</v>
      </c>
      <c r="C49" s="336" t="s">
        <v>854</v>
      </c>
      <c r="D49" s="722" t="s">
        <v>879</v>
      </c>
    </row>
    <row r="50" spans="1:4" ht="15" customHeight="1">
      <c r="A50" s="173"/>
      <c r="B50" s="721">
        <f t="shared" si="2"/>
        <v>41</v>
      </c>
      <c r="C50" s="336" t="s">
        <v>856</v>
      </c>
      <c r="D50" s="722" t="s">
        <v>438</v>
      </c>
    </row>
    <row r="51" spans="1:4" ht="15" customHeight="1">
      <c r="A51" s="173"/>
      <c r="B51" s="721">
        <f t="shared" si="2"/>
        <v>42</v>
      </c>
      <c r="C51" s="336" t="s">
        <v>857</v>
      </c>
      <c r="D51" s="722" t="s">
        <v>438</v>
      </c>
    </row>
    <row r="52" spans="1:4" ht="15" customHeight="1">
      <c r="A52" s="173"/>
      <c r="B52" s="721">
        <f t="shared" si="2"/>
        <v>43</v>
      </c>
      <c r="C52" s="336" t="s">
        <v>858</v>
      </c>
      <c r="D52" s="722" t="s">
        <v>125</v>
      </c>
    </row>
    <row r="53" spans="1:4" ht="15" customHeight="1">
      <c r="A53" s="173"/>
      <c r="B53" s="721">
        <f t="shared" si="2"/>
        <v>44</v>
      </c>
      <c r="C53" s="336" t="s">
        <v>859</v>
      </c>
      <c r="D53" s="722" t="s">
        <v>876</v>
      </c>
    </row>
    <row r="54" spans="1:4" ht="15" customHeight="1">
      <c r="A54" s="173"/>
      <c r="B54" s="721">
        <f>B53+1</f>
        <v>45</v>
      </c>
      <c r="C54" s="334" t="s">
        <v>860</v>
      </c>
      <c r="D54" s="722"/>
    </row>
    <row r="55" spans="1:4" ht="15" customHeight="1">
      <c r="A55" s="173"/>
      <c r="B55" s="721">
        <f t="shared" si="2"/>
        <v>46</v>
      </c>
      <c r="C55" s="334" t="s">
        <v>861</v>
      </c>
      <c r="D55" s="722">
        <v>2008</v>
      </c>
    </row>
    <row r="56" spans="1:4" ht="15" customHeight="1">
      <c r="A56" s="173"/>
      <c r="B56" s="721">
        <f t="shared" si="2"/>
        <v>47</v>
      </c>
      <c r="C56" s="336" t="s">
        <v>862</v>
      </c>
      <c r="D56" s="722" t="s">
        <v>459</v>
      </c>
    </row>
    <row r="57" spans="1:4" ht="15" customHeight="1">
      <c r="A57" s="173"/>
      <c r="B57" s="721">
        <f t="shared" si="2"/>
        <v>48</v>
      </c>
      <c r="C57" s="336" t="s">
        <v>863</v>
      </c>
      <c r="D57" s="722">
        <v>2013</v>
      </c>
    </row>
    <row r="58" spans="1:4" ht="3.75" customHeight="1">
      <c r="A58" s="173"/>
      <c r="B58" s="718"/>
      <c r="C58" s="332"/>
      <c r="D58" s="736"/>
    </row>
    <row r="59" spans="1:4" ht="15" customHeight="1">
      <c r="A59" s="173"/>
      <c r="B59" s="737">
        <f>B57+1</f>
        <v>49</v>
      </c>
      <c r="C59" s="738" t="s">
        <v>865</v>
      </c>
      <c r="D59" s="739" t="s">
        <v>885</v>
      </c>
    </row>
    <row r="60" spans="1:4" ht="15" customHeight="1">
      <c r="A60" s="173"/>
      <c r="B60" s="737">
        <f>B59+1</f>
        <v>50</v>
      </c>
      <c r="C60" s="738" t="s">
        <v>866</v>
      </c>
      <c r="D60" s="739" t="s">
        <v>885</v>
      </c>
    </row>
    <row r="61" spans="1:4" ht="15" customHeight="1">
      <c r="A61" s="173"/>
      <c r="B61" s="737">
        <f>B60+1</f>
        <v>51</v>
      </c>
      <c r="C61" s="738" t="s">
        <v>867</v>
      </c>
      <c r="D61" s="739" t="s">
        <v>885</v>
      </c>
    </row>
    <row r="62" spans="1:4" ht="3.75" customHeight="1">
      <c r="A62" s="173"/>
      <c r="B62" s="718"/>
      <c r="C62" s="332"/>
      <c r="D62" s="736"/>
    </row>
    <row r="63" spans="1:4" ht="15" customHeight="1">
      <c r="A63" s="173"/>
      <c r="B63" s="723">
        <f>B61+1</f>
        <v>52</v>
      </c>
      <c r="C63" s="740" t="s">
        <v>864</v>
      </c>
      <c r="D63" s="725" t="s">
        <v>874</v>
      </c>
    </row>
    <row r="64" spans="1:4" ht="4.5" customHeight="1">
      <c r="A64" s="173"/>
      <c r="B64" s="718"/>
      <c r="C64" s="719"/>
      <c r="D64" s="720"/>
    </row>
    <row r="65" spans="1:4" ht="15" customHeight="1">
      <c r="A65" s="173"/>
      <c r="B65" s="715">
        <f>B63+1</f>
        <v>53</v>
      </c>
      <c r="C65" s="741" t="s">
        <v>868</v>
      </c>
      <c r="D65" s="717" t="s">
        <v>878</v>
      </c>
    </row>
    <row r="66" spans="1:4" ht="15" customHeight="1">
      <c r="A66" s="173"/>
      <c r="B66" s="715">
        <f>B65+1</f>
        <v>54</v>
      </c>
      <c r="C66" s="741" t="s">
        <v>869</v>
      </c>
      <c r="D66" s="717" t="s">
        <v>878</v>
      </c>
    </row>
    <row r="67" spans="1:4" ht="15" customHeight="1">
      <c r="A67" s="173"/>
      <c r="B67" s="715">
        <f>B66+1</f>
        <v>55</v>
      </c>
      <c r="C67" s="741" t="s">
        <v>870</v>
      </c>
      <c r="D67" s="717">
        <v>2008</v>
      </c>
    </row>
    <row r="68" spans="1:4" ht="15" customHeight="1">
      <c r="A68" s="173"/>
      <c r="B68" s="715">
        <f>B67+1</f>
        <v>56</v>
      </c>
      <c r="C68" s="741" t="s">
        <v>871</v>
      </c>
      <c r="D68" s="717" t="s">
        <v>886</v>
      </c>
    </row>
    <row r="69" spans="1:4" ht="12.75" customHeight="1">
      <c r="A69" s="173"/>
      <c r="B69" s="715">
        <f>B68+1</f>
        <v>57</v>
      </c>
      <c r="C69" s="741" t="s">
        <v>872</v>
      </c>
      <c r="D69" s="717" t="s">
        <v>441</v>
      </c>
    </row>
    <row r="70" spans="1:4" ht="4.5" customHeight="1">
      <c r="A70" s="173"/>
      <c r="B70" s="742"/>
      <c r="C70" s="743"/>
      <c r="D70" s="744"/>
    </row>
    <row r="71" spans="1:4">
      <c r="B71" s="727">
        <f>B69+1</f>
        <v>58</v>
      </c>
      <c r="C71" s="731" t="s">
        <v>873</v>
      </c>
      <c r="D71" s="729" t="s">
        <v>887</v>
      </c>
    </row>
    <row r="73" spans="1:4">
      <c r="C73" s="169"/>
    </row>
    <row r="74" spans="1:4">
      <c r="C74" s="170"/>
    </row>
    <row r="75" spans="1:4">
      <c r="C75" s="169"/>
    </row>
  </sheetData>
  <phoneticPr fontId="0" type="noConversion"/>
  <hyperlinks>
    <hyperlink ref="C7" location="'2a - Domestic Energy Consump'!A1" display="'2a - Domestic Energy Consump'!A1"/>
    <hyperlink ref="C9" location="'3a - CO2 emissions'!A1" display="'3a - CO2 emissions'!A1"/>
    <hyperlink ref="C10" location="'3b - Fuel Input for Elect Gen'!A1" display="'3b - Fuel Input for Elect Gen'!A1"/>
    <hyperlink ref="C27" location="'5a - Weather'!A1" display="'5a - Weather'!A1"/>
    <hyperlink ref="C28" location="'5b-Energy Consump-Space Heating'!A1" display="'5b-Energy Consump-Space Heating'!A1"/>
    <hyperlink ref="C29" location="'5c-Energy Consump-Water Heating'!A1" display="5c-Energy Consumption-Water Heating"/>
    <hyperlink ref="C30" location="'5d - Energy consump-lighting'!A1" display="5d - Energy Consumption - Lighting"/>
    <hyperlink ref="C31" location="'5e - Energy consump-appliances'!A1" display="5e - Energy Consumption - Appliances"/>
    <hyperlink ref="C32" location="'5f - Energy consump-cooking'!A1" display="5f - Energy Consumption-Cooking"/>
    <hyperlink ref="C33" location="'5g - SAP Rating'!A1" display="5g-SAP Rating"/>
    <hyperlink ref="C34" location="'5h - Heat loss parameter '!A1" display="5h - Heat Loss Parameters"/>
    <hyperlink ref="C35" location="'5i - CO2 emissions per HH'!A1" display="5i- CO2 Emmissions per HH"/>
    <hyperlink ref="C37" location="'6a - Home - heating'!A1" display="6a - Home - Heating"/>
    <hyperlink ref="C38" location="'6b - Heating - central'!A1" display="6b - Heating- Central"/>
    <hyperlink ref="C40" location="'6d - Heating - non-central'!A1" display="6c - Heating - non-central"/>
    <hyperlink ref="C41" location="'6e-Condensing and combi boilers'!A1" display="6d - Condensing and combi boilers"/>
    <hyperlink ref="C42" location="'6f - Insulation measures'!A1" display="6e - Insulation measures"/>
    <hyperlink ref="C44" location="'6h -Loft insulation (post EHS)'!A1" display="6h - Loft insulation (Post EHS)"/>
    <hyperlink ref="C45" location="'6i - Cavity wall insulation'!A1" display="6i - Cavity wall insulation"/>
    <hyperlink ref="C46" location="'6j -Solid wall insulation'!A1" display="6j - Solid Wall Insulation"/>
    <hyperlink ref="C5" location="'1a - Energy use by fuel users'!A1" display="'1a - Energy use by fuel users'!A1"/>
    <hyperlink ref="C48" location="'6l - Double glazing (to 2007)'!A1" display="6l - Double glazing (post 2007)"/>
    <hyperlink ref="C21" location="'4f &amp; 4g - Household Expend'!A1" display="'4f &amp; 4g - Household Expend'!A1"/>
    <hyperlink ref="C22" location="'4h - HH spending on Energy'!A1" display="4h - Household expenditure - Income"/>
    <hyperlink ref="C23" location="'4i - HH gas bills'!A1" display="4i - HH Gas bills"/>
    <hyperlink ref="C25" location="'4k - Household Expend - Income'!A1" display="4k - HH Expenditure and Income"/>
    <hyperlink ref="C43" location="'6g - Loft insulation (pre EHS)'!A1" display="6f - Loft insulation (Pre EHS)"/>
    <hyperlink ref="C63" location="'8a - Energy demand by fuel'!A1" display="8a - Energy demand by fuel"/>
    <hyperlink ref="C65" location="'9a - Renew elect generation'!A1" display="9a - Renewable electricity generation"/>
    <hyperlink ref="C66" location="'9b - Renew heat generation'!A1" display="9b - Renewable heat generation"/>
    <hyperlink ref="C67" location="'9c-Renew technologies 2008'!A1" display="9c - Renewable technologies "/>
    <hyperlink ref="C16" location="'4a - Housing Stock- Population'!A1" display="'4a - Housing Stock- Population'!A1"/>
    <hyperlink ref="C17" location="'4b - Housing Stock by Region'!A1" display="4b - Housing stock - Age bands"/>
    <hyperlink ref="C18" location="'4c - Housing Stock- Type'!A1" display="4c - Housing stock by region"/>
    <hyperlink ref="C19" location="'4d - Housing Stock- Age bands'!A1" display="4d - Housing stock - Type"/>
    <hyperlink ref="C20" location="'4e - Housing Stock- tenure'!A1" display="'4e - Housing Stock- tenure'!A1"/>
    <hyperlink ref="C11" location="'3c - Energy Prices'!A1" display="3c - Energy Prices"/>
    <hyperlink ref="C12" location="'3d - Indexed Energy Prices'!A1" display="3d - Indexed Energy Prices"/>
    <hyperlink ref="C14" location="'3f - Fuel poverty (old method)'!A1" display="3f - Fuel poverty"/>
    <hyperlink ref="C49" location="'6m - Double Glazing (post 2007)'!A1" display="6m - Double Glazing (post 2007)"/>
    <hyperlink ref="C50" location="'6n - Heat loss-building Element'!A1" display="6n - Heat loss-building Element"/>
    <hyperlink ref="C51" location="'6o - Internal temperatures'!A1" display="6o - Internal temperature"/>
    <hyperlink ref="C52" location="'6p - Tank insulation (pre EHS)'!A1" display="6p - Tank insulation (pre-EHS)"/>
    <hyperlink ref="C53" location="'6q- Tank insulation (post EHS)'!A1" display="6q - Tank insulation (post EHS)"/>
    <hyperlink ref="C24" location="'4j - HH Electricity bills'!A1" display="4j - HH Electricty bills"/>
    <hyperlink ref="C68" location="'9d-FIT installations&amp;capacity'!A1" display="9d - Renewable installations and capacity"/>
    <hyperlink ref="C69" location="'9e - Renewable comm balances'!A1" display="9e - Renewables and waste"/>
    <hyperlink ref="C71" location="'10a - Stock by type'!A1" display="10a - Stock by type"/>
    <hyperlink ref="C56" location="'6t - CERT measures'!A1" display="6t - CERT measures"/>
    <hyperlink ref="C57" location="'6u Energy Company Obligation '!A1" display="6u - Energy Company Obligation"/>
    <hyperlink ref="C13" location="'3e - Fuel poverty (new method)'!A1" display="3e - Fuel poverty"/>
    <hyperlink ref="C39" location="'6c - Boiler Efficiency'!A1" display="6c - Boiler Efficiency"/>
    <hyperlink ref="C47" location="'6k - Insulation EEC and CERT'!A1" display="6k - Insulation EEC and CERT"/>
    <hyperlink ref="C54" location="'6r - EEC1 and 2'!A1" display="'6r - EEC1 and 2'!A1"/>
    <hyperlink ref="C55" location="'6s - CERT savings'!A1" display="'6s - CERT savings'!A1"/>
    <hyperlink ref="C59" location="'7a - HES 24-h profile'!A1" display="7a - HES 24-h profile"/>
    <hyperlink ref="C60" location="'7b - HES Cooking energy'!A1" display="7b - HES Cooking energy"/>
    <hyperlink ref="C61" location="'7c - HES Lighting energy'!A1" display="7c - HES Lighting energy"/>
  </hyperlinks>
  <pageMargins left="0.7" right="0.7" top="0.75" bottom="0.75" header="0.3" footer="0.3"/>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sheetPr codeName="Sheet15"/>
  <dimension ref="A1:W23"/>
  <sheetViews>
    <sheetView workbookViewId="0">
      <selection activeCell="A21" sqref="A21:A23"/>
    </sheetView>
  </sheetViews>
  <sheetFormatPr defaultRowHeight="9"/>
  <cols>
    <col min="1" max="1" width="25.19921875" customWidth="1"/>
    <col min="2" max="5" width="13" customWidth="1"/>
    <col min="7" max="7" width="10" customWidth="1"/>
    <col min="8" max="8" width="8.59765625" customWidth="1"/>
  </cols>
  <sheetData>
    <row r="1" spans="1:23" ht="12" customHeight="1">
      <c r="A1" s="72" t="s">
        <v>652</v>
      </c>
    </row>
    <row r="2" spans="1:23" ht="12" customHeight="1" thickBot="1">
      <c r="A2" s="22"/>
      <c r="B2" s="21"/>
      <c r="E2" s="21"/>
    </row>
    <row r="3" spans="1:23" ht="3.75" customHeight="1">
      <c r="A3" s="22"/>
      <c r="B3" s="54"/>
      <c r="C3" s="27"/>
      <c r="D3" s="27"/>
      <c r="E3" s="55"/>
      <c r="M3" s="382"/>
      <c r="N3" s="383"/>
      <c r="O3" s="383"/>
      <c r="P3" s="383"/>
      <c r="Q3" s="383"/>
      <c r="R3" s="383"/>
      <c r="S3" s="383"/>
      <c r="T3" s="383"/>
      <c r="U3" s="383"/>
      <c r="V3" s="383"/>
      <c r="W3" s="384"/>
    </row>
    <row r="4" spans="1:23" ht="42" customHeight="1">
      <c r="A4" s="33" t="s">
        <v>151</v>
      </c>
      <c r="B4" s="35" t="s">
        <v>263</v>
      </c>
      <c r="C4" s="38" t="s">
        <v>286</v>
      </c>
      <c r="D4" s="38" t="s">
        <v>150</v>
      </c>
      <c r="E4" s="56" t="s">
        <v>287</v>
      </c>
      <c r="M4" s="385"/>
      <c r="N4" s="386"/>
      <c r="O4" s="386"/>
      <c r="P4" s="386"/>
      <c r="Q4" s="386"/>
      <c r="R4" s="386"/>
      <c r="S4" s="386"/>
      <c r="T4" s="386"/>
      <c r="U4" s="386"/>
      <c r="V4" s="386"/>
      <c r="W4" s="387"/>
    </row>
    <row r="5" spans="1:23" ht="12" customHeight="1">
      <c r="A5" s="29" t="s">
        <v>270</v>
      </c>
      <c r="B5" s="30">
        <v>0</v>
      </c>
      <c r="C5" s="142">
        <v>13.9</v>
      </c>
      <c r="D5" s="57">
        <v>177.1</v>
      </c>
      <c r="E5" s="58">
        <v>7.8486730660643711E-2</v>
      </c>
      <c r="G5" s="280"/>
      <c r="M5" s="385"/>
      <c r="N5" s="386"/>
      <c r="O5" s="386"/>
      <c r="P5" s="386"/>
      <c r="Q5" s="386"/>
      <c r="R5" s="386"/>
      <c r="S5" s="386"/>
      <c r="T5" s="386"/>
      <c r="U5" s="386"/>
      <c r="V5" s="386"/>
      <c r="W5" s="387"/>
    </row>
    <row r="6" spans="1:23" ht="12" customHeight="1">
      <c r="A6" s="29" t="s">
        <v>152</v>
      </c>
      <c r="B6" s="30">
        <v>173</v>
      </c>
      <c r="C6" s="142">
        <v>16.600000000000001</v>
      </c>
      <c r="D6" s="57">
        <v>219.3</v>
      </c>
      <c r="E6" s="58">
        <v>7.5695394436844504E-2</v>
      </c>
      <c r="G6" s="280"/>
      <c r="M6" s="385"/>
      <c r="N6" s="386"/>
      <c r="O6" s="386"/>
      <c r="P6" s="386"/>
      <c r="Q6" s="386"/>
      <c r="R6" s="386"/>
      <c r="S6" s="386"/>
      <c r="T6" s="386"/>
      <c r="U6" s="386"/>
      <c r="V6" s="386"/>
      <c r="W6" s="387"/>
    </row>
    <row r="7" spans="1:23" ht="12" customHeight="1">
      <c r="A7" s="29" t="s">
        <v>153</v>
      </c>
      <c r="B7" s="30">
        <v>256</v>
      </c>
      <c r="C7" s="142">
        <v>18.2</v>
      </c>
      <c r="D7" s="57">
        <v>292</v>
      </c>
      <c r="E7" s="58">
        <v>6.2328767123287672E-2</v>
      </c>
      <c r="G7" s="280"/>
      <c r="M7" s="385"/>
      <c r="N7" s="386"/>
      <c r="O7" s="386"/>
      <c r="P7" s="386"/>
      <c r="Q7" s="386"/>
      <c r="R7" s="386"/>
      <c r="S7" s="386"/>
      <c r="T7" s="386"/>
      <c r="U7" s="386"/>
      <c r="V7" s="386"/>
      <c r="W7" s="387"/>
    </row>
    <row r="8" spans="1:23" ht="12" customHeight="1">
      <c r="A8" s="29" t="s">
        <v>154</v>
      </c>
      <c r="B8" s="30">
        <v>341</v>
      </c>
      <c r="C8" s="142">
        <v>20.3</v>
      </c>
      <c r="D8" s="57">
        <v>355.7</v>
      </c>
      <c r="E8" s="58">
        <v>5.7070565082935058E-2</v>
      </c>
      <c r="G8" s="280"/>
      <c r="M8" s="385"/>
      <c r="N8" s="386"/>
      <c r="O8" s="386"/>
      <c r="P8" s="386"/>
      <c r="Q8" s="386"/>
      <c r="R8" s="386"/>
      <c r="S8" s="386"/>
      <c r="T8" s="386"/>
      <c r="U8" s="386"/>
      <c r="V8" s="386"/>
      <c r="W8" s="387"/>
    </row>
    <row r="9" spans="1:23" ht="12" customHeight="1">
      <c r="A9" s="29" t="s">
        <v>155</v>
      </c>
      <c r="B9" s="30">
        <v>436</v>
      </c>
      <c r="C9" s="142">
        <v>22.2</v>
      </c>
      <c r="D9" s="57">
        <v>414.6</v>
      </c>
      <c r="E9" s="58">
        <v>5.3545586107091168E-2</v>
      </c>
      <c r="G9" s="280"/>
      <c r="M9" s="385"/>
      <c r="N9" s="386"/>
      <c r="O9" s="386"/>
      <c r="P9" s="386"/>
      <c r="Q9" s="386"/>
      <c r="R9" s="386"/>
      <c r="S9" s="386"/>
      <c r="T9" s="386"/>
      <c r="U9" s="386"/>
      <c r="V9" s="386"/>
      <c r="W9" s="387"/>
    </row>
    <row r="10" spans="1:23" ht="12" customHeight="1">
      <c r="A10" s="29" t="s">
        <v>156</v>
      </c>
      <c r="B10" s="30">
        <v>556</v>
      </c>
      <c r="C10" s="142">
        <v>22.7</v>
      </c>
      <c r="D10" s="57">
        <v>474.7</v>
      </c>
      <c r="E10" s="58">
        <v>4.7819675584579731E-2</v>
      </c>
      <c r="G10" s="280"/>
      <c r="M10" s="385"/>
      <c r="N10" s="386"/>
      <c r="O10" s="386"/>
      <c r="P10" s="386"/>
      <c r="Q10" s="386"/>
      <c r="R10" s="386"/>
      <c r="S10" s="386"/>
      <c r="T10" s="386"/>
      <c r="U10" s="386"/>
      <c r="V10" s="386"/>
      <c r="W10" s="387"/>
    </row>
    <row r="11" spans="1:23" ht="12" customHeight="1">
      <c r="A11" s="29" t="s">
        <v>157</v>
      </c>
      <c r="B11" s="30">
        <v>680</v>
      </c>
      <c r="C11" s="142">
        <v>23.8</v>
      </c>
      <c r="D11" s="57">
        <v>538.20000000000005</v>
      </c>
      <c r="E11" s="58">
        <v>4.4221479004087696E-2</v>
      </c>
      <c r="G11" s="280"/>
      <c r="M11" s="385"/>
      <c r="N11" s="386"/>
      <c r="O11" s="386"/>
      <c r="P11" s="386"/>
      <c r="Q11" s="386"/>
      <c r="R11" s="386"/>
      <c r="S11" s="386"/>
      <c r="T11" s="386"/>
      <c r="U11" s="386"/>
      <c r="V11" s="386"/>
      <c r="W11" s="387"/>
    </row>
    <row r="12" spans="1:23" ht="12" customHeight="1">
      <c r="A12" s="29" t="s">
        <v>158</v>
      </c>
      <c r="B12" s="30">
        <v>834</v>
      </c>
      <c r="C12" s="142">
        <v>24.6</v>
      </c>
      <c r="D12" s="57">
        <v>609</v>
      </c>
      <c r="E12" s="58">
        <v>4.0394088669950742E-2</v>
      </c>
      <c r="G12" s="280"/>
      <c r="M12" s="385"/>
      <c r="N12" s="386"/>
      <c r="O12" s="386"/>
      <c r="P12" s="386"/>
      <c r="Q12" s="386"/>
      <c r="R12" s="386"/>
      <c r="S12" s="386"/>
      <c r="T12" s="386"/>
      <c r="U12" s="386"/>
      <c r="V12" s="386"/>
      <c r="W12" s="387"/>
    </row>
    <row r="13" spans="1:23" ht="12" customHeight="1">
      <c r="A13" s="29" t="s">
        <v>159</v>
      </c>
      <c r="B13" s="30">
        <v>1044</v>
      </c>
      <c r="C13" s="142">
        <v>26.8</v>
      </c>
      <c r="D13" s="57">
        <v>746.5</v>
      </c>
      <c r="E13" s="58">
        <v>3.5900870730073677E-2</v>
      </c>
      <c r="G13" s="280"/>
      <c r="M13" s="385"/>
      <c r="N13" s="386"/>
      <c r="O13" s="386"/>
      <c r="P13" s="386"/>
      <c r="Q13" s="386"/>
      <c r="R13" s="386"/>
      <c r="S13" s="386"/>
      <c r="T13" s="386"/>
      <c r="U13" s="386"/>
      <c r="V13" s="386"/>
      <c r="W13" s="387"/>
    </row>
    <row r="14" spans="1:23" ht="12" customHeight="1">
      <c r="A14" s="29" t="s">
        <v>271</v>
      </c>
      <c r="B14" s="30">
        <v>1405</v>
      </c>
      <c r="C14" s="142">
        <v>31.7</v>
      </c>
      <c r="D14" s="57">
        <v>1010.2</v>
      </c>
      <c r="E14" s="58">
        <v>3.1379924767372794E-2</v>
      </c>
      <c r="G14" s="280"/>
      <c r="M14" s="385"/>
      <c r="N14" s="386"/>
      <c r="O14" s="386"/>
      <c r="P14" s="386"/>
      <c r="Q14" s="386"/>
      <c r="R14" s="386"/>
      <c r="S14" s="386"/>
      <c r="T14" s="386"/>
      <c r="U14" s="386"/>
      <c r="V14" s="386"/>
      <c r="W14" s="387"/>
    </row>
    <row r="15" spans="1:23" ht="12" customHeight="1">
      <c r="C15" s="526"/>
      <c r="M15" s="385"/>
      <c r="N15" s="386"/>
      <c r="O15" s="386"/>
      <c r="P15" s="386"/>
      <c r="Q15" s="386"/>
      <c r="R15" s="386"/>
      <c r="S15" s="386"/>
      <c r="T15" s="386"/>
      <c r="U15" s="386"/>
      <c r="V15" s="386"/>
      <c r="W15" s="387"/>
    </row>
    <row r="16" spans="1:23" ht="12" customHeight="1">
      <c r="A16" t="s">
        <v>234</v>
      </c>
      <c r="M16" s="385"/>
      <c r="N16" s="386"/>
      <c r="O16" s="386"/>
      <c r="P16" s="386"/>
      <c r="Q16" s="386"/>
      <c r="R16" s="386"/>
      <c r="S16" s="386"/>
      <c r="T16" s="386"/>
      <c r="U16" s="386"/>
      <c r="V16" s="386"/>
      <c r="W16" s="387"/>
    </row>
    <row r="17" spans="1:23" ht="12" customHeight="1" thickBot="1">
      <c r="A17" s="681" t="s">
        <v>923</v>
      </c>
      <c r="M17" s="388" t="s">
        <v>655</v>
      </c>
      <c r="N17" s="389"/>
      <c r="O17" s="389"/>
      <c r="P17" s="389"/>
      <c r="Q17" s="389"/>
      <c r="R17" s="389"/>
      <c r="S17" s="389"/>
      <c r="T17" s="389"/>
      <c r="U17" s="389"/>
      <c r="V17" s="389"/>
      <c r="W17" s="390"/>
    </row>
    <row r="18" spans="1:23" ht="12" customHeight="1">
      <c r="A18" t="s">
        <v>653</v>
      </c>
    </row>
    <row r="19" spans="1:23" ht="12" customHeight="1">
      <c r="A19" s="681" t="s">
        <v>654</v>
      </c>
    </row>
    <row r="20" spans="1:23" ht="12" customHeight="1"/>
    <row r="21" spans="1:23" ht="12" customHeight="1">
      <c r="A21" t="s">
        <v>235</v>
      </c>
    </row>
    <row r="22" spans="1:23" ht="12" customHeight="1">
      <c r="A22" t="s">
        <v>550</v>
      </c>
    </row>
    <row r="23" spans="1:23" ht="12" customHeight="1">
      <c r="A23" t="s">
        <v>551</v>
      </c>
    </row>
  </sheetData>
  <phoneticPr fontId="0"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sheetPr codeName="Sheet19"/>
  <dimension ref="A1:AH67"/>
  <sheetViews>
    <sheetView workbookViewId="0"/>
  </sheetViews>
  <sheetFormatPr defaultRowHeight="9"/>
  <cols>
    <col min="2" max="4" width="13" customWidth="1"/>
    <col min="6" max="6" width="10" customWidth="1"/>
    <col min="7" max="7" width="81" customWidth="1"/>
    <col min="8" max="8" width="19" customWidth="1"/>
    <col min="9" max="9" width="5" customWidth="1"/>
    <col min="25" max="26" width="9.59765625" style="198" customWidth="1"/>
    <col min="28" max="28" width="9.59765625" style="198" customWidth="1"/>
    <col min="29" max="29" width="9.59765625" style="184" customWidth="1"/>
    <col min="30" max="31" width="9.59765625" style="198" customWidth="1"/>
    <col min="32" max="32" width="2.3984375" style="198" customWidth="1"/>
    <col min="33" max="33" width="9.59765625" style="198" customWidth="1"/>
    <col min="34" max="34" width="2.3984375" style="198" customWidth="1"/>
  </cols>
  <sheetData>
    <row r="1" spans="1:34" ht="12" customHeight="1">
      <c r="A1" s="72" t="s">
        <v>116</v>
      </c>
    </row>
    <row r="2" spans="1:34" ht="12" customHeight="1" thickBot="1">
      <c r="Y2"/>
      <c r="Z2"/>
      <c r="AB2"/>
      <c r="AC2"/>
      <c r="AD2"/>
      <c r="AE2"/>
      <c r="AF2"/>
      <c r="AG2"/>
      <c r="AH2"/>
    </row>
    <row r="3" spans="1:34" ht="3.75" customHeight="1">
      <c r="B3" s="14"/>
      <c r="C3" s="14"/>
      <c r="D3" s="27"/>
      <c r="G3" s="382"/>
      <c r="H3" s="383"/>
      <c r="I3" s="384"/>
      <c r="Y3"/>
      <c r="Z3"/>
      <c r="AB3"/>
      <c r="AC3"/>
      <c r="AD3"/>
      <c r="AE3"/>
      <c r="AF3"/>
      <c r="AG3"/>
      <c r="AH3"/>
    </row>
    <row r="4" spans="1:34" ht="34.5" customHeight="1">
      <c r="A4" s="33" t="s">
        <v>134</v>
      </c>
      <c r="B4" s="35" t="s">
        <v>305</v>
      </c>
      <c r="C4" s="35" t="s">
        <v>306</v>
      </c>
      <c r="D4" s="38" t="s">
        <v>203</v>
      </c>
      <c r="G4" s="385"/>
      <c r="H4" s="386"/>
      <c r="I4" s="387"/>
      <c r="N4" s="448"/>
      <c r="Y4"/>
      <c r="Z4"/>
      <c r="AB4"/>
      <c r="AC4"/>
      <c r="AD4"/>
      <c r="AE4"/>
      <c r="AF4"/>
      <c r="AG4"/>
      <c r="AH4"/>
    </row>
    <row r="5" spans="1:34" ht="12" customHeight="1">
      <c r="A5" s="29">
        <v>1970</v>
      </c>
      <c r="B5" s="74">
        <v>5.7802197802197801</v>
      </c>
      <c r="C5" s="74">
        <v>9.6750000000000007</v>
      </c>
      <c r="D5" s="59">
        <v>2311.3665797790823</v>
      </c>
      <c r="E5" s="206"/>
      <c r="G5" s="385"/>
      <c r="H5" s="386"/>
      <c r="I5" s="387"/>
      <c r="N5" s="448"/>
      <c r="Y5"/>
      <c r="Z5"/>
      <c r="AB5"/>
      <c r="AC5"/>
      <c r="AD5"/>
      <c r="AE5"/>
      <c r="AF5"/>
      <c r="AG5"/>
      <c r="AH5"/>
    </row>
    <row r="6" spans="1:34" ht="12" customHeight="1">
      <c r="A6" s="29">
        <v>1971</v>
      </c>
      <c r="B6" s="74">
        <v>6.7296703296703297</v>
      </c>
      <c r="C6" s="74">
        <v>9.8999999999999986</v>
      </c>
      <c r="D6" s="59">
        <v>2202.1773112572946</v>
      </c>
      <c r="E6" s="206"/>
      <c r="G6" s="385"/>
      <c r="H6" s="386"/>
      <c r="I6" s="387"/>
      <c r="N6" s="448"/>
      <c r="Y6"/>
      <c r="Z6"/>
      <c r="AB6"/>
      <c r="AC6"/>
      <c r="AD6"/>
      <c r="AE6"/>
      <c r="AF6"/>
      <c r="AG6"/>
      <c r="AH6"/>
    </row>
    <row r="7" spans="1:34" ht="12" customHeight="1">
      <c r="A7" s="29">
        <v>1972</v>
      </c>
      <c r="B7" s="74">
        <v>6.3857923497267759</v>
      </c>
      <c r="C7" s="74">
        <v>9.3250000000000011</v>
      </c>
      <c r="D7" s="59">
        <v>2355.1489558559274</v>
      </c>
      <c r="E7" s="206"/>
      <c r="G7" s="385"/>
      <c r="H7" s="386"/>
      <c r="I7" s="387"/>
      <c r="N7" s="448"/>
      <c r="Y7"/>
      <c r="Z7"/>
      <c r="AB7"/>
      <c r="AC7"/>
      <c r="AD7"/>
      <c r="AE7"/>
      <c r="AF7"/>
      <c r="AG7"/>
      <c r="AH7"/>
    </row>
    <row r="8" spans="1:34" ht="12" customHeight="1">
      <c r="A8" s="29">
        <v>1973</v>
      </c>
      <c r="B8" s="74">
        <v>6.1225274725274721</v>
      </c>
      <c r="C8" s="74">
        <v>9.7083333333333339</v>
      </c>
      <c r="D8" s="59">
        <v>2282.6942269416359</v>
      </c>
      <c r="E8" s="206"/>
      <c r="G8" s="385"/>
      <c r="H8" s="386"/>
      <c r="I8" s="387"/>
      <c r="N8" s="448"/>
      <c r="Y8"/>
      <c r="Z8"/>
      <c r="AB8"/>
      <c r="AC8"/>
      <c r="AD8"/>
      <c r="AE8"/>
      <c r="AF8"/>
      <c r="AG8"/>
      <c r="AH8"/>
    </row>
    <row r="9" spans="1:34" ht="12" customHeight="1">
      <c r="A9" s="29">
        <v>1974</v>
      </c>
      <c r="B9" s="74">
        <v>6.731868131868131</v>
      </c>
      <c r="C9" s="74">
        <v>9.6083333333333325</v>
      </c>
      <c r="D9" s="59">
        <v>2259.3406958793371</v>
      </c>
      <c r="E9" s="206"/>
      <c r="G9" s="385"/>
      <c r="H9" s="386"/>
      <c r="I9" s="387"/>
      <c r="N9" s="448"/>
      <c r="Y9"/>
      <c r="Z9"/>
      <c r="AB9"/>
      <c r="AC9"/>
      <c r="AD9"/>
      <c r="AE9"/>
      <c r="AF9"/>
      <c r="AG9"/>
      <c r="AH9"/>
    </row>
    <row r="10" spans="1:34" ht="12" customHeight="1">
      <c r="A10" s="29">
        <v>1975</v>
      </c>
      <c r="B10" s="74">
        <v>6.394505494505494</v>
      </c>
      <c r="C10" s="74">
        <v>9.9583333333333339</v>
      </c>
      <c r="D10" s="59">
        <v>2239.9139975504972</v>
      </c>
      <c r="E10" s="206"/>
      <c r="G10" s="385"/>
      <c r="H10" s="386"/>
      <c r="I10" s="387"/>
      <c r="N10" s="448"/>
      <c r="Y10"/>
      <c r="Z10"/>
      <c r="AB10"/>
      <c r="AC10"/>
      <c r="AD10"/>
      <c r="AE10"/>
      <c r="AF10"/>
      <c r="AG10"/>
      <c r="AH10"/>
    </row>
    <row r="11" spans="1:34" ht="12" customHeight="1">
      <c r="A11" s="29">
        <v>1976</v>
      </c>
      <c r="B11" s="74">
        <v>5.8087431693989071</v>
      </c>
      <c r="C11" s="74">
        <v>10.025</v>
      </c>
      <c r="D11" s="59">
        <v>2262.1209027063678</v>
      </c>
      <c r="E11" s="206"/>
      <c r="G11" s="385"/>
      <c r="H11" s="386"/>
      <c r="I11" s="387"/>
      <c r="N11" s="448"/>
      <c r="Y11"/>
      <c r="Z11"/>
      <c r="AB11"/>
      <c r="AC11"/>
      <c r="AD11"/>
      <c r="AE11"/>
      <c r="AF11"/>
      <c r="AG11"/>
      <c r="AH11"/>
    </row>
    <row r="12" spans="1:34" ht="12" customHeight="1">
      <c r="A12" s="29">
        <v>1977</v>
      </c>
      <c r="B12" s="74">
        <v>6.5917582417582423</v>
      </c>
      <c r="C12" s="74">
        <v>9.4833333333333325</v>
      </c>
      <c r="D12" s="59">
        <v>2317.8496444951329</v>
      </c>
      <c r="E12" s="206"/>
      <c r="G12" s="385"/>
      <c r="H12" s="386"/>
      <c r="I12" s="387"/>
      <c r="N12" s="448"/>
      <c r="Y12"/>
      <c r="Z12"/>
      <c r="AB12"/>
      <c r="AC12"/>
      <c r="AD12"/>
      <c r="AE12"/>
      <c r="AF12"/>
      <c r="AG12"/>
      <c r="AH12"/>
    </row>
    <row r="13" spans="1:34" ht="12" customHeight="1">
      <c r="A13" s="29">
        <v>1978</v>
      </c>
      <c r="B13" s="74">
        <v>6.4681318681318682</v>
      </c>
      <c r="C13" s="74">
        <v>9.4583333333333339</v>
      </c>
      <c r="D13" s="59">
        <v>2322.6482100510098</v>
      </c>
      <c r="E13" s="206"/>
      <c r="G13" s="385"/>
      <c r="H13" s="386"/>
      <c r="I13" s="387"/>
      <c r="N13" s="448"/>
      <c r="Y13"/>
      <c r="Z13"/>
      <c r="AB13"/>
      <c r="AC13"/>
      <c r="AD13"/>
      <c r="AE13"/>
      <c r="AF13"/>
      <c r="AG13"/>
      <c r="AH13"/>
    </row>
    <row r="14" spans="1:34" ht="12" customHeight="1">
      <c r="A14" s="29">
        <v>1979</v>
      </c>
      <c r="B14" s="74">
        <v>5.1164835164835161</v>
      </c>
      <c r="C14" s="74">
        <v>8.8416666666666668</v>
      </c>
      <c r="D14" s="59">
        <v>2557.8705038780731</v>
      </c>
      <c r="E14" s="206"/>
      <c r="G14" s="385"/>
      <c r="H14" s="386"/>
      <c r="I14" s="387"/>
      <c r="N14" s="448"/>
      <c r="Y14"/>
      <c r="Z14"/>
      <c r="AB14"/>
      <c r="AC14"/>
      <c r="AD14"/>
      <c r="AE14"/>
      <c r="AF14"/>
      <c r="AG14"/>
      <c r="AH14"/>
    </row>
    <row r="15" spans="1:34" ht="12" customHeight="1">
      <c r="A15" s="29">
        <v>1980</v>
      </c>
      <c r="B15" s="74">
        <v>5.776502732240437</v>
      </c>
      <c r="C15" s="74">
        <v>9.4166666666666661</v>
      </c>
      <c r="D15" s="59">
        <v>2355.897472042629</v>
      </c>
      <c r="E15" s="206"/>
      <c r="G15" s="385"/>
      <c r="H15" s="386"/>
      <c r="I15" s="387"/>
      <c r="N15" s="448"/>
      <c r="Y15"/>
      <c r="Z15"/>
      <c r="AB15"/>
      <c r="AC15"/>
      <c r="AD15"/>
      <c r="AE15"/>
      <c r="AF15"/>
      <c r="AG15"/>
      <c r="AH15"/>
    </row>
    <row r="16" spans="1:34" ht="12" customHeight="1">
      <c r="A16" s="29">
        <v>1981</v>
      </c>
      <c r="B16" s="74">
        <v>5.1494505494505489</v>
      </c>
      <c r="C16" s="74">
        <v>9.0666666666666647</v>
      </c>
      <c r="D16" s="59">
        <v>2494.4592236534681</v>
      </c>
      <c r="E16" s="206"/>
      <c r="G16" s="385"/>
      <c r="H16" s="386"/>
      <c r="I16" s="387"/>
      <c r="N16" s="448"/>
      <c r="Y16"/>
      <c r="Z16"/>
      <c r="AB16"/>
      <c r="AC16"/>
      <c r="AD16"/>
      <c r="AE16"/>
      <c r="AF16"/>
      <c r="AG16"/>
      <c r="AH16"/>
    </row>
    <row r="17" spans="1:34" ht="12" customHeight="1" thickBot="1">
      <c r="A17" s="29">
        <v>1982</v>
      </c>
      <c r="B17" s="74">
        <v>5.7906593406593396</v>
      </c>
      <c r="C17" s="74">
        <v>9.2166666666666668</v>
      </c>
      <c r="D17" s="59">
        <v>2421.6351449584336</v>
      </c>
      <c r="E17" s="206"/>
      <c r="G17" s="388" t="s">
        <v>339</v>
      </c>
      <c r="H17" s="389"/>
      <c r="I17" s="390"/>
      <c r="N17" s="448"/>
      <c r="Y17"/>
      <c r="Z17"/>
      <c r="AB17"/>
      <c r="AC17"/>
      <c r="AD17"/>
      <c r="AE17"/>
      <c r="AF17"/>
      <c r="AG17"/>
      <c r="AH17"/>
    </row>
    <row r="18" spans="1:34" ht="12" customHeight="1">
      <c r="A18" s="29">
        <v>1983</v>
      </c>
      <c r="B18" s="74">
        <v>6.2307692307692308</v>
      </c>
      <c r="C18" s="74">
        <v>9.5750000000000011</v>
      </c>
      <c r="D18" s="59">
        <v>2356.8352881569203</v>
      </c>
      <c r="E18" s="206"/>
      <c r="N18" s="448"/>
      <c r="Y18"/>
      <c r="Z18"/>
      <c r="AB18"/>
      <c r="AC18"/>
      <c r="AD18"/>
      <c r="AE18"/>
      <c r="AF18"/>
      <c r="AG18"/>
      <c r="AH18"/>
    </row>
    <row r="19" spans="1:34" ht="12" customHeight="1">
      <c r="A19" s="29">
        <v>1984</v>
      </c>
      <c r="B19" s="74">
        <v>5.7978142076502737</v>
      </c>
      <c r="C19" s="74">
        <v>9.35</v>
      </c>
      <c r="D19" s="59">
        <v>2408.1906897366912</v>
      </c>
      <c r="E19" s="206"/>
      <c r="N19" s="448"/>
      <c r="Y19"/>
      <c r="Z19"/>
      <c r="AB19"/>
      <c r="AC19"/>
      <c r="AD19"/>
      <c r="AE19"/>
      <c r="AF19"/>
      <c r="AG19"/>
      <c r="AH19"/>
    </row>
    <row r="20" spans="1:34" ht="12" customHeight="1">
      <c r="A20" s="29">
        <v>1985</v>
      </c>
      <c r="B20" s="74">
        <v>4.8252747252747259</v>
      </c>
      <c r="C20" s="74">
        <v>8.6</v>
      </c>
      <c r="D20" s="59">
        <v>2622.28335787883</v>
      </c>
      <c r="E20" s="206"/>
      <c r="N20" s="448"/>
      <c r="Y20"/>
      <c r="Z20"/>
      <c r="AB20"/>
      <c r="AC20"/>
      <c r="AD20"/>
      <c r="AE20"/>
      <c r="AF20"/>
      <c r="AG20"/>
      <c r="AH20"/>
    </row>
    <row r="21" spans="1:34" ht="12" customHeight="1">
      <c r="A21" s="29">
        <v>1986</v>
      </c>
      <c r="B21" s="74">
        <v>5.2994505494505493</v>
      </c>
      <c r="C21" s="74">
        <v>8.4166666666666661</v>
      </c>
      <c r="D21" s="59">
        <v>2663.8644601022975</v>
      </c>
      <c r="E21" s="206"/>
      <c r="N21" s="448"/>
      <c r="Y21"/>
      <c r="Z21"/>
      <c r="AB21"/>
      <c r="AC21"/>
      <c r="AD21"/>
      <c r="AE21"/>
      <c r="AF21"/>
      <c r="AG21"/>
      <c r="AH21"/>
    </row>
    <row r="22" spans="1:34" ht="12" customHeight="1">
      <c r="A22" s="29">
        <v>1987</v>
      </c>
      <c r="B22" s="74">
        <v>4.8945054945054949</v>
      </c>
      <c r="C22" s="74">
        <v>8.7166666666666668</v>
      </c>
      <c r="D22" s="59">
        <v>2586.7539432084509</v>
      </c>
      <c r="E22" s="206"/>
      <c r="N22" s="448"/>
      <c r="Y22"/>
      <c r="Z22"/>
      <c r="AB22"/>
      <c r="AC22"/>
      <c r="AD22"/>
      <c r="AE22"/>
      <c r="AF22"/>
      <c r="AG22"/>
      <c r="AH22"/>
    </row>
    <row r="23" spans="1:34" ht="12" customHeight="1">
      <c r="A23" s="29">
        <v>1988</v>
      </c>
      <c r="B23" s="74">
        <v>6.1896174863387969</v>
      </c>
      <c r="C23" s="74">
        <v>9.375</v>
      </c>
      <c r="D23" s="59">
        <v>2339.6599127687246</v>
      </c>
      <c r="E23" s="206"/>
      <c r="N23" s="448"/>
      <c r="Y23"/>
      <c r="Z23"/>
      <c r="AB23"/>
      <c r="AC23"/>
      <c r="AD23"/>
      <c r="AE23"/>
      <c r="AF23"/>
      <c r="AG23"/>
      <c r="AH23"/>
    </row>
    <row r="24" spans="1:34" ht="12" customHeight="1">
      <c r="A24" s="29">
        <v>1989</v>
      </c>
      <c r="B24" s="74">
        <v>6.9038461538461542</v>
      </c>
      <c r="C24" s="74">
        <v>10.125</v>
      </c>
      <c r="D24" s="59">
        <v>2152.9490041364625</v>
      </c>
      <c r="E24" s="206"/>
      <c r="N24" s="448"/>
      <c r="Y24"/>
      <c r="Z24"/>
      <c r="AB24"/>
      <c r="AC24"/>
      <c r="AD24"/>
      <c r="AE24"/>
      <c r="AF24"/>
      <c r="AG24"/>
      <c r="AH24"/>
    </row>
    <row r="25" spans="1:34" ht="12" customHeight="1">
      <c r="A25" s="29">
        <v>1990</v>
      </c>
      <c r="B25" s="74">
        <v>7.6120879120879117</v>
      </c>
      <c r="C25" s="74">
        <v>10.475</v>
      </c>
      <c r="D25" s="59">
        <v>2022.0299976198012</v>
      </c>
      <c r="E25" s="206"/>
      <c r="N25" s="448"/>
      <c r="Y25"/>
      <c r="Z25"/>
      <c r="AB25"/>
      <c r="AC25"/>
      <c r="AD25"/>
      <c r="AE25"/>
      <c r="AF25"/>
      <c r="AG25"/>
      <c r="AH25"/>
    </row>
    <row r="26" spans="1:34" ht="12" customHeight="1">
      <c r="A26" s="29">
        <v>1991</v>
      </c>
      <c r="B26" s="74">
        <v>6.0879120879120876</v>
      </c>
      <c r="C26" s="74">
        <v>9.6833333333333318</v>
      </c>
      <c r="D26" s="59">
        <v>2303.4339737928744</v>
      </c>
      <c r="E26" s="206"/>
      <c r="N26" s="448"/>
      <c r="Y26"/>
      <c r="Z26"/>
      <c r="AB26"/>
      <c r="AC26"/>
      <c r="AD26"/>
      <c r="AE26"/>
      <c r="AF26"/>
      <c r="AG26"/>
      <c r="AH26"/>
    </row>
    <row r="27" spans="1:34" ht="12" customHeight="1">
      <c r="A27" s="29">
        <v>1992</v>
      </c>
      <c r="B27" s="74">
        <v>6.1114754098360651</v>
      </c>
      <c r="C27" s="74">
        <v>9.8749999999999982</v>
      </c>
      <c r="D27" s="59">
        <v>2221.0027931725936</v>
      </c>
      <c r="E27" s="206"/>
      <c r="N27" s="448"/>
      <c r="Y27"/>
      <c r="Z27"/>
      <c r="AB27"/>
      <c r="AC27"/>
      <c r="AD27"/>
      <c r="AE27"/>
      <c r="AF27"/>
      <c r="AG27"/>
      <c r="AH27"/>
    </row>
    <row r="28" spans="1:34" ht="12" customHeight="1">
      <c r="A28" s="29">
        <v>1993</v>
      </c>
      <c r="B28" s="74">
        <v>6.151648351648352</v>
      </c>
      <c r="C28" s="74">
        <v>9.4749999999999996</v>
      </c>
      <c r="D28" s="59">
        <v>2308.6834264084364</v>
      </c>
      <c r="E28" s="206"/>
      <c r="N28" s="448"/>
      <c r="Y28"/>
      <c r="Z28"/>
      <c r="AB28"/>
      <c r="AC28"/>
      <c r="AD28"/>
      <c r="AE28"/>
      <c r="AF28"/>
      <c r="AG28"/>
      <c r="AH28"/>
    </row>
    <row r="29" spans="1:34" ht="12" customHeight="1">
      <c r="A29" s="29">
        <v>1994</v>
      </c>
      <c r="B29" s="74">
        <v>7.2109890109890111</v>
      </c>
      <c r="C29" s="74">
        <v>10.166666666666666</v>
      </c>
      <c r="D29" s="59">
        <v>2120.1019252216779</v>
      </c>
      <c r="E29" s="206"/>
      <c r="N29" s="448"/>
      <c r="Y29"/>
      <c r="Z29"/>
      <c r="AB29"/>
      <c r="AC29"/>
      <c r="AD29"/>
      <c r="AE29"/>
      <c r="AF29"/>
      <c r="AG29"/>
      <c r="AH29"/>
    </row>
    <row r="30" spans="1:34" ht="12" customHeight="1">
      <c r="A30" s="29">
        <v>1995</v>
      </c>
      <c r="B30" s="74">
        <v>6.8796703296703292</v>
      </c>
      <c r="C30" s="74">
        <v>10.574999999999999</v>
      </c>
      <c r="D30" s="59">
        <v>2082.1228879925739</v>
      </c>
      <c r="E30" s="206"/>
      <c r="N30" s="448"/>
      <c r="Y30"/>
      <c r="Z30"/>
      <c r="AB30"/>
      <c r="AC30"/>
      <c r="AD30"/>
      <c r="AE30"/>
      <c r="AF30"/>
      <c r="AG30"/>
      <c r="AH30"/>
    </row>
    <row r="31" spans="1:34" ht="12" customHeight="1">
      <c r="A31" s="29">
        <v>1996</v>
      </c>
      <c r="B31" s="74">
        <v>5.6880765027322395</v>
      </c>
      <c r="C31" s="74">
        <v>9.4333333333333336</v>
      </c>
      <c r="D31" s="59">
        <v>2387.0803553196583</v>
      </c>
      <c r="E31" s="206"/>
      <c r="N31" s="448"/>
      <c r="Y31"/>
      <c r="Z31"/>
      <c r="AB31"/>
      <c r="AC31"/>
      <c r="AD31"/>
      <c r="AE31"/>
      <c r="AF31"/>
      <c r="AG31"/>
      <c r="AH31"/>
    </row>
    <row r="32" spans="1:34" ht="12" customHeight="1">
      <c r="A32" s="29">
        <v>1997</v>
      </c>
      <c r="B32" s="74">
        <v>7.2782378523202071</v>
      </c>
      <c r="C32" s="74">
        <v>10.691666666666668</v>
      </c>
      <c r="D32" s="59">
        <v>1995.6231127424383</v>
      </c>
      <c r="E32" s="206"/>
      <c r="N32" s="448"/>
      <c r="Y32"/>
      <c r="Z32"/>
      <c r="AB32"/>
      <c r="AC32"/>
      <c r="AD32"/>
      <c r="AE32"/>
      <c r="AF32"/>
      <c r="AG32"/>
      <c r="AH32"/>
    </row>
    <row r="33" spans="1:34" ht="12" customHeight="1">
      <c r="A33" s="29">
        <v>1998</v>
      </c>
      <c r="B33" s="74">
        <v>7.4951900907429794</v>
      </c>
      <c r="C33" s="74">
        <v>10.5</v>
      </c>
      <c r="D33" s="59">
        <v>1993.9492816096911</v>
      </c>
      <c r="E33" s="206"/>
      <c r="N33" s="448"/>
      <c r="Y33"/>
      <c r="Z33"/>
      <c r="AB33"/>
      <c r="AC33"/>
      <c r="AD33"/>
      <c r="AE33"/>
      <c r="AF33"/>
      <c r="AG33"/>
      <c r="AH33"/>
    </row>
    <row r="34" spans="1:34" ht="12" customHeight="1">
      <c r="A34" s="29">
        <v>1999</v>
      </c>
      <c r="B34" s="74">
        <v>7.1565875584975878</v>
      </c>
      <c r="C34" s="74">
        <v>10.691666666666668</v>
      </c>
      <c r="D34" s="59">
        <v>1974.6081022374619</v>
      </c>
      <c r="E34" s="206"/>
      <c r="N34" s="448"/>
      <c r="Y34"/>
      <c r="Z34"/>
      <c r="AB34"/>
      <c r="AC34"/>
      <c r="AD34"/>
      <c r="AE34"/>
      <c r="AF34"/>
      <c r="AG34"/>
      <c r="AH34"/>
    </row>
    <row r="35" spans="1:34" ht="12" customHeight="1">
      <c r="A35" s="29">
        <v>2000</v>
      </c>
      <c r="B35" s="74">
        <v>7.172316835875967</v>
      </c>
      <c r="C35" s="74">
        <v>10.441666666666666</v>
      </c>
      <c r="D35" s="59">
        <v>2040.4078863260058</v>
      </c>
      <c r="E35" s="206"/>
      <c r="N35" s="448"/>
      <c r="Y35"/>
      <c r="Z35"/>
      <c r="AB35"/>
      <c r="AC35"/>
      <c r="AD35"/>
      <c r="AE35"/>
      <c r="AF35"/>
      <c r="AG35"/>
      <c r="AH35"/>
    </row>
    <row r="36" spans="1:34" ht="12" customHeight="1">
      <c r="A36" s="29">
        <v>2001</v>
      </c>
      <c r="B36" s="74">
        <v>6.6454560887421215</v>
      </c>
      <c r="C36" s="74">
        <v>10.124999999999998</v>
      </c>
      <c r="D36" s="59">
        <v>2162.5244099880283</v>
      </c>
      <c r="E36" s="206"/>
      <c r="N36" s="448"/>
      <c r="Y36"/>
      <c r="Z36"/>
      <c r="AB36"/>
      <c r="AC36"/>
      <c r="AD36"/>
      <c r="AE36"/>
      <c r="AF36"/>
      <c r="AG36"/>
      <c r="AH36"/>
    </row>
    <row r="37" spans="1:34" ht="12" customHeight="1">
      <c r="A37" s="29">
        <v>2002</v>
      </c>
      <c r="B37" s="74">
        <v>7.6662222213450102</v>
      </c>
      <c r="C37" s="74">
        <v>10.75</v>
      </c>
      <c r="D37" s="59">
        <v>1823.3153469636786</v>
      </c>
      <c r="E37" s="206"/>
      <c r="N37" s="448"/>
      <c r="Y37"/>
      <c r="Z37"/>
      <c r="AB37"/>
      <c r="AC37"/>
      <c r="AD37"/>
      <c r="AE37"/>
      <c r="AF37"/>
      <c r="AG37"/>
      <c r="AH37"/>
    </row>
    <row r="38" spans="1:34" ht="12" customHeight="1">
      <c r="A38" s="29">
        <v>2003</v>
      </c>
      <c r="B38" s="74">
        <v>6.6136136256902311</v>
      </c>
      <c r="C38" s="74">
        <v>10.608333333333333</v>
      </c>
      <c r="D38" s="59">
        <v>1948.8475650376577</v>
      </c>
      <c r="E38" s="206"/>
      <c r="N38" s="448"/>
      <c r="Y38"/>
      <c r="Z38"/>
      <c r="AB38"/>
      <c r="AC38"/>
      <c r="AD38"/>
      <c r="AE38"/>
      <c r="AF38"/>
      <c r="AG38"/>
      <c r="AH38"/>
    </row>
    <row r="39" spans="1:34" ht="12" customHeight="1">
      <c r="A39" s="29">
        <v>2004</v>
      </c>
      <c r="B39" s="74">
        <v>7.0138288532331909</v>
      </c>
      <c r="C39" s="74">
        <v>10.575000000000001</v>
      </c>
      <c r="D39" s="59">
        <v>1931.9310085546904</v>
      </c>
      <c r="E39" s="206"/>
      <c r="N39" s="448"/>
      <c r="Y39"/>
      <c r="Z39"/>
      <c r="AB39"/>
      <c r="AC39"/>
      <c r="AD39"/>
      <c r="AE39"/>
      <c r="AF39"/>
      <c r="AG39"/>
      <c r="AH39"/>
    </row>
    <row r="40" spans="1:34" ht="12" customHeight="1">
      <c r="A40" s="29">
        <v>2005</v>
      </c>
      <c r="B40" s="74">
        <v>7.1040878600128687</v>
      </c>
      <c r="C40" s="74">
        <v>10.45</v>
      </c>
      <c r="D40" s="59">
        <v>1953.8130693004014</v>
      </c>
      <c r="E40" s="206"/>
      <c r="N40" s="448"/>
      <c r="Y40"/>
      <c r="Z40"/>
      <c r="AB40"/>
      <c r="AC40"/>
      <c r="AD40"/>
      <c r="AE40"/>
      <c r="AF40"/>
      <c r="AG40"/>
      <c r="AH40"/>
    </row>
    <row r="41" spans="1:34" ht="12" customHeight="1">
      <c r="A41" s="29">
        <v>2006</v>
      </c>
      <c r="B41" s="74">
        <v>6.8515415001948323</v>
      </c>
      <c r="C41" s="74">
        <v>10.749999999999998</v>
      </c>
      <c r="D41" s="59">
        <v>1932.3302882167545</v>
      </c>
      <c r="E41" s="206"/>
      <c r="N41" s="448"/>
      <c r="Y41"/>
      <c r="Z41"/>
      <c r="AB41"/>
      <c r="AC41"/>
      <c r="AD41"/>
      <c r="AE41"/>
      <c r="AF41"/>
      <c r="AG41"/>
      <c r="AH41"/>
    </row>
    <row r="42" spans="1:34" ht="12" customHeight="1">
      <c r="A42" s="29">
        <v>2007</v>
      </c>
      <c r="B42" s="74">
        <v>7.2882618277201123</v>
      </c>
      <c r="C42" s="74">
        <v>10.508333333333335</v>
      </c>
      <c r="D42" s="59">
        <v>1860.3196001198226</v>
      </c>
      <c r="E42" s="206"/>
      <c r="N42" s="448"/>
      <c r="Y42"/>
      <c r="Z42"/>
      <c r="AB42"/>
      <c r="AC42"/>
      <c r="AD42"/>
      <c r="AE42"/>
      <c r="AF42"/>
      <c r="AG42"/>
      <c r="AH42"/>
    </row>
    <row r="43" spans="1:34" ht="12" customHeight="1">
      <c r="A43" s="29">
        <v>2008</v>
      </c>
      <c r="B43" s="74">
        <v>6.3883890448180107</v>
      </c>
      <c r="C43" s="74">
        <v>9.9416666666666664</v>
      </c>
      <c r="D43" s="59">
        <v>2101.7747681851879</v>
      </c>
      <c r="E43" s="206"/>
      <c r="N43" s="448"/>
      <c r="Y43"/>
      <c r="Z43"/>
      <c r="AB43"/>
      <c r="AC43"/>
      <c r="AD43"/>
      <c r="AE43"/>
      <c r="AF43"/>
      <c r="AG43"/>
      <c r="AH43"/>
    </row>
    <row r="44" spans="1:34" ht="12" customHeight="1">
      <c r="A44" s="29">
        <v>2009</v>
      </c>
      <c r="B44" s="74">
        <v>6.28186813186813</v>
      </c>
      <c r="C44" s="74">
        <v>10.083333333333334</v>
      </c>
      <c r="D44" s="59">
        <v>2067.2452380952395</v>
      </c>
      <c r="E44" s="206"/>
      <c r="N44" s="448"/>
      <c r="Y44"/>
      <c r="Z44"/>
      <c r="AB44"/>
      <c r="AC44"/>
      <c r="AD44"/>
      <c r="AE44"/>
      <c r="AF44"/>
      <c r="AG44"/>
      <c r="AH44"/>
    </row>
    <row r="45" spans="1:34" ht="12" customHeight="1">
      <c r="A45" s="29">
        <v>2010</v>
      </c>
      <c r="B45" s="74">
        <v>4.0999999999999996</v>
      </c>
      <c r="C45" s="74">
        <v>8.9266063809036176</v>
      </c>
      <c r="D45" s="59">
        <v>2489.0333333333219</v>
      </c>
      <c r="E45" s="206"/>
      <c r="N45" s="448"/>
      <c r="Y45"/>
      <c r="Z45"/>
      <c r="AB45"/>
      <c r="AC45"/>
      <c r="AD45"/>
      <c r="AE45"/>
      <c r="AF45"/>
      <c r="AG45"/>
      <c r="AH45"/>
    </row>
    <row r="46" spans="1:34" ht="12" customHeight="1">
      <c r="A46" s="29">
        <v>2011</v>
      </c>
      <c r="B46" s="74">
        <v>7.5</v>
      </c>
      <c r="C46" s="74">
        <v>10.7</v>
      </c>
      <c r="D46" s="59">
        <v>1815.3</v>
      </c>
      <c r="E46" s="206"/>
      <c r="N46" s="448"/>
      <c r="Y46"/>
      <c r="Z46"/>
      <c r="AB46"/>
      <c r="AC46"/>
      <c r="AD46"/>
      <c r="AE46"/>
      <c r="AF46"/>
      <c r="AG46"/>
      <c r="AH46"/>
    </row>
    <row r="47" spans="1:34" ht="12" customHeight="1">
      <c r="A47" s="29">
        <v>2012</v>
      </c>
      <c r="B47" s="74">
        <v>6.5</v>
      </c>
      <c r="C47" s="74">
        <v>9.6999999999999993</v>
      </c>
      <c r="D47" s="59">
        <v>2185.0761904949236</v>
      </c>
      <c r="N47" s="448"/>
      <c r="Y47"/>
      <c r="Z47"/>
      <c r="AB47"/>
      <c r="AC47"/>
      <c r="AD47"/>
      <c r="AE47"/>
      <c r="AF47"/>
      <c r="AG47"/>
      <c r="AH47"/>
    </row>
    <row r="48" spans="1:34" ht="12" customHeight="1">
      <c r="N48" s="448"/>
      <c r="Y48"/>
      <c r="Z48"/>
      <c r="AB48"/>
      <c r="AC48"/>
      <c r="AD48"/>
      <c r="AE48"/>
      <c r="AF48"/>
      <c r="AG48"/>
      <c r="AH48"/>
    </row>
    <row r="49" spans="1:34" ht="12" customHeight="1">
      <c r="A49" t="s">
        <v>234</v>
      </c>
      <c r="Y49"/>
      <c r="Z49"/>
      <c r="AB49"/>
      <c r="AC49"/>
      <c r="AD49"/>
      <c r="AE49"/>
      <c r="AF49"/>
      <c r="AG49"/>
      <c r="AH49"/>
    </row>
    <row r="50" spans="1:34" ht="12" customHeight="1">
      <c r="A50" t="s">
        <v>646</v>
      </c>
      <c r="Y50"/>
      <c r="Z50"/>
      <c r="AB50"/>
      <c r="AC50"/>
      <c r="AD50"/>
      <c r="AE50"/>
      <c r="AF50"/>
      <c r="AG50"/>
      <c r="AH50"/>
    </row>
    <row r="51" spans="1:34" ht="12" customHeight="1">
      <c r="A51" t="s">
        <v>647</v>
      </c>
      <c r="Y51"/>
      <c r="Z51"/>
      <c r="AB51"/>
      <c r="AC51"/>
      <c r="AD51"/>
      <c r="AE51"/>
      <c r="AF51"/>
      <c r="AG51"/>
      <c r="AH51"/>
    </row>
    <row r="52" spans="1:34" ht="12" customHeight="1">
      <c r="Y52"/>
      <c r="Z52"/>
      <c r="AB52"/>
      <c r="AC52"/>
      <c r="AD52"/>
      <c r="AE52"/>
      <c r="AF52"/>
      <c r="AG52"/>
      <c r="AH52"/>
    </row>
    <row r="53" spans="1:34" ht="12" customHeight="1">
      <c r="Y53"/>
      <c r="Z53"/>
      <c r="AB53"/>
      <c r="AC53"/>
      <c r="AD53"/>
      <c r="AE53"/>
      <c r="AF53"/>
      <c r="AG53"/>
      <c r="AH53"/>
    </row>
    <row r="54" spans="1:34" ht="12" customHeight="1">
      <c r="A54" t="s">
        <v>235</v>
      </c>
      <c r="Y54"/>
      <c r="Z54"/>
      <c r="AB54"/>
      <c r="AC54"/>
      <c r="AD54"/>
      <c r="AE54"/>
      <c r="AF54"/>
      <c r="AG54"/>
      <c r="AH54"/>
    </row>
    <row r="55" spans="1:34" ht="12" customHeight="1">
      <c r="A55" t="s">
        <v>59</v>
      </c>
      <c r="Y55"/>
      <c r="Z55"/>
      <c r="AB55"/>
      <c r="AC55"/>
      <c r="AD55"/>
      <c r="AE55"/>
      <c r="AF55"/>
      <c r="AG55"/>
      <c r="AH55"/>
    </row>
    <row r="56" spans="1:34" ht="12" customHeight="1">
      <c r="A56" t="s">
        <v>60</v>
      </c>
      <c r="Y56"/>
      <c r="Z56"/>
      <c r="AB56"/>
      <c r="AC56"/>
      <c r="AD56"/>
      <c r="AE56"/>
      <c r="AF56"/>
      <c r="AG56"/>
      <c r="AH56"/>
    </row>
    <row r="57" spans="1:34" ht="12" customHeight="1">
      <c r="A57" t="s">
        <v>61</v>
      </c>
      <c r="Y57"/>
      <c r="Z57"/>
      <c r="AB57"/>
      <c r="AC57"/>
      <c r="AD57"/>
      <c r="AE57"/>
      <c r="AF57"/>
      <c r="AG57"/>
      <c r="AH57"/>
    </row>
    <row r="58" spans="1:34">
      <c r="Y58"/>
      <c r="Z58"/>
      <c r="AB58"/>
      <c r="AC58"/>
      <c r="AD58"/>
      <c r="AE58"/>
      <c r="AF58"/>
      <c r="AG58"/>
      <c r="AH58"/>
    </row>
    <row r="59" spans="1:34">
      <c r="Y59"/>
      <c r="Z59"/>
      <c r="AB59"/>
      <c r="AC59"/>
      <c r="AD59"/>
      <c r="AE59"/>
      <c r="AF59"/>
      <c r="AG59"/>
      <c r="AH59"/>
    </row>
    <row r="60" spans="1:34">
      <c r="Y60"/>
      <c r="Z60"/>
      <c r="AB60"/>
      <c r="AC60"/>
      <c r="AD60"/>
      <c r="AE60"/>
      <c r="AF60"/>
      <c r="AG60"/>
      <c r="AH60"/>
    </row>
    <row r="61" spans="1:34">
      <c r="Y61"/>
      <c r="Z61"/>
      <c r="AB61"/>
      <c r="AC61"/>
      <c r="AD61"/>
      <c r="AE61"/>
      <c r="AF61"/>
      <c r="AG61"/>
      <c r="AH61"/>
    </row>
    <row r="62" spans="1:34">
      <c r="Y62"/>
      <c r="Z62"/>
      <c r="AB62"/>
      <c r="AC62"/>
      <c r="AD62"/>
      <c r="AE62"/>
      <c r="AF62"/>
      <c r="AG62"/>
      <c r="AH62"/>
    </row>
    <row r="63" spans="1:34">
      <c r="Y63"/>
      <c r="Z63"/>
      <c r="AB63"/>
      <c r="AC63"/>
      <c r="AD63"/>
      <c r="AE63"/>
      <c r="AF63"/>
      <c r="AG63"/>
      <c r="AH63"/>
    </row>
    <row r="64" spans="1:34">
      <c r="Y64"/>
      <c r="Z64"/>
      <c r="AB64"/>
      <c r="AC64"/>
      <c r="AD64"/>
      <c r="AE64"/>
      <c r="AF64"/>
      <c r="AG64"/>
      <c r="AH64"/>
    </row>
    <row r="65" spans="25:34">
      <c r="Y65"/>
      <c r="Z65"/>
      <c r="AB65"/>
      <c r="AC65"/>
      <c r="AD65"/>
      <c r="AE65"/>
      <c r="AF65"/>
      <c r="AG65"/>
      <c r="AH65"/>
    </row>
    <row r="66" spans="25:34">
      <c r="Y66"/>
      <c r="Z66"/>
      <c r="AB66"/>
      <c r="AC66"/>
      <c r="AD66"/>
      <c r="AE66"/>
      <c r="AF66"/>
      <c r="AG66"/>
      <c r="AH66"/>
    </row>
    <row r="67" spans="25:34">
      <c r="Y67"/>
      <c r="Z67"/>
      <c r="AB67"/>
      <c r="AC67"/>
      <c r="AD67"/>
      <c r="AE67"/>
      <c r="AF67"/>
      <c r="AG67"/>
      <c r="AH67"/>
    </row>
  </sheetData>
  <phoneticPr fontId="0" type="noConversion"/>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sheetPr codeName="Sheet20"/>
  <dimension ref="A1:R55"/>
  <sheetViews>
    <sheetView workbookViewId="0"/>
  </sheetViews>
  <sheetFormatPr defaultRowHeight="9"/>
  <cols>
    <col min="2" max="3" width="13" customWidth="1"/>
    <col min="4" max="5" width="10" customWidth="1"/>
    <col min="6" max="6" width="80.796875" customWidth="1"/>
    <col min="7" max="7" width="14.3984375" customWidth="1"/>
    <col min="9" max="9" width="9.796875" bestFit="1" customWidth="1"/>
    <col min="12" max="13" width="9.59765625" style="448"/>
  </cols>
  <sheetData>
    <row r="1" spans="1:18" ht="12" customHeight="1">
      <c r="A1" s="72" t="s">
        <v>101</v>
      </c>
    </row>
    <row r="2" spans="1:18" ht="12" customHeight="1" thickBot="1">
      <c r="K2" s="588"/>
      <c r="L2" s="829"/>
      <c r="M2" s="829"/>
      <c r="N2" s="588"/>
      <c r="O2" s="588"/>
      <c r="P2" s="588"/>
      <c r="Q2" s="588"/>
      <c r="R2" s="588"/>
    </row>
    <row r="3" spans="1:18" ht="3.75" customHeight="1">
      <c r="B3" s="14"/>
      <c r="C3" s="28"/>
      <c r="E3" s="382"/>
      <c r="F3" s="383"/>
      <c r="G3" s="384"/>
      <c r="K3" s="588"/>
      <c r="L3" s="829"/>
      <c r="M3" s="829"/>
      <c r="N3" s="588"/>
      <c r="O3" s="588"/>
      <c r="P3" s="588"/>
      <c r="Q3" s="588"/>
      <c r="R3" s="588"/>
    </row>
    <row r="4" spans="1:18" ht="34.5" customHeight="1">
      <c r="A4" s="39" t="s">
        <v>134</v>
      </c>
      <c r="B4" s="35" t="s">
        <v>189</v>
      </c>
      <c r="C4" s="36" t="s">
        <v>308</v>
      </c>
      <c r="E4" s="385"/>
      <c r="F4" s="386"/>
      <c r="G4" s="387"/>
      <c r="K4" s="588"/>
      <c r="L4" s="836"/>
      <c r="M4" s="879"/>
      <c r="N4" s="588"/>
      <c r="O4" s="588"/>
      <c r="P4" s="588"/>
      <c r="Q4" s="588"/>
      <c r="R4" s="588"/>
    </row>
    <row r="5" spans="1:18" ht="12" customHeight="1">
      <c r="A5" s="29">
        <v>1970</v>
      </c>
      <c r="B5" s="74">
        <v>247.74349677078985</v>
      </c>
      <c r="C5" s="58">
        <v>0.57754328009831257</v>
      </c>
      <c r="E5" s="385"/>
      <c r="F5" s="386"/>
      <c r="G5" s="387"/>
      <c r="I5" s="187"/>
      <c r="K5" s="588"/>
      <c r="L5" s="880"/>
      <c r="M5" s="881"/>
      <c r="N5" s="588"/>
      <c r="O5" s="588"/>
      <c r="P5" s="588"/>
      <c r="Q5" s="588"/>
      <c r="R5" s="588"/>
    </row>
    <row r="6" spans="1:18" ht="12" customHeight="1">
      <c r="A6" s="29">
        <v>1971</v>
      </c>
      <c r="B6" s="74">
        <v>230.06321963296296</v>
      </c>
      <c r="C6" s="58">
        <v>0.55534308836719026</v>
      </c>
      <c r="E6" s="385"/>
      <c r="F6" s="386"/>
      <c r="G6" s="387"/>
      <c r="I6" s="187"/>
      <c r="K6" s="588"/>
      <c r="L6" s="880"/>
      <c r="M6" s="881"/>
      <c r="N6" s="588"/>
      <c r="O6" s="588"/>
      <c r="P6" s="588"/>
      <c r="Q6" s="588"/>
      <c r="R6" s="588"/>
    </row>
    <row r="7" spans="1:18" ht="12" customHeight="1">
      <c r="A7" s="29">
        <v>1972</v>
      </c>
      <c r="B7" s="74">
        <v>237.3803155183993</v>
      </c>
      <c r="C7" s="58">
        <v>0.56289217475016096</v>
      </c>
      <c r="E7" s="385"/>
      <c r="F7" s="386"/>
      <c r="G7" s="387"/>
      <c r="I7" s="187"/>
      <c r="K7" s="588"/>
      <c r="L7" s="880"/>
      <c r="M7" s="881"/>
      <c r="N7" s="588"/>
      <c r="O7" s="588"/>
      <c r="P7" s="588"/>
      <c r="Q7" s="588"/>
      <c r="R7" s="588"/>
    </row>
    <row r="8" spans="1:18" ht="12" customHeight="1">
      <c r="A8" s="29">
        <v>1973</v>
      </c>
      <c r="B8" s="74">
        <v>250.86820991016481</v>
      </c>
      <c r="C8" s="58">
        <v>0.5740574651713366</v>
      </c>
      <c r="E8" s="385"/>
      <c r="F8" s="386"/>
      <c r="G8" s="387"/>
      <c r="I8" s="187"/>
      <c r="K8" s="588"/>
      <c r="L8" s="880"/>
      <c r="M8" s="881"/>
      <c r="N8" s="588"/>
      <c r="O8" s="588"/>
      <c r="P8" s="588"/>
      <c r="Q8" s="588"/>
      <c r="R8" s="588"/>
    </row>
    <row r="9" spans="1:18" ht="12" customHeight="1">
      <c r="A9" s="29">
        <v>1974</v>
      </c>
      <c r="B9" s="74">
        <v>254.27336363342209</v>
      </c>
      <c r="C9" s="58">
        <v>0.57532692566667665</v>
      </c>
      <c r="E9" s="385"/>
      <c r="F9" s="386"/>
      <c r="G9" s="387"/>
      <c r="I9" s="187"/>
      <c r="K9" s="588"/>
      <c r="L9" s="880"/>
      <c r="M9" s="881"/>
      <c r="N9" s="588"/>
      <c r="O9" s="588"/>
      <c r="P9" s="588"/>
      <c r="Q9" s="588"/>
      <c r="R9" s="588"/>
    </row>
    <row r="10" spans="1:18" ht="12" customHeight="1">
      <c r="A10" s="29">
        <v>1975</v>
      </c>
      <c r="B10" s="74">
        <v>242.94810620740165</v>
      </c>
      <c r="C10" s="58">
        <v>0.56364408218609963</v>
      </c>
      <c r="E10" s="385"/>
      <c r="F10" s="386"/>
      <c r="G10" s="387"/>
      <c r="I10" s="187"/>
      <c r="K10" s="588"/>
      <c r="L10" s="880"/>
      <c r="M10" s="881"/>
      <c r="N10" s="588"/>
      <c r="O10" s="588"/>
      <c r="P10" s="588"/>
      <c r="Q10" s="588"/>
      <c r="R10" s="588"/>
    </row>
    <row r="11" spans="1:18" ht="12" customHeight="1">
      <c r="A11" s="29">
        <v>1976</v>
      </c>
      <c r="B11" s="74">
        <v>235.61979498607519</v>
      </c>
      <c r="C11" s="58">
        <v>0.55302876100859644</v>
      </c>
      <c r="E11" s="385"/>
      <c r="F11" s="386"/>
      <c r="G11" s="387"/>
      <c r="I11" s="187"/>
      <c r="K11" s="588"/>
      <c r="L11" s="880"/>
      <c r="M11" s="881"/>
      <c r="N11" s="588"/>
      <c r="O11" s="588"/>
      <c r="P11" s="588"/>
      <c r="Q11" s="588"/>
      <c r="R11" s="588"/>
    </row>
    <row r="12" spans="1:18" ht="12" customHeight="1">
      <c r="A12" s="29">
        <v>1977</v>
      </c>
      <c r="B12" s="74">
        <v>249.38105645423576</v>
      </c>
      <c r="C12" s="58">
        <v>0.56580587711912722</v>
      </c>
      <c r="E12" s="385"/>
      <c r="F12" s="386"/>
      <c r="G12" s="387"/>
      <c r="I12" s="187"/>
      <c r="K12" s="588"/>
      <c r="L12" s="880"/>
      <c r="M12" s="881"/>
      <c r="N12" s="588"/>
      <c r="O12" s="588"/>
      <c r="P12" s="588"/>
      <c r="Q12" s="588"/>
      <c r="R12" s="588"/>
    </row>
    <row r="13" spans="1:18" ht="12" customHeight="1">
      <c r="A13" s="29">
        <v>1978</v>
      </c>
      <c r="B13" s="74">
        <v>260.04121585780962</v>
      </c>
      <c r="C13" s="58">
        <v>0.57792964021294402</v>
      </c>
      <c r="E13" s="385"/>
      <c r="F13" s="386"/>
      <c r="G13" s="387"/>
      <c r="I13" s="187"/>
      <c r="K13" s="588"/>
      <c r="L13" s="880"/>
      <c r="M13" s="881"/>
      <c r="N13" s="588"/>
      <c r="O13" s="588"/>
      <c r="P13" s="588"/>
      <c r="Q13" s="588"/>
      <c r="R13" s="588"/>
    </row>
    <row r="14" spans="1:18" ht="12" customHeight="1">
      <c r="A14" s="29">
        <v>1979</v>
      </c>
      <c r="B14" s="74">
        <v>293.10604045988481</v>
      </c>
      <c r="C14" s="58">
        <v>0.60632687808803987</v>
      </c>
      <c r="E14" s="385"/>
      <c r="F14" s="386"/>
      <c r="G14" s="387"/>
      <c r="I14" s="187"/>
      <c r="K14" s="588"/>
      <c r="L14" s="880"/>
      <c r="M14" s="881"/>
      <c r="N14" s="588"/>
      <c r="O14" s="588"/>
      <c r="P14" s="588"/>
      <c r="Q14" s="588"/>
      <c r="R14" s="588"/>
    </row>
    <row r="15" spans="1:18" ht="12" customHeight="1">
      <c r="A15" s="29">
        <v>1980</v>
      </c>
      <c r="B15" s="74">
        <v>274.54460597724898</v>
      </c>
      <c r="C15" s="58">
        <v>0.59251993997129349</v>
      </c>
      <c r="E15" s="385"/>
      <c r="F15" s="386"/>
      <c r="G15" s="387"/>
      <c r="I15" s="187"/>
      <c r="K15" s="588"/>
      <c r="L15" s="880"/>
      <c r="M15" s="881"/>
      <c r="N15" s="588"/>
      <c r="O15" s="588"/>
      <c r="P15" s="588"/>
      <c r="Q15" s="588"/>
      <c r="R15" s="588"/>
    </row>
    <row r="16" spans="1:18" ht="12" customHeight="1">
      <c r="A16" s="29">
        <v>1981</v>
      </c>
      <c r="B16" s="74">
        <v>272.23723628855493</v>
      </c>
      <c r="C16" s="58">
        <v>0.59001332980852184</v>
      </c>
      <c r="E16" s="385"/>
      <c r="F16" s="386"/>
      <c r="G16" s="387"/>
      <c r="I16" s="187"/>
      <c r="K16" s="588"/>
      <c r="L16" s="880"/>
      <c r="M16" s="881"/>
      <c r="N16" s="588"/>
      <c r="O16" s="588"/>
      <c r="P16" s="588"/>
      <c r="Q16" s="588"/>
      <c r="R16" s="588"/>
    </row>
    <row r="17" spans="1:18" ht="12" customHeight="1">
      <c r="A17" s="29">
        <v>1982</v>
      </c>
      <c r="B17" s="74">
        <v>267.11186302693289</v>
      </c>
      <c r="C17" s="58">
        <v>0.58563634231279316</v>
      </c>
      <c r="E17" s="385"/>
      <c r="F17" s="386"/>
      <c r="G17" s="387"/>
      <c r="I17" s="187"/>
      <c r="K17" s="588"/>
      <c r="L17" s="880"/>
      <c r="M17" s="881"/>
      <c r="N17" s="588"/>
      <c r="O17" s="588"/>
      <c r="P17" s="588"/>
      <c r="Q17" s="588"/>
      <c r="R17" s="588"/>
    </row>
    <row r="18" spans="1:18" ht="12" customHeight="1">
      <c r="A18" s="29">
        <v>1983</v>
      </c>
      <c r="B18" s="74">
        <v>265.38105884644312</v>
      </c>
      <c r="C18" s="58">
        <v>0.58488398270692232</v>
      </c>
      <c r="E18" s="401" t="s">
        <v>341</v>
      </c>
      <c r="F18" s="386"/>
      <c r="G18" s="387"/>
      <c r="I18" s="187"/>
      <c r="K18" s="588"/>
      <c r="L18" s="880"/>
      <c r="M18" s="881"/>
      <c r="N18" s="588"/>
      <c r="O18" s="588"/>
      <c r="P18" s="588"/>
      <c r="Q18" s="588"/>
      <c r="R18" s="588"/>
    </row>
    <row r="19" spans="1:18" ht="12" customHeight="1">
      <c r="A19" s="29">
        <v>1984</v>
      </c>
      <c r="B19" s="74">
        <v>253.27714821014411</v>
      </c>
      <c r="C19" s="58">
        <v>0.57467581595478512</v>
      </c>
      <c r="E19" s="385" t="s">
        <v>777</v>
      </c>
      <c r="F19" s="386"/>
      <c r="G19" s="387"/>
      <c r="I19" s="187"/>
      <c r="K19" s="588"/>
      <c r="L19" s="880"/>
      <c r="M19" s="881"/>
      <c r="N19" s="588"/>
      <c r="O19" s="588"/>
      <c r="P19" s="588"/>
      <c r="Q19" s="588"/>
      <c r="R19" s="588"/>
    </row>
    <row r="20" spans="1:18" ht="12" customHeight="1" thickBot="1">
      <c r="A20" s="29">
        <v>1985</v>
      </c>
      <c r="B20" s="74">
        <v>299.30212396418028</v>
      </c>
      <c r="C20" s="58">
        <v>0.6118432385018755</v>
      </c>
      <c r="E20" s="398" t="s">
        <v>778</v>
      </c>
      <c r="F20" s="389"/>
      <c r="G20" s="390"/>
      <c r="I20" s="187"/>
      <c r="K20" s="588"/>
      <c r="L20" s="880"/>
      <c r="M20" s="881"/>
      <c r="N20" s="588"/>
      <c r="O20" s="588"/>
      <c r="P20" s="588"/>
      <c r="Q20" s="588"/>
      <c r="R20" s="588"/>
    </row>
    <row r="21" spans="1:18" ht="12" customHeight="1">
      <c r="A21" s="29">
        <v>1986</v>
      </c>
      <c r="B21" s="74">
        <v>316.63904884622707</v>
      </c>
      <c r="C21" s="58">
        <v>0.62302191099367621</v>
      </c>
      <c r="I21" s="187"/>
      <c r="K21" s="588"/>
      <c r="L21" s="880"/>
      <c r="M21" s="881"/>
      <c r="N21" s="588"/>
      <c r="O21" s="588"/>
      <c r="P21" s="588"/>
      <c r="Q21" s="588"/>
      <c r="R21" s="588"/>
    </row>
    <row r="22" spans="1:18" ht="12" customHeight="1">
      <c r="A22" s="29">
        <v>1987</v>
      </c>
      <c r="B22" s="74">
        <v>315.86941794124323</v>
      </c>
      <c r="C22" s="58">
        <v>0.6249397414711767</v>
      </c>
      <c r="I22" s="187"/>
      <c r="K22" s="588"/>
      <c r="L22" s="880"/>
      <c r="M22" s="881"/>
      <c r="N22" s="588"/>
      <c r="O22" s="588"/>
      <c r="P22" s="588"/>
      <c r="Q22" s="588"/>
      <c r="R22" s="588"/>
    </row>
    <row r="23" spans="1:18" ht="12" customHeight="1">
      <c r="A23" s="29">
        <v>1988</v>
      </c>
      <c r="B23" s="74">
        <v>303.22696285342107</v>
      </c>
      <c r="C23" s="58">
        <v>0.61540410453345273</v>
      </c>
      <c r="I23" s="187"/>
      <c r="K23" s="588"/>
      <c r="L23" s="880"/>
      <c r="M23" s="881"/>
      <c r="N23" s="588"/>
      <c r="O23" s="588"/>
      <c r="P23" s="588"/>
      <c r="Q23" s="588"/>
      <c r="R23" s="588"/>
    </row>
    <row r="24" spans="1:18" ht="12" customHeight="1">
      <c r="A24" s="29">
        <v>1989</v>
      </c>
      <c r="B24" s="74">
        <v>279.19458809652008</v>
      </c>
      <c r="C24" s="58">
        <v>0.59631410954058295</v>
      </c>
      <c r="I24" s="187"/>
      <c r="K24" s="588"/>
      <c r="L24" s="880"/>
      <c r="M24" s="881"/>
      <c r="N24" s="588"/>
      <c r="O24" s="588"/>
      <c r="P24" s="588"/>
      <c r="Q24" s="588"/>
      <c r="R24" s="588"/>
    </row>
    <row r="25" spans="1:18" ht="12" customHeight="1">
      <c r="A25" s="29">
        <v>1990</v>
      </c>
      <c r="B25" s="74">
        <v>285.574949047156</v>
      </c>
      <c r="C25" s="58">
        <v>0.60249599964242861</v>
      </c>
      <c r="I25" s="187"/>
      <c r="K25" s="588"/>
      <c r="L25" s="880"/>
      <c r="M25" s="881"/>
      <c r="N25" s="588"/>
      <c r="O25" s="588"/>
      <c r="P25" s="588"/>
      <c r="Q25" s="588"/>
      <c r="R25" s="588"/>
    </row>
    <row r="26" spans="1:18" ht="12" customHeight="1">
      <c r="A26" s="29">
        <v>1991</v>
      </c>
      <c r="B26" s="74">
        <v>332.59101606969608</v>
      </c>
      <c r="C26" s="58">
        <v>0.63880163152518277</v>
      </c>
      <c r="I26" s="187"/>
      <c r="K26" s="588"/>
      <c r="L26" s="880"/>
      <c r="M26" s="881"/>
      <c r="N26" s="588"/>
      <c r="O26" s="588"/>
      <c r="P26" s="588"/>
      <c r="Q26" s="588"/>
      <c r="R26" s="588"/>
    </row>
    <row r="27" spans="1:18" ht="12" customHeight="1">
      <c r="A27" s="29">
        <v>1992</v>
      </c>
      <c r="B27" s="74">
        <v>325.43298935439589</v>
      </c>
      <c r="C27" s="58">
        <v>0.63500226450657593</v>
      </c>
      <c r="I27" s="187"/>
      <c r="K27" s="588"/>
      <c r="L27" s="880"/>
      <c r="M27" s="881"/>
      <c r="N27" s="588"/>
      <c r="O27" s="588"/>
      <c r="P27" s="588"/>
      <c r="Q27" s="588"/>
      <c r="R27" s="588"/>
    </row>
    <row r="28" spans="1:18" ht="12" customHeight="1">
      <c r="A28" s="29">
        <v>1993</v>
      </c>
      <c r="B28" s="74">
        <v>342.81048045605723</v>
      </c>
      <c r="C28" s="58">
        <v>0.64714163702108685</v>
      </c>
      <c r="I28" s="187"/>
      <c r="K28" s="588"/>
      <c r="L28" s="880"/>
      <c r="M28" s="881"/>
      <c r="N28" s="588"/>
      <c r="O28" s="588"/>
      <c r="P28" s="588"/>
      <c r="Q28" s="588"/>
      <c r="R28" s="588"/>
    </row>
    <row r="29" spans="1:18" ht="12" customHeight="1">
      <c r="A29" s="29">
        <v>1994</v>
      </c>
      <c r="B29" s="74">
        <v>325.33134948881025</v>
      </c>
      <c r="C29" s="58">
        <v>0.63653299306630606</v>
      </c>
      <c r="I29" s="187"/>
      <c r="K29" s="588"/>
      <c r="L29" s="880"/>
      <c r="M29" s="881"/>
      <c r="N29" s="588"/>
      <c r="O29" s="588"/>
      <c r="P29" s="588"/>
      <c r="Q29" s="588"/>
      <c r="R29" s="588"/>
    </row>
    <row r="30" spans="1:18" ht="12" customHeight="1">
      <c r="A30" s="29">
        <v>1995</v>
      </c>
      <c r="B30" s="74">
        <v>311.76701081939433</v>
      </c>
      <c r="C30" s="58">
        <v>0.62793858254120194</v>
      </c>
      <c r="I30" s="187"/>
      <c r="K30" s="588"/>
      <c r="L30" s="880"/>
      <c r="M30" s="881"/>
      <c r="N30" s="588"/>
      <c r="O30" s="588"/>
      <c r="P30" s="588"/>
      <c r="Q30" s="588"/>
      <c r="R30" s="588"/>
    </row>
    <row r="31" spans="1:18" ht="12" customHeight="1">
      <c r="A31" s="29">
        <v>1996</v>
      </c>
      <c r="B31" s="74">
        <v>375.48479301245823</v>
      </c>
      <c r="C31" s="58">
        <v>0.67094675849341145</v>
      </c>
      <c r="I31" s="187"/>
      <c r="K31" s="588"/>
      <c r="L31" s="880"/>
      <c r="M31" s="881"/>
      <c r="N31" s="588"/>
      <c r="O31" s="588"/>
      <c r="P31" s="588"/>
      <c r="Q31" s="588"/>
      <c r="R31" s="588"/>
    </row>
    <row r="32" spans="1:18" ht="12" customHeight="1">
      <c r="A32" s="29">
        <v>1997</v>
      </c>
      <c r="B32" s="74">
        <v>336.88931454523049</v>
      </c>
      <c r="C32" s="58">
        <v>0.64694617907189855</v>
      </c>
      <c r="I32" s="187"/>
      <c r="K32" s="588"/>
      <c r="L32" s="880"/>
      <c r="M32" s="881"/>
      <c r="N32" s="588"/>
      <c r="O32" s="588"/>
      <c r="P32" s="588"/>
      <c r="Q32" s="588"/>
      <c r="R32" s="588"/>
    </row>
    <row r="33" spans="1:18" ht="12" customHeight="1">
      <c r="A33" s="29">
        <v>1998</v>
      </c>
      <c r="B33" s="74">
        <v>352.41057440682653</v>
      </c>
      <c r="C33" s="58">
        <v>0.6569380645948586</v>
      </c>
      <c r="I33" s="187"/>
      <c r="K33" s="588"/>
      <c r="L33" s="880"/>
      <c r="M33" s="881"/>
      <c r="N33" s="588"/>
      <c r="O33" s="588"/>
      <c r="P33" s="588"/>
      <c r="Q33" s="588"/>
      <c r="R33" s="588"/>
    </row>
    <row r="34" spans="1:18" ht="12" customHeight="1">
      <c r="A34" s="29">
        <v>1999</v>
      </c>
      <c r="B34" s="74">
        <v>353.55021831885273</v>
      </c>
      <c r="C34" s="58">
        <v>0.65913486695816836</v>
      </c>
      <c r="I34" s="187"/>
      <c r="K34" s="588"/>
      <c r="L34" s="880"/>
      <c r="M34" s="881"/>
      <c r="N34" s="588"/>
      <c r="O34" s="588"/>
      <c r="P34" s="588"/>
      <c r="Q34" s="588"/>
      <c r="R34" s="588"/>
    </row>
    <row r="35" spans="1:18" ht="12" customHeight="1">
      <c r="A35" s="29">
        <v>2000</v>
      </c>
      <c r="B35" s="74">
        <v>361.97347293352163</v>
      </c>
      <c r="C35" s="58">
        <v>0.66431878086372376</v>
      </c>
      <c r="I35" s="187"/>
      <c r="K35" s="588"/>
      <c r="L35" s="880"/>
      <c r="M35" s="881"/>
      <c r="N35" s="588"/>
      <c r="O35" s="588"/>
      <c r="P35" s="588"/>
      <c r="Q35" s="588"/>
      <c r="R35" s="588"/>
    </row>
    <row r="36" spans="1:18" ht="12" customHeight="1">
      <c r="A36" s="29">
        <v>2001</v>
      </c>
      <c r="B36" s="74">
        <v>378.68907014577235</v>
      </c>
      <c r="C36" s="58">
        <v>0.67585156537853008</v>
      </c>
      <c r="I36" s="187"/>
      <c r="K36" s="588"/>
      <c r="L36" s="880"/>
      <c r="M36" s="881"/>
      <c r="N36" s="588"/>
      <c r="O36" s="588"/>
      <c r="P36" s="588"/>
      <c r="Q36" s="588"/>
      <c r="R36" s="588"/>
    </row>
    <row r="37" spans="1:18" ht="12" customHeight="1">
      <c r="A37" s="29">
        <v>2002</v>
      </c>
      <c r="B37" s="74">
        <v>368.92632752895031</v>
      </c>
      <c r="C37" s="58">
        <v>0.66824406550137871</v>
      </c>
      <c r="I37" s="187"/>
      <c r="K37" s="588"/>
      <c r="L37" s="880"/>
      <c r="M37" s="881"/>
      <c r="N37" s="588"/>
      <c r="O37" s="588"/>
      <c r="P37" s="588"/>
      <c r="Q37" s="588"/>
      <c r="R37" s="588"/>
    </row>
    <row r="38" spans="1:18" ht="12" customHeight="1">
      <c r="A38" s="29">
        <v>2003</v>
      </c>
      <c r="B38" s="74">
        <v>377.29978942656652</v>
      </c>
      <c r="C38" s="58">
        <v>0.67177282007188222</v>
      </c>
      <c r="I38" s="187"/>
      <c r="K38" s="588"/>
      <c r="L38" s="880"/>
      <c r="M38" s="881"/>
      <c r="N38" s="588"/>
      <c r="O38" s="588"/>
      <c r="P38" s="588"/>
      <c r="Q38" s="588"/>
      <c r="R38" s="588"/>
    </row>
    <row r="39" spans="1:18" ht="12" customHeight="1">
      <c r="A39" s="29">
        <v>2004</v>
      </c>
      <c r="B39" s="74">
        <v>387.91265756258167</v>
      </c>
      <c r="C39" s="58">
        <v>0.67611161018921839</v>
      </c>
      <c r="E39" s="457"/>
      <c r="I39" s="187"/>
      <c r="K39" s="588"/>
      <c r="L39" s="880"/>
      <c r="M39" s="881"/>
      <c r="N39" s="588"/>
      <c r="O39" s="588"/>
      <c r="P39" s="588"/>
      <c r="Q39" s="588"/>
      <c r="R39" s="588"/>
    </row>
    <row r="40" spans="1:18" ht="12" customHeight="1">
      <c r="A40" s="29">
        <v>2005</v>
      </c>
      <c r="B40" s="74">
        <v>370.51438007846656</v>
      </c>
      <c r="C40" s="58">
        <v>0.66643511535097921</v>
      </c>
      <c r="E40" s="457"/>
      <c r="I40" s="187"/>
      <c r="K40" s="588"/>
      <c r="L40" s="880"/>
      <c r="M40" s="881"/>
      <c r="N40" s="588"/>
      <c r="O40" s="588"/>
      <c r="P40" s="588"/>
      <c r="Q40" s="588"/>
      <c r="R40" s="588"/>
    </row>
    <row r="41" spans="1:18" ht="12" customHeight="1">
      <c r="A41" s="29">
        <v>2006</v>
      </c>
      <c r="B41" s="74">
        <v>355.07813832987472</v>
      </c>
      <c r="C41" s="58">
        <v>0.65554452534457397</v>
      </c>
      <c r="E41" s="457"/>
      <c r="I41" s="187"/>
      <c r="K41" s="588"/>
      <c r="L41" s="880"/>
      <c r="M41" s="881"/>
      <c r="N41" s="588"/>
      <c r="O41" s="588"/>
      <c r="P41" s="588"/>
      <c r="Q41" s="588"/>
      <c r="R41" s="588"/>
    </row>
    <row r="42" spans="1:18" ht="12" customHeight="1">
      <c r="A42" s="29">
        <v>2007</v>
      </c>
      <c r="B42" s="74">
        <v>337.21627324763841</v>
      </c>
      <c r="C42" s="58">
        <v>0.64533207864882414</v>
      </c>
      <c r="E42" s="457"/>
      <c r="I42" s="187"/>
      <c r="K42" s="588"/>
      <c r="L42" s="880"/>
      <c r="M42" s="881"/>
      <c r="N42" s="588"/>
      <c r="O42" s="588"/>
      <c r="P42" s="588"/>
      <c r="Q42" s="588"/>
      <c r="R42" s="588"/>
    </row>
    <row r="43" spans="1:18" ht="12" customHeight="1">
      <c r="A43" s="29">
        <v>2008</v>
      </c>
      <c r="B43" s="74">
        <v>335.59120742238662</v>
      </c>
      <c r="C43" s="58">
        <v>0.6355894079969443</v>
      </c>
      <c r="E43" s="229"/>
      <c r="I43" s="187"/>
      <c r="K43" s="588"/>
      <c r="L43" s="880"/>
      <c r="M43" s="881"/>
      <c r="N43" s="588"/>
      <c r="O43" s="588"/>
      <c r="P43" s="588"/>
      <c r="Q43" s="588"/>
      <c r="R43" s="588"/>
    </row>
    <row r="44" spans="1:18" ht="12" customHeight="1">
      <c r="A44" s="29">
        <v>2009</v>
      </c>
      <c r="B44" s="74">
        <v>325.83569354156396</v>
      </c>
      <c r="C44" s="58">
        <v>0.65167138708312788</v>
      </c>
      <c r="E44" s="229"/>
      <c r="K44" s="588"/>
      <c r="L44" s="880"/>
      <c r="M44" s="881"/>
      <c r="N44" s="588"/>
      <c r="O44" s="588"/>
      <c r="P44" s="588"/>
      <c r="Q44" s="588"/>
      <c r="R44" s="588"/>
    </row>
    <row r="45" spans="1:18" ht="12" customHeight="1">
      <c r="A45" s="34">
        <v>2010</v>
      </c>
      <c r="B45" s="74">
        <v>392.02954253165279</v>
      </c>
      <c r="C45" s="58">
        <v>0.69508784136817869</v>
      </c>
      <c r="K45" s="588"/>
      <c r="L45" s="880"/>
      <c r="M45" s="881"/>
      <c r="N45" s="588"/>
      <c r="O45" s="588"/>
      <c r="P45" s="588"/>
      <c r="Q45" s="588"/>
      <c r="R45" s="588"/>
    </row>
    <row r="46" spans="1:18" ht="12" customHeight="1">
      <c r="A46" s="34">
        <v>2011</v>
      </c>
      <c r="B46" s="74">
        <v>279.62573304906397</v>
      </c>
      <c r="C46" s="58">
        <v>0.61864100232093799</v>
      </c>
      <c r="K46" s="588"/>
      <c r="L46" s="880"/>
      <c r="M46" s="881"/>
      <c r="N46" s="588"/>
      <c r="O46" s="588"/>
      <c r="P46" s="588"/>
      <c r="Q46" s="588"/>
      <c r="R46" s="588"/>
    </row>
    <row r="47" spans="1:18" ht="12" customHeight="1">
      <c r="K47" s="588"/>
      <c r="L47" s="880"/>
      <c r="M47" s="882"/>
      <c r="N47" s="588"/>
      <c r="O47" s="588"/>
      <c r="P47" s="588"/>
      <c r="Q47" s="588"/>
      <c r="R47" s="588"/>
    </row>
    <row r="48" spans="1:18" ht="12" customHeight="1">
      <c r="A48" s="681" t="s">
        <v>232</v>
      </c>
      <c r="K48" s="588"/>
      <c r="L48" s="880"/>
      <c r="M48" s="881"/>
      <c r="N48" s="588"/>
      <c r="O48" s="588"/>
      <c r="P48" s="588"/>
      <c r="Q48" s="588"/>
      <c r="R48" s="588"/>
    </row>
    <row r="49" spans="1:18" ht="12" customHeight="1">
      <c r="A49" s="306" t="s">
        <v>340</v>
      </c>
      <c r="K49" s="588"/>
      <c r="L49" s="880"/>
      <c r="M49" s="881"/>
      <c r="N49" s="588"/>
      <c r="O49" s="588"/>
      <c r="P49" s="588"/>
      <c r="Q49" s="588"/>
      <c r="R49" s="588"/>
    </row>
    <row r="50" spans="1:18" ht="12" customHeight="1">
      <c r="A50" t="s">
        <v>521</v>
      </c>
      <c r="K50" s="588"/>
      <c r="L50" s="880"/>
      <c r="M50" s="881"/>
      <c r="N50" s="588"/>
      <c r="O50" s="588"/>
      <c r="P50" s="588"/>
      <c r="Q50" s="588"/>
      <c r="R50" s="588"/>
    </row>
    <row r="51" spans="1:18" ht="12" customHeight="1">
      <c r="A51" s="306"/>
      <c r="K51" s="588"/>
      <c r="L51" s="880"/>
      <c r="M51" s="881"/>
      <c r="N51" s="588"/>
      <c r="O51" s="588"/>
      <c r="P51" s="588"/>
      <c r="Q51" s="588"/>
      <c r="R51" s="588"/>
    </row>
    <row r="52" spans="1:18" ht="12" customHeight="1">
      <c r="A52" t="s">
        <v>235</v>
      </c>
      <c r="K52" s="588"/>
      <c r="L52" s="880"/>
      <c r="M52" s="881"/>
      <c r="N52" s="588"/>
      <c r="O52" s="588"/>
      <c r="P52" s="588"/>
      <c r="Q52" s="588"/>
      <c r="R52" s="588"/>
    </row>
    <row r="53" spans="1:18">
      <c r="A53" t="s">
        <v>553</v>
      </c>
      <c r="K53" s="588"/>
      <c r="L53" s="829"/>
      <c r="M53" s="829"/>
      <c r="N53" s="588"/>
      <c r="O53" s="588"/>
      <c r="P53" s="588"/>
      <c r="Q53" s="588"/>
      <c r="R53" s="588"/>
    </row>
    <row r="54" spans="1:18">
      <c r="A54" t="s">
        <v>552</v>
      </c>
      <c r="K54" s="588"/>
      <c r="L54" s="829"/>
      <c r="M54" s="829"/>
      <c r="N54" s="588"/>
      <c r="O54" s="588"/>
      <c r="P54" s="588"/>
      <c r="Q54" s="588"/>
      <c r="R54" s="588"/>
    </row>
    <row r="55" spans="1:18" ht="12" customHeight="1">
      <c r="K55" s="588"/>
      <c r="L55" s="829"/>
      <c r="M55" s="829"/>
      <c r="N55" s="588"/>
      <c r="O55" s="588"/>
      <c r="P55" s="588"/>
      <c r="Q55" s="588"/>
      <c r="R55" s="588"/>
    </row>
  </sheetData>
  <phoneticPr fontId="0" type="noConversion"/>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sheetPr codeName="Sheet25"/>
  <dimension ref="A1:G55"/>
  <sheetViews>
    <sheetView workbookViewId="0">
      <selection activeCell="F58" sqref="F58"/>
    </sheetView>
  </sheetViews>
  <sheetFormatPr defaultRowHeight="9"/>
  <cols>
    <col min="2" max="3" width="13" customWidth="1"/>
    <col min="6" max="6" width="81" customWidth="1"/>
    <col min="7" max="7" width="15" customWidth="1"/>
    <col min="13" max="13" width="11.796875" customWidth="1"/>
  </cols>
  <sheetData>
    <row r="1" spans="1:7" ht="12">
      <c r="A1" s="72" t="s">
        <v>78</v>
      </c>
    </row>
    <row r="2" spans="1:7" ht="12" customHeight="1" thickBot="1"/>
    <row r="3" spans="1:7" ht="3" customHeight="1">
      <c r="B3" s="14"/>
      <c r="C3" s="28"/>
      <c r="E3" s="382"/>
      <c r="F3" s="383"/>
      <c r="G3" s="384"/>
    </row>
    <row r="4" spans="1:7" ht="34.5" customHeight="1">
      <c r="A4" s="39" t="s">
        <v>134</v>
      </c>
      <c r="B4" s="35" t="s">
        <v>190</v>
      </c>
      <c r="C4" s="36" t="s">
        <v>308</v>
      </c>
      <c r="E4" s="385"/>
      <c r="F4" s="386"/>
      <c r="G4" s="387"/>
    </row>
    <row r="5" spans="1:7" ht="12" customHeight="1">
      <c r="A5" s="29">
        <v>1970</v>
      </c>
      <c r="B5" s="74">
        <v>124.441</v>
      </c>
      <c r="C5" s="58">
        <v>0.29009868777789827</v>
      </c>
      <c r="E5" s="385"/>
      <c r="F5" s="386"/>
      <c r="G5" s="387"/>
    </row>
    <row r="6" spans="1:7" ht="12" customHeight="1">
      <c r="A6" s="29">
        <v>1971</v>
      </c>
      <c r="B6" s="74">
        <v>125.604</v>
      </c>
      <c r="C6" s="58">
        <v>0.30319193734033295</v>
      </c>
      <c r="E6" s="385"/>
      <c r="F6" s="386"/>
      <c r="G6" s="387"/>
    </row>
    <row r="7" spans="1:7" ht="12" customHeight="1">
      <c r="A7" s="29">
        <v>1972</v>
      </c>
      <c r="B7" s="74">
        <v>124.441</v>
      </c>
      <c r="C7" s="58">
        <v>0.29508287140453932</v>
      </c>
      <c r="E7" s="385"/>
      <c r="F7" s="386"/>
      <c r="G7" s="387"/>
    </row>
    <row r="8" spans="1:7" ht="12" customHeight="1">
      <c r="A8" s="29">
        <v>1973</v>
      </c>
      <c r="B8" s="74">
        <v>124.441</v>
      </c>
      <c r="C8" s="58">
        <v>0.28475622737917822</v>
      </c>
      <c r="E8" s="385"/>
      <c r="F8" s="386"/>
      <c r="G8" s="387"/>
    </row>
    <row r="9" spans="1:7" ht="12" customHeight="1">
      <c r="A9" s="29">
        <v>1974</v>
      </c>
      <c r="B9" s="74">
        <v>123.27800000000001</v>
      </c>
      <c r="C9" s="58">
        <v>0.27893268775327618</v>
      </c>
      <c r="E9" s="385"/>
      <c r="F9" s="386"/>
      <c r="G9" s="387"/>
    </row>
    <row r="10" spans="1:7" ht="12" customHeight="1">
      <c r="A10" s="29">
        <v>1975</v>
      </c>
      <c r="B10" s="74">
        <v>122.11499999999999</v>
      </c>
      <c r="C10" s="58">
        <v>0.28330904970050186</v>
      </c>
      <c r="E10" s="385"/>
      <c r="F10" s="386"/>
      <c r="G10" s="387"/>
    </row>
    <row r="11" spans="1:7" ht="12" customHeight="1">
      <c r="A11" s="29">
        <v>1976</v>
      </c>
      <c r="B11" s="74">
        <v>123.27800000000001</v>
      </c>
      <c r="C11" s="58">
        <v>0.2893486924714746</v>
      </c>
      <c r="E11" s="385"/>
      <c r="F11" s="386"/>
      <c r="G11" s="387"/>
    </row>
    <row r="12" spans="1:7" ht="12" customHeight="1">
      <c r="A12" s="29">
        <v>1977</v>
      </c>
      <c r="B12" s="74">
        <v>123.27800000000001</v>
      </c>
      <c r="C12" s="58">
        <v>0.27969813710486041</v>
      </c>
      <c r="E12" s="385"/>
      <c r="F12" s="386"/>
      <c r="G12" s="387"/>
    </row>
    <row r="13" spans="1:7" ht="12" customHeight="1">
      <c r="A13" s="29">
        <v>1978</v>
      </c>
      <c r="B13" s="74">
        <v>120.952</v>
      </c>
      <c r="C13" s="58">
        <v>0.26881025614515752</v>
      </c>
      <c r="E13" s="385"/>
      <c r="F13" s="386"/>
      <c r="G13" s="387"/>
    </row>
    <row r="14" spans="1:7" ht="12" customHeight="1">
      <c r="A14" s="29">
        <v>1979</v>
      </c>
      <c r="B14" s="74">
        <v>119.789</v>
      </c>
      <c r="C14" s="58">
        <v>0.24779868161478133</v>
      </c>
      <c r="E14" s="385"/>
      <c r="F14" s="386"/>
      <c r="G14" s="387"/>
    </row>
    <row r="15" spans="1:7" ht="12" customHeight="1">
      <c r="A15" s="29">
        <v>1980</v>
      </c>
      <c r="B15" s="74">
        <v>117.46299999999999</v>
      </c>
      <c r="C15" s="58">
        <v>0.25350769307999299</v>
      </c>
      <c r="E15" s="385"/>
      <c r="F15" s="386"/>
      <c r="G15" s="387"/>
    </row>
    <row r="16" spans="1:7" ht="12" customHeight="1">
      <c r="A16" s="29">
        <v>1981</v>
      </c>
      <c r="B16" s="74">
        <v>117.46299999999999</v>
      </c>
      <c r="C16" s="58">
        <v>0.25457478449362303</v>
      </c>
      <c r="E16" s="385"/>
      <c r="F16" s="386"/>
      <c r="G16" s="387"/>
    </row>
    <row r="17" spans="1:7" ht="12" customHeight="1">
      <c r="A17" s="29">
        <v>1982</v>
      </c>
      <c r="B17" s="74">
        <v>116.3</v>
      </c>
      <c r="C17" s="58">
        <v>0.25498495588760262</v>
      </c>
      <c r="E17" s="385"/>
      <c r="F17" s="386"/>
      <c r="G17" s="387"/>
    </row>
    <row r="18" spans="1:7" ht="12" customHeight="1">
      <c r="A18" s="29">
        <v>1983</v>
      </c>
      <c r="B18" s="74">
        <v>113.974</v>
      </c>
      <c r="C18" s="58">
        <v>0.25119187983800689</v>
      </c>
      <c r="E18" s="385" t="s">
        <v>507</v>
      </c>
      <c r="F18" s="386"/>
      <c r="G18" s="387"/>
    </row>
    <row r="19" spans="1:7" ht="12" customHeight="1">
      <c r="A19" s="29">
        <v>1984</v>
      </c>
      <c r="B19" s="74">
        <v>111.648</v>
      </c>
      <c r="C19" s="58">
        <v>0.253324889170361</v>
      </c>
      <c r="E19" s="385" t="s">
        <v>91</v>
      </c>
      <c r="F19" s="386"/>
      <c r="G19" s="387"/>
    </row>
    <row r="20" spans="1:7" ht="12" customHeight="1" thickBot="1">
      <c r="A20" s="29">
        <v>1985</v>
      </c>
      <c r="B20" s="74">
        <v>112.81100000000001</v>
      </c>
      <c r="C20" s="58">
        <v>0.23061195378251154</v>
      </c>
      <c r="E20" s="398" t="s">
        <v>589</v>
      </c>
      <c r="F20" s="389"/>
      <c r="G20" s="390"/>
    </row>
    <row r="21" spans="1:7" ht="12" customHeight="1">
      <c r="A21" s="29">
        <v>1986</v>
      </c>
      <c r="B21" s="74">
        <v>112.81100000000001</v>
      </c>
      <c r="C21" s="58">
        <v>0.2219679633867277</v>
      </c>
    </row>
    <row r="22" spans="1:7" ht="12" customHeight="1">
      <c r="A22" s="29">
        <v>1987</v>
      </c>
      <c r="B22" s="74">
        <v>109.322</v>
      </c>
      <c r="C22" s="58">
        <v>0.21629084215370456</v>
      </c>
    </row>
    <row r="23" spans="1:7" ht="12" customHeight="1">
      <c r="A23" s="29">
        <v>1988</v>
      </c>
      <c r="B23" s="74">
        <v>109.322</v>
      </c>
      <c r="C23" s="58">
        <v>0.22187079566643853</v>
      </c>
    </row>
    <row r="24" spans="1:7" ht="12" customHeight="1">
      <c r="A24" s="29">
        <v>1989</v>
      </c>
      <c r="B24" s="74">
        <v>108.15900000000001</v>
      </c>
      <c r="C24" s="58">
        <v>0.23100998559292565</v>
      </c>
    </row>
    <row r="25" spans="1:7" ht="12" customHeight="1">
      <c r="A25" s="29">
        <v>1990</v>
      </c>
      <c r="B25" s="74">
        <v>106.996</v>
      </c>
      <c r="C25" s="58">
        <v>0.22573640367557751</v>
      </c>
    </row>
    <row r="26" spans="1:7" ht="12" customHeight="1">
      <c r="A26" s="29">
        <v>1991</v>
      </c>
      <c r="B26" s="74">
        <v>105.833</v>
      </c>
      <c r="C26" s="58">
        <v>0.20327155516142217</v>
      </c>
    </row>
    <row r="27" spans="1:7" ht="12" customHeight="1">
      <c r="A27" s="29">
        <v>1992</v>
      </c>
      <c r="B27" s="74">
        <v>104.67</v>
      </c>
      <c r="C27" s="58">
        <v>0.2042377054574584</v>
      </c>
    </row>
    <row r="28" spans="1:7" ht="12" customHeight="1">
      <c r="A28" s="29">
        <v>1993</v>
      </c>
      <c r="B28" s="74">
        <v>103.50700000000001</v>
      </c>
      <c r="C28" s="58">
        <v>0.19539568724395481</v>
      </c>
    </row>
    <row r="29" spans="1:7" ht="12" customHeight="1">
      <c r="A29" s="29">
        <v>1994</v>
      </c>
      <c r="B29" s="74">
        <v>102.34399999999999</v>
      </c>
      <c r="C29" s="58">
        <v>0.20024302221332252</v>
      </c>
    </row>
    <row r="30" spans="1:7" ht="12" customHeight="1">
      <c r="A30" s="29">
        <v>1995</v>
      </c>
      <c r="B30" s="74">
        <v>101.181</v>
      </c>
      <c r="C30" s="58">
        <v>0.20379145809274618</v>
      </c>
    </row>
    <row r="31" spans="1:7" ht="12" customHeight="1">
      <c r="A31" s="29">
        <v>1996</v>
      </c>
      <c r="B31" s="74">
        <v>100.018</v>
      </c>
      <c r="C31" s="58">
        <v>0.17872029477573939</v>
      </c>
    </row>
    <row r="32" spans="1:7" ht="12" customHeight="1">
      <c r="A32" s="29">
        <v>1997</v>
      </c>
      <c r="B32" s="74">
        <v>98.855000000000004</v>
      </c>
      <c r="C32" s="58">
        <v>0.18983642926901484</v>
      </c>
    </row>
    <row r="33" spans="1:5" ht="12" customHeight="1">
      <c r="A33" s="29">
        <v>1998</v>
      </c>
      <c r="B33" s="74">
        <v>98.855000000000004</v>
      </c>
      <c r="C33" s="58">
        <v>0.18427827395597801</v>
      </c>
    </row>
    <row r="34" spans="1:5" ht="12" customHeight="1">
      <c r="A34" s="29">
        <v>1999</v>
      </c>
      <c r="B34" s="74">
        <v>97.691999999999993</v>
      </c>
      <c r="C34" s="58">
        <v>0.18213028895602221</v>
      </c>
    </row>
    <row r="35" spans="1:5" ht="12" customHeight="1">
      <c r="A35" s="29">
        <v>2000</v>
      </c>
      <c r="B35" s="74">
        <v>96.529000000000011</v>
      </c>
      <c r="C35" s="58">
        <v>0.17715670454605795</v>
      </c>
    </row>
    <row r="36" spans="1:5" ht="12" customHeight="1">
      <c r="A36" s="29">
        <v>2001</v>
      </c>
      <c r="B36" s="74">
        <v>95.365999999999985</v>
      </c>
      <c r="C36" s="58">
        <v>0.17020100516520925</v>
      </c>
    </row>
    <row r="37" spans="1:5" ht="12" customHeight="1">
      <c r="A37" s="29">
        <v>2002</v>
      </c>
      <c r="B37" s="74">
        <v>95.365999999999985</v>
      </c>
      <c r="C37" s="58">
        <v>0.17273845425304771</v>
      </c>
    </row>
    <row r="38" spans="1:5" ht="12" customHeight="1">
      <c r="A38" s="29">
        <v>2003</v>
      </c>
      <c r="B38" s="74">
        <v>95.365999999999985</v>
      </c>
      <c r="C38" s="58">
        <v>0.16979677316105124</v>
      </c>
    </row>
    <row r="39" spans="1:5" ht="12" customHeight="1">
      <c r="A39" s="29">
        <v>2004</v>
      </c>
      <c r="B39" s="74">
        <v>95.365999999999985</v>
      </c>
      <c r="C39" s="58">
        <v>0.16621798376585015</v>
      </c>
    </row>
    <row r="40" spans="1:5" ht="12" customHeight="1">
      <c r="A40" s="29">
        <v>2005</v>
      </c>
      <c r="B40" s="74">
        <v>93.04</v>
      </c>
      <c r="C40" s="58">
        <v>0.16734876287156206</v>
      </c>
    </row>
    <row r="41" spans="1:5" ht="12" customHeight="1">
      <c r="A41" s="29">
        <v>2006</v>
      </c>
      <c r="B41" s="74">
        <v>91.876999999999995</v>
      </c>
      <c r="C41" s="58">
        <v>0.16962312756954087</v>
      </c>
      <c r="E41" s="229"/>
    </row>
    <row r="42" spans="1:5" ht="12" customHeight="1">
      <c r="A42" s="29">
        <v>2007</v>
      </c>
      <c r="B42" s="74">
        <v>90.713999999999999</v>
      </c>
      <c r="C42" s="58">
        <v>0.17359973057871816</v>
      </c>
      <c r="E42" s="229"/>
    </row>
    <row r="43" spans="1:5" ht="12" customHeight="1">
      <c r="A43" s="453">
        <v>2008</v>
      </c>
      <c r="B43" s="74">
        <v>95.365999999999985</v>
      </c>
      <c r="C43" s="58">
        <v>0.18061742424242422</v>
      </c>
      <c r="E43" s="229"/>
    </row>
    <row r="44" spans="1:5" ht="12" customHeight="1">
      <c r="A44" s="453">
        <v>2009</v>
      </c>
      <c r="B44" s="74">
        <v>84.899000000000001</v>
      </c>
      <c r="C44" s="58">
        <v>0.169798</v>
      </c>
    </row>
    <row r="45" spans="1:5" ht="12" customHeight="1">
      <c r="A45" s="29">
        <v>2010</v>
      </c>
      <c r="B45" s="74">
        <v>82.572999999999993</v>
      </c>
      <c r="C45" s="58">
        <v>0.14640602836879432</v>
      </c>
    </row>
    <row r="46" spans="1:5" ht="12" customHeight="1">
      <c r="A46" s="453">
        <v>2011</v>
      </c>
      <c r="B46" s="74">
        <v>82.572999999999993</v>
      </c>
      <c r="C46" s="58">
        <v>0.18268362831858406</v>
      </c>
    </row>
    <row r="47" spans="1:5" ht="12" customHeight="1">
      <c r="B47" s="604"/>
    </row>
    <row r="48" spans="1:5" ht="12" customHeight="1">
      <c r="A48" s="681" t="s">
        <v>232</v>
      </c>
    </row>
    <row r="49" spans="1:1" ht="12" customHeight="1">
      <c r="A49" t="s">
        <v>340</v>
      </c>
    </row>
    <row r="50" spans="1:1" ht="12" customHeight="1">
      <c r="A50" t="s">
        <v>521</v>
      </c>
    </row>
    <row r="51" spans="1:1" ht="12" customHeight="1"/>
    <row r="52" spans="1:1" ht="12" customHeight="1">
      <c r="A52" t="s">
        <v>235</v>
      </c>
    </row>
    <row r="53" spans="1:1" ht="12" customHeight="1">
      <c r="A53" t="s">
        <v>553</v>
      </c>
    </row>
    <row r="54" spans="1:1" ht="12" customHeight="1">
      <c r="A54" t="s">
        <v>554</v>
      </c>
    </row>
    <row r="55" spans="1:1" ht="12" customHeight="1"/>
  </sheetData>
  <phoneticPr fontId="0" type="noConversion"/>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sheetPr codeName="Sheet28"/>
  <dimension ref="A1:M55"/>
  <sheetViews>
    <sheetView workbookViewId="0">
      <selection activeCell="E40" sqref="E40"/>
    </sheetView>
  </sheetViews>
  <sheetFormatPr defaultRowHeight="9"/>
  <cols>
    <col min="2" max="3" width="13" customWidth="1"/>
    <col min="5" max="5" width="10" customWidth="1"/>
    <col min="6" max="6" width="81" customWidth="1"/>
    <col min="7" max="7" width="14.19921875" customWidth="1"/>
  </cols>
  <sheetData>
    <row r="1" spans="1:7" ht="12" customHeight="1">
      <c r="A1" s="72" t="s">
        <v>79</v>
      </c>
    </row>
    <row r="2" spans="1:7" ht="12" customHeight="1" thickBot="1"/>
    <row r="3" spans="1:7" ht="3.75" customHeight="1">
      <c r="B3" s="14"/>
      <c r="C3" s="28"/>
      <c r="E3" s="382"/>
      <c r="F3" s="383"/>
      <c r="G3" s="384"/>
    </row>
    <row r="4" spans="1:7" ht="34.5" customHeight="1">
      <c r="A4" s="39" t="s">
        <v>134</v>
      </c>
      <c r="B4" s="35" t="s">
        <v>191</v>
      </c>
      <c r="C4" s="36" t="s">
        <v>308</v>
      </c>
      <c r="E4" s="385"/>
      <c r="F4" s="386"/>
      <c r="G4" s="387"/>
    </row>
    <row r="5" spans="1:7" ht="12" customHeight="1">
      <c r="A5" s="29">
        <v>1970</v>
      </c>
      <c r="B5" s="74">
        <v>10.402562682190466</v>
      </c>
      <c r="C5" s="58">
        <v>2.5419923462763533E-2</v>
      </c>
      <c r="E5" s="385"/>
      <c r="F5" s="386"/>
      <c r="G5" s="387"/>
    </row>
    <row r="6" spans="1:7" ht="12" customHeight="1">
      <c r="A6" s="29">
        <v>1971</v>
      </c>
      <c r="B6" s="74">
        <v>10.721461245158309</v>
      </c>
      <c r="C6" s="58">
        <v>2.7128125334766866E-2</v>
      </c>
      <c r="E6" s="385"/>
      <c r="F6" s="386"/>
      <c r="G6" s="387"/>
    </row>
    <row r="7" spans="1:7" ht="12" customHeight="1">
      <c r="A7" s="29">
        <v>1972</v>
      </c>
      <c r="B7" s="74">
        <v>10.984323284942795</v>
      </c>
      <c r="C7" s="58">
        <v>2.7302690128002204E-2</v>
      </c>
      <c r="E7" s="385"/>
      <c r="F7" s="386"/>
      <c r="G7" s="387"/>
    </row>
    <row r="8" spans="1:7" ht="12" customHeight="1">
      <c r="A8" s="29">
        <v>1973</v>
      </c>
      <c r="B8" s="74">
        <v>11.324586269061815</v>
      </c>
      <c r="C8" s="58">
        <v>2.7163373664537964E-2</v>
      </c>
      <c r="E8" s="385"/>
      <c r="F8" s="386"/>
      <c r="G8" s="387"/>
    </row>
    <row r="9" spans="1:7" ht="12" customHeight="1">
      <c r="A9" s="29">
        <v>1974</v>
      </c>
      <c r="B9" s="74">
        <v>11.639626440827589</v>
      </c>
      <c r="C9" s="58">
        <v>2.760606456332065E-2</v>
      </c>
      <c r="E9" s="385"/>
      <c r="F9" s="386"/>
      <c r="G9" s="387"/>
    </row>
    <row r="10" spans="1:7" ht="12" customHeight="1">
      <c r="A10" s="29">
        <v>1975</v>
      </c>
      <c r="B10" s="74">
        <v>11.928535833312646</v>
      </c>
      <c r="C10" s="58">
        <v>2.9008829025516381E-2</v>
      </c>
      <c r="E10" s="385"/>
      <c r="F10" s="386"/>
      <c r="G10" s="387"/>
    </row>
    <row r="11" spans="1:7" ht="12" customHeight="1">
      <c r="A11" s="29">
        <v>1976</v>
      </c>
      <c r="B11" s="74">
        <v>12.185243495096632</v>
      </c>
      <c r="C11" s="58">
        <v>2.9979320254209848E-2</v>
      </c>
      <c r="E11" s="385"/>
      <c r="F11" s="386"/>
      <c r="G11" s="387"/>
    </row>
    <row r="12" spans="1:7" ht="12" customHeight="1">
      <c r="A12" s="29">
        <v>1977</v>
      </c>
      <c r="B12" s="74">
        <v>12.456895214908791</v>
      </c>
      <c r="C12" s="58">
        <v>2.9625482370251571E-2</v>
      </c>
      <c r="E12" s="385"/>
      <c r="F12" s="386"/>
      <c r="G12" s="387"/>
    </row>
    <row r="13" spans="1:7" ht="12" customHeight="1">
      <c r="A13" s="29">
        <v>1978</v>
      </c>
      <c r="B13" s="74">
        <v>12.721545587761867</v>
      </c>
      <c r="C13" s="58">
        <v>2.9636320619595428E-2</v>
      </c>
      <c r="E13" s="385"/>
      <c r="F13" s="386"/>
      <c r="G13" s="387"/>
    </row>
    <row r="14" spans="1:7" ht="12" customHeight="1">
      <c r="A14" s="29">
        <v>1979</v>
      </c>
      <c r="B14" s="74">
        <v>13.014629779787519</v>
      </c>
      <c r="C14" s="58">
        <v>2.8220551439704075E-2</v>
      </c>
      <c r="E14" s="385"/>
      <c r="F14" s="386"/>
      <c r="G14" s="387"/>
    </row>
    <row r="15" spans="1:7" ht="12" customHeight="1">
      <c r="A15" s="29">
        <v>1980</v>
      </c>
      <c r="B15" s="74">
        <v>13.25319395646645</v>
      </c>
      <c r="C15" s="58">
        <v>2.9982112801312959E-2</v>
      </c>
      <c r="E15" s="385"/>
      <c r="F15" s="386"/>
      <c r="G15" s="387"/>
    </row>
    <row r="16" spans="1:7" ht="12" customHeight="1">
      <c r="A16" s="29">
        <v>1981</v>
      </c>
      <c r="B16" s="74">
        <v>13.509844111656079</v>
      </c>
      <c r="C16" s="58">
        <v>3.0691368903223468E-2</v>
      </c>
      <c r="E16" s="385"/>
      <c r="F16" s="386"/>
      <c r="G16" s="387"/>
    </row>
    <row r="17" spans="1:7" ht="12" customHeight="1">
      <c r="A17" s="29">
        <v>1982</v>
      </c>
      <c r="B17" s="74">
        <v>13.783631206443138</v>
      </c>
      <c r="C17" s="58">
        <v>3.1677442628727903E-2</v>
      </c>
      <c r="E17" s="385"/>
      <c r="F17" s="386"/>
      <c r="G17" s="387"/>
    </row>
    <row r="18" spans="1:7" ht="12" customHeight="1">
      <c r="A18" s="29">
        <v>1983</v>
      </c>
      <c r="B18" s="74">
        <v>14.019416147473251</v>
      </c>
      <c r="C18" s="58">
        <v>3.2387793254064032E-2</v>
      </c>
      <c r="E18" s="385" t="s">
        <v>508</v>
      </c>
      <c r="F18" s="386"/>
      <c r="G18" s="387"/>
    </row>
    <row r="19" spans="1:7" ht="12" customHeight="1">
      <c r="A19" s="29">
        <v>1984</v>
      </c>
      <c r="B19" s="74">
        <v>14.217433962958507</v>
      </c>
      <c r="C19" s="58">
        <v>3.3814249949464852E-2</v>
      </c>
      <c r="E19" s="385" t="s">
        <v>91</v>
      </c>
      <c r="F19" s="386"/>
      <c r="G19" s="387"/>
    </row>
    <row r="20" spans="1:7" ht="12" customHeight="1" thickBot="1">
      <c r="A20" s="29">
        <v>1985</v>
      </c>
      <c r="B20" s="74">
        <v>14.54458232467047</v>
      </c>
      <c r="C20" s="58">
        <v>3.1166156396338091E-2</v>
      </c>
      <c r="E20" s="398" t="s">
        <v>589</v>
      </c>
      <c r="F20" s="389"/>
      <c r="G20" s="390"/>
    </row>
    <row r="21" spans="1:7" ht="12" customHeight="1">
      <c r="A21" s="29">
        <v>1986</v>
      </c>
      <c r="B21" s="74">
        <v>14.714118624293874</v>
      </c>
      <c r="C21" s="58">
        <v>3.0347626232915741E-2</v>
      </c>
    </row>
    <row r="22" spans="1:7" ht="12" customHeight="1">
      <c r="A22" s="29">
        <v>1987</v>
      </c>
      <c r="B22" s="74">
        <v>14.897635865954781</v>
      </c>
      <c r="C22" s="58">
        <v>3.0895806996968905E-2</v>
      </c>
    </row>
    <row r="23" spans="1:7" ht="12" customHeight="1">
      <c r="A23" s="29">
        <v>1988</v>
      </c>
      <c r="B23" s="74">
        <v>15.078537459270771</v>
      </c>
      <c r="C23" s="58">
        <v>3.2077714448374178E-2</v>
      </c>
    </row>
    <row r="24" spans="1:7" ht="12" customHeight="1">
      <c r="A24" s="29">
        <v>1989</v>
      </c>
      <c r="B24" s="74">
        <v>15.240813880112213</v>
      </c>
      <c r="C24" s="58">
        <v>3.4121481130933662E-2</v>
      </c>
    </row>
    <row r="25" spans="1:7" ht="12" customHeight="1">
      <c r="A25" s="29">
        <v>1990</v>
      </c>
      <c r="B25" s="74">
        <v>15.348415526251813</v>
      </c>
      <c r="C25" s="58">
        <v>3.3942922561247035E-2</v>
      </c>
    </row>
    <row r="26" spans="1:7" ht="12" customHeight="1">
      <c r="A26" s="29">
        <v>1991</v>
      </c>
      <c r="B26" s="74">
        <v>15.508232136866974</v>
      </c>
      <c r="C26" s="58">
        <v>3.1222625593623869E-2</v>
      </c>
    </row>
    <row r="27" spans="1:7" ht="12" customHeight="1">
      <c r="A27" s="29">
        <v>1992</v>
      </c>
      <c r="B27" s="74">
        <v>15.637118480625254</v>
      </c>
      <c r="C27" s="58">
        <v>3.1983210069315586E-2</v>
      </c>
    </row>
    <row r="28" spans="1:7" ht="12" customHeight="1">
      <c r="A28" s="29">
        <v>1993</v>
      </c>
      <c r="B28" s="74">
        <v>15.8044473918834</v>
      </c>
      <c r="C28" s="58">
        <v>3.1273478720233061E-2</v>
      </c>
    </row>
    <row r="29" spans="1:7" ht="12" customHeight="1">
      <c r="A29" s="29">
        <v>1994</v>
      </c>
      <c r="B29" s="74">
        <v>15.923698166721588</v>
      </c>
      <c r="C29" s="58">
        <v>3.2658073844648264E-2</v>
      </c>
    </row>
    <row r="30" spans="1:7" ht="12" customHeight="1">
      <c r="A30" s="29">
        <v>1995</v>
      </c>
      <c r="B30" s="74">
        <v>16.025248969867675</v>
      </c>
      <c r="C30" s="58">
        <v>3.3833226801833163E-2</v>
      </c>
    </row>
    <row r="31" spans="1:7" ht="12" customHeight="1">
      <c r="A31" s="29">
        <v>1996</v>
      </c>
      <c r="B31" s="74">
        <v>16.170554132691603</v>
      </c>
      <c r="C31" s="58">
        <v>3.0288114190616489E-2</v>
      </c>
    </row>
    <row r="32" spans="1:7" ht="12" customHeight="1">
      <c r="A32" s="29">
        <v>1997</v>
      </c>
      <c r="B32" s="74">
        <v>16.35004081921436</v>
      </c>
      <c r="C32" s="58">
        <v>3.2911780850086655E-2</v>
      </c>
    </row>
    <row r="33" spans="1:13" ht="12" customHeight="1">
      <c r="A33" s="29">
        <v>1998</v>
      </c>
      <c r="B33" s="74">
        <v>16.532289469870722</v>
      </c>
      <c r="C33" s="58">
        <v>3.2304284137741585E-2</v>
      </c>
    </row>
    <row r="34" spans="1:13" ht="12" customHeight="1">
      <c r="A34" s="29">
        <v>1999</v>
      </c>
      <c r="B34" s="74">
        <v>16.734916777521928</v>
      </c>
      <c r="C34" s="58">
        <v>3.270381053354024E-2</v>
      </c>
    </row>
    <row r="35" spans="1:13" ht="12" customHeight="1">
      <c r="A35" s="29">
        <v>2000</v>
      </c>
      <c r="B35" s="74">
        <v>16.908948632168979</v>
      </c>
      <c r="C35" s="58">
        <v>3.2528798028344012E-2</v>
      </c>
    </row>
    <row r="36" spans="1:13" ht="12" customHeight="1">
      <c r="A36" s="29">
        <v>2001</v>
      </c>
      <c r="B36" s="74">
        <v>17.067445397706088</v>
      </c>
      <c r="C36" s="58">
        <v>3.1929248792524643E-2</v>
      </c>
    </row>
    <row r="37" spans="1:13" ht="12" customHeight="1">
      <c r="A37" s="29">
        <v>2002</v>
      </c>
      <c r="B37" s="74">
        <v>17.255024932660092</v>
      </c>
      <c r="C37" s="58">
        <v>3.2761417053310177E-2</v>
      </c>
    </row>
    <row r="38" spans="1:13" ht="12" customHeight="1">
      <c r="A38" s="29">
        <v>2003</v>
      </c>
      <c r="B38" s="74">
        <v>17.124375841466392</v>
      </c>
      <c r="C38" s="58">
        <v>3.1959666724109E-2</v>
      </c>
    </row>
    <row r="39" spans="1:13" ht="12" customHeight="1">
      <c r="A39" s="29">
        <v>2004</v>
      </c>
      <c r="B39" s="74">
        <v>16.996783747629092</v>
      </c>
      <c r="C39" s="58">
        <v>3.1052946639904037E-2</v>
      </c>
    </row>
    <row r="40" spans="1:13" ht="12" customHeight="1">
      <c r="A40" s="29">
        <v>2005</v>
      </c>
      <c r="B40" s="74">
        <v>16.690800909106617</v>
      </c>
      <c r="C40" s="58">
        <v>3.1468903204709582E-2</v>
      </c>
    </row>
    <row r="41" spans="1:13" ht="12" customHeight="1">
      <c r="A41" s="29">
        <v>2006</v>
      </c>
      <c r="B41" s="74">
        <v>16.861465223143789</v>
      </c>
      <c r="C41" s="58">
        <v>3.2630610332151713E-2</v>
      </c>
      <c r="E41" s="229"/>
    </row>
    <row r="42" spans="1:13" ht="12" customHeight="1">
      <c r="A42" s="453">
        <v>2007</v>
      </c>
      <c r="B42" s="74">
        <v>16.754568431714695</v>
      </c>
      <c r="C42" s="58">
        <v>3.36093102998112E-2</v>
      </c>
      <c r="E42" s="229"/>
      <c r="K42" s="448"/>
      <c r="L42" s="448"/>
      <c r="M42" s="448"/>
    </row>
    <row r="43" spans="1:13" ht="12" customHeight="1">
      <c r="A43" s="453">
        <v>2008</v>
      </c>
      <c r="B43" s="74">
        <v>16.514565818398708</v>
      </c>
      <c r="C43" s="58">
        <v>3.2724264349745423E-2</v>
      </c>
      <c r="E43" s="229"/>
      <c r="K43" s="448"/>
      <c r="L43" s="448"/>
      <c r="M43" s="448"/>
    </row>
    <row r="44" spans="1:13" ht="12" customHeight="1">
      <c r="A44" s="453">
        <v>2009</v>
      </c>
      <c r="B44" s="74">
        <v>15.205344032442873</v>
      </c>
      <c r="C44" s="58">
        <v>3.1839218399679702E-2</v>
      </c>
      <c r="E44" s="229"/>
      <c r="K44" s="448"/>
      <c r="L44" s="448"/>
      <c r="M44" s="448"/>
    </row>
    <row r="45" spans="1:13" ht="12" customHeight="1">
      <c r="A45" s="29">
        <v>2010</v>
      </c>
      <c r="B45" s="74">
        <v>13.956</v>
      </c>
      <c r="C45" s="58">
        <v>2.4744680851063829E-2</v>
      </c>
      <c r="K45" s="448"/>
      <c r="L45" s="448"/>
      <c r="M45" s="448"/>
    </row>
    <row r="46" spans="1:13" ht="12" customHeight="1">
      <c r="A46" s="29">
        <v>2011</v>
      </c>
      <c r="B46" s="74">
        <v>13.956</v>
      </c>
      <c r="C46" s="58">
        <v>3.0876106194690264E-2</v>
      </c>
      <c r="K46" s="448"/>
      <c r="L46" s="448"/>
      <c r="M46" s="448"/>
    </row>
    <row r="47" spans="1:13" ht="12" customHeight="1"/>
    <row r="48" spans="1:13" ht="12" customHeight="1">
      <c r="A48" s="681" t="s">
        <v>234</v>
      </c>
    </row>
    <row r="49" spans="1:1" ht="12" customHeight="1">
      <c r="A49" t="s">
        <v>340</v>
      </c>
    </row>
    <row r="50" spans="1:1" ht="12" customHeight="1">
      <c r="A50" t="s">
        <v>521</v>
      </c>
    </row>
    <row r="51" spans="1:1" ht="12" customHeight="1"/>
    <row r="52" spans="1:1" ht="12" customHeight="1">
      <c r="A52" t="s">
        <v>235</v>
      </c>
    </row>
    <row r="53" spans="1:1" ht="12" customHeight="1">
      <c r="A53" t="s">
        <v>555</v>
      </c>
    </row>
    <row r="54" spans="1:1" ht="12" customHeight="1">
      <c r="A54" t="s">
        <v>556</v>
      </c>
    </row>
    <row r="55" spans="1:1" ht="12" customHeight="1"/>
  </sheetData>
  <phoneticPr fontId="0" type="noConversion"/>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sheetPr codeName="Sheet29"/>
  <dimension ref="A1:M59"/>
  <sheetViews>
    <sheetView workbookViewId="0">
      <selection activeCell="F47" sqref="F47"/>
    </sheetView>
  </sheetViews>
  <sheetFormatPr defaultRowHeight="9"/>
  <cols>
    <col min="2" max="3" width="13" customWidth="1"/>
    <col min="5" max="5" width="10" customWidth="1"/>
    <col min="6" max="6" width="81" customWidth="1"/>
    <col min="7" max="7" width="19" customWidth="1"/>
    <col min="8" max="8" width="4.19921875" customWidth="1"/>
  </cols>
  <sheetData>
    <row r="1" spans="1:8" ht="12" customHeight="1">
      <c r="A1" s="72" t="s">
        <v>80</v>
      </c>
    </row>
    <row r="2" spans="1:8" ht="12" customHeight="1" thickBot="1"/>
    <row r="3" spans="1:8" ht="3.75" customHeight="1">
      <c r="B3" s="14"/>
      <c r="C3" s="76"/>
      <c r="F3" s="382"/>
      <c r="G3" s="383"/>
      <c r="H3" s="384"/>
    </row>
    <row r="4" spans="1:8" ht="34.5" customHeight="1">
      <c r="A4" s="39" t="s">
        <v>134</v>
      </c>
      <c r="B4" s="35" t="s">
        <v>192</v>
      </c>
      <c r="C4" s="77" t="s">
        <v>308</v>
      </c>
      <c r="F4" s="385"/>
      <c r="G4" s="386"/>
      <c r="H4" s="387"/>
    </row>
    <row r="5" spans="1:8" ht="12" customHeight="1">
      <c r="A5" s="29">
        <v>1970</v>
      </c>
      <c r="B5" s="74">
        <v>20.063783341432089</v>
      </c>
      <c r="C5" s="58">
        <v>4.6772986549525511E-2</v>
      </c>
      <c r="F5" s="385"/>
      <c r="G5" s="386"/>
      <c r="H5" s="387"/>
    </row>
    <row r="6" spans="1:8" ht="12" customHeight="1">
      <c r="A6" s="29">
        <v>1971</v>
      </c>
      <c r="B6" s="74">
        <v>21.479064463829111</v>
      </c>
      <c r="C6" s="58">
        <v>5.1847705224724122E-2</v>
      </c>
      <c r="F6" s="385"/>
      <c r="G6" s="386"/>
      <c r="H6" s="387"/>
    </row>
    <row r="7" spans="1:8" ht="12" customHeight="1">
      <c r="A7" s="29">
        <v>1972</v>
      </c>
      <c r="B7" s="74">
        <v>23.099898243279505</v>
      </c>
      <c r="C7" s="58">
        <v>5.4776032841102121E-2</v>
      </c>
      <c r="F7" s="385"/>
      <c r="G7" s="386"/>
      <c r="H7" s="387"/>
    </row>
    <row r="8" spans="1:8" ht="12" customHeight="1">
      <c r="A8" s="29">
        <v>1973</v>
      </c>
      <c r="B8" s="74">
        <v>25.041192565304506</v>
      </c>
      <c r="C8" s="58">
        <v>5.7301335765315591E-2</v>
      </c>
      <c r="F8" s="385"/>
      <c r="G8" s="386"/>
      <c r="H8" s="387"/>
    </row>
    <row r="9" spans="1:8" ht="12" customHeight="1">
      <c r="A9" s="29">
        <v>1974</v>
      </c>
      <c r="B9" s="74">
        <v>26.969733763275709</v>
      </c>
      <c r="C9" s="58">
        <v>6.1022569530498325E-2</v>
      </c>
      <c r="F9" s="385"/>
      <c r="G9" s="386"/>
      <c r="H9" s="387"/>
    </row>
    <row r="10" spans="1:8" ht="12" customHeight="1">
      <c r="A10" s="29">
        <v>1975</v>
      </c>
      <c r="B10" s="74">
        <v>28.580902112963479</v>
      </c>
      <c r="C10" s="58">
        <v>6.6308219442384214E-2</v>
      </c>
      <c r="F10" s="385"/>
      <c r="G10" s="386"/>
      <c r="H10" s="387"/>
    </row>
    <row r="11" spans="1:8" ht="12" customHeight="1">
      <c r="A11" s="29">
        <v>1976</v>
      </c>
      <c r="B11" s="74">
        <v>29.875587432555047</v>
      </c>
      <c r="C11" s="58">
        <v>7.0121693736327817E-2</v>
      </c>
      <c r="F11" s="385"/>
      <c r="G11" s="386"/>
      <c r="H11" s="387"/>
    </row>
    <row r="12" spans="1:8" ht="12" customHeight="1">
      <c r="A12" s="29">
        <v>1977</v>
      </c>
      <c r="B12" s="74">
        <v>31.035992199638866</v>
      </c>
      <c r="C12" s="58">
        <v>7.041572057820511E-2</v>
      </c>
      <c r="F12" s="385"/>
      <c r="G12" s="386"/>
      <c r="H12" s="387"/>
    </row>
    <row r="13" spans="1:8" ht="12" customHeight="1">
      <c r="A13" s="29">
        <v>1978</v>
      </c>
      <c r="B13" s="74">
        <v>32.071830485321293</v>
      </c>
      <c r="C13" s="58">
        <v>7.127816793276083E-2</v>
      </c>
      <c r="F13" s="385"/>
      <c r="G13" s="386"/>
      <c r="H13" s="387"/>
    </row>
    <row r="14" spans="1:8" ht="12" customHeight="1">
      <c r="A14" s="29">
        <v>1979</v>
      </c>
      <c r="B14" s="74">
        <v>33.147541778168829</v>
      </c>
      <c r="C14" s="58">
        <v>6.8569878297682754E-2</v>
      </c>
      <c r="F14" s="385"/>
      <c r="G14" s="386"/>
      <c r="H14" s="387"/>
    </row>
    <row r="15" spans="1:8" ht="12" customHeight="1">
      <c r="A15" s="29">
        <v>1980</v>
      </c>
      <c r="B15" s="74">
        <v>34.148803109353501</v>
      </c>
      <c r="C15" s="58">
        <v>7.3699669663597034E-2</v>
      </c>
      <c r="F15" s="385"/>
      <c r="G15" s="386"/>
      <c r="H15" s="387"/>
    </row>
    <row r="16" spans="1:8" ht="12" customHeight="1">
      <c r="A16" s="29">
        <v>1981</v>
      </c>
      <c r="B16" s="74">
        <v>35.224309624586184</v>
      </c>
      <c r="C16" s="58">
        <v>7.6340813972192764E-2</v>
      </c>
      <c r="F16" s="385"/>
      <c r="G16" s="386"/>
      <c r="H16" s="387"/>
    </row>
    <row r="17" spans="1:8" ht="12" customHeight="1">
      <c r="A17" s="29">
        <v>1982</v>
      </c>
      <c r="B17" s="74">
        <v>36.367549866064529</v>
      </c>
      <c r="C17" s="58">
        <v>7.9734979349429511E-2</v>
      </c>
      <c r="F17" s="385"/>
      <c r="G17" s="386"/>
      <c r="H17" s="387"/>
    </row>
    <row r="18" spans="1:8" ht="12" customHeight="1">
      <c r="A18" s="29">
        <v>1983</v>
      </c>
      <c r="B18" s="74">
        <v>37.662922132423816</v>
      </c>
      <c r="C18" s="58">
        <v>8.3006827966343316E-2</v>
      </c>
      <c r="F18" s="385" t="s">
        <v>509</v>
      </c>
      <c r="G18" s="386"/>
      <c r="H18" s="387"/>
    </row>
    <row r="19" spans="1:8" ht="12" customHeight="1">
      <c r="A19" s="29">
        <v>1984</v>
      </c>
      <c r="B19" s="74">
        <v>39.180958565454283</v>
      </c>
      <c r="C19" s="58">
        <v>8.8900042868499327E-2</v>
      </c>
      <c r="F19" s="385" t="s">
        <v>91</v>
      </c>
      <c r="G19" s="386"/>
      <c r="H19" s="387"/>
    </row>
    <row r="20" spans="1:8" ht="12" customHeight="1" thickBot="1">
      <c r="A20" s="29">
        <v>1985</v>
      </c>
      <c r="B20" s="74">
        <v>41.242728264185011</v>
      </c>
      <c r="C20" s="58">
        <v>8.4309740577824116E-2</v>
      </c>
      <c r="F20" s="398" t="s">
        <v>589</v>
      </c>
      <c r="G20" s="389"/>
      <c r="H20" s="390"/>
    </row>
    <row r="21" spans="1:8" ht="12" customHeight="1">
      <c r="A21" s="29">
        <v>1986</v>
      </c>
      <c r="B21" s="74">
        <v>42.928411299242576</v>
      </c>
      <c r="C21" s="58">
        <v>8.4466337746502237E-2</v>
      </c>
    </row>
    <row r="22" spans="1:8" ht="12" customHeight="1">
      <c r="A22" s="29">
        <v>1987</v>
      </c>
      <c r="B22" s="74">
        <v>44.564480009053845</v>
      </c>
      <c r="C22" s="58">
        <v>8.8169708853663376E-2</v>
      </c>
    </row>
    <row r="23" spans="1:8" ht="12" customHeight="1">
      <c r="A23" s="29">
        <v>1988</v>
      </c>
      <c r="B23" s="74">
        <v>45.77535824304973</v>
      </c>
      <c r="C23" s="58">
        <v>9.290184185526891E-2</v>
      </c>
    </row>
    <row r="24" spans="1:8" ht="12" customHeight="1">
      <c r="A24" s="29">
        <v>1989</v>
      </c>
      <c r="B24" s="74">
        <v>46.872855043745929</v>
      </c>
      <c r="C24" s="58">
        <v>0.1001127744187265</v>
      </c>
    </row>
    <row r="25" spans="1:8" ht="12" customHeight="1">
      <c r="A25" s="29">
        <v>1990</v>
      </c>
      <c r="B25" s="74">
        <v>47.581251735270101</v>
      </c>
      <c r="C25" s="58">
        <v>0.10038525411325849</v>
      </c>
      <c r="E25" s="238"/>
    </row>
    <row r="26" spans="1:8" ht="12" customHeight="1">
      <c r="A26" s="29">
        <v>1991</v>
      </c>
      <c r="B26" s="74">
        <v>48.321767069881808</v>
      </c>
      <c r="C26" s="58">
        <v>9.2810756006565756E-2</v>
      </c>
      <c r="E26" s="238"/>
    </row>
    <row r="27" spans="1:8" ht="12" customHeight="1">
      <c r="A27" s="29">
        <v>1992</v>
      </c>
      <c r="B27" s="74">
        <v>48.965135188786924</v>
      </c>
      <c r="C27" s="58">
        <v>9.5543392169409533E-2</v>
      </c>
      <c r="E27" s="238"/>
    </row>
    <row r="28" spans="1:8" ht="12" customHeight="1">
      <c r="A28" s="29">
        <v>1993</v>
      </c>
      <c r="B28" s="74">
        <v>49.667808371672308</v>
      </c>
      <c r="C28" s="58">
        <v>9.3760572238437617E-2</v>
      </c>
      <c r="E28" s="238"/>
    </row>
    <row r="29" spans="1:8" ht="12" customHeight="1">
      <c r="A29" s="29">
        <v>1994</v>
      </c>
      <c r="B29" s="74">
        <v>50.195203819094623</v>
      </c>
      <c r="C29" s="58">
        <v>9.8210342700590328E-2</v>
      </c>
      <c r="E29" s="238"/>
    </row>
    <row r="30" spans="1:8" ht="12" customHeight="1">
      <c r="A30" s="29">
        <v>1995</v>
      </c>
      <c r="B30" s="74">
        <v>50.538328608261494</v>
      </c>
      <c r="C30" s="58">
        <v>0.10179064919943427</v>
      </c>
      <c r="E30" s="238"/>
    </row>
    <row r="31" spans="1:8" ht="12" customHeight="1">
      <c r="A31" s="29">
        <v>1996</v>
      </c>
      <c r="B31" s="74">
        <v>50.997992404431152</v>
      </c>
      <c r="C31" s="58">
        <v>9.1127359430211108E-2</v>
      </c>
      <c r="E31" s="238"/>
    </row>
    <row r="32" spans="1:8" ht="12" customHeight="1">
      <c r="A32" s="29">
        <v>1997</v>
      </c>
      <c r="B32" s="74">
        <v>51.541954705783695</v>
      </c>
      <c r="C32" s="58">
        <v>9.8978712648740808E-2</v>
      </c>
      <c r="E32" s="238"/>
    </row>
    <row r="33" spans="1:13" ht="12" customHeight="1">
      <c r="A33" s="29">
        <v>1998</v>
      </c>
      <c r="B33" s="74">
        <v>52.079870728357307</v>
      </c>
      <c r="C33" s="58">
        <v>9.7083492849852279E-2</v>
      </c>
      <c r="E33" s="238"/>
    </row>
    <row r="34" spans="1:13" ht="12" customHeight="1">
      <c r="A34" s="29">
        <v>1999</v>
      </c>
      <c r="B34" s="74">
        <v>52.574184041939567</v>
      </c>
      <c r="C34" s="58">
        <v>9.801571603801279E-2</v>
      </c>
      <c r="E34" s="238"/>
    </row>
    <row r="35" spans="1:13" ht="12" customHeight="1">
      <c r="A35" s="29">
        <v>2000</v>
      </c>
      <c r="B35" s="74">
        <v>53.000565696734604</v>
      </c>
      <c r="C35" s="58">
        <v>9.7270307968696915E-2</v>
      </c>
      <c r="E35" s="238"/>
    </row>
    <row r="36" spans="1:13" ht="12" customHeight="1">
      <c r="A36" s="29">
        <v>2001</v>
      </c>
      <c r="B36" s="74">
        <v>53.512927368920209</v>
      </c>
      <c r="C36" s="58">
        <v>9.5505253733228379E-2</v>
      </c>
      <c r="E36" s="238"/>
    </row>
    <row r="37" spans="1:13" ht="12" customHeight="1">
      <c r="A37" s="29">
        <v>2002</v>
      </c>
      <c r="B37" s="74">
        <v>54.705217089739044</v>
      </c>
      <c r="C37" s="58">
        <v>9.9088717568724005E-2</v>
      </c>
      <c r="E37" s="238"/>
    </row>
    <row r="38" spans="1:13" ht="12" customHeight="1">
      <c r="A38" s="29">
        <v>2003</v>
      </c>
      <c r="B38" s="74">
        <v>55.996225496897395</v>
      </c>
      <c r="C38" s="58">
        <v>9.9699876251198138E-2</v>
      </c>
      <c r="E38" s="238"/>
    </row>
    <row r="39" spans="1:13" ht="12" customHeight="1">
      <c r="A39" s="29">
        <v>2004</v>
      </c>
      <c r="B39" s="74">
        <v>57.651028847934917</v>
      </c>
      <c r="C39" s="58">
        <v>0.1004827483288657</v>
      </c>
      <c r="E39" s="238"/>
    </row>
    <row r="40" spans="1:13" ht="12" customHeight="1">
      <c r="A40" s="29">
        <v>2005</v>
      </c>
      <c r="B40" s="74">
        <v>59.176800537740462</v>
      </c>
      <c r="C40" s="58">
        <v>0.10643985770301004</v>
      </c>
      <c r="E40" s="238"/>
    </row>
    <row r="41" spans="1:13" ht="12" customHeight="1">
      <c r="A41" s="29">
        <v>2006</v>
      </c>
      <c r="B41" s="74">
        <v>61.109853870303233</v>
      </c>
      <c r="C41" s="58">
        <v>0.11282088595403035</v>
      </c>
      <c r="E41" s="185"/>
    </row>
    <row r="42" spans="1:13" ht="12" customHeight="1">
      <c r="A42" s="453">
        <v>2007</v>
      </c>
      <c r="B42" s="74">
        <v>61.65415565624393</v>
      </c>
      <c r="C42" s="58">
        <v>0.11798779472829221</v>
      </c>
      <c r="E42" s="185"/>
      <c r="L42" s="448"/>
      <c r="M42" s="448"/>
    </row>
    <row r="43" spans="1:13" ht="12" customHeight="1">
      <c r="A43" s="453">
        <v>2008</v>
      </c>
      <c r="B43" s="74">
        <v>61.251703250020121</v>
      </c>
      <c r="C43" s="58">
        <v>0.11578952612609734</v>
      </c>
      <c r="E43" s="185"/>
      <c r="L43" s="448"/>
      <c r="M43" s="448"/>
    </row>
    <row r="44" spans="1:13" ht="12" customHeight="1">
      <c r="A44" s="453">
        <v>2009</v>
      </c>
      <c r="B44" s="74">
        <v>62.474508786103648</v>
      </c>
      <c r="C44" s="58">
        <v>0.12479882966863087</v>
      </c>
      <c r="L44" s="448"/>
      <c r="M44" s="448"/>
    </row>
    <row r="45" spans="1:13" ht="12" customHeight="1">
      <c r="A45" s="29">
        <v>2010</v>
      </c>
      <c r="B45" s="74">
        <v>62.802</v>
      </c>
      <c r="C45" s="58">
        <v>0.11135106382978724</v>
      </c>
      <c r="L45" s="448"/>
      <c r="M45" s="448"/>
    </row>
    <row r="46" spans="1:13" ht="12" customHeight="1">
      <c r="A46" s="29">
        <v>2011</v>
      </c>
      <c r="B46" s="74">
        <v>62.802</v>
      </c>
      <c r="C46" s="58">
        <v>0.1389424778761062</v>
      </c>
      <c r="L46" s="448"/>
      <c r="M46" s="448"/>
    </row>
    <row r="47" spans="1:13" ht="12" customHeight="1">
      <c r="L47" s="448"/>
      <c r="M47" s="448"/>
    </row>
    <row r="48" spans="1:13" ht="12" customHeight="1">
      <c r="A48" s="681" t="s">
        <v>234</v>
      </c>
    </row>
    <row r="49" spans="1:1" ht="12" customHeight="1">
      <c r="A49" t="s">
        <v>340</v>
      </c>
    </row>
    <row r="50" spans="1:1" ht="12" customHeight="1">
      <c r="A50" t="s">
        <v>521</v>
      </c>
    </row>
    <row r="51" spans="1:1" ht="12" customHeight="1"/>
    <row r="52" spans="1:1" ht="12" customHeight="1">
      <c r="A52" t="s">
        <v>235</v>
      </c>
    </row>
    <row r="53" spans="1:1" ht="12" customHeight="1">
      <c r="A53" t="s">
        <v>557</v>
      </c>
    </row>
    <row r="54" spans="1:1" ht="12" customHeight="1">
      <c r="A54" t="s">
        <v>558</v>
      </c>
    </row>
    <row r="55" spans="1:1" ht="12" customHeight="1">
      <c r="A55" t="s">
        <v>559</v>
      </c>
    </row>
    <row r="56" spans="1:1" ht="12" customHeight="1">
      <c r="A56" t="s">
        <v>560</v>
      </c>
    </row>
    <row r="57" spans="1:1" ht="12" customHeight="1">
      <c r="A57" t="s">
        <v>561</v>
      </c>
    </row>
    <row r="58" spans="1:1" ht="12" customHeight="1">
      <c r="A58" t="s">
        <v>562</v>
      </c>
    </row>
    <row r="59" spans="1:1" ht="12" customHeight="1"/>
  </sheetData>
  <phoneticPr fontId="0" type="noConversion"/>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sheetPr codeName="Sheet30"/>
  <dimension ref="A1:O59"/>
  <sheetViews>
    <sheetView workbookViewId="0">
      <selection activeCell="F48" sqref="F48"/>
    </sheetView>
  </sheetViews>
  <sheetFormatPr defaultRowHeight="9"/>
  <cols>
    <col min="2" max="3" width="13" customWidth="1"/>
    <col min="5" max="5" width="10.3984375" customWidth="1"/>
    <col min="6" max="6" width="81" customWidth="1"/>
    <col min="7" max="7" width="19" customWidth="1"/>
    <col min="8" max="8" width="4.796875" customWidth="1"/>
    <col min="14" max="15" width="9.59765625" style="448"/>
  </cols>
  <sheetData>
    <row r="1" spans="1:8" ht="12" customHeight="1">
      <c r="A1" s="72" t="s">
        <v>81</v>
      </c>
    </row>
    <row r="2" spans="1:8" ht="12" customHeight="1" thickBot="1"/>
    <row r="3" spans="1:8" ht="3.75" customHeight="1">
      <c r="B3" s="14"/>
      <c r="C3" s="28"/>
      <c r="F3" s="382"/>
      <c r="G3" s="383"/>
      <c r="H3" s="384"/>
    </row>
    <row r="4" spans="1:8" ht="34.5" customHeight="1">
      <c r="A4" s="39" t="s">
        <v>134</v>
      </c>
      <c r="B4" s="35" t="s">
        <v>193</v>
      </c>
      <c r="C4" s="36" t="s">
        <v>308</v>
      </c>
      <c r="F4" s="385"/>
      <c r="G4" s="386"/>
      <c r="H4" s="387"/>
    </row>
    <row r="5" spans="1:8" ht="11.25" customHeight="1">
      <c r="A5" s="29">
        <v>1970</v>
      </c>
      <c r="B5" s="74">
        <v>25.585999999999999</v>
      </c>
      <c r="C5" s="58">
        <v>5.9646459169287493E-2</v>
      </c>
      <c r="F5" s="385"/>
      <c r="G5" s="386"/>
      <c r="H5" s="387"/>
    </row>
    <row r="6" spans="1:8" ht="11.25" customHeight="1">
      <c r="A6" s="29">
        <v>1971</v>
      </c>
      <c r="B6" s="74">
        <v>25.585999999999999</v>
      </c>
      <c r="C6" s="58">
        <v>6.176132056932708E-2</v>
      </c>
      <c r="F6" s="385"/>
      <c r="G6" s="386"/>
      <c r="H6" s="387"/>
    </row>
    <row r="7" spans="1:8" ht="11.25" customHeight="1">
      <c r="A7" s="29">
        <v>1972</v>
      </c>
      <c r="B7" s="74">
        <v>25.585999999999999</v>
      </c>
      <c r="C7" s="58">
        <v>6.0671244587849199E-2</v>
      </c>
      <c r="F7" s="385"/>
      <c r="G7" s="386"/>
      <c r="H7" s="387"/>
    </row>
    <row r="8" spans="1:8" ht="11.25" customHeight="1">
      <c r="A8" s="29">
        <v>1973</v>
      </c>
      <c r="B8" s="74">
        <v>25.585999999999999</v>
      </c>
      <c r="C8" s="58">
        <v>5.8548009367681501E-2</v>
      </c>
      <c r="F8" s="385"/>
      <c r="G8" s="386"/>
      <c r="H8" s="387"/>
    </row>
    <row r="9" spans="1:8" ht="11.25" customHeight="1">
      <c r="A9" s="29">
        <v>1974</v>
      </c>
      <c r="B9" s="74">
        <v>24.422999999999998</v>
      </c>
      <c r="C9" s="58">
        <v>5.5260249460554703E-2</v>
      </c>
      <c r="F9" s="385"/>
      <c r="G9" s="386"/>
      <c r="H9" s="387"/>
    </row>
    <row r="10" spans="1:8" ht="11.25" customHeight="1">
      <c r="A10" s="29">
        <v>1975</v>
      </c>
      <c r="B10" s="74">
        <v>24.422999999999998</v>
      </c>
      <c r="C10" s="58">
        <v>5.6661809940100366E-2</v>
      </c>
      <c r="F10" s="385"/>
      <c r="G10" s="386"/>
      <c r="H10" s="387"/>
    </row>
    <row r="11" spans="1:8" ht="11.25" customHeight="1">
      <c r="A11" s="29">
        <v>1976</v>
      </c>
      <c r="B11" s="74">
        <v>24.422999999999998</v>
      </c>
      <c r="C11" s="58">
        <v>5.7323797565103453E-2</v>
      </c>
      <c r="F11" s="385"/>
      <c r="G11" s="386"/>
      <c r="H11" s="387"/>
    </row>
    <row r="12" spans="1:8" ht="11.25" customHeight="1">
      <c r="A12" s="29">
        <v>1977</v>
      </c>
      <c r="B12" s="74">
        <v>24.422999999999998</v>
      </c>
      <c r="C12" s="58">
        <v>5.5411895086811963E-2</v>
      </c>
      <c r="F12" s="385"/>
      <c r="G12" s="386"/>
      <c r="H12" s="387"/>
    </row>
    <row r="13" spans="1:8" ht="11.25" customHeight="1">
      <c r="A13" s="29">
        <v>1978</v>
      </c>
      <c r="B13" s="74">
        <v>24.422999999999998</v>
      </c>
      <c r="C13" s="58">
        <v>5.4278994029310648E-2</v>
      </c>
      <c r="F13" s="385"/>
      <c r="G13" s="386"/>
      <c r="H13" s="387"/>
    </row>
    <row r="14" spans="1:8" ht="11.25" customHeight="1">
      <c r="A14" s="29">
        <v>1979</v>
      </c>
      <c r="B14" s="74">
        <v>23.26</v>
      </c>
      <c r="C14" s="58">
        <v>4.8116248857239093E-2</v>
      </c>
      <c r="F14" s="385"/>
      <c r="G14" s="386"/>
      <c r="H14" s="387"/>
    </row>
    <row r="15" spans="1:8" ht="11.25" customHeight="1">
      <c r="A15" s="29">
        <v>1980</v>
      </c>
      <c r="B15" s="74">
        <v>23.26</v>
      </c>
      <c r="C15" s="58">
        <v>5.0199543184157029E-2</v>
      </c>
      <c r="F15" s="385"/>
      <c r="G15" s="386"/>
      <c r="H15" s="387"/>
    </row>
    <row r="16" spans="1:8" ht="11.25" customHeight="1">
      <c r="A16" s="29">
        <v>1981</v>
      </c>
      <c r="B16" s="74">
        <v>23.26</v>
      </c>
      <c r="C16" s="58">
        <v>5.0410848414578824E-2</v>
      </c>
      <c r="F16" s="385"/>
      <c r="G16" s="386"/>
      <c r="H16" s="387"/>
    </row>
    <row r="17" spans="1:8" ht="11.25" customHeight="1">
      <c r="A17" s="29">
        <v>1982</v>
      </c>
      <c r="B17" s="74">
        <v>22.097000000000001</v>
      </c>
      <c r="C17" s="58">
        <v>4.8447141618644503E-2</v>
      </c>
      <c r="F17" s="385"/>
      <c r="G17" s="386"/>
      <c r="H17" s="387"/>
    </row>
    <row r="18" spans="1:8" ht="11.25" customHeight="1">
      <c r="A18" s="29">
        <v>1983</v>
      </c>
      <c r="B18" s="74">
        <v>22.097000000000001</v>
      </c>
      <c r="C18" s="58">
        <v>4.8700466499205418E-2</v>
      </c>
      <c r="F18" s="385"/>
      <c r="G18" s="386"/>
      <c r="H18" s="387"/>
    </row>
    <row r="19" spans="1:8" ht="11.25" customHeight="1">
      <c r="A19" s="29">
        <v>1984</v>
      </c>
      <c r="B19" s="74">
        <v>20.934000000000001</v>
      </c>
      <c r="C19" s="58">
        <v>4.7498416719442688E-2</v>
      </c>
      <c r="F19" s="385" t="s">
        <v>510</v>
      </c>
      <c r="G19" s="386"/>
      <c r="H19" s="387"/>
    </row>
    <row r="20" spans="1:8" ht="11.25" customHeight="1">
      <c r="A20" s="29">
        <v>1985</v>
      </c>
      <c r="B20" s="74">
        <v>20.934000000000001</v>
      </c>
      <c r="C20" s="58">
        <v>4.2793970805002142E-2</v>
      </c>
      <c r="F20" s="385" t="s">
        <v>91</v>
      </c>
      <c r="G20" s="386"/>
      <c r="H20" s="387"/>
    </row>
    <row r="21" spans="1:8" ht="11.25" customHeight="1" thickBot="1">
      <c r="A21" s="29">
        <v>1986</v>
      </c>
      <c r="B21" s="74">
        <v>19.771000000000001</v>
      </c>
      <c r="C21" s="58">
        <v>3.8901601830663615E-2</v>
      </c>
      <c r="F21" s="398" t="s">
        <v>589</v>
      </c>
      <c r="G21" s="389"/>
      <c r="H21" s="390"/>
    </row>
    <row r="22" spans="1:8" ht="11.25" customHeight="1">
      <c r="A22" s="29">
        <v>1987</v>
      </c>
      <c r="B22" s="74">
        <v>19.771000000000001</v>
      </c>
      <c r="C22" s="58">
        <v>3.9116428900138063E-2</v>
      </c>
    </row>
    <row r="23" spans="1:8" ht="11.25" customHeight="1">
      <c r="A23" s="29">
        <v>1988</v>
      </c>
      <c r="B23" s="74">
        <v>18.608000000000001</v>
      </c>
      <c r="C23" s="58">
        <v>3.7765241815564003E-2</v>
      </c>
    </row>
    <row r="24" spans="1:8" ht="11.25" customHeight="1">
      <c r="A24" s="29">
        <v>1989</v>
      </c>
      <c r="B24" s="74">
        <v>18.608000000000001</v>
      </c>
      <c r="C24" s="58">
        <v>3.9743653435342044E-2</v>
      </c>
    </row>
    <row r="25" spans="1:8" ht="11.25" customHeight="1">
      <c r="A25" s="29">
        <v>1990</v>
      </c>
      <c r="B25" s="74">
        <v>17.445</v>
      </c>
      <c r="C25" s="58">
        <v>3.6804848425365903E-2</v>
      </c>
    </row>
    <row r="26" spans="1:8" ht="11.25" customHeight="1">
      <c r="A26" s="29">
        <v>1991</v>
      </c>
      <c r="B26" s="74">
        <v>17.445</v>
      </c>
      <c r="C26" s="58">
        <v>3.3506300301333322E-2</v>
      </c>
    </row>
    <row r="27" spans="1:8" ht="11.25" customHeight="1">
      <c r="A27" s="29">
        <v>1992</v>
      </c>
      <c r="B27" s="74">
        <v>17.445</v>
      </c>
      <c r="C27" s="58">
        <v>3.4039617576243068E-2</v>
      </c>
    </row>
    <row r="28" spans="1:8" ht="11.25" customHeight="1">
      <c r="A28" s="29">
        <v>1993</v>
      </c>
      <c r="B28" s="74">
        <v>16.282</v>
      </c>
      <c r="C28" s="58">
        <v>3.0736400240622103E-2</v>
      </c>
    </row>
    <row r="29" spans="1:8" ht="11.25" customHeight="1">
      <c r="A29" s="29">
        <v>1994</v>
      </c>
      <c r="B29" s="74">
        <v>16.282</v>
      </c>
      <c r="C29" s="58">
        <v>3.1856844443028588E-2</v>
      </c>
    </row>
    <row r="30" spans="1:8" ht="11.25" customHeight="1">
      <c r="A30" s="29">
        <v>1995</v>
      </c>
      <c r="B30" s="74">
        <v>16.282</v>
      </c>
      <c r="C30" s="58">
        <v>3.2794027739062606E-2</v>
      </c>
    </row>
    <row r="31" spans="1:8" ht="11.25" customHeight="1">
      <c r="A31" s="29">
        <v>1996</v>
      </c>
      <c r="B31" s="74">
        <v>16.282</v>
      </c>
      <c r="C31" s="58">
        <v>2.9094001475120368E-2</v>
      </c>
    </row>
    <row r="32" spans="1:8" ht="11.25" customHeight="1">
      <c r="A32" s="29">
        <v>1997</v>
      </c>
      <c r="B32" s="74">
        <v>16.282</v>
      </c>
      <c r="C32" s="58">
        <v>3.1267176585484793E-2</v>
      </c>
    </row>
    <row r="33" spans="1:5" ht="11.25" customHeight="1">
      <c r="A33" s="29">
        <v>1998</v>
      </c>
      <c r="B33" s="74">
        <v>15.119</v>
      </c>
      <c r="C33" s="58">
        <v>2.8183736016796634E-2</v>
      </c>
    </row>
    <row r="34" spans="1:5" ht="11.25" customHeight="1">
      <c r="A34" s="29">
        <v>1999</v>
      </c>
      <c r="B34" s="74">
        <v>15.119</v>
      </c>
      <c r="C34" s="58">
        <v>2.8186830433670103E-2</v>
      </c>
    </row>
    <row r="35" spans="1:5" ht="11.25" customHeight="1">
      <c r="A35" s="29">
        <v>2000</v>
      </c>
      <c r="B35" s="74">
        <v>15.119</v>
      </c>
      <c r="C35" s="58">
        <v>2.7747435651792204E-2</v>
      </c>
    </row>
    <row r="36" spans="1:5" ht="11.25" customHeight="1">
      <c r="A36" s="29">
        <v>2001</v>
      </c>
      <c r="B36" s="74">
        <v>15.119</v>
      </c>
      <c r="C36" s="58">
        <v>2.6983086184728299E-2</v>
      </c>
    </row>
    <row r="37" spans="1:5" ht="11.25" customHeight="1">
      <c r="A37" s="29">
        <v>2002</v>
      </c>
      <c r="B37" s="74">
        <v>15.119</v>
      </c>
      <c r="C37" s="58">
        <v>2.7385364698653908E-2</v>
      </c>
    </row>
    <row r="38" spans="1:5" ht="11.25" customHeight="1">
      <c r="A38" s="29">
        <v>2003</v>
      </c>
      <c r="B38" s="74">
        <v>15.119</v>
      </c>
      <c r="C38" s="58">
        <v>2.6919000623093492E-2</v>
      </c>
    </row>
    <row r="39" spans="1:5" ht="11.25" customHeight="1">
      <c r="A39" s="29">
        <v>2004</v>
      </c>
      <c r="B39" s="74">
        <v>15.119</v>
      </c>
      <c r="C39" s="58">
        <v>2.6351631572634784E-2</v>
      </c>
    </row>
    <row r="40" spans="1:5" ht="11.25" customHeight="1">
      <c r="A40" s="29">
        <v>2005</v>
      </c>
      <c r="B40" s="74">
        <v>15.119</v>
      </c>
      <c r="C40" s="58">
        <v>2.7194173966628831E-2</v>
      </c>
    </row>
    <row r="41" spans="1:5" ht="11.25" customHeight="1">
      <c r="A41" s="29">
        <v>2006</v>
      </c>
      <c r="B41" s="74">
        <v>15.119</v>
      </c>
      <c r="C41" s="58">
        <v>2.7912666562076346E-2</v>
      </c>
      <c r="E41" s="229"/>
    </row>
    <row r="42" spans="1:5" ht="11.25" customHeight="1">
      <c r="A42" s="453">
        <v>2007</v>
      </c>
      <c r="B42" s="74">
        <v>15.119</v>
      </c>
      <c r="C42" s="58">
        <v>2.8933288429786361E-2</v>
      </c>
      <c r="E42" s="229"/>
    </row>
    <row r="43" spans="1:5" ht="11.25" customHeight="1">
      <c r="A43" s="453">
        <v>2008</v>
      </c>
      <c r="B43" s="74">
        <v>13.956</v>
      </c>
      <c r="C43" s="58">
        <v>2.6431818181818181E-2</v>
      </c>
      <c r="E43" s="229"/>
    </row>
    <row r="44" spans="1:5" ht="11.25" customHeight="1">
      <c r="A44" s="453">
        <v>2009</v>
      </c>
      <c r="B44" s="74">
        <v>12.792999999999999</v>
      </c>
      <c r="C44" s="58">
        <v>2.5585999999999998E-2</v>
      </c>
      <c r="E44" s="229"/>
    </row>
    <row r="45" spans="1:5" ht="12" customHeight="1">
      <c r="A45" s="29">
        <v>2010</v>
      </c>
      <c r="B45" s="74">
        <v>12.792999999999999</v>
      </c>
      <c r="C45" s="58">
        <v>2.2682624113475176E-2</v>
      </c>
    </row>
    <row r="46" spans="1:5" ht="12" customHeight="1">
      <c r="A46" s="29">
        <v>2011</v>
      </c>
      <c r="B46" s="74">
        <v>12.792999999999999</v>
      </c>
      <c r="C46" s="58">
        <v>2.8303097345132741E-2</v>
      </c>
    </row>
    <row r="47" spans="1:5" ht="12" customHeight="1">
      <c r="B47" s="604"/>
    </row>
    <row r="48" spans="1:5" ht="12" customHeight="1">
      <c r="A48" t="s">
        <v>233</v>
      </c>
    </row>
    <row r="49" spans="1:1" ht="12" customHeight="1">
      <c r="A49" t="s">
        <v>340</v>
      </c>
    </row>
    <row r="50" spans="1:1" ht="12" customHeight="1">
      <c r="A50" t="s">
        <v>521</v>
      </c>
    </row>
    <row r="51" spans="1:1" ht="12" customHeight="1"/>
    <row r="52" spans="1:1" ht="12" customHeight="1">
      <c r="A52" t="s">
        <v>235</v>
      </c>
    </row>
    <row r="53" spans="1:1" ht="12" customHeight="1">
      <c r="A53" t="s">
        <v>553</v>
      </c>
    </row>
    <row r="54" spans="1:1" ht="12" customHeight="1">
      <c r="A54" t="s">
        <v>563</v>
      </c>
    </row>
    <row r="55" spans="1:1" ht="12" customHeight="1">
      <c r="A55" t="s">
        <v>564</v>
      </c>
    </row>
    <row r="56" spans="1:1" ht="12" customHeight="1">
      <c r="A56" t="s">
        <v>560</v>
      </c>
    </row>
    <row r="57" spans="1:1" ht="12" customHeight="1">
      <c r="A57" t="s">
        <v>565</v>
      </c>
    </row>
    <row r="58" spans="1:1" ht="12" customHeight="1">
      <c r="A58" t="s">
        <v>566</v>
      </c>
    </row>
    <row r="59" spans="1:1" ht="12" customHeight="1"/>
  </sheetData>
  <phoneticPr fontId="0" type="noConversion"/>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sheetPr codeName="Sheet33"/>
  <dimension ref="A1:O60"/>
  <sheetViews>
    <sheetView workbookViewId="0">
      <selection activeCell="J66" sqref="J66"/>
    </sheetView>
  </sheetViews>
  <sheetFormatPr defaultRowHeight="9"/>
  <cols>
    <col min="2" max="2" width="13" customWidth="1"/>
    <col min="6" max="6" width="10" customWidth="1"/>
    <col min="7" max="7" width="81" customWidth="1"/>
    <col min="8" max="8" width="19" customWidth="1"/>
    <col min="9" max="9" width="4.796875" customWidth="1"/>
  </cols>
  <sheetData>
    <row r="1" spans="1:9" ht="12" customHeight="1">
      <c r="A1" s="72" t="s">
        <v>699</v>
      </c>
    </row>
    <row r="2" spans="1:9" ht="12" customHeight="1" thickBot="1"/>
    <row r="3" spans="1:9" ht="4.5" customHeight="1">
      <c r="B3" s="14"/>
      <c r="G3" s="382"/>
      <c r="H3" s="383"/>
      <c r="I3" s="384"/>
    </row>
    <row r="4" spans="1:9" ht="34.5" customHeight="1">
      <c r="A4" s="39" t="s">
        <v>134</v>
      </c>
      <c r="B4" s="35" t="s">
        <v>700</v>
      </c>
      <c r="G4" s="385"/>
      <c r="H4" s="386"/>
      <c r="I4" s="387"/>
    </row>
    <row r="5" spans="1:9" ht="12" customHeight="1">
      <c r="A5" s="29">
        <v>1970</v>
      </c>
      <c r="B5" s="85">
        <v>17.600000000000001</v>
      </c>
      <c r="G5" s="385"/>
      <c r="H5" s="386"/>
      <c r="I5" s="387"/>
    </row>
    <row r="6" spans="1:9" ht="12" customHeight="1">
      <c r="A6" s="29">
        <v>1971</v>
      </c>
      <c r="B6" s="85">
        <v>18.399999999999999</v>
      </c>
      <c r="G6" s="385"/>
      <c r="H6" s="386"/>
      <c r="I6" s="387"/>
    </row>
    <row r="7" spans="1:9" ht="12" customHeight="1">
      <c r="A7" s="29">
        <v>1972</v>
      </c>
      <c r="B7" s="85">
        <v>19.2</v>
      </c>
      <c r="G7" s="385"/>
      <c r="H7" s="386"/>
      <c r="I7" s="387"/>
    </row>
    <row r="8" spans="1:9" ht="12" customHeight="1">
      <c r="A8" s="29">
        <v>1973</v>
      </c>
      <c r="B8" s="85">
        <v>20.5</v>
      </c>
      <c r="G8" s="385"/>
      <c r="H8" s="386"/>
      <c r="I8" s="387"/>
    </row>
    <row r="9" spans="1:9" ht="12" customHeight="1">
      <c r="A9" s="29">
        <v>1974</v>
      </c>
      <c r="B9" s="85">
        <v>22</v>
      </c>
      <c r="G9" s="385"/>
      <c r="H9" s="386"/>
      <c r="I9" s="387"/>
    </row>
    <row r="10" spans="1:9" ht="12" customHeight="1">
      <c r="A10" s="29">
        <v>1975</v>
      </c>
      <c r="B10" s="85">
        <v>23.1</v>
      </c>
      <c r="G10" s="385"/>
      <c r="H10" s="386"/>
      <c r="I10" s="387"/>
    </row>
    <row r="11" spans="1:9" ht="12" customHeight="1">
      <c r="A11" s="29">
        <v>1976</v>
      </c>
      <c r="B11" s="85">
        <v>24.7</v>
      </c>
      <c r="G11" s="385"/>
      <c r="H11" s="386"/>
      <c r="I11" s="387"/>
    </row>
    <row r="12" spans="1:9" ht="12" customHeight="1">
      <c r="A12" s="29">
        <v>1977</v>
      </c>
      <c r="B12" s="85">
        <v>26.6</v>
      </c>
      <c r="G12" s="385"/>
      <c r="H12" s="386"/>
      <c r="I12" s="387"/>
    </row>
    <row r="13" spans="1:9" ht="12" customHeight="1">
      <c r="A13" s="29">
        <v>1978</v>
      </c>
      <c r="B13" s="85">
        <v>27.3</v>
      </c>
      <c r="G13" s="385"/>
      <c r="H13" s="386"/>
      <c r="I13" s="387"/>
    </row>
    <row r="14" spans="1:9" ht="12" customHeight="1">
      <c r="A14" s="29">
        <v>1979</v>
      </c>
      <c r="B14" s="85">
        <v>29</v>
      </c>
      <c r="G14" s="385"/>
      <c r="H14" s="386"/>
      <c r="I14" s="387"/>
    </row>
    <row r="15" spans="1:9" ht="12" customHeight="1">
      <c r="A15" s="29">
        <v>1980</v>
      </c>
      <c r="B15" s="85">
        <v>30.3</v>
      </c>
      <c r="G15" s="385"/>
      <c r="H15" s="386"/>
      <c r="I15" s="387"/>
    </row>
    <row r="16" spans="1:9" ht="12" customHeight="1">
      <c r="A16" s="29">
        <v>1981</v>
      </c>
      <c r="B16" s="85">
        <v>31.6</v>
      </c>
      <c r="G16" s="385"/>
      <c r="H16" s="386"/>
      <c r="I16" s="387"/>
    </row>
    <row r="17" spans="1:9" ht="12" customHeight="1">
      <c r="A17" s="29">
        <v>1982</v>
      </c>
      <c r="B17" s="85">
        <v>33</v>
      </c>
      <c r="G17" s="385"/>
      <c r="H17" s="386"/>
      <c r="I17" s="387"/>
    </row>
    <row r="18" spans="1:9" ht="12" customHeight="1">
      <c r="A18" s="29">
        <v>1983</v>
      </c>
      <c r="B18" s="85">
        <v>34.9</v>
      </c>
      <c r="G18" s="385" t="s">
        <v>701</v>
      </c>
      <c r="H18" s="386"/>
      <c r="I18" s="387"/>
    </row>
    <row r="19" spans="1:9" ht="12" customHeight="1">
      <c r="A19" s="29">
        <v>1984</v>
      </c>
      <c r="B19" s="85">
        <v>35.700000000000003</v>
      </c>
      <c r="G19" s="385" t="s">
        <v>91</v>
      </c>
      <c r="H19" s="386"/>
      <c r="I19" s="387"/>
    </row>
    <row r="20" spans="1:9" ht="12" customHeight="1" thickBot="1">
      <c r="A20" s="29">
        <v>1985</v>
      </c>
      <c r="B20" s="85">
        <v>36.5</v>
      </c>
      <c r="G20" s="398" t="s">
        <v>589</v>
      </c>
      <c r="H20" s="389"/>
      <c r="I20" s="390"/>
    </row>
    <row r="21" spans="1:9" ht="12" customHeight="1">
      <c r="A21" s="29">
        <v>1986</v>
      </c>
      <c r="B21" s="85">
        <v>37.9</v>
      </c>
    </row>
    <row r="22" spans="1:9" ht="12" customHeight="1">
      <c r="A22" s="29">
        <v>1987</v>
      </c>
      <c r="B22" s="85">
        <v>38.700000000000003</v>
      </c>
    </row>
    <row r="23" spans="1:9" ht="12" customHeight="1">
      <c r="A23" s="29">
        <v>1988</v>
      </c>
      <c r="B23" s="85">
        <v>39</v>
      </c>
    </row>
    <row r="24" spans="1:9" ht="12" customHeight="1">
      <c r="A24" s="29">
        <v>1989</v>
      </c>
      <c r="B24" s="85">
        <v>39.700000000000003</v>
      </c>
    </row>
    <row r="25" spans="1:9" ht="12" customHeight="1">
      <c r="A25" s="29">
        <v>1990</v>
      </c>
      <c r="B25" s="85">
        <v>40.200000000000003</v>
      </c>
    </row>
    <row r="26" spans="1:9" ht="12" customHeight="1">
      <c r="A26" s="29">
        <v>1991</v>
      </c>
      <c r="B26" s="85">
        <v>41</v>
      </c>
    </row>
    <row r="27" spans="1:9" ht="12" customHeight="1">
      <c r="A27" s="29">
        <v>1992</v>
      </c>
      <c r="B27" s="85">
        <v>41.9</v>
      </c>
    </row>
    <row r="28" spans="1:9" ht="12" customHeight="1">
      <c r="A28" s="29">
        <v>1993</v>
      </c>
      <c r="B28" s="85">
        <v>42.4</v>
      </c>
    </row>
    <row r="29" spans="1:9" ht="12" customHeight="1">
      <c r="A29" s="29">
        <v>1994</v>
      </c>
      <c r="B29" s="85">
        <v>42.7</v>
      </c>
    </row>
    <row r="30" spans="1:9" ht="12" customHeight="1">
      <c r="A30" s="29">
        <v>1995</v>
      </c>
      <c r="B30" s="85">
        <v>43.4</v>
      </c>
    </row>
    <row r="31" spans="1:9" ht="12" customHeight="1">
      <c r="A31" s="29">
        <v>1996</v>
      </c>
      <c r="B31" s="85">
        <v>43.4</v>
      </c>
    </row>
    <row r="32" spans="1:9" ht="12" customHeight="1">
      <c r="A32" s="29">
        <v>1997</v>
      </c>
      <c r="B32" s="85">
        <v>43.7</v>
      </c>
    </row>
    <row r="33" spans="1:11" ht="12" customHeight="1">
      <c r="A33" s="29">
        <v>1998</v>
      </c>
      <c r="B33" s="85">
        <v>44.6</v>
      </c>
    </row>
    <row r="34" spans="1:11" ht="12" customHeight="1">
      <c r="A34" s="29">
        <v>1999</v>
      </c>
      <c r="B34" s="85">
        <v>44.9</v>
      </c>
    </row>
    <row r="35" spans="1:11" ht="12" customHeight="1">
      <c r="A35" s="29">
        <v>2000</v>
      </c>
      <c r="B35" s="85">
        <v>45.5</v>
      </c>
    </row>
    <row r="36" spans="1:11" ht="12" customHeight="1">
      <c r="A36" s="29">
        <v>2001</v>
      </c>
      <c r="B36" s="85">
        <v>45.8</v>
      </c>
    </row>
    <row r="37" spans="1:11" ht="12" customHeight="1">
      <c r="A37" s="233">
        <v>2002</v>
      </c>
      <c r="B37" s="240">
        <v>47.1</v>
      </c>
    </row>
    <row r="38" spans="1:11" ht="12" customHeight="1">
      <c r="A38" s="230">
        <v>2003</v>
      </c>
      <c r="B38" s="239">
        <v>46.6</v>
      </c>
    </row>
    <row r="39" spans="1:11" ht="12" customHeight="1">
      <c r="A39" s="29">
        <v>2004</v>
      </c>
      <c r="B39" s="85">
        <v>47.4</v>
      </c>
    </row>
    <row r="40" spans="1:11" ht="12" customHeight="1">
      <c r="A40" s="29">
        <v>2005</v>
      </c>
      <c r="B40" s="85">
        <v>48.1</v>
      </c>
    </row>
    <row r="41" spans="1:11" ht="12" customHeight="1">
      <c r="A41" s="29">
        <v>2006</v>
      </c>
      <c r="B41" s="85">
        <v>48.7</v>
      </c>
    </row>
    <row r="42" spans="1:11" ht="12" customHeight="1">
      <c r="A42" s="29">
        <v>2007</v>
      </c>
      <c r="B42" s="85">
        <v>49.8</v>
      </c>
    </row>
    <row r="43" spans="1:11" ht="12" customHeight="1">
      <c r="A43" s="29">
        <v>2008</v>
      </c>
      <c r="B43" s="85">
        <v>51.4</v>
      </c>
    </row>
    <row r="44" spans="1:11" ht="12" customHeight="1">
      <c r="A44" s="233">
        <v>2009</v>
      </c>
      <c r="B44" s="240">
        <v>53.056823572899894</v>
      </c>
    </row>
    <row r="45" spans="1:11" ht="12" customHeight="1">
      <c r="A45" s="34">
        <v>2010</v>
      </c>
      <c r="B45" s="463">
        <v>55.016641607002875</v>
      </c>
    </row>
    <row r="46" spans="1:11" ht="12" customHeight="1">
      <c r="A46" s="230">
        <v>2011</v>
      </c>
      <c r="B46" s="239">
        <v>56.7</v>
      </c>
    </row>
    <row r="47" spans="1:11" ht="12" customHeight="1">
      <c r="K47" s="185"/>
    </row>
    <row r="48" spans="1:11" ht="12" customHeight="1">
      <c r="A48" t="s">
        <v>232</v>
      </c>
      <c r="K48" s="185"/>
    </row>
    <row r="49" spans="1:15" ht="12" customHeight="1">
      <c r="A49" t="s">
        <v>567</v>
      </c>
      <c r="K49" s="185"/>
    </row>
    <row r="50" spans="1:15" ht="12" customHeight="1">
      <c r="A50" t="s">
        <v>611</v>
      </c>
    </row>
    <row r="51" spans="1:15" ht="12" customHeight="1">
      <c r="A51" s="681" t="s">
        <v>689</v>
      </c>
    </row>
    <row r="52" spans="1:15" ht="12" customHeight="1"/>
    <row r="53" spans="1:15" ht="12" customHeight="1">
      <c r="A53" t="s">
        <v>235</v>
      </c>
      <c r="D53" s="31"/>
      <c r="E53" s="31"/>
      <c r="J53" s="5"/>
      <c r="O53" s="7"/>
    </row>
    <row r="54" spans="1:15" ht="12" customHeight="1">
      <c r="A54" s="31" t="s">
        <v>568</v>
      </c>
    </row>
    <row r="55" spans="1:15" ht="12" customHeight="1">
      <c r="A55" s="31" t="s">
        <v>569</v>
      </c>
      <c r="C55" s="31"/>
    </row>
    <row r="56" spans="1:15" ht="12" customHeight="1">
      <c r="A56" s="31" t="s">
        <v>570</v>
      </c>
      <c r="B56" s="31"/>
    </row>
    <row r="57" spans="1:15" ht="12" customHeight="1">
      <c r="A57" s="681" t="s">
        <v>924</v>
      </c>
    </row>
    <row r="58" spans="1:15" ht="12" customHeight="1">
      <c r="A58" t="s">
        <v>571</v>
      </c>
    </row>
    <row r="59" spans="1:15" ht="12" customHeight="1">
      <c r="A59" t="s">
        <v>572</v>
      </c>
    </row>
    <row r="60" spans="1:15" ht="12" customHeight="1">
      <c r="A60" s="681" t="s">
        <v>925</v>
      </c>
    </row>
  </sheetData>
  <phoneticPr fontId="0" type="noConversion"/>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dimension ref="A1:AQ54"/>
  <sheetViews>
    <sheetView workbookViewId="0"/>
  </sheetViews>
  <sheetFormatPr defaultRowHeight="9"/>
  <cols>
    <col min="2" max="11" width="13" customWidth="1"/>
    <col min="12" max="12" width="10.796875" bestFit="1" customWidth="1"/>
    <col min="13" max="13" width="10" customWidth="1"/>
    <col min="14" max="14" width="10" style="10" customWidth="1"/>
    <col min="15" max="15" width="104.59765625" customWidth="1"/>
    <col min="16" max="16" width="19.19921875" customWidth="1"/>
    <col min="17" max="17" width="6.19921875" style="588" customWidth="1"/>
    <col min="18" max="19" width="9.59765625" style="588"/>
    <col min="20" max="21" width="14.796875" style="588" customWidth="1"/>
    <col min="22" max="22" width="18" style="588" customWidth="1"/>
    <col min="23" max="24" width="16.19921875" style="588" customWidth="1"/>
    <col min="25" max="25" width="19.59765625" style="588" customWidth="1"/>
    <col min="26" max="26" width="14" style="588" customWidth="1"/>
    <col min="27" max="27" width="17" style="588" customWidth="1"/>
    <col min="28" max="28" width="13.3984375" style="588" customWidth="1"/>
    <col min="29" max="43" width="9.59765625" style="588"/>
  </cols>
  <sheetData>
    <row r="1" spans="1:30" ht="12" customHeight="1">
      <c r="A1" s="72" t="s">
        <v>888</v>
      </c>
    </row>
    <row r="2" spans="1:30" ht="12" customHeight="1" thickBot="1">
      <c r="O2" s="147"/>
      <c r="P2" s="147"/>
      <c r="T2" s="988"/>
      <c r="U2" s="988"/>
      <c r="V2" s="988"/>
      <c r="W2" s="988"/>
      <c r="X2" s="988"/>
      <c r="Y2" s="988"/>
    </row>
    <row r="3" spans="1:30" ht="3.75" customHeight="1">
      <c r="B3" s="14"/>
      <c r="C3" s="14"/>
      <c r="D3" s="14"/>
      <c r="E3" s="14"/>
      <c r="F3" s="14"/>
      <c r="G3" s="14"/>
      <c r="H3" s="14"/>
      <c r="I3" s="14"/>
      <c r="J3" s="14"/>
      <c r="K3" s="14"/>
      <c r="L3" s="14"/>
      <c r="M3" s="14"/>
      <c r="O3" s="536"/>
      <c r="P3" s="147"/>
    </row>
    <row r="4" spans="1:30" ht="9.75" customHeight="1">
      <c r="A4" s="39"/>
      <c r="B4" s="35"/>
      <c r="C4" s="87" t="s">
        <v>703</v>
      </c>
      <c r="D4" s="35"/>
      <c r="E4" s="35"/>
      <c r="F4" s="35"/>
      <c r="G4" s="35"/>
      <c r="H4" s="35"/>
      <c r="I4" s="35"/>
      <c r="J4" s="35"/>
      <c r="K4" s="35"/>
      <c r="L4" s="35"/>
      <c r="M4" s="35" t="s">
        <v>716</v>
      </c>
      <c r="N4" s="33"/>
      <c r="O4" s="537"/>
      <c r="P4" s="147"/>
      <c r="U4" s="905"/>
      <c r="V4" s="906"/>
      <c r="W4" s="906"/>
      <c r="X4" s="906"/>
      <c r="AD4" s="207"/>
    </row>
    <row r="5" spans="1:30" ht="19.5" customHeight="1">
      <c r="A5" s="34"/>
      <c r="B5" s="530" t="s">
        <v>717</v>
      </c>
      <c r="C5" s="35" t="s">
        <v>704</v>
      </c>
      <c r="D5" s="35" t="s">
        <v>705</v>
      </c>
      <c r="E5" s="35" t="s">
        <v>706</v>
      </c>
      <c r="F5" s="35" t="s">
        <v>707</v>
      </c>
      <c r="G5" s="35" t="s">
        <v>708</v>
      </c>
      <c r="H5" s="35" t="s">
        <v>709</v>
      </c>
      <c r="I5" s="35" t="s">
        <v>710</v>
      </c>
      <c r="J5" s="35" t="s">
        <v>711</v>
      </c>
      <c r="K5" s="35" t="s">
        <v>712</v>
      </c>
      <c r="L5" s="35" t="s">
        <v>713</v>
      </c>
      <c r="M5" s="35" t="s">
        <v>715</v>
      </c>
      <c r="N5" s="33"/>
      <c r="O5" s="537"/>
      <c r="P5" s="147"/>
      <c r="U5" s="204"/>
      <c r="V5" s="205"/>
      <c r="W5" s="205"/>
      <c r="X5" s="205"/>
      <c r="AD5" s="902"/>
    </row>
    <row r="6" spans="1:30" ht="12" customHeight="1">
      <c r="A6" s="34"/>
      <c r="B6" s="529">
        <v>2008</v>
      </c>
      <c r="C6" s="118">
        <v>4.1199930714210602</v>
      </c>
      <c r="D6" s="118">
        <v>3.9258494769147587</v>
      </c>
      <c r="E6" s="118">
        <v>3.812397675385399</v>
      </c>
      <c r="F6" s="118">
        <v>3.3015714604636623</v>
      </c>
      <c r="G6" s="118">
        <v>3.0418051926544063</v>
      </c>
      <c r="H6" s="118">
        <v>2.7374799322399586</v>
      </c>
      <c r="I6" s="118">
        <v>2.4411478489925158</v>
      </c>
      <c r="J6" s="118">
        <v>2.3759621761000482</v>
      </c>
      <c r="K6" s="118">
        <v>2.1077888582976501</v>
      </c>
      <c r="L6" s="118">
        <v>2.0686719640406066</v>
      </c>
      <c r="M6" s="119">
        <v>3.2556824890313369</v>
      </c>
      <c r="N6" s="532"/>
      <c r="O6" s="537"/>
      <c r="P6" s="147"/>
      <c r="U6" s="204"/>
      <c r="V6" s="205"/>
      <c r="W6" s="205"/>
      <c r="X6" s="205"/>
      <c r="AD6" s="902"/>
    </row>
    <row r="7" spans="1:30" ht="12" customHeight="1">
      <c r="A7" s="34"/>
      <c r="B7" s="529">
        <v>2009</v>
      </c>
      <c r="C7" s="118">
        <v>3.943654083961059</v>
      </c>
      <c r="D7" s="118">
        <v>3.7535401165657247</v>
      </c>
      <c r="E7" s="118">
        <v>3.6742337170308907</v>
      </c>
      <c r="F7" s="118">
        <v>3.1963887710940169</v>
      </c>
      <c r="G7" s="118">
        <v>2.998847409514922</v>
      </c>
      <c r="H7" s="118">
        <v>2.7529640993149642</v>
      </c>
      <c r="I7" s="118">
        <v>2.5083887387064188</v>
      </c>
      <c r="J7" s="118">
        <v>2.3547544540741887</v>
      </c>
      <c r="K7" s="118">
        <v>2.0753052789114514</v>
      </c>
      <c r="L7" s="118">
        <v>2.0425244671210527</v>
      </c>
      <c r="M7" s="119">
        <v>3.1720040773780624</v>
      </c>
      <c r="N7" s="532"/>
      <c r="O7" s="537"/>
      <c r="P7" s="147"/>
      <c r="U7" s="204"/>
      <c r="V7" s="205"/>
      <c r="W7" s="205"/>
      <c r="X7" s="205"/>
      <c r="AD7" s="902"/>
    </row>
    <row r="8" spans="1:30" ht="12" customHeight="1">
      <c r="A8" s="34"/>
      <c r="B8" s="529">
        <v>2010</v>
      </c>
      <c r="C8" s="118">
        <v>4.064053971624717</v>
      </c>
      <c r="D8" s="118">
        <v>3.9183587782981126</v>
      </c>
      <c r="E8" s="118">
        <v>3.6805173416437795</v>
      </c>
      <c r="F8" s="118">
        <v>3.1199330873386657</v>
      </c>
      <c r="G8" s="118">
        <v>2.941424863067966</v>
      </c>
      <c r="H8" s="118">
        <v>2.6307023864869556</v>
      </c>
      <c r="I8" s="118">
        <v>2.4050102735904271</v>
      </c>
      <c r="J8" s="118">
        <v>2.2973850978484429</v>
      </c>
      <c r="K8" s="118">
        <v>2.098524258079602</v>
      </c>
      <c r="L8" s="118">
        <v>2.088020019302081</v>
      </c>
      <c r="M8" s="119">
        <v>3.1636733310189951</v>
      </c>
      <c r="N8" s="532"/>
      <c r="O8" s="537"/>
      <c r="P8" s="147"/>
      <c r="U8" s="204"/>
      <c r="V8" s="205"/>
      <c r="W8" s="205"/>
      <c r="X8" s="205"/>
      <c r="AD8" s="902"/>
    </row>
    <row r="9" spans="1:30" ht="12" customHeight="1">
      <c r="A9" s="34"/>
      <c r="B9" s="529">
        <v>2011</v>
      </c>
      <c r="C9" s="118">
        <v>4.0751497413041031</v>
      </c>
      <c r="D9" s="118">
        <v>3.9513731082957055</v>
      </c>
      <c r="E9" s="118">
        <v>3.7098880728363612</v>
      </c>
      <c r="F9" s="118">
        <v>3.1367354920437767</v>
      </c>
      <c r="G9" s="118">
        <v>2.952226722890555</v>
      </c>
      <c r="H9" s="118">
        <v>2.6352335157618665</v>
      </c>
      <c r="I9" s="118">
        <v>2.4088173853059556</v>
      </c>
      <c r="J9" s="118">
        <v>2.2853407833496107</v>
      </c>
      <c r="K9" s="118">
        <v>2.0934916749695125</v>
      </c>
      <c r="L9" s="118">
        <v>2.0925977302580785</v>
      </c>
      <c r="M9" s="119">
        <v>3.2058290140103489</v>
      </c>
      <c r="N9" s="532"/>
      <c r="O9" s="537"/>
      <c r="P9" s="147"/>
      <c r="U9" s="204"/>
      <c r="V9" s="205"/>
      <c r="W9" s="205"/>
      <c r="X9" s="205"/>
      <c r="AD9" s="902"/>
    </row>
    <row r="10" spans="1:30" ht="12" customHeight="1">
      <c r="A10" s="34"/>
      <c r="B10" s="531"/>
      <c r="C10" s="532"/>
      <c r="D10" s="532"/>
      <c r="E10" s="532"/>
      <c r="F10" s="532"/>
      <c r="G10" s="532"/>
      <c r="H10" s="532"/>
      <c r="I10" s="532"/>
      <c r="J10" s="532"/>
      <c r="K10" s="532"/>
      <c r="L10" s="532"/>
      <c r="M10" s="532"/>
      <c r="N10" s="532"/>
      <c r="O10" s="537"/>
      <c r="P10" s="147"/>
      <c r="U10" s="204"/>
      <c r="V10" s="205"/>
      <c r="W10" s="205"/>
      <c r="X10" s="205"/>
      <c r="AD10" s="902"/>
    </row>
    <row r="11" spans="1:30" ht="9.75" customHeight="1">
      <c r="A11" s="34"/>
      <c r="B11" s="10" t="s">
        <v>254</v>
      </c>
      <c r="C11" s="10"/>
      <c r="D11" s="10"/>
      <c r="E11" s="10"/>
      <c r="F11" s="10"/>
      <c r="G11" s="10"/>
      <c r="H11" s="10"/>
      <c r="I11" s="10"/>
      <c r="J11" s="10"/>
      <c r="K11" s="10"/>
      <c r="L11" s="10"/>
      <c r="M11" s="10"/>
      <c r="N11" s="33"/>
      <c r="O11" s="537"/>
      <c r="P11" s="147"/>
      <c r="U11" s="204"/>
      <c r="V11" s="205"/>
      <c r="W11" s="205"/>
      <c r="X11" s="205"/>
      <c r="AD11" s="902"/>
    </row>
    <row r="12" spans="1:30" ht="9" customHeight="1">
      <c r="A12" s="34"/>
      <c r="B12" t="s">
        <v>83</v>
      </c>
      <c r="N12" s="33"/>
      <c r="O12" s="537"/>
      <c r="P12" s="147"/>
      <c r="U12" s="528"/>
      <c r="V12" s="205"/>
      <c r="AB12" s="902"/>
    </row>
    <row r="13" spans="1:30" ht="10.5" customHeight="1">
      <c r="A13" s="34"/>
      <c r="B13" t="s">
        <v>714</v>
      </c>
      <c r="N13" s="535"/>
      <c r="O13" s="537"/>
      <c r="P13" s="147"/>
      <c r="U13" s="528"/>
      <c r="V13" s="205"/>
      <c r="AB13" s="902"/>
    </row>
    <row r="14" spans="1:30" ht="12" customHeight="1">
      <c r="A14" s="34"/>
      <c r="N14" s="535"/>
      <c r="O14" s="537"/>
      <c r="P14" s="147"/>
      <c r="T14" s="204"/>
      <c r="U14" s="528"/>
      <c r="V14" s="205"/>
      <c r="AB14" s="902"/>
    </row>
    <row r="15" spans="1:30" ht="12" customHeight="1">
      <c r="A15" s="147"/>
      <c r="B15" t="s">
        <v>719</v>
      </c>
      <c r="N15" s="535"/>
      <c r="O15" s="538"/>
      <c r="P15" s="147"/>
      <c r="S15" s="204"/>
      <c r="T15" s="205"/>
      <c r="U15" s="528"/>
      <c r="V15" s="205"/>
      <c r="AB15" s="902"/>
    </row>
    <row r="16" spans="1:30" ht="12" customHeight="1">
      <c r="A16" s="147"/>
      <c r="B16" t="s">
        <v>720</v>
      </c>
      <c r="N16" s="535"/>
      <c r="O16" s="537"/>
      <c r="P16" s="147"/>
      <c r="S16" s="204"/>
      <c r="T16" s="205"/>
      <c r="U16" s="528"/>
      <c r="V16" s="205"/>
      <c r="AB16" s="902"/>
    </row>
    <row r="17" spans="1:43" s="540" customFormat="1" ht="11.25" customHeight="1">
      <c r="B17" t="s">
        <v>721</v>
      </c>
      <c r="C17"/>
      <c r="D17"/>
      <c r="E17"/>
      <c r="F17"/>
      <c r="G17"/>
      <c r="H17"/>
      <c r="I17"/>
      <c r="J17"/>
      <c r="K17"/>
      <c r="L17"/>
      <c r="M17"/>
      <c r="N17" s="541"/>
      <c r="O17" s="556"/>
      <c r="P17" s="542"/>
      <c r="Q17" s="555"/>
      <c r="R17" s="555"/>
      <c r="S17" s="555"/>
      <c r="T17" s="555"/>
      <c r="U17" s="205"/>
      <c r="V17" s="205"/>
      <c r="W17" s="555"/>
      <c r="X17" s="555"/>
      <c r="Y17" s="555"/>
      <c r="Z17" s="555"/>
      <c r="AA17" s="555"/>
      <c r="AB17" s="903"/>
      <c r="AC17" s="555"/>
      <c r="AD17" s="555"/>
      <c r="AE17" s="555"/>
      <c r="AF17" s="555"/>
      <c r="AG17" s="555"/>
      <c r="AH17" s="555"/>
      <c r="AI17" s="555"/>
      <c r="AJ17" s="555"/>
      <c r="AK17" s="555"/>
      <c r="AL17" s="555"/>
      <c r="AM17" s="555"/>
      <c r="AN17" s="555"/>
      <c r="AO17" s="555"/>
      <c r="AP17" s="555"/>
      <c r="AQ17" s="555"/>
    </row>
    <row r="18" spans="1:43" ht="12" customHeight="1">
      <c r="B18" t="s">
        <v>722</v>
      </c>
      <c r="O18" s="537"/>
      <c r="P18" s="147"/>
      <c r="S18" s="204"/>
      <c r="T18" s="205"/>
      <c r="U18" s="528"/>
      <c r="V18" s="205"/>
      <c r="AB18" s="902"/>
    </row>
    <row r="19" spans="1:43" ht="12" customHeight="1" thickBot="1">
      <c r="B19" t="s">
        <v>723</v>
      </c>
      <c r="J19" s="8"/>
      <c r="K19" s="8"/>
      <c r="L19" s="8"/>
      <c r="O19" s="546" t="s">
        <v>727</v>
      </c>
      <c r="P19" s="147"/>
      <c r="S19" s="204"/>
      <c r="T19" s="205"/>
      <c r="U19" s="528"/>
      <c r="V19" s="205"/>
      <c r="AB19" s="902"/>
    </row>
    <row r="20" spans="1:43" ht="12" customHeight="1">
      <c r="B20" s="8" t="s">
        <v>724</v>
      </c>
      <c r="C20" s="8"/>
      <c r="D20" s="8"/>
      <c r="E20" s="8"/>
      <c r="F20" s="8"/>
      <c r="G20" s="8"/>
      <c r="H20" s="8"/>
      <c r="I20" s="8"/>
      <c r="J20" s="8"/>
      <c r="K20" s="8"/>
      <c r="L20" s="8"/>
      <c r="N20" s="22"/>
      <c r="O20" s="147"/>
      <c r="P20" s="147"/>
      <c r="S20" s="204"/>
      <c r="T20" s="205"/>
      <c r="U20" s="528"/>
      <c r="V20" s="205"/>
      <c r="AB20" s="902"/>
    </row>
    <row r="21" spans="1:43" ht="12" customHeight="1">
      <c r="B21" s="8" t="s">
        <v>725</v>
      </c>
      <c r="C21" s="8"/>
      <c r="D21" s="8"/>
      <c r="E21" s="8"/>
      <c r="F21" s="8"/>
      <c r="G21" s="8"/>
      <c r="H21" s="8"/>
      <c r="I21" s="8"/>
      <c r="J21" s="8"/>
      <c r="K21" s="8"/>
      <c r="L21" s="8"/>
      <c r="N21" s="22"/>
      <c r="O21" s="147"/>
      <c r="P21" s="147"/>
      <c r="S21" s="204"/>
      <c r="T21" s="205"/>
      <c r="U21" s="528"/>
      <c r="V21" s="205"/>
      <c r="AB21" s="902"/>
    </row>
    <row r="22" spans="1:43" ht="12" customHeight="1">
      <c r="B22" s="8" t="s">
        <v>726</v>
      </c>
      <c r="C22" s="8"/>
      <c r="D22" s="8"/>
      <c r="E22" s="8"/>
      <c r="F22" s="8"/>
      <c r="G22" s="8"/>
      <c r="H22" s="8"/>
      <c r="I22" s="8"/>
      <c r="J22" s="8"/>
      <c r="K22" s="8"/>
      <c r="L22" s="8"/>
      <c r="N22" s="22"/>
      <c r="O22" s="147"/>
      <c r="P22" s="147"/>
      <c r="S22" s="204"/>
      <c r="T22" s="205"/>
      <c r="U22" s="528"/>
      <c r="V22" s="205"/>
      <c r="AB22" s="902"/>
    </row>
    <row r="23" spans="1:43" ht="12" customHeight="1">
      <c r="B23" s="8"/>
      <c r="C23" s="8"/>
      <c r="D23" s="8"/>
      <c r="E23" s="8"/>
      <c r="F23" s="8"/>
      <c r="G23" s="8"/>
      <c r="H23" s="8"/>
      <c r="I23" s="8"/>
      <c r="N23" s="22"/>
      <c r="O23" s="147"/>
      <c r="P23" s="147"/>
      <c r="R23" s="204"/>
      <c r="S23" s="205"/>
      <c r="T23" s="205"/>
      <c r="U23" s="205"/>
      <c r="AA23" s="902"/>
    </row>
    <row r="24" spans="1:43" ht="12" customHeight="1">
      <c r="N24" s="22"/>
      <c r="O24" s="147"/>
      <c r="P24" s="147"/>
      <c r="R24" s="204"/>
      <c r="S24" s="205"/>
      <c r="T24" s="205"/>
      <c r="U24" s="205"/>
      <c r="AA24" s="902"/>
    </row>
    <row r="25" spans="1:43" ht="12" customHeight="1">
      <c r="N25" s="22"/>
      <c r="O25" s="147"/>
      <c r="P25" s="147"/>
      <c r="R25" s="204"/>
      <c r="S25" s="205"/>
      <c r="T25" s="205"/>
      <c r="U25" s="205"/>
      <c r="AA25" s="902"/>
    </row>
    <row r="26" spans="1:43" ht="12" customHeight="1">
      <c r="A26" s="480"/>
      <c r="N26" s="22"/>
      <c r="O26" s="147"/>
      <c r="P26" s="147"/>
      <c r="R26" s="204"/>
      <c r="S26" s="205"/>
      <c r="T26" s="205"/>
      <c r="U26" s="205"/>
      <c r="AA26" s="902"/>
    </row>
    <row r="27" spans="1:43" ht="12" customHeight="1">
      <c r="N27" s="22"/>
      <c r="O27" s="147"/>
      <c r="P27" s="147"/>
      <c r="R27" s="204"/>
      <c r="S27" s="205"/>
      <c r="T27" s="205"/>
      <c r="U27" s="205"/>
      <c r="AA27" s="902"/>
    </row>
    <row r="28" spans="1:43" ht="12" customHeight="1">
      <c r="N28" s="22"/>
      <c r="O28" s="147"/>
      <c r="P28" s="147"/>
      <c r="S28" s="204"/>
      <c r="T28" s="205"/>
      <c r="U28" s="205"/>
      <c r="V28" s="205"/>
      <c r="AB28" s="902"/>
    </row>
    <row r="29" spans="1:43" ht="12" customHeight="1">
      <c r="J29" s="6"/>
      <c r="K29" s="6"/>
      <c r="L29" s="6"/>
      <c r="N29" s="22"/>
      <c r="O29" s="147"/>
      <c r="P29" s="147"/>
      <c r="S29" s="204"/>
      <c r="T29" s="205"/>
      <c r="U29" s="205"/>
      <c r="V29" s="205"/>
      <c r="AB29" s="902"/>
    </row>
    <row r="30" spans="1:43" ht="12" customHeight="1">
      <c r="B30" s="6"/>
      <c r="C30" s="6"/>
      <c r="D30" s="6"/>
      <c r="E30" s="6"/>
      <c r="F30" s="6"/>
      <c r="G30" s="6"/>
      <c r="H30" s="6"/>
      <c r="I30" s="6"/>
      <c r="J30" s="6"/>
      <c r="K30" s="6"/>
      <c r="L30" s="6"/>
      <c r="N30" s="22"/>
      <c r="O30" s="147"/>
      <c r="P30" s="147"/>
      <c r="S30" s="204"/>
      <c r="T30" s="205"/>
      <c r="U30" s="205"/>
      <c r="V30" s="205"/>
      <c r="AB30" s="902"/>
    </row>
    <row r="31" spans="1:43" ht="12" customHeight="1">
      <c r="B31" s="6"/>
      <c r="C31" s="6"/>
      <c r="D31" s="6"/>
      <c r="E31" s="6"/>
      <c r="F31" s="6"/>
      <c r="G31" s="6"/>
      <c r="H31" s="6"/>
      <c r="I31" s="6"/>
      <c r="J31" s="6"/>
      <c r="K31" s="6"/>
      <c r="L31" s="6"/>
      <c r="N31" s="22"/>
      <c r="O31" s="147"/>
      <c r="P31" s="147"/>
      <c r="S31" s="204"/>
      <c r="T31" s="205"/>
      <c r="U31" s="205"/>
      <c r="V31" s="205"/>
      <c r="AB31" s="902"/>
    </row>
    <row r="32" spans="1:43" ht="12" customHeight="1">
      <c r="B32" s="6"/>
      <c r="C32" s="6"/>
      <c r="D32" s="6"/>
      <c r="E32" s="6"/>
      <c r="F32" s="6"/>
      <c r="G32" s="6"/>
      <c r="H32" s="6"/>
      <c r="I32" s="6"/>
      <c r="J32" s="6"/>
      <c r="K32" s="6"/>
      <c r="L32" s="6"/>
      <c r="N32" s="22"/>
      <c r="O32" s="147"/>
      <c r="P32" s="147"/>
      <c r="S32" s="204"/>
      <c r="T32" s="205"/>
      <c r="U32" s="205"/>
      <c r="V32" s="205"/>
      <c r="AB32" s="902"/>
    </row>
    <row r="33" spans="2:28" ht="12" customHeight="1">
      <c r="B33" s="6"/>
      <c r="C33" s="6"/>
      <c r="D33" s="6"/>
      <c r="E33" s="6"/>
      <c r="F33" s="6"/>
      <c r="G33" s="6"/>
      <c r="H33" s="6"/>
      <c r="I33" s="6"/>
      <c r="N33" s="22"/>
      <c r="O33" s="147"/>
      <c r="P33" s="147"/>
      <c r="R33" s="204"/>
      <c r="S33" s="205"/>
      <c r="T33" s="528"/>
      <c r="U33" s="205"/>
      <c r="AA33" s="902"/>
    </row>
    <row r="34" spans="2:28" ht="12" customHeight="1">
      <c r="N34" s="22"/>
      <c r="O34" s="147"/>
      <c r="P34" s="147"/>
      <c r="R34" s="204"/>
      <c r="S34" s="205"/>
      <c r="T34" s="528"/>
      <c r="U34" s="205"/>
      <c r="AA34" s="902"/>
    </row>
    <row r="35" spans="2:28" ht="13.5" customHeight="1">
      <c r="N35" s="22"/>
      <c r="O35" s="554"/>
      <c r="P35" s="147"/>
      <c r="R35" s="204"/>
      <c r="S35" s="205"/>
      <c r="T35" s="528"/>
      <c r="U35" s="205"/>
      <c r="AA35" s="902"/>
    </row>
    <row r="36" spans="2:28" ht="12" customHeight="1">
      <c r="N36" s="22"/>
      <c r="O36" s="147"/>
      <c r="P36" s="147"/>
      <c r="R36" s="204"/>
      <c r="S36" s="205"/>
      <c r="T36" s="528"/>
      <c r="U36" s="205"/>
      <c r="AA36" s="902"/>
    </row>
    <row r="37" spans="2:28" ht="12" customHeight="1">
      <c r="N37" s="22"/>
      <c r="O37" s="147"/>
      <c r="P37" s="147"/>
      <c r="R37" s="204"/>
      <c r="S37" s="205"/>
      <c r="T37" s="528"/>
      <c r="U37" s="205"/>
      <c r="AA37" s="902"/>
    </row>
    <row r="38" spans="2:28" ht="12" customHeight="1">
      <c r="S38" s="204"/>
      <c r="T38" s="205"/>
      <c r="U38" s="528"/>
      <c r="V38" s="205"/>
      <c r="AB38" s="902"/>
    </row>
    <row r="39" spans="2:28" ht="12" customHeight="1">
      <c r="S39" s="204"/>
      <c r="T39" s="205"/>
      <c r="U39" s="205"/>
      <c r="V39" s="205"/>
      <c r="AB39" s="902"/>
    </row>
    <row r="40" spans="2:28" ht="12" customHeight="1">
      <c r="S40" s="204"/>
      <c r="T40" s="205"/>
      <c r="U40" s="205"/>
      <c r="V40" s="205"/>
      <c r="AB40" s="902"/>
    </row>
    <row r="41" spans="2:28" ht="12" customHeight="1">
      <c r="S41" s="204"/>
      <c r="T41" s="205"/>
      <c r="U41" s="205"/>
      <c r="V41" s="205"/>
      <c r="AB41" s="902"/>
    </row>
    <row r="42" spans="2:28" ht="12" customHeight="1"/>
    <row r="43" spans="2:28" ht="12" customHeight="1">
      <c r="S43" s="853"/>
    </row>
    <row r="44" spans="2:28" ht="12" customHeight="1">
      <c r="S44" s="853"/>
    </row>
    <row r="45" spans="2:28" ht="12" customHeight="1">
      <c r="S45" s="853"/>
    </row>
    <row r="46" spans="2:28" ht="12" customHeight="1">
      <c r="S46" s="853"/>
    </row>
    <row r="47" spans="2:28" ht="12" customHeight="1">
      <c r="S47" s="834"/>
    </row>
    <row r="48" spans="2:28" ht="12" customHeight="1">
      <c r="S48" s="853"/>
    </row>
    <row r="49" spans="19:19" ht="12" customHeight="1">
      <c r="S49" s="853"/>
    </row>
    <row r="50" spans="19:19" ht="12" customHeight="1">
      <c r="S50" s="853"/>
    </row>
    <row r="51" spans="19:19" ht="12" customHeight="1"/>
    <row r="52" spans="19:19" ht="12" customHeight="1"/>
    <row r="53" spans="19:19" ht="12" customHeight="1"/>
    <row r="54" spans="19:19" ht="12" customHeight="1"/>
  </sheetData>
  <mergeCells count="2">
    <mergeCell ref="T2:V2"/>
    <mergeCell ref="W2:Y2"/>
  </mergeCells>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sheetPr codeName="Sheet34"/>
  <dimension ref="A1:O64"/>
  <sheetViews>
    <sheetView workbookViewId="0">
      <selection activeCell="A64" sqref="A64"/>
    </sheetView>
  </sheetViews>
  <sheetFormatPr defaultRowHeight="9"/>
  <cols>
    <col min="2" max="2" width="13" customWidth="1"/>
    <col min="5" max="5" width="10.19921875" customWidth="1"/>
    <col min="6" max="6" width="80.796875" customWidth="1"/>
    <col min="7" max="7" width="19" customWidth="1"/>
    <col min="8" max="8" width="4.59765625" customWidth="1"/>
    <col min="15" max="15" width="9.59765625" style="448"/>
  </cols>
  <sheetData>
    <row r="1" spans="1:8" ht="12" customHeight="1">
      <c r="A1" s="72" t="s">
        <v>844</v>
      </c>
    </row>
    <row r="2" spans="1:8" ht="12" customHeight="1" thickBot="1"/>
    <row r="3" spans="1:8" ht="3.75" customHeight="1">
      <c r="B3" s="14"/>
      <c r="F3" s="382"/>
      <c r="G3" s="383"/>
      <c r="H3" s="384"/>
    </row>
    <row r="4" spans="1:8" ht="34.5" customHeight="1">
      <c r="A4" s="39" t="s">
        <v>134</v>
      </c>
      <c r="B4" s="35" t="s">
        <v>264</v>
      </c>
      <c r="F4" s="385"/>
      <c r="G4" s="386"/>
      <c r="H4" s="387"/>
    </row>
    <row r="5" spans="1:8" ht="12" customHeight="1">
      <c r="A5" s="29">
        <v>1970</v>
      </c>
      <c r="B5" s="111">
        <v>10.383563918078433</v>
      </c>
      <c r="F5" s="385"/>
      <c r="G5" s="386"/>
      <c r="H5" s="387"/>
    </row>
    <row r="6" spans="1:8" ht="12" customHeight="1">
      <c r="A6" s="29">
        <v>1971</v>
      </c>
      <c r="B6" s="111">
        <v>9.7924804820849864</v>
      </c>
      <c r="F6" s="385"/>
      <c r="G6" s="386"/>
      <c r="H6" s="387"/>
    </row>
    <row r="7" spans="1:8" ht="12" customHeight="1">
      <c r="A7" s="29">
        <v>1972</v>
      </c>
      <c r="B7" s="111">
        <v>9.4466615603248449</v>
      </c>
      <c r="F7" s="385"/>
      <c r="G7" s="386"/>
      <c r="H7" s="387"/>
    </row>
    <row r="8" spans="1:8" ht="12" customHeight="1">
      <c r="A8" s="29">
        <v>1973</v>
      </c>
      <c r="B8" s="111">
        <v>9.5852203913891145</v>
      </c>
      <c r="F8" s="385"/>
      <c r="G8" s="386"/>
      <c r="H8" s="387"/>
    </row>
    <row r="9" spans="1:8" ht="12" customHeight="1">
      <c r="A9" s="29">
        <v>1974</v>
      </c>
      <c r="B9" s="111">
        <v>9.2764579648691772</v>
      </c>
      <c r="F9" s="385"/>
      <c r="G9" s="386"/>
      <c r="H9" s="387"/>
    </row>
    <row r="10" spans="1:8" ht="12" customHeight="1">
      <c r="A10" s="29">
        <v>1975</v>
      </c>
      <c r="B10" s="111">
        <v>8.8058938071316089</v>
      </c>
      <c r="F10" s="385"/>
      <c r="G10" s="386"/>
      <c r="H10" s="387"/>
    </row>
    <row r="11" spans="1:8" ht="12" customHeight="1">
      <c r="A11" s="29">
        <v>1976</v>
      </c>
      <c r="B11" s="111">
        <v>7.9838716269611032</v>
      </c>
      <c r="F11" s="385"/>
      <c r="G11" s="386"/>
      <c r="H11" s="387"/>
    </row>
    <row r="12" spans="1:8" ht="12" customHeight="1">
      <c r="A12" s="29">
        <v>1977</v>
      </c>
      <c r="B12" s="111">
        <v>8.363626400253759</v>
      </c>
      <c r="F12" s="385"/>
      <c r="G12" s="386"/>
      <c r="H12" s="387"/>
    </row>
    <row r="13" spans="1:8" ht="12" customHeight="1">
      <c r="A13" s="29">
        <v>1978</v>
      </c>
      <c r="B13" s="111">
        <v>8.303033955018682</v>
      </c>
      <c r="F13" s="385"/>
      <c r="G13" s="386"/>
      <c r="H13" s="387"/>
    </row>
    <row r="14" spans="1:8" ht="12" customHeight="1">
      <c r="A14" s="29">
        <v>1979</v>
      </c>
      <c r="B14" s="111">
        <v>8.6745632724831925</v>
      </c>
      <c r="F14" s="385"/>
      <c r="G14" s="386"/>
      <c r="H14" s="387"/>
    </row>
    <row r="15" spans="1:8" ht="12" customHeight="1">
      <c r="A15" s="29">
        <v>1980</v>
      </c>
      <c r="B15" s="111">
        <v>8.3078652916665234</v>
      </c>
      <c r="F15" s="385"/>
      <c r="G15" s="386"/>
      <c r="H15" s="387"/>
    </row>
    <row r="16" spans="1:8" ht="12" customHeight="1">
      <c r="A16" s="29">
        <v>1981</v>
      </c>
      <c r="B16" s="111">
        <v>7.9151551948539058</v>
      </c>
      <c r="F16" s="385"/>
      <c r="G16" s="386"/>
      <c r="H16" s="387"/>
    </row>
    <row r="17" spans="1:8" ht="12" customHeight="1">
      <c r="A17" s="29">
        <v>1982</v>
      </c>
      <c r="B17" s="111">
        <v>7.6128106675910283</v>
      </c>
      <c r="F17" s="385"/>
      <c r="G17" s="386"/>
      <c r="H17" s="387"/>
    </row>
    <row r="18" spans="1:8" ht="12" customHeight="1" thickBot="1">
      <c r="A18" s="29">
        <v>1983</v>
      </c>
      <c r="B18" s="111">
        <v>7.3373860425882933</v>
      </c>
      <c r="F18" s="388" t="s">
        <v>845</v>
      </c>
      <c r="G18" s="389"/>
      <c r="H18" s="390"/>
    </row>
    <row r="19" spans="1:8" ht="12" customHeight="1">
      <c r="A19" s="29">
        <v>1984</v>
      </c>
      <c r="B19" s="111">
        <v>6.9168625007363795</v>
      </c>
    </row>
    <row r="20" spans="1:8" ht="12" customHeight="1">
      <c r="A20" s="29">
        <v>1985</v>
      </c>
      <c r="B20" s="111">
        <v>7.5138868831850747</v>
      </c>
    </row>
    <row r="21" spans="1:8" ht="12" customHeight="1">
      <c r="A21" s="29">
        <v>1986</v>
      </c>
      <c r="B21" s="111">
        <v>7.6430399512060756</v>
      </c>
    </row>
    <row r="22" spans="1:8" ht="12" customHeight="1">
      <c r="A22" s="29">
        <v>1987</v>
      </c>
      <c r="B22" s="111">
        <v>7.4633713616499282</v>
      </c>
    </row>
    <row r="23" spans="1:8" ht="12" customHeight="1">
      <c r="A23" s="29">
        <v>1988</v>
      </c>
      <c r="B23" s="111">
        <v>6.9491538286902612</v>
      </c>
    </row>
    <row r="24" spans="1:8" ht="12" customHeight="1">
      <c r="A24" s="233">
        <v>1989</v>
      </c>
      <c r="B24" s="342">
        <v>6.5598126215000896</v>
      </c>
    </row>
    <row r="25" spans="1:8" ht="12" customHeight="1">
      <c r="A25" s="230">
        <v>1990</v>
      </c>
      <c r="B25" s="341">
        <v>6.7069322368989575</v>
      </c>
      <c r="C25" s="10"/>
    </row>
    <row r="26" spans="1:8" ht="12" customHeight="1">
      <c r="A26" s="29">
        <v>1991</v>
      </c>
      <c r="B26" s="111">
        <v>7.0280601304538637</v>
      </c>
      <c r="C26" s="10"/>
    </row>
    <row r="27" spans="1:8" ht="12" customHeight="1">
      <c r="A27" s="29">
        <v>1992</v>
      </c>
      <c r="B27" s="111">
        <v>6.7136906896670281</v>
      </c>
      <c r="C27" s="10"/>
    </row>
    <row r="28" spans="1:8" ht="12" customHeight="1">
      <c r="A28" s="29">
        <v>1993</v>
      </c>
      <c r="B28" s="111">
        <v>6.5518692605548736</v>
      </c>
      <c r="C28" s="10"/>
    </row>
    <row r="29" spans="1:8" ht="12" customHeight="1">
      <c r="A29" s="29">
        <v>1994</v>
      </c>
      <c r="B29" s="111">
        <v>6.3003244264594089</v>
      </c>
      <c r="C29" s="10"/>
    </row>
    <row r="30" spans="1:8" ht="12" customHeight="1">
      <c r="A30" s="29">
        <v>1995</v>
      </c>
      <c r="B30" s="111">
        <v>6.0179247398974161</v>
      </c>
      <c r="C30" s="10"/>
    </row>
    <row r="31" spans="1:8" ht="12" customHeight="1">
      <c r="A31" s="29">
        <v>1996</v>
      </c>
      <c r="B31" s="111">
        <v>6.4688665537643635</v>
      </c>
      <c r="C31" s="10"/>
    </row>
    <row r="32" spans="1:8" ht="12" customHeight="1">
      <c r="A32" s="29">
        <v>1997</v>
      </c>
      <c r="B32" s="111">
        <v>5.8176544119108629</v>
      </c>
      <c r="C32" s="10"/>
    </row>
    <row r="33" spans="1:3" ht="12" customHeight="1">
      <c r="A33" s="29">
        <v>1998</v>
      </c>
      <c r="B33" s="111">
        <v>6.0004940740989694</v>
      </c>
      <c r="C33" s="10"/>
    </row>
    <row r="34" spans="1:3" ht="12" customHeight="1">
      <c r="A34" s="29">
        <v>1999</v>
      </c>
      <c r="B34" s="111">
        <v>5.8087796778028116</v>
      </c>
      <c r="C34" s="10"/>
    </row>
    <row r="35" spans="1:3" ht="12" customHeight="1">
      <c r="A35" s="29">
        <v>2000</v>
      </c>
      <c r="B35" s="111">
        <v>5.9527284073342397</v>
      </c>
      <c r="C35" s="10"/>
    </row>
    <row r="36" spans="1:3" ht="12" customHeight="1">
      <c r="A36" s="29">
        <v>2001</v>
      </c>
      <c r="B36" s="111">
        <v>6.1913738778014373</v>
      </c>
      <c r="C36" s="10"/>
    </row>
    <row r="37" spans="1:3" ht="12" customHeight="1">
      <c r="A37" s="29">
        <v>2002</v>
      </c>
      <c r="B37" s="111">
        <v>6.0537409345287783</v>
      </c>
      <c r="C37" s="10"/>
    </row>
    <row r="38" spans="1:3" ht="12" customHeight="1">
      <c r="A38" s="29">
        <v>2003</v>
      </c>
      <c r="B38" s="111">
        <v>6.2091805227081593</v>
      </c>
      <c r="C38" s="10"/>
    </row>
    <row r="39" spans="1:3" ht="12" customHeight="1">
      <c r="A39" s="29">
        <v>2004</v>
      </c>
      <c r="B39" s="111">
        <v>6.2266439866853824</v>
      </c>
      <c r="C39" s="10"/>
    </row>
    <row r="40" spans="1:3" ht="12" customHeight="1">
      <c r="A40" s="29">
        <v>2005</v>
      </c>
      <c r="B40" s="111">
        <v>5.9692159673828398</v>
      </c>
      <c r="C40" s="10"/>
    </row>
    <row r="41" spans="1:3" ht="12" customHeight="1">
      <c r="A41" s="29">
        <v>2006</v>
      </c>
      <c r="B41" s="111">
        <v>5.9274638325206332</v>
      </c>
      <c r="C41" s="10"/>
    </row>
    <row r="42" spans="1:3" ht="12" customHeight="1">
      <c r="A42" s="29">
        <v>2007</v>
      </c>
      <c r="B42" s="111">
        <v>5.6384862224016707</v>
      </c>
      <c r="C42" s="10"/>
    </row>
    <row r="43" spans="1:3" ht="12" customHeight="1">
      <c r="A43" s="29">
        <v>2008</v>
      </c>
      <c r="B43" s="111">
        <v>5.5280202707401376</v>
      </c>
      <c r="C43" s="10"/>
    </row>
    <row r="44" spans="1:3" ht="12" customHeight="1">
      <c r="A44" s="29">
        <v>2009</v>
      </c>
      <c r="B44" s="111">
        <v>5.0888474615336357</v>
      </c>
      <c r="C44" s="10"/>
    </row>
    <row r="45" spans="1:3" ht="12" customHeight="1">
      <c r="A45" s="29">
        <v>2010</v>
      </c>
      <c r="B45" s="111">
        <v>5.534572448064969</v>
      </c>
      <c r="C45" s="10"/>
    </row>
    <row r="46" spans="1:3" ht="12" customHeight="1">
      <c r="A46" s="29">
        <v>2011</v>
      </c>
      <c r="B46" s="111">
        <v>4.5275933529896379</v>
      </c>
      <c r="C46" s="10"/>
    </row>
    <row r="47" spans="1:3" ht="12" customHeight="1">
      <c r="A47" s="34"/>
      <c r="B47" s="527"/>
    </row>
    <row r="48" spans="1:3" ht="12" customHeight="1">
      <c r="A48" t="s">
        <v>234</v>
      </c>
    </row>
    <row r="49" spans="1:1" ht="12" customHeight="1">
      <c r="A49" s="681" t="s">
        <v>926</v>
      </c>
    </row>
    <row r="50" spans="1:1" ht="12" customHeight="1">
      <c r="A50" t="s">
        <v>573</v>
      </c>
    </row>
    <row r="51" spans="1:1" ht="12" customHeight="1"/>
    <row r="52" spans="1:1" ht="12" customHeight="1">
      <c r="A52" t="s">
        <v>640</v>
      </c>
    </row>
    <row r="53" spans="1:1" ht="12" customHeight="1">
      <c r="A53" t="s">
        <v>431</v>
      </c>
    </row>
    <row r="54" spans="1:1" ht="12" customHeight="1">
      <c r="A54" s="681" t="s">
        <v>292</v>
      </c>
    </row>
    <row r="55" spans="1:1" ht="12" customHeight="1"/>
    <row r="56" spans="1:1" ht="12" customHeight="1">
      <c r="A56" t="s">
        <v>235</v>
      </c>
    </row>
    <row r="57" spans="1:1" ht="12" customHeight="1">
      <c r="A57" t="s">
        <v>102</v>
      </c>
    </row>
    <row r="58" spans="1:1" ht="12" customHeight="1">
      <c r="A58" t="s">
        <v>90</v>
      </c>
    </row>
    <row r="59" spans="1:1" ht="12" customHeight="1">
      <c r="A59" t="s">
        <v>103</v>
      </c>
    </row>
    <row r="60" spans="1:1" ht="12" customHeight="1">
      <c r="A60" t="s">
        <v>104</v>
      </c>
    </row>
    <row r="61" spans="1:1" ht="12" customHeight="1">
      <c r="A61" s="585" t="s">
        <v>927</v>
      </c>
    </row>
    <row r="62" spans="1:1" ht="12" customHeight="1">
      <c r="A62" s="585" t="s">
        <v>928</v>
      </c>
    </row>
    <row r="63" spans="1:1" ht="12" customHeight="1">
      <c r="A63" s="681" t="s">
        <v>929</v>
      </c>
    </row>
    <row r="64" spans="1:1" ht="12" customHeight="1">
      <c r="A64" s="10" t="s">
        <v>442</v>
      </c>
    </row>
  </sheetData>
  <phoneticPr fontId="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sheetPr codeName="Sheet42"/>
  <dimension ref="A1:AC55"/>
  <sheetViews>
    <sheetView zoomScaleNormal="100" workbookViewId="0"/>
  </sheetViews>
  <sheetFormatPr defaultRowHeight="9"/>
  <cols>
    <col min="1" max="1" width="35.3984375" customWidth="1"/>
    <col min="2" max="3" width="13" customWidth="1"/>
    <col min="6" max="6" width="10" customWidth="1"/>
    <col min="15" max="15" width="5.19921875" customWidth="1"/>
    <col min="16" max="16" width="17" customWidth="1"/>
    <col min="17" max="17" width="18.59765625" customWidth="1"/>
    <col min="18" max="18" width="17" customWidth="1"/>
    <col min="19" max="19" width="19" customWidth="1"/>
  </cols>
  <sheetData>
    <row r="1" spans="1:29" ht="11.25">
      <c r="A1" s="952" t="s">
        <v>590</v>
      </c>
    </row>
    <row r="2" spans="1:29" ht="9.75" thickBot="1"/>
    <row r="3" spans="1:29" ht="3.75" customHeight="1">
      <c r="A3" s="52"/>
      <c r="B3" s="26"/>
      <c r="C3" s="26"/>
      <c r="H3" s="382"/>
      <c r="I3" s="383"/>
      <c r="J3" s="383"/>
      <c r="K3" s="383"/>
      <c r="L3" s="383"/>
      <c r="M3" s="383"/>
      <c r="N3" s="383"/>
      <c r="O3" s="384"/>
      <c r="P3" s="147"/>
    </row>
    <row r="4" spans="1:29" ht="33.950000000000003" customHeight="1">
      <c r="A4" s="52" t="s">
        <v>69</v>
      </c>
      <c r="B4" s="26" t="s">
        <v>53</v>
      </c>
      <c r="C4" s="26" t="s">
        <v>54</v>
      </c>
      <c r="H4" s="385"/>
      <c r="I4" s="386"/>
      <c r="J4" s="386"/>
      <c r="K4" s="386"/>
      <c r="L4" s="386"/>
      <c r="M4" s="386"/>
      <c r="N4" s="386"/>
      <c r="O4" s="387"/>
      <c r="P4" s="147"/>
      <c r="Q4" s="448"/>
      <c r="R4" s="441"/>
      <c r="S4" s="441"/>
      <c r="T4" s="442"/>
      <c r="U4" s="442"/>
      <c r="V4" s="442"/>
      <c r="W4" s="442"/>
      <c r="X4" s="442"/>
      <c r="Y4" s="442"/>
      <c r="Z4" s="442"/>
      <c r="AA4" s="442"/>
      <c r="AB4" s="442"/>
      <c r="AC4" s="442"/>
    </row>
    <row r="5" spans="1:29" ht="12" customHeight="1">
      <c r="A5" s="117" t="s">
        <v>47</v>
      </c>
      <c r="B5" s="114">
        <v>292.65732000000003</v>
      </c>
      <c r="C5" s="227">
        <v>0.16980100811757323</v>
      </c>
      <c r="H5" s="385"/>
      <c r="I5" s="386"/>
      <c r="J5" s="386"/>
      <c r="K5" s="386"/>
      <c r="L5" s="386"/>
      <c r="M5" s="386"/>
      <c r="N5" s="386"/>
      <c r="O5" s="387"/>
      <c r="P5" s="147"/>
      <c r="Q5" s="449"/>
      <c r="R5" s="443"/>
      <c r="S5" s="444"/>
      <c r="T5" s="442"/>
      <c r="U5" s="442"/>
      <c r="V5" s="442"/>
      <c r="W5" s="442"/>
      <c r="X5" s="442"/>
      <c r="Y5" s="442"/>
      <c r="Z5" s="442"/>
      <c r="AA5" s="442"/>
      <c r="AB5" s="442"/>
      <c r="AC5" s="442"/>
    </row>
    <row r="6" spans="1:29" ht="12" customHeight="1">
      <c r="A6" s="117" t="s">
        <v>48</v>
      </c>
      <c r="B6" s="114">
        <v>459.01283999999998</v>
      </c>
      <c r="C6" s="227">
        <v>0.2663211805907002</v>
      </c>
      <c r="H6" s="385"/>
      <c r="I6" s="386"/>
      <c r="J6" s="386"/>
      <c r="K6" s="386"/>
      <c r="L6" s="386"/>
      <c r="M6" s="386"/>
      <c r="N6" s="386"/>
      <c r="O6" s="399"/>
      <c r="P6" s="380"/>
      <c r="Q6" s="449"/>
      <c r="R6" s="443"/>
      <c r="S6" s="444"/>
      <c r="T6" s="445"/>
      <c r="U6" s="442"/>
      <c r="V6" s="442"/>
      <c r="W6" s="442"/>
      <c r="X6" s="442"/>
      <c r="Y6" s="442"/>
      <c r="Z6" s="442"/>
      <c r="AA6" s="442"/>
      <c r="AB6" s="442"/>
      <c r="AC6" s="442"/>
    </row>
    <row r="7" spans="1:29" ht="12" customHeight="1">
      <c r="A7" s="117" t="s">
        <v>49</v>
      </c>
      <c r="B7" s="114">
        <v>144.30503999999999</v>
      </c>
      <c r="C7" s="227">
        <v>8.3726391222494367E-2</v>
      </c>
      <c r="H7" s="385"/>
      <c r="I7" s="386"/>
      <c r="J7" s="386"/>
      <c r="K7" s="386"/>
      <c r="L7" s="386"/>
      <c r="M7" s="386"/>
      <c r="N7" s="386"/>
      <c r="O7" s="399"/>
      <c r="P7" s="380"/>
      <c r="Q7" s="449"/>
      <c r="R7" s="443"/>
      <c r="S7" s="444"/>
      <c r="T7" s="442"/>
      <c r="U7" s="442"/>
      <c r="V7" s="442"/>
      <c r="W7" s="442"/>
      <c r="X7" s="442"/>
      <c r="Y7" s="442"/>
      <c r="Z7" s="442"/>
      <c r="AA7" s="442"/>
      <c r="AB7" s="442"/>
      <c r="AC7" s="442"/>
    </row>
    <row r="8" spans="1:29" ht="12" customHeight="1">
      <c r="A8" s="117" t="s">
        <v>50</v>
      </c>
      <c r="B8" s="114">
        <v>15.95636</v>
      </c>
      <c r="C8" s="227">
        <v>9.2579471919134668E-3</v>
      </c>
      <c r="H8" s="385"/>
      <c r="I8" s="386"/>
      <c r="J8" s="386"/>
      <c r="K8" s="386"/>
      <c r="L8" s="386"/>
      <c r="M8" s="386"/>
      <c r="N8" s="386"/>
      <c r="O8" s="399"/>
      <c r="P8" s="380"/>
      <c r="Q8" s="449"/>
      <c r="R8" s="443"/>
      <c r="S8" s="442"/>
      <c r="T8" s="442"/>
      <c r="U8" s="442"/>
      <c r="V8" s="442"/>
      <c r="W8" s="442"/>
      <c r="X8" s="442"/>
      <c r="Y8" s="442"/>
      <c r="Z8" s="442"/>
      <c r="AA8" s="442"/>
      <c r="AB8" s="442"/>
      <c r="AC8" s="442"/>
    </row>
    <row r="9" spans="1:29" ht="12" customHeight="1">
      <c r="A9" s="117" t="s">
        <v>284</v>
      </c>
      <c r="B9" s="114">
        <v>501.86939000000001</v>
      </c>
      <c r="C9" s="227">
        <v>0.2911867311753949</v>
      </c>
      <c r="H9" s="385"/>
      <c r="I9" s="386"/>
      <c r="J9" s="386"/>
      <c r="K9" s="386"/>
      <c r="L9" s="386"/>
      <c r="M9" s="386"/>
      <c r="N9" s="386"/>
      <c r="O9" s="399"/>
      <c r="P9" s="380"/>
      <c r="Q9" s="449"/>
      <c r="R9" s="443"/>
      <c r="S9" s="444"/>
      <c r="T9" s="442"/>
      <c r="U9" s="442"/>
      <c r="V9" s="442"/>
      <c r="W9" s="442"/>
      <c r="X9" s="442"/>
      <c r="Y9" s="442"/>
      <c r="Z9" s="442"/>
      <c r="AA9" s="442"/>
      <c r="AB9" s="442"/>
      <c r="AC9" s="442"/>
    </row>
    <row r="10" spans="1:29" ht="12" customHeight="1">
      <c r="A10" s="117" t="s">
        <v>51</v>
      </c>
      <c r="B10" s="114">
        <v>196.59352000000001</v>
      </c>
      <c r="C10" s="227">
        <v>0.11406438726829828</v>
      </c>
      <c r="H10" s="385"/>
      <c r="I10" s="386"/>
      <c r="J10" s="386"/>
      <c r="K10" s="386"/>
      <c r="L10" s="386"/>
      <c r="M10" s="386"/>
      <c r="N10" s="386"/>
      <c r="O10" s="399"/>
      <c r="P10" s="380"/>
      <c r="Q10" s="449"/>
      <c r="R10" s="443"/>
      <c r="S10" s="444"/>
      <c r="T10" s="442"/>
      <c r="U10" s="445"/>
      <c r="V10" s="442"/>
      <c r="W10" s="442"/>
      <c r="X10" s="442"/>
      <c r="Y10" s="442"/>
      <c r="Z10" s="442"/>
      <c r="AA10" s="442"/>
      <c r="AB10" s="442"/>
      <c r="AC10" s="442"/>
    </row>
    <row r="11" spans="1:29" ht="12" customHeight="1">
      <c r="A11" s="117" t="s">
        <v>52</v>
      </c>
      <c r="B11" s="114">
        <v>88.446150000000003</v>
      </c>
      <c r="C11" s="227">
        <v>5.1316828275876025E-2</v>
      </c>
      <c r="H11" s="385"/>
      <c r="I11" s="386"/>
      <c r="J11" s="386"/>
      <c r="K11" s="386"/>
      <c r="L11" s="386"/>
      <c r="M11" s="386"/>
      <c r="N11" s="386"/>
      <c r="O11" s="399"/>
      <c r="P11" s="380"/>
      <c r="Q11" s="449"/>
      <c r="R11" s="443"/>
      <c r="S11" s="442"/>
      <c r="T11" s="442"/>
      <c r="U11" s="442"/>
      <c r="V11" s="442"/>
      <c r="W11" s="442"/>
      <c r="X11" s="442"/>
      <c r="Y11" s="442"/>
      <c r="Z11" s="442"/>
      <c r="AA11" s="442"/>
      <c r="AB11" s="442"/>
      <c r="AC11" s="442"/>
    </row>
    <row r="12" spans="1:29" ht="12" customHeight="1">
      <c r="A12" s="153" t="s">
        <v>143</v>
      </c>
      <c r="B12" s="114">
        <v>24.69049</v>
      </c>
      <c r="C12" s="227">
        <v>1.4325526157749482E-2</v>
      </c>
      <c r="H12" s="385"/>
      <c r="I12" s="386"/>
      <c r="J12" s="386"/>
      <c r="K12" s="386"/>
      <c r="L12" s="386"/>
      <c r="M12" s="386"/>
      <c r="N12" s="386"/>
      <c r="O12" s="399"/>
      <c r="P12" s="380"/>
      <c r="Q12" s="449"/>
      <c r="R12" s="443"/>
      <c r="S12" s="444"/>
      <c r="T12" s="442"/>
      <c r="U12" s="442"/>
      <c r="V12" s="442"/>
      <c r="W12" s="442"/>
      <c r="X12" s="442"/>
      <c r="Y12" s="442"/>
      <c r="Z12" s="442"/>
      <c r="AA12" s="442"/>
      <c r="AB12" s="442"/>
      <c r="AC12" s="442"/>
    </row>
    <row r="13" spans="1:29" ht="12" customHeight="1">
      <c r="A13" s="117" t="s">
        <v>144</v>
      </c>
      <c r="B13" s="114">
        <v>1723.5311100000001</v>
      </c>
      <c r="C13" s="268">
        <v>1</v>
      </c>
      <c r="H13" s="385"/>
      <c r="I13" s="386"/>
      <c r="J13" s="386"/>
      <c r="K13" s="386"/>
      <c r="L13" s="386"/>
      <c r="M13" s="386"/>
      <c r="N13" s="386"/>
      <c r="O13" s="399"/>
      <c r="P13" s="380"/>
      <c r="Q13" s="449"/>
      <c r="R13" s="446"/>
      <c r="S13" s="444"/>
      <c r="T13" s="442"/>
      <c r="U13" s="442"/>
      <c r="V13" s="442"/>
      <c r="W13" s="442"/>
      <c r="X13" s="442"/>
      <c r="Y13" s="442"/>
      <c r="Z13" s="442"/>
      <c r="AA13" s="442"/>
      <c r="AB13" s="442"/>
      <c r="AC13" s="442"/>
    </row>
    <row r="14" spans="1:29" ht="12" customHeight="1">
      <c r="B14" s="242"/>
      <c r="C14" s="308"/>
      <c r="H14" s="385"/>
      <c r="I14" s="386"/>
      <c r="J14" s="386"/>
      <c r="K14" s="386"/>
      <c r="L14" s="386"/>
      <c r="M14" s="386"/>
      <c r="N14" s="386"/>
      <c r="O14" s="399"/>
      <c r="P14" s="380"/>
      <c r="Q14" s="450"/>
      <c r="R14" s="443"/>
      <c r="S14" s="444"/>
      <c r="T14" s="442"/>
      <c r="U14" s="442"/>
      <c r="V14" s="442"/>
      <c r="W14" s="442"/>
      <c r="X14" s="442"/>
      <c r="Y14" s="442"/>
      <c r="Z14" s="442"/>
      <c r="AA14" s="442"/>
      <c r="AB14" s="442"/>
      <c r="AC14" s="442"/>
    </row>
    <row r="15" spans="1:29" ht="12" customHeight="1">
      <c r="A15" t="s">
        <v>254</v>
      </c>
      <c r="H15" s="385"/>
      <c r="I15" s="386"/>
      <c r="J15" s="386"/>
      <c r="K15" s="386"/>
      <c r="L15" s="386"/>
      <c r="M15" s="386"/>
      <c r="N15" s="386"/>
      <c r="O15" s="400"/>
      <c r="P15" s="381"/>
      <c r="Q15" s="450"/>
      <c r="R15" s="447"/>
      <c r="S15" s="447"/>
      <c r="T15" s="447"/>
      <c r="U15" s="447"/>
      <c r="V15" s="442"/>
      <c r="W15" s="442"/>
      <c r="X15" s="442"/>
      <c r="Y15" s="442"/>
      <c r="Z15" s="442"/>
      <c r="AA15" s="442"/>
      <c r="AB15" s="442"/>
      <c r="AC15" s="442"/>
    </row>
    <row r="16" spans="1:29" ht="12" customHeight="1">
      <c r="A16" s="10" t="s">
        <v>394</v>
      </c>
      <c r="H16" s="385"/>
      <c r="I16" s="386"/>
      <c r="J16" s="386"/>
      <c r="K16" s="386"/>
      <c r="L16" s="386"/>
      <c r="M16" s="386"/>
      <c r="N16" s="386"/>
      <c r="O16" s="400"/>
      <c r="P16" s="381"/>
      <c r="Q16" s="434"/>
      <c r="R16" s="442"/>
      <c r="S16" s="442"/>
      <c r="T16" s="442"/>
      <c r="U16" s="442"/>
      <c r="V16" s="442"/>
      <c r="W16" s="442"/>
      <c r="X16" s="442"/>
      <c r="Y16" s="442"/>
      <c r="Z16" s="442"/>
      <c r="AA16" s="442"/>
      <c r="AB16" s="442"/>
      <c r="AC16" s="442"/>
    </row>
    <row r="17" spans="1:29" ht="12" customHeight="1">
      <c r="A17" s="681" t="s">
        <v>591</v>
      </c>
      <c r="H17" s="385"/>
      <c r="I17" s="386"/>
      <c r="J17" s="386"/>
      <c r="K17" s="386"/>
      <c r="L17" s="386"/>
      <c r="M17" s="386"/>
      <c r="N17" s="386"/>
      <c r="O17" s="387"/>
      <c r="P17" s="147"/>
      <c r="Q17" s="435"/>
      <c r="R17" s="442"/>
      <c r="S17" s="442"/>
      <c r="T17" s="442"/>
      <c r="U17" s="442"/>
      <c r="V17" s="442"/>
      <c r="W17" s="442"/>
      <c r="X17" s="442"/>
      <c r="Y17" s="442"/>
      <c r="Z17" s="442"/>
      <c r="AA17" s="442"/>
      <c r="AB17" s="442"/>
      <c r="AC17" s="442"/>
    </row>
    <row r="18" spans="1:29" ht="12" customHeight="1">
      <c r="H18" s="385"/>
      <c r="I18" s="386"/>
      <c r="J18" s="386"/>
      <c r="K18" s="386"/>
      <c r="L18" s="386"/>
      <c r="M18" s="386"/>
      <c r="N18" s="386"/>
      <c r="O18" s="387"/>
      <c r="P18" s="147"/>
      <c r="Q18" s="435"/>
      <c r="R18" s="442"/>
      <c r="S18" s="442"/>
      <c r="T18" s="442"/>
      <c r="U18" s="442"/>
      <c r="V18" s="442"/>
      <c r="W18" s="442"/>
      <c r="X18" s="442"/>
      <c r="Y18" s="442"/>
      <c r="Z18" s="442"/>
      <c r="AA18" s="442"/>
      <c r="AB18" s="442"/>
      <c r="AC18" s="442"/>
    </row>
    <row r="19" spans="1:29" ht="12" customHeight="1">
      <c r="A19" t="s">
        <v>235</v>
      </c>
      <c r="H19" s="385"/>
      <c r="I19" s="386"/>
      <c r="J19" s="386"/>
      <c r="K19" s="386"/>
      <c r="L19" s="386"/>
      <c r="M19" s="386"/>
      <c r="N19" s="386"/>
      <c r="O19" s="387"/>
      <c r="P19" s="147"/>
      <c r="Q19" s="293" t="s">
        <v>433</v>
      </c>
      <c r="R19" s="442"/>
      <c r="S19" s="442"/>
      <c r="T19" s="442"/>
      <c r="U19" s="442"/>
      <c r="V19" s="442"/>
      <c r="W19" s="442"/>
      <c r="X19" s="442"/>
      <c r="Y19" s="442"/>
      <c r="Z19" s="442"/>
      <c r="AA19" s="442"/>
      <c r="AB19" s="442"/>
      <c r="AC19" s="442"/>
    </row>
    <row r="20" spans="1:29" ht="12" customHeight="1">
      <c r="A20" t="s">
        <v>70</v>
      </c>
      <c r="H20" s="385"/>
      <c r="I20" s="386"/>
      <c r="J20" s="386"/>
      <c r="K20" s="386"/>
      <c r="L20" s="386"/>
      <c r="M20" s="386"/>
      <c r="N20" s="386"/>
      <c r="O20" s="387"/>
      <c r="P20" s="147"/>
      <c r="Q20" s="293"/>
      <c r="R20" s="442"/>
      <c r="S20" s="442"/>
      <c r="T20" s="442"/>
      <c r="U20" s="442"/>
      <c r="V20" s="442"/>
      <c r="W20" s="442"/>
      <c r="X20" s="442"/>
      <c r="Y20" s="442"/>
      <c r="Z20" s="442"/>
      <c r="AA20" s="442"/>
      <c r="AB20" s="442"/>
      <c r="AC20" s="442"/>
    </row>
    <row r="21" spans="1:29" ht="12" customHeight="1">
      <c r="A21" t="s">
        <v>71</v>
      </c>
      <c r="H21" s="385"/>
      <c r="I21" s="386"/>
      <c r="J21" s="386"/>
      <c r="K21" s="386"/>
      <c r="L21" s="386"/>
      <c r="M21" s="386"/>
      <c r="N21" s="386"/>
      <c r="O21" s="387"/>
      <c r="P21" s="147"/>
      <c r="Q21" s="293"/>
      <c r="R21" s="442"/>
      <c r="S21" s="442"/>
      <c r="T21" s="442"/>
      <c r="U21" s="442"/>
      <c r="V21" s="442"/>
      <c r="W21" s="442"/>
      <c r="X21" s="442"/>
      <c r="Y21" s="442"/>
      <c r="Z21" s="442"/>
      <c r="AA21" s="442"/>
      <c r="AB21" s="442"/>
      <c r="AC21" s="442"/>
    </row>
    <row r="22" spans="1:29" ht="12" customHeight="1">
      <c r="A22" t="s">
        <v>524</v>
      </c>
      <c r="H22" s="385"/>
      <c r="I22" s="386"/>
      <c r="J22" s="386"/>
      <c r="K22" s="386"/>
      <c r="L22" s="386"/>
      <c r="M22" s="386"/>
      <c r="N22" s="386"/>
      <c r="O22" s="387"/>
      <c r="P22" s="147"/>
      <c r="R22" s="442"/>
      <c r="S22" s="442"/>
      <c r="T22" s="442"/>
      <c r="U22" s="442"/>
      <c r="V22" s="442"/>
      <c r="W22" s="442"/>
      <c r="X22" s="442"/>
      <c r="Y22" s="442"/>
      <c r="Z22" s="442"/>
      <c r="AA22" s="442"/>
      <c r="AB22" s="442"/>
      <c r="AC22" s="442"/>
    </row>
    <row r="23" spans="1:29" ht="12" customHeight="1" thickBot="1">
      <c r="A23" t="s">
        <v>525</v>
      </c>
      <c r="H23" s="398" t="str">
        <f>"Graph 1a: Final Energy Consumption by Sector 2012 (UK, TWh, "&amp;ROUND(B13,0)&amp;" Total )"</f>
        <v>Graph 1a: Final Energy Consumption by Sector 2012 (UK, TWh, 1724 Total )</v>
      </c>
      <c r="I23" s="389"/>
      <c r="J23" s="389"/>
      <c r="K23" s="389"/>
      <c r="L23" s="389"/>
      <c r="M23" s="389"/>
      <c r="N23" s="389"/>
      <c r="O23" s="390"/>
      <c r="P23" s="147"/>
      <c r="R23" s="442"/>
      <c r="S23" s="442"/>
      <c r="T23" s="442"/>
      <c r="U23" s="442"/>
      <c r="V23" s="442"/>
      <c r="W23" s="442"/>
      <c r="X23" s="442"/>
      <c r="Y23" s="442"/>
      <c r="Z23" s="442"/>
      <c r="AA23" s="442"/>
      <c r="AB23" s="442"/>
      <c r="AC23" s="442"/>
    </row>
    <row r="24" spans="1:29" ht="12" customHeight="1">
      <c r="A24" t="s">
        <v>460</v>
      </c>
      <c r="R24" s="442"/>
      <c r="S24" s="442"/>
      <c r="T24" s="442"/>
      <c r="U24" s="442"/>
      <c r="V24" s="442"/>
      <c r="W24" s="442"/>
      <c r="X24" s="442"/>
      <c r="Y24" s="442"/>
      <c r="Z24" s="442"/>
      <c r="AA24" s="442"/>
      <c r="AB24" s="442"/>
      <c r="AC24" s="442"/>
    </row>
    <row r="25" spans="1:29" ht="11.25" customHeight="1">
      <c r="A25" t="s">
        <v>522</v>
      </c>
    </row>
    <row r="26" spans="1:29">
      <c r="A26" t="s">
        <v>523</v>
      </c>
    </row>
    <row r="55" spans="2:2" ht="11.25">
      <c r="B55" s="267" t="s">
        <v>336</v>
      </c>
    </row>
  </sheetData>
  <phoneticPr fontId="0" type="noConversion"/>
  <pageMargins left="0.75" right="0.75" top="1" bottom="1" header="0.5" footer="0.5"/>
  <pageSetup paperSize="9"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sheetPr codeName="Sheet22"/>
  <dimension ref="A1:V55"/>
  <sheetViews>
    <sheetView workbookViewId="0">
      <selection activeCell="G51" sqref="G51"/>
    </sheetView>
  </sheetViews>
  <sheetFormatPr defaultRowHeight="9"/>
  <cols>
    <col min="2" max="4" width="13" customWidth="1"/>
    <col min="7" max="7" width="81" customWidth="1"/>
    <col min="8" max="8" width="19" customWidth="1"/>
    <col min="9" max="9" width="5" customWidth="1"/>
    <col min="10" max="11" width="19" style="448" customWidth="1"/>
    <col min="12" max="12" width="9.59765625" style="448"/>
    <col min="13" max="13" width="12.796875" style="448" customWidth="1"/>
    <col min="14" max="17" width="9.59765625" style="448"/>
  </cols>
  <sheetData>
    <row r="1" spans="1:22" ht="12.75" thickBot="1">
      <c r="A1" s="951" t="s">
        <v>642</v>
      </c>
      <c r="F1" s="1"/>
    </row>
    <row r="2" spans="1:22" ht="12" customHeight="1" thickBot="1">
      <c r="J2" s="829"/>
      <c r="K2" s="829"/>
      <c r="L2" s="829"/>
      <c r="M2" s="829"/>
      <c r="N2" s="829"/>
      <c r="O2" s="829"/>
      <c r="P2" s="829"/>
      <c r="Q2" s="829"/>
      <c r="R2" s="588"/>
      <c r="S2" s="588"/>
      <c r="T2" s="588"/>
      <c r="U2" s="588"/>
      <c r="V2" s="588"/>
    </row>
    <row r="3" spans="1:22" ht="3.75" customHeight="1">
      <c r="B3" s="14"/>
      <c r="C3" s="14"/>
      <c r="D3" s="28"/>
      <c r="G3" s="382"/>
      <c r="H3" s="383"/>
      <c r="I3" s="384"/>
      <c r="J3" s="829"/>
      <c r="K3" s="829"/>
      <c r="L3" s="829"/>
      <c r="M3" s="829"/>
      <c r="N3" s="829"/>
      <c r="O3" s="829"/>
      <c r="P3" s="829"/>
      <c r="Q3" s="829"/>
      <c r="R3" s="588"/>
      <c r="S3" s="588"/>
      <c r="T3" s="588"/>
      <c r="U3" s="588"/>
      <c r="V3" s="588"/>
    </row>
    <row r="4" spans="1:22" ht="34.5" customHeight="1">
      <c r="A4" s="39" t="s">
        <v>134</v>
      </c>
      <c r="B4" s="35" t="s">
        <v>160</v>
      </c>
      <c r="C4" s="35" t="s">
        <v>161</v>
      </c>
      <c r="D4" s="36" t="s">
        <v>643</v>
      </c>
      <c r="G4" s="385"/>
      <c r="H4" s="386"/>
      <c r="I4" s="387"/>
      <c r="J4" s="829"/>
      <c r="K4" s="829"/>
      <c r="L4" s="829"/>
      <c r="M4" s="829"/>
      <c r="N4" s="829"/>
      <c r="O4" s="829"/>
      <c r="P4" s="829"/>
      <c r="Q4" s="829"/>
      <c r="R4" s="588"/>
      <c r="S4" s="588"/>
      <c r="T4" s="588"/>
      <c r="U4" s="588"/>
      <c r="V4" s="588"/>
    </row>
    <row r="5" spans="1:22" ht="12" customHeight="1">
      <c r="A5" s="29">
        <v>1970</v>
      </c>
      <c r="B5" s="128">
        <v>4.8256255365008878</v>
      </c>
      <c r="C5" s="128">
        <v>14.218374463499114</v>
      </c>
      <c r="D5" s="124">
        <v>19.044</v>
      </c>
      <c r="G5" s="385"/>
      <c r="H5" s="386"/>
      <c r="I5" s="387"/>
      <c r="J5" s="883"/>
      <c r="K5" s="883"/>
      <c r="L5" s="829"/>
      <c r="M5" s="829"/>
      <c r="N5" s="829"/>
      <c r="O5" s="829"/>
      <c r="P5" s="829"/>
      <c r="Q5" s="829"/>
      <c r="R5" s="588"/>
      <c r="S5" s="588"/>
      <c r="T5" s="588"/>
      <c r="U5" s="588"/>
      <c r="V5" s="588"/>
    </row>
    <row r="6" spans="1:22" ht="12" customHeight="1">
      <c r="A6" s="29">
        <v>1971</v>
      </c>
      <c r="B6" s="128">
        <v>5.3028061682388064</v>
      </c>
      <c r="C6" s="128">
        <v>13.956193831761194</v>
      </c>
      <c r="D6" s="124">
        <v>19.259</v>
      </c>
      <c r="G6" s="385"/>
      <c r="H6" s="386"/>
      <c r="I6" s="387"/>
      <c r="J6" s="883"/>
      <c r="K6" s="883"/>
      <c r="L6" s="829"/>
      <c r="M6" s="829"/>
      <c r="N6" s="829"/>
      <c r="O6" s="829"/>
      <c r="P6" s="829"/>
      <c r="Q6" s="829"/>
      <c r="R6" s="588"/>
      <c r="S6" s="588"/>
      <c r="T6" s="588"/>
      <c r="U6" s="588"/>
      <c r="V6" s="588"/>
    </row>
    <row r="7" spans="1:22" ht="12" customHeight="1">
      <c r="A7" s="29">
        <v>1972</v>
      </c>
      <c r="B7" s="128">
        <v>5.7881929524679254</v>
      </c>
      <c r="C7" s="128">
        <v>13.685807047532073</v>
      </c>
      <c r="D7" s="124">
        <v>19.474</v>
      </c>
      <c r="G7" s="385"/>
      <c r="H7" s="386"/>
      <c r="I7" s="387"/>
      <c r="J7" s="883"/>
      <c r="K7" s="883"/>
      <c r="L7" s="829"/>
      <c r="M7" s="829"/>
      <c r="N7" s="829"/>
      <c r="O7" s="829"/>
      <c r="P7" s="829"/>
      <c r="Q7" s="829"/>
      <c r="R7" s="588"/>
      <c r="S7" s="588"/>
      <c r="T7" s="588"/>
      <c r="U7" s="588"/>
      <c r="V7" s="588"/>
    </row>
    <row r="8" spans="1:22" ht="12" customHeight="1">
      <c r="A8" s="29">
        <v>1973</v>
      </c>
      <c r="B8" s="128">
        <v>6.4783902276083394</v>
      </c>
      <c r="C8" s="128">
        <v>13.20960977239166</v>
      </c>
      <c r="D8" s="124">
        <v>19.687999999999999</v>
      </c>
      <c r="G8" s="385"/>
      <c r="H8" s="386"/>
      <c r="I8" s="387"/>
      <c r="J8" s="883"/>
      <c r="K8" s="883"/>
      <c r="L8" s="829"/>
      <c r="M8" s="829"/>
      <c r="N8" s="829"/>
      <c r="O8" s="829"/>
      <c r="P8" s="829"/>
      <c r="Q8" s="829"/>
      <c r="R8" s="588"/>
      <c r="S8" s="588"/>
      <c r="T8" s="588"/>
      <c r="U8" s="588"/>
      <c r="V8" s="588"/>
    </row>
    <row r="9" spans="1:22" ht="12" customHeight="1">
      <c r="A9" s="29">
        <v>1974</v>
      </c>
      <c r="B9" s="128">
        <v>7.3402929434503248</v>
      </c>
      <c r="C9" s="128">
        <v>12.562707056549675</v>
      </c>
      <c r="D9" s="124">
        <v>19.902999999999999</v>
      </c>
      <c r="G9" s="385"/>
      <c r="H9" s="386"/>
      <c r="I9" s="387"/>
      <c r="J9" s="883"/>
      <c r="K9" s="883"/>
      <c r="L9" s="829"/>
      <c r="M9" s="829"/>
      <c r="N9" s="829"/>
      <c r="O9" s="829"/>
      <c r="P9" s="829"/>
      <c r="Q9" s="829"/>
      <c r="R9" s="588"/>
      <c r="S9" s="588"/>
      <c r="T9" s="588"/>
      <c r="U9" s="588"/>
      <c r="V9" s="588"/>
    </row>
    <row r="10" spans="1:22" ht="12" customHeight="1">
      <c r="A10" s="29">
        <v>1975</v>
      </c>
      <c r="B10" s="128">
        <v>7.9234097026735961</v>
      </c>
      <c r="C10" s="128">
        <v>12.193590297326406</v>
      </c>
      <c r="D10" s="124">
        <v>20.117000000000001</v>
      </c>
      <c r="G10" s="385"/>
      <c r="H10" s="386"/>
      <c r="I10" s="387"/>
      <c r="J10" s="883"/>
      <c r="K10" s="883"/>
      <c r="L10" s="829"/>
      <c r="M10" s="829"/>
      <c r="N10" s="829"/>
      <c r="O10" s="829"/>
      <c r="P10" s="829"/>
      <c r="Q10" s="829"/>
      <c r="R10" s="588"/>
      <c r="S10" s="588"/>
      <c r="T10" s="588"/>
      <c r="U10" s="588"/>
      <c r="V10" s="588"/>
    </row>
    <row r="11" spans="1:22" ht="12" customHeight="1">
      <c r="A11" s="29">
        <v>1976</v>
      </c>
      <c r="B11" s="128">
        <v>8.6600610806767904</v>
      </c>
      <c r="C11" s="128">
        <v>11.671938919323209</v>
      </c>
      <c r="D11" s="124">
        <v>20.332000000000001</v>
      </c>
      <c r="G11" s="385"/>
      <c r="H11" s="386"/>
      <c r="I11" s="387"/>
      <c r="J11" s="883"/>
      <c r="K11" s="883"/>
      <c r="L11" s="829"/>
      <c r="M11" s="829"/>
      <c r="N11" s="829"/>
      <c r="O11" s="829"/>
      <c r="P11" s="829"/>
      <c r="Q11" s="829"/>
      <c r="R11" s="588"/>
      <c r="S11" s="588"/>
      <c r="T11" s="588"/>
      <c r="U11" s="588"/>
      <c r="V11" s="588"/>
    </row>
    <row r="12" spans="1:22" ht="12" customHeight="1">
      <c r="A12" s="29">
        <v>1977</v>
      </c>
      <c r="B12" s="128">
        <v>9.3641068193099244</v>
      </c>
      <c r="C12" s="128">
        <v>11.181893180690075</v>
      </c>
      <c r="D12" s="124">
        <v>20.545999999999999</v>
      </c>
      <c r="G12" s="385"/>
      <c r="H12" s="386"/>
      <c r="I12" s="387"/>
      <c r="J12" s="883"/>
      <c r="K12" s="883"/>
      <c r="L12" s="829"/>
      <c r="M12" s="829"/>
      <c r="N12" s="829"/>
      <c r="O12" s="829"/>
      <c r="P12" s="829"/>
      <c r="Q12" s="829"/>
      <c r="R12" s="588"/>
      <c r="S12" s="588"/>
      <c r="T12" s="588"/>
      <c r="U12" s="588"/>
      <c r="V12" s="588"/>
    </row>
    <row r="13" spans="1:22" ht="12" customHeight="1">
      <c r="A13" s="29">
        <v>1978</v>
      </c>
      <c r="B13" s="128">
        <v>9.5133095663077416</v>
      </c>
      <c r="C13" s="128">
        <v>11.247690433692256</v>
      </c>
      <c r="D13" s="124">
        <v>20.760999999999999</v>
      </c>
      <c r="G13" s="385"/>
      <c r="H13" s="386"/>
      <c r="I13" s="387"/>
      <c r="J13" s="883"/>
      <c r="K13" s="883"/>
      <c r="L13" s="829"/>
      <c r="M13" s="829"/>
      <c r="N13" s="829"/>
      <c r="O13" s="829"/>
      <c r="P13" s="829"/>
      <c r="Q13" s="829"/>
      <c r="R13" s="588"/>
      <c r="S13" s="588"/>
      <c r="T13" s="588"/>
      <c r="U13" s="588"/>
      <c r="V13" s="588"/>
    </row>
    <row r="14" spans="1:22" ht="12" customHeight="1">
      <c r="A14" s="29">
        <v>1979</v>
      </c>
      <c r="B14" s="128">
        <v>10.337093669145759</v>
      </c>
      <c r="C14" s="128">
        <v>10.637906330854243</v>
      </c>
      <c r="D14" s="124">
        <v>20.975000000000001</v>
      </c>
      <c r="G14" s="385"/>
      <c r="H14" s="386"/>
      <c r="I14" s="387"/>
      <c r="J14" s="883"/>
      <c r="K14" s="883"/>
      <c r="L14" s="829"/>
      <c r="M14" s="829"/>
      <c r="N14" s="829"/>
      <c r="O14" s="829"/>
      <c r="P14" s="829"/>
      <c r="Q14" s="829"/>
      <c r="R14" s="588"/>
      <c r="S14" s="588"/>
      <c r="T14" s="588"/>
      <c r="U14" s="588"/>
      <c r="V14" s="588"/>
    </row>
    <row r="15" spans="1:22" ht="12" customHeight="1">
      <c r="A15" s="29">
        <v>1980</v>
      </c>
      <c r="B15" s="128">
        <v>10.758101550284444</v>
      </c>
      <c r="C15" s="128">
        <v>10.431898449715559</v>
      </c>
      <c r="D15" s="124">
        <v>21.19</v>
      </c>
      <c r="G15" s="385"/>
      <c r="H15" s="386"/>
      <c r="I15" s="387"/>
      <c r="J15" s="883"/>
      <c r="K15" s="883"/>
      <c r="L15" s="829"/>
      <c r="M15" s="829"/>
      <c r="N15" s="829"/>
      <c r="O15" s="829"/>
      <c r="P15" s="829"/>
      <c r="Q15" s="829"/>
      <c r="R15" s="588"/>
      <c r="S15" s="588"/>
      <c r="T15" s="588"/>
      <c r="U15" s="588"/>
      <c r="V15" s="588"/>
    </row>
    <row r="16" spans="1:22" ht="12" customHeight="1">
      <c r="A16" s="29">
        <v>1981</v>
      </c>
      <c r="B16" s="128">
        <v>11.31828317995399</v>
      </c>
      <c r="C16" s="128">
        <v>10.086716820046011</v>
      </c>
      <c r="D16" s="124">
        <v>21.405000000000001</v>
      </c>
      <c r="G16" s="385"/>
      <c r="H16" s="386"/>
      <c r="I16" s="387"/>
      <c r="J16" s="883"/>
      <c r="K16" s="883"/>
      <c r="L16" s="829"/>
      <c r="M16" s="829"/>
      <c r="N16" s="829"/>
      <c r="O16" s="829"/>
      <c r="P16" s="829"/>
      <c r="Q16" s="829"/>
      <c r="R16" s="588"/>
      <c r="S16" s="588"/>
      <c r="T16" s="588"/>
      <c r="U16" s="588"/>
      <c r="V16" s="588"/>
    </row>
    <row r="17" spans="1:22" ht="12" customHeight="1">
      <c r="A17" s="29">
        <v>1982</v>
      </c>
      <c r="B17" s="128">
        <v>12.007996339621396</v>
      </c>
      <c r="C17" s="128">
        <v>9.6110036603786035</v>
      </c>
      <c r="D17" s="124">
        <v>21.619</v>
      </c>
      <c r="G17" s="385"/>
      <c r="H17" s="386"/>
      <c r="I17" s="387"/>
      <c r="J17" s="883"/>
      <c r="K17" s="883"/>
      <c r="L17" s="829"/>
      <c r="M17" s="829"/>
      <c r="N17" s="829"/>
      <c r="O17" s="829"/>
      <c r="P17" s="829"/>
      <c r="Q17" s="829"/>
      <c r="R17" s="588"/>
      <c r="S17" s="588"/>
      <c r="T17" s="588"/>
      <c r="U17" s="588"/>
      <c r="V17" s="588"/>
    </row>
    <row r="18" spans="1:22" ht="12" customHeight="1" thickBot="1">
      <c r="A18" s="29">
        <v>1983</v>
      </c>
      <c r="B18" s="128">
        <v>13.233800708041663</v>
      </c>
      <c r="C18" s="128">
        <v>8.6001992919583365</v>
      </c>
      <c r="D18" s="124">
        <v>21.834</v>
      </c>
      <c r="G18" s="388" t="s">
        <v>496</v>
      </c>
      <c r="H18" s="389"/>
      <c r="I18" s="390"/>
      <c r="J18" s="883"/>
      <c r="K18" s="883"/>
      <c r="L18" s="829"/>
      <c r="M18" s="829"/>
      <c r="N18" s="829"/>
      <c r="O18" s="829"/>
      <c r="P18" s="829"/>
      <c r="Q18" s="829"/>
      <c r="R18" s="588"/>
      <c r="S18" s="588"/>
      <c r="T18" s="588"/>
      <c r="U18" s="588"/>
      <c r="V18" s="588"/>
    </row>
    <row r="19" spans="1:22" ht="12" customHeight="1">
      <c r="A19" s="29">
        <v>1984</v>
      </c>
      <c r="B19" s="128">
        <v>13.430165157226224</v>
      </c>
      <c r="C19" s="128">
        <v>8.6178348427737745</v>
      </c>
      <c r="D19" s="124">
        <v>22.047999999999998</v>
      </c>
      <c r="J19" s="883"/>
      <c r="K19" s="883"/>
      <c r="L19" s="829"/>
      <c r="M19" s="829"/>
      <c r="N19" s="829"/>
      <c r="O19" s="829"/>
      <c r="P19" s="829"/>
      <c r="Q19" s="829"/>
      <c r="R19" s="588"/>
      <c r="S19" s="588"/>
      <c r="T19" s="588"/>
      <c r="U19" s="588"/>
      <c r="V19" s="588"/>
    </row>
    <row r="20" spans="1:22" ht="12" customHeight="1">
      <c r="A20" s="29">
        <v>1985</v>
      </c>
      <c r="B20" s="128">
        <v>14.200964254049333</v>
      </c>
      <c r="C20" s="128">
        <v>8.0620357459506682</v>
      </c>
      <c r="D20" s="124">
        <v>22.263000000000002</v>
      </c>
      <c r="J20" s="883"/>
      <c r="K20" s="883"/>
      <c r="L20" s="829"/>
      <c r="M20" s="829"/>
      <c r="N20" s="829"/>
      <c r="O20" s="829"/>
      <c r="P20" s="829"/>
      <c r="Q20" s="829"/>
      <c r="R20" s="588"/>
      <c r="S20" s="588"/>
      <c r="T20" s="588"/>
      <c r="U20" s="588"/>
      <c r="V20" s="588"/>
    </row>
    <row r="21" spans="1:22" ht="12" customHeight="1">
      <c r="A21" s="29">
        <v>1986</v>
      </c>
      <c r="B21" s="128">
        <v>14.942023557079485</v>
      </c>
      <c r="C21" s="128">
        <v>7.5349764429205139</v>
      </c>
      <c r="D21" s="124">
        <v>22.477</v>
      </c>
      <c r="J21" s="883"/>
      <c r="K21" s="883"/>
      <c r="L21" s="829"/>
      <c r="M21" s="829"/>
      <c r="N21" s="829"/>
      <c r="O21" s="829"/>
      <c r="P21" s="829"/>
      <c r="Q21" s="829"/>
      <c r="R21" s="588"/>
      <c r="S21" s="588"/>
      <c r="T21" s="588"/>
      <c r="U21" s="588"/>
      <c r="V21" s="588"/>
    </row>
    <row r="22" spans="1:22" ht="12" customHeight="1">
      <c r="A22" s="29">
        <v>1987</v>
      </c>
      <c r="B22" s="128">
        <v>15.499805172555243</v>
      </c>
      <c r="C22" s="128">
        <v>7.192194827444756</v>
      </c>
      <c r="D22" s="124">
        <v>22.692</v>
      </c>
      <c r="J22" s="883"/>
      <c r="K22" s="883"/>
      <c r="L22" s="829"/>
      <c r="M22" s="829"/>
      <c r="N22" s="829"/>
      <c r="O22" s="829"/>
      <c r="P22" s="829"/>
      <c r="Q22" s="829"/>
      <c r="R22" s="588"/>
      <c r="S22" s="588"/>
      <c r="T22" s="588"/>
      <c r="U22" s="588"/>
      <c r="V22" s="588"/>
    </row>
    <row r="23" spans="1:22" ht="12" customHeight="1">
      <c r="A23" s="29">
        <v>1988</v>
      </c>
      <c r="B23" s="128">
        <v>15.828617677202034</v>
      </c>
      <c r="C23" s="128">
        <v>7.0773823227979653</v>
      </c>
      <c r="D23" s="124">
        <v>22.905999999999999</v>
      </c>
      <c r="J23" s="883"/>
      <c r="K23" s="883"/>
      <c r="L23" s="829"/>
      <c r="M23" s="829"/>
      <c r="N23" s="829"/>
      <c r="O23" s="829"/>
      <c r="P23" s="829"/>
      <c r="Q23" s="829"/>
      <c r="R23" s="588"/>
      <c r="S23" s="588"/>
      <c r="T23" s="588"/>
      <c r="U23" s="588"/>
      <c r="V23" s="588"/>
    </row>
    <row r="24" spans="1:22" ht="12" customHeight="1">
      <c r="A24" s="29">
        <v>1989</v>
      </c>
      <c r="B24" s="128">
        <v>16.454703839533067</v>
      </c>
      <c r="C24" s="128">
        <v>6.6662961604669322</v>
      </c>
      <c r="D24" s="124">
        <v>23.120999999999999</v>
      </c>
      <c r="J24" s="883"/>
      <c r="K24" s="883"/>
      <c r="L24" s="829"/>
      <c r="M24" s="829"/>
      <c r="N24" s="829"/>
      <c r="O24" s="829"/>
      <c r="P24" s="829"/>
      <c r="Q24" s="829"/>
      <c r="R24" s="588"/>
      <c r="S24" s="588"/>
      <c r="T24" s="588"/>
      <c r="U24" s="588"/>
      <c r="V24" s="588"/>
    </row>
    <row r="25" spans="1:22" ht="12" customHeight="1">
      <c r="A25" s="29">
        <v>1990</v>
      </c>
      <c r="B25" s="128">
        <v>16.831742477061894</v>
      </c>
      <c r="C25" s="128">
        <v>6.5032575229381049</v>
      </c>
      <c r="D25" s="124">
        <v>23.335000000000001</v>
      </c>
      <c r="J25" s="883"/>
      <c r="K25" s="883"/>
      <c r="L25" s="829"/>
      <c r="M25" s="829"/>
      <c r="N25" s="829"/>
      <c r="O25" s="829"/>
      <c r="P25" s="829"/>
      <c r="Q25" s="829"/>
      <c r="R25" s="588"/>
      <c r="S25" s="588"/>
      <c r="T25" s="588"/>
      <c r="U25" s="588"/>
      <c r="V25" s="588"/>
    </row>
    <row r="26" spans="1:22" ht="12" customHeight="1">
      <c r="A26" s="29">
        <v>1991</v>
      </c>
      <c r="B26" s="128">
        <v>17.410055823460471</v>
      </c>
      <c r="C26" s="128">
        <v>6.1399441765395304</v>
      </c>
      <c r="D26" s="124">
        <v>23.55</v>
      </c>
      <c r="J26" s="883"/>
      <c r="K26" s="883"/>
      <c r="L26" s="829"/>
      <c r="M26" s="829"/>
      <c r="N26" s="829"/>
      <c r="O26" s="829"/>
      <c r="P26" s="829"/>
      <c r="Q26" s="829"/>
      <c r="R26" s="588"/>
      <c r="S26" s="588"/>
      <c r="T26" s="588"/>
      <c r="U26" s="588"/>
      <c r="V26" s="588"/>
    </row>
    <row r="27" spans="1:22" ht="12" customHeight="1">
      <c r="A27" s="29">
        <v>1992</v>
      </c>
      <c r="B27" s="128">
        <v>17.746287077604958</v>
      </c>
      <c r="C27" s="128">
        <v>6.0167129223950431</v>
      </c>
      <c r="D27" s="124">
        <v>23.763000000000002</v>
      </c>
      <c r="J27" s="883"/>
      <c r="K27" s="883"/>
      <c r="L27" s="829"/>
      <c r="M27" s="829"/>
      <c r="N27" s="829"/>
      <c r="O27" s="829"/>
      <c r="P27" s="829"/>
      <c r="Q27" s="829"/>
      <c r="R27" s="588"/>
      <c r="S27" s="588"/>
      <c r="T27" s="588"/>
      <c r="U27" s="588"/>
      <c r="V27" s="588"/>
    </row>
    <row r="28" spans="1:22" ht="12" customHeight="1">
      <c r="A28" s="29">
        <v>1993</v>
      </c>
      <c r="B28" s="128">
        <v>18.088198644902338</v>
      </c>
      <c r="C28" s="128">
        <v>5.8578013550976662</v>
      </c>
      <c r="D28" s="124">
        <v>23.946000000000002</v>
      </c>
      <c r="J28" s="883"/>
      <c r="K28" s="883"/>
      <c r="L28" s="829"/>
      <c r="M28" s="829"/>
      <c r="N28" s="829"/>
      <c r="O28" s="829"/>
      <c r="P28" s="829"/>
      <c r="Q28" s="829"/>
      <c r="R28" s="588"/>
      <c r="S28" s="588"/>
      <c r="T28" s="588"/>
      <c r="U28" s="588"/>
      <c r="V28" s="588"/>
    </row>
    <row r="29" spans="1:22" ht="12" customHeight="1">
      <c r="A29" s="29">
        <v>1994</v>
      </c>
      <c r="B29" s="128">
        <v>18.661512815344526</v>
      </c>
      <c r="C29" s="128">
        <v>5.474487184655473</v>
      </c>
      <c r="D29" s="124">
        <v>24.135999999999999</v>
      </c>
      <c r="J29" s="883"/>
      <c r="K29" s="883"/>
      <c r="L29" s="829"/>
      <c r="M29" s="829"/>
      <c r="N29" s="829"/>
      <c r="O29" s="829"/>
      <c r="P29" s="829"/>
      <c r="Q29" s="829"/>
      <c r="R29" s="588"/>
      <c r="S29" s="588"/>
      <c r="T29" s="588"/>
      <c r="U29" s="588"/>
      <c r="V29" s="588"/>
    </row>
    <row r="30" spans="1:22" ht="12" customHeight="1">
      <c r="A30" s="29">
        <v>1995</v>
      </c>
      <c r="B30" s="128">
        <v>19.046829437372633</v>
      </c>
      <c r="C30" s="128">
        <v>5.2921705626273639</v>
      </c>
      <c r="D30" s="124">
        <v>24.338999999999999</v>
      </c>
      <c r="J30" s="883"/>
      <c r="K30" s="883"/>
      <c r="L30" s="829"/>
      <c r="M30" s="829"/>
      <c r="N30" s="829"/>
      <c r="O30" s="829"/>
      <c r="P30" s="829"/>
      <c r="Q30" s="829"/>
      <c r="R30" s="588"/>
      <c r="S30" s="588"/>
      <c r="T30" s="588"/>
      <c r="U30" s="588"/>
      <c r="V30" s="588"/>
    </row>
    <row r="31" spans="1:22" ht="12" customHeight="1">
      <c r="A31" s="29">
        <v>1996</v>
      </c>
      <c r="B31" s="128">
        <v>19.081581839696781</v>
      </c>
      <c r="C31" s="128">
        <v>5.4464181603032147</v>
      </c>
      <c r="D31" s="124">
        <v>24.527999999999999</v>
      </c>
      <c r="J31" s="883"/>
      <c r="K31" s="883"/>
      <c r="L31" s="829"/>
      <c r="M31" s="829"/>
      <c r="N31" s="829"/>
      <c r="O31" s="829"/>
      <c r="P31" s="829"/>
      <c r="Q31" s="829"/>
      <c r="R31" s="588"/>
      <c r="S31" s="588"/>
      <c r="T31" s="588"/>
      <c r="U31" s="588"/>
      <c r="V31" s="588"/>
    </row>
    <row r="32" spans="1:22" ht="12" customHeight="1">
      <c r="A32" s="29">
        <v>1997</v>
      </c>
      <c r="B32" s="128">
        <v>19.270189991596283</v>
      </c>
      <c r="C32" s="128">
        <v>5.4508100084037174</v>
      </c>
      <c r="D32" s="124">
        <v>24.721</v>
      </c>
      <c r="J32" s="883"/>
      <c r="K32" s="883"/>
      <c r="L32" s="829"/>
      <c r="M32" s="829"/>
      <c r="N32" s="829"/>
      <c r="O32" s="829"/>
      <c r="P32" s="829"/>
      <c r="Q32" s="829"/>
      <c r="R32" s="588"/>
      <c r="S32" s="588"/>
      <c r="T32" s="588"/>
      <c r="U32" s="588"/>
      <c r="V32" s="588"/>
    </row>
    <row r="33" spans="1:22" ht="12" customHeight="1">
      <c r="A33" s="29">
        <v>1998</v>
      </c>
      <c r="B33" s="128">
        <v>19.913465989564934</v>
      </c>
      <c r="C33" s="128">
        <v>5.0005340104350671</v>
      </c>
      <c r="D33" s="124">
        <v>24.914000000000001</v>
      </c>
      <c r="J33" s="883"/>
      <c r="K33" s="883"/>
      <c r="L33" s="829"/>
      <c r="M33" s="829"/>
      <c r="N33" s="829"/>
      <c r="O33" s="829"/>
      <c r="P33" s="829"/>
      <c r="Q33" s="829"/>
      <c r="R33" s="588"/>
      <c r="S33" s="588"/>
      <c r="T33" s="588"/>
      <c r="U33" s="588"/>
      <c r="V33" s="588"/>
    </row>
    <row r="34" spans="1:22" ht="12" customHeight="1">
      <c r="A34" s="29">
        <v>1999</v>
      </c>
      <c r="B34" s="128">
        <v>20.043633093183082</v>
      </c>
      <c r="C34" s="128">
        <v>5.0513669068169191</v>
      </c>
      <c r="D34" s="124">
        <v>25.094999999999999</v>
      </c>
      <c r="J34" s="883"/>
      <c r="K34" s="883"/>
      <c r="L34" s="829"/>
      <c r="M34" s="829"/>
      <c r="N34" s="829"/>
      <c r="O34" s="829"/>
      <c r="P34" s="829"/>
      <c r="Q34" s="829"/>
      <c r="R34" s="588"/>
      <c r="S34" s="588"/>
      <c r="T34" s="588"/>
      <c r="U34" s="588"/>
      <c r="V34" s="588"/>
    </row>
    <row r="35" spans="1:22" ht="12" customHeight="1">
      <c r="A35" s="29">
        <v>2000</v>
      </c>
      <c r="B35" s="128">
        <v>20.252960442785692</v>
      </c>
      <c r="C35" s="128">
        <v>5.0280395572143082</v>
      </c>
      <c r="D35" s="124">
        <v>25.280999999999999</v>
      </c>
      <c r="J35" s="883"/>
      <c r="K35" s="883"/>
      <c r="L35" s="829"/>
      <c r="M35" s="829"/>
      <c r="N35" s="829"/>
      <c r="O35" s="829"/>
      <c r="P35" s="829"/>
      <c r="Q35" s="829"/>
      <c r="R35" s="588"/>
      <c r="S35" s="588"/>
      <c r="T35" s="588"/>
      <c r="U35" s="588"/>
      <c r="V35" s="588"/>
    </row>
    <row r="36" spans="1:22" ht="12" customHeight="1">
      <c r="A36" s="29">
        <v>2001</v>
      </c>
      <c r="B36" s="128">
        <v>20.939336634025366</v>
      </c>
      <c r="C36" s="128">
        <v>4.5306633659746334</v>
      </c>
      <c r="D36" s="124">
        <v>25.47</v>
      </c>
      <c r="F36" s="350"/>
      <c r="J36" s="883"/>
      <c r="K36" s="883"/>
      <c r="L36" s="829"/>
      <c r="M36" s="829"/>
      <c r="N36" s="829"/>
      <c r="O36" s="829"/>
      <c r="P36" s="829"/>
      <c r="Q36" s="829"/>
      <c r="R36" s="588"/>
      <c r="S36" s="588"/>
      <c r="T36" s="588"/>
      <c r="U36" s="588"/>
      <c r="V36" s="588"/>
    </row>
    <row r="37" spans="1:22" ht="12" customHeight="1">
      <c r="A37" s="29">
        <v>2002</v>
      </c>
      <c r="B37" s="128">
        <v>21.429519544949766</v>
      </c>
      <c r="C37" s="128">
        <v>4.1884804550502333</v>
      </c>
      <c r="D37" s="124">
        <v>25.617999999999999</v>
      </c>
      <c r="F37" s="350"/>
      <c r="J37" s="883"/>
      <c r="K37" s="883"/>
      <c r="L37" s="829"/>
      <c r="M37" s="829"/>
      <c r="N37" s="829"/>
      <c r="O37" s="829"/>
      <c r="P37" s="829"/>
      <c r="Q37" s="829"/>
      <c r="R37" s="588"/>
      <c r="S37" s="588"/>
      <c r="T37" s="588"/>
      <c r="U37" s="588"/>
      <c r="V37" s="588"/>
    </row>
    <row r="38" spans="1:22" ht="12" customHeight="1">
      <c r="A38" s="29">
        <v>2003</v>
      </c>
      <c r="B38" s="128">
        <v>22.516170682647513</v>
      </c>
      <c r="C38" s="128">
        <v>3.2818293173524853</v>
      </c>
      <c r="D38" s="124">
        <v>25.797999999999998</v>
      </c>
      <c r="F38" s="350"/>
      <c r="J38" s="883"/>
      <c r="K38" s="883"/>
      <c r="L38" s="829"/>
      <c r="M38" s="829"/>
      <c r="N38" s="829"/>
      <c r="O38" s="829"/>
      <c r="P38" s="829"/>
      <c r="Q38" s="829"/>
      <c r="R38" s="588"/>
      <c r="S38" s="588"/>
      <c r="T38" s="588"/>
      <c r="U38" s="588"/>
      <c r="V38" s="588"/>
    </row>
    <row r="39" spans="1:22" ht="12" customHeight="1">
      <c r="A39" s="29">
        <v>2004</v>
      </c>
      <c r="B39" s="128">
        <v>22.858683622493693</v>
      </c>
      <c r="C39" s="128">
        <v>3.1263163775063072</v>
      </c>
      <c r="D39" s="124">
        <v>25.984999999999999</v>
      </c>
      <c r="F39" s="350"/>
      <c r="J39" s="883"/>
      <c r="K39" s="883"/>
      <c r="L39" s="829"/>
      <c r="M39" s="829"/>
      <c r="N39" s="829"/>
      <c r="O39" s="829"/>
      <c r="P39" s="829"/>
      <c r="Q39" s="829"/>
      <c r="R39" s="588"/>
      <c r="S39" s="588"/>
      <c r="T39" s="588"/>
      <c r="U39" s="588"/>
      <c r="V39" s="588"/>
    </row>
    <row r="40" spans="1:22" ht="12" customHeight="1">
      <c r="A40" s="29">
        <v>2005</v>
      </c>
      <c r="B40" s="128">
        <v>23.232587063758707</v>
      </c>
      <c r="C40" s="128">
        <v>2.964412936241291</v>
      </c>
      <c r="D40" s="124">
        <v>26.196999999999999</v>
      </c>
      <c r="F40" s="350"/>
      <c r="J40" s="883"/>
      <c r="K40" s="883"/>
      <c r="L40" s="829"/>
      <c r="M40" s="829"/>
      <c r="N40" s="829"/>
      <c r="O40" s="829"/>
      <c r="P40" s="829"/>
      <c r="Q40" s="829"/>
      <c r="R40" s="588"/>
      <c r="S40" s="588"/>
      <c r="T40" s="588"/>
      <c r="U40" s="588"/>
      <c r="V40" s="588"/>
    </row>
    <row r="41" spans="1:22" ht="12" customHeight="1">
      <c r="A41" s="29">
        <v>2006</v>
      </c>
      <c r="B41" s="128">
        <v>23.744697140569752</v>
      </c>
      <c r="C41" s="128">
        <v>2.6743028594302496</v>
      </c>
      <c r="D41" s="124">
        <v>26.419</v>
      </c>
      <c r="F41" s="350"/>
      <c r="J41" s="883"/>
      <c r="K41" s="883"/>
      <c r="L41" s="829"/>
      <c r="M41" s="829"/>
      <c r="N41" s="829"/>
      <c r="O41" s="829"/>
      <c r="P41" s="829"/>
      <c r="Q41" s="829"/>
      <c r="R41" s="588"/>
      <c r="S41" s="588"/>
      <c r="T41" s="588"/>
      <c r="U41" s="588"/>
      <c r="V41" s="588"/>
    </row>
    <row r="42" spans="1:22" ht="12" customHeight="1">
      <c r="A42" s="233">
        <v>2007</v>
      </c>
      <c r="B42" s="234">
        <v>24.175190240130661</v>
      </c>
      <c r="C42" s="234">
        <v>2.4808097598693393</v>
      </c>
      <c r="D42" s="235">
        <v>26.655999999999999</v>
      </c>
      <c r="F42" s="350"/>
      <c r="J42" s="883"/>
      <c r="K42" s="883"/>
      <c r="L42" s="829"/>
      <c r="M42" s="829"/>
      <c r="N42" s="829"/>
      <c r="O42" s="829"/>
      <c r="P42" s="829"/>
      <c r="Q42" s="829"/>
      <c r="R42" s="588"/>
      <c r="S42" s="588"/>
      <c r="T42" s="588"/>
      <c r="U42" s="588"/>
      <c r="V42" s="588"/>
    </row>
    <row r="43" spans="1:22" ht="12" customHeight="1">
      <c r="A43" s="230">
        <v>2008</v>
      </c>
      <c r="B43" s="231">
        <v>23.832892546731536</v>
      </c>
      <c r="C43" s="231">
        <v>3.0781074532684687</v>
      </c>
      <c r="D43" s="232">
        <v>26.911000000000001</v>
      </c>
      <c r="F43" s="350"/>
      <c r="J43" s="883"/>
      <c r="K43" s="883"/>
      <c r="L43" s="829"/>
      <c r="M43" s="829"/>
      <c r="N43" s="829"/>
      <c r="O43" s="829"/>
      <c r="P43" s="829"/>
      <c r="Q43" s="829"/>
      <c r="R43" s="588"/>
      <c r="S43" s="588"/>
      <c r="T43" s="588"/>
      <c r="U43" s="588"/>
      <c r="V43" s="588"/>
    </row>
    <row r="44" spans="1:22" ht="12" customHeight="1">
      <c r="A44" s="29">
        <v>2009</v>
      </c>
      <c r="B44" s="128">
        <v>24.286114056042276</v>
      </c>
      <c r="C44" s="128">
        <v>2.8228859439577234</v>
      </c>
      <c r="D44" s="124">
        <v>27.109000000000002</v>
      </c>
      <c r="F44" s="350"/>
      <c r="J44" s="883"/>
      <c r="K44" s="883"/>
      <c r="L44" s="989"/>
      <c r="M44" s="829"/>
      <c r="N44" s="829"/>
      <c r="O44" s="829"/>
      <c r="P44" s="829"/>
      <c r="Q44" s="829"/>
      <c r="R44" s="588"/>
      <c r="S44" s="588"/>
      <c r="T44" s="588"/>
      <c r="U44" s="588"/>
      <c r="V44" s="588"/>
    </row>
    <row r="45" spans="1:22" ht="12" customHeight="1">
      <c r="A45" s="29">
        <v>2010</v>
      </c>
      <c r="B45" s="698">
        <v>24.775112770387803</v>
      </c>
      <c r="C45" s="698">
        <v>2.4968872296121951</v>
      </c>
      <c r="D45" s="124">
        <v>27.271999999999998</v>
      </c>
      <c r="F45" s="350"/>
      <c r="J45" s="883"/>
      <c r="K45" s="883"/>
      <c r="L45" s="990"/>
      <c r="M45" s="829"/>
      <c r="N45" s="829"/>
      <c r="O45" s="829"/>
      <c r="P45" s="829"/>
      <c r="Q45" s="829"/>
      <c r="R45" s="588"/>
      <c r="S45" s="588"/>
      <c r="T45" s="588"/>
      <c r="U45" s="588"/>
      <c r="V45" s="588"/>
    </row>
    <row r="46" spans="1:22" ht="12" customHeight="1">
      <c r="A46" s="29">
        <v>2011</v>
      </c>
      <c r="B46" s="698">
        <v>24.984423314243799</v>
      </c>
      <c r="C46" s="698">
        <v>2.4335766857562007</v>
      </c>
      <c r="D46" s="124">
        <v>27.417999999999999</v>
      </c>
      <c r="F46" s="350"/>
      <c r="J46" s="883"/>
      <c r="K46" s="883"/>
      <c r="L46" s="989"/>
      <c r="M46" s="829"/>
      <c r="N46" s="829"/>
      <c r="O46" s="829"/>
      <c r="P46" s="829"/>
      <c r="Q46" s="829"/>
      <c r="R46" s="588"/>
      <c r="S46" s="588"/>
      <c r="T46" s="588"/>
      <c r="U46" s="588"/>
      <c r="V46" s="588"/>
    </row>
    <row r="47" spans="1:22" ht="12" customHeight="1">
      <c r="C47" s="148"/>
      <c r="J47" s="883"/>
      <c r="K47" s="829"/>
      <c r="L47" s="990"/>
      <c r="M47" s="829"/>
      <c r="N47" s="829"/>
      <c r="O47" s="829"/>
      <c r="P47" s="829"/>
      <c r="Q47" s="829"/>
      <c r="R47" s="588"/>
      <c r="S47" s="588"/>
      <c r="T47" s="588"/>
      <c r="U47" s="588"/>
      <c r="V47" s="588"/>
    </row>
    <row r="48" spans="1:22" ht="12" customHeight="1">
      <c r="A48" t="s">
        <v>234</v>
      </c>
      <c r="C48" s="148"/>
      <c r="J48" s="829"/>
      <c r="K48" s="829"/>
      <c r="L48" s="991"/>
      <c r="M48" s="829"/>
      <c r="N48" s="829"/>
      <c r="O48" s="829"/>
      <c r="P48" s="829"/>
      <c r="Q48" s="829"/>
      <c r="R48" s="588"/>
      <c r="S48" s="588"/>
      <c r="T48" s="588"/>
      <c r="U48" s="588"/>
      <c r="V48" s="588"/>
    </row>
    <row r="49" spans="1:22" ht="12" customHeight="1">
      <c r="A49" t="s">
        <v>323</v>
      </c>
      <c r="J49" s="829"/>
      <c r="K49" s="829"/>
      <c r="L49" s="990"/>
      <c r="M49" s="829"/>
      <c r="N49" s="829"/>
      <c r="O49" s="829"/>
      <c r="P49" s="829"/>
      <c r="Q49" s="829"/>
      <c r="R49" s="588"/>
      <c r="S49" s="588"/>
      <c r="T49" s="588"/>
      <c r="U49" s="588"/>
      <c r="V49" s="588"/>
    </row>
    <row r="50" spans="1:22" ht="12" customHeight="1">
      <c r="A50" s="681" t="s">
        <v>689</v>
      </c>
      <c r="J50" s="829"/>
      <c r="K50" s="829"/>
      <c r="L50" s="991"/>
      <c r="M50" s="829"/>
      <c r="N50" s="829"/>
      <c r="O50" s="829"/>
      <c r="P50" s="829"/>
      <c r="Q50" s="829"/>
      <c r="R50" s="588"/>
      <c r="S50" s="588"/>
      <c r="T50" s="588"/>
      <c r="U50" s="588"/>
      <c r="V50" s="588"/>
    </row>
    <row r="51" spans="1:22" ht="12" customHeight="1">
      <c r="J51" s="829"/>
      <c r="K51" s="829"/>
      <c r="L51" s="990"/>
      <c r="M51" s="829"/>
      <c r="N51" s="829"/>
      <c r="O51" s="829"/>
      <c r="P51" s="829"/>
      <c r="Q51" s="829"/>
      <c r="R51" s="588"/>
      <c r="S51" s="588"/>
      <c r="T51" s="588"/>
      <c r="U51" s="588"/>
      <c r="V51" s="588"/>
    </row>
    <row r="52" spans="1:22" ht="12" customHeight="1">
      <c r="A52" t="s">
        <v>235</v>
      </c>
      <c r="J52" s="829"/>
      <c r="K52" s="829"/>
      <c r="L52" s="878"/>
      <c r="M52" s="829"/>
      <c r="N52" s="829"/>
      <c r="O52" s="829"/>
      <c r="P52" s="829"/>
      <c r="Q52" s="829"/>
      <c r="R52" s="588"/>
      <c r="S52" s="588"/>
      <c r="T52" s="588"/>
      <c r="U52" s="588"/>
      <c r="V52" s="588"/>
    </row>
    <row r="53" spans="1:22" ht="12" customHeight="1">
      <c r="A53" t="s">
        <v>535</v>
      </c>
      <c r="J53" s="829"/>
      <c r="K53" s="829"/>
      <c r="L53" s="829"/>
      <c r="M53" s="829"/>
      <c r="N53" s="829"/>
      <c r="O53" s="829"/>
      <c r="P53" s="829"/>
      <c r="Q53" s="829"/>
      <c r="R53" s="588"/>
      <c r="S53" s="588"/>
      <c r="T53" s="588"/>
      <c r="U53" s="588"/>
      <c r="V53" s="588"/>
    </row>
    <row r="54" spans="1:22" ht="12" customHeight="1">
      <c r="A54" t="s">
        <v>494</v>
      </c>
      <c r="J54" s="829"/>
      <c r="K54" s="829"/>
      <c r="L54" s="829"/>
      <c r="M54" s="829"/>
      <c r="N54" s="829"/>
      <c r="O54" s="829"/>
      <c r="P54" s="829"/>
      <c r="Q54" s="829"/>
      <c r="R54" s="588"/>
      <c r="S54" s="588"/>
      <c r="T54" s="588"/>
      <c r="U54" s="588"/>
      <c r="V54" s="588"/>
    </row>
    <row r="55" spans="1:22" ht="12" customHeight="1">
      <c r="A55" t="s">
        <v>497</v>
      </c>
      <c r="J55" s="829"/>
      <c r="K55" s="829"/>
      <c r="L55" s="829"/>
      <c r="M55" s="829"/>
      <c r="N55" s="829"/>
      <c r="O55" s="829"/>
      <c r="P55" s="829"/>
      <c r="Q55" s="829"/>
      <c r="R55" s="588"/>
      <c r="S55" s="588"/>
      <c r="T55" s="588"/>
      <c r="U55" s="588"/>
      <c r="V55" s="588"/>
    </row>
  </sheetData>
  <mergeCells count="4">
    <mergeCell ref="L44:L45"/>
    <mergeCell ref="L46:L47"/>
    <mergeCell ref="L48:L49"/>
    <mergeCell ref="L50:L51"/>
  </mergeCells>
  <phoneticPr fontId="0" type="noConversion"/>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sheetPr codeName="Sheet23"/>
  <dimension ref="A1:AG91"/>
  <sheetViews>
    <sheetView zoomScaleNormal="100" workbookViewId="0">
      <selection activeCell="I45" sqref="I45"/>
    </sheetView>
  </sheetViews>
  <sheetFormatPr defaultRowHeight="9"/>
  <cols>
    <col min="2" max="6" width="13" customWidth="1"/>
    <col min="7" max="7" width="11.19921875" bestFit="1" customWidth="1"/>
    <col min="8" max="8" width="10" customWidth="1"/>
    <col min="9" max="9" width="81" customWidth="1"/>
    <col min="10" max="10" width="18.796875" customWidth="1"/>
    <col min="11" max="11" width="4.796875" customWidth="1"/>
    <col min="13" max="20" width="9.59765625" style="188" customWidth="1"/>
    <col min="21" max="21" width="14" style="188" customWidth="1"/>
  </cols>
  <sheetData>
    <row r="1" spans="1:31" ht="12" customHeight="1">
      <c r="A1" s="72" t="s">
        <v>644</v>
      </c>
      <c r="L1" s="585"/>
      <c r="M1" s="884"/>
      <c r="N1" s="884"/>
      <c r="O1" s="884"/>
      <c r="P1" s="884"/>
      <c r="Q1" s="884"/>
      <c r="R1" s="884"/>
      <c r="S1" s="884"/>
      <c r="T1" s="884"/>
      <c r="U1" s="884"/>
      <c r="V1" s="585"/>
      <c r="W1" s="585"/>
      <c r="X1" s="585"/>
      <c r="Y1" s="585"/>
      <c r="Z1" s="585"/>
      <c r="AA1" s="585"/>
      <c r="AB1" s="585"/>
      <c r="AC1" s="585"/>
      <c r="AD1" s="585"/>
      <c r="AE1" s="585"/>
    </row>
    <row r="2" spans="1:31" ht="12" customHeight="1" thickBot="1">
      <c r="L2" s="585"/>
      <c r="M2" s="884"/>
      <c r="N2" s="884"/>
      <c r="O2" s="884"/>
      <c r="P2" s="884"/>
      <c r="Q2" s="884"/>
      <c r="R2" s="884"/>
      <c r="S2" s="874"/>
      <c r="T2" s="874"/>
      <c r="U2" s="899"/>
      <c r="V2" s="588"/>
      <c r="W2" s="588"/>
      <c r="X2" s="588"/>
      <c r="Y2" s="588"/>
      <c r="Z2" s="588"/>
      <c r="AA2" s="588"/>
      <c r="AB2" s="588"/>
      <c r="AC2" s="588"/>
      <c r="AD2" s="588"/>
      <c r="AE2" s="588"/>
    </row>
    <row r="3" spans="1:31" ht="3" customHeight="1">
      <c r="B3" s="14"/>
      <c r="C3" s="27"/>
      <c r="D3" s="28"/>
      <c r="E3" s="63"/>
      <c r="F3" s="65"/>
      <c r="I3" s="382"/>
      <c r="J3" s="383"/>
      <c r="K3" s="384"/>
      <c r="L3" s="585"/>
      <c r="M3" s="884"/>
      <c r="N3" s="884"/>
      <c r="O3" s="884"/>
      <c r="P3" s="884"/>
      <c r="Q3" s="884"/>
      <c r="R3" s="884"/>
      <c r="S3" s="874"/>
      <c r="T3" s="874"/>
      <c r="U3" s="874"/>
      <c r="V3" s="588"/>
      <c r="W3" s="588"/>
      <c r="X3" s="588"/>
      <c r="Y3" s="588"/>
      <c r="Z3" s="588"/>
      <c r="AA3" s="588"/>
      <c r="AB3" s="588"/>
      <c r="AC3" s="588"/>
      <c r="AD3" s="588"/>
      <c r="AE3" s="588"/>
    </row>
    <row r="4" spans="1:31" ht="34.5" customHeight="1">
      <c r="A4" s="33" t="s">
        <v>134</v>
      </c>
      <c r="B4" s="35" t="s">
        <v>169</v>
      </c>
      <c r="C4" s="38" t="s">
        <v>199</v>
      </c>
      <c r="D4" s="36" t="s">
        <v>171</v>
      </c>
      <c r="E4" s="64" t="s">
        <v>172</v>
      </c>
      <c r="F4" s="66" t="s">
        <v>143</v>
      </c>
      <c r="I4" s="385"/>
      <c r="J4" s="386"/>
      <c r="K4" s="387"/>
      <c r="L4" s="585"/>
      <c r="M4" s="585"/>
      <c r="N4" s="585"/>
      <c r="O4" s="585"/>
      <c r="P4" s="585"/>
      <c r="Q4" s="585"/>
      <c r="R4" s="585"/>
      <c r="S4" s="588"/>
      <c r="T4" s="588"/>
      <c r="U4" s="21"/>
      <c r="V4" s="900"/>
      <c r="W4" s="900"/>
      <c r="X4" s="900"/>
      <c r="Y4" s="900"/>
      <c r="Z4" s="900"/>
      <c r="AA4" s="900"/>
      <c r="AB4" s="900"/>
      <c r="AC4" s="900"/>
      <c r="AD4" s="901"/>
      <c r="AE4" s="588"/>
    </row>
    <row r="5" spans="1:31" ht="12" customHeight="1">
      <c r="A5" s="29">
        <v>1970</v>
      </c>
      <c r="B5" s="30">
        <v>1725.0346471564162</v>
      </c>
      <c r="C5" s="354">
        <v>465.22544476018834</v>
      </c>
      <c r="D5" s="355">
        <v>1982.9442390106844</v>
      </c>
      <c r="E5" s="356">
        <v>491.50803365669952</v>
      </c>
      <c r="F5" s="357">
        <v>178.10559929280402</v>
      </c>
      <c r="H5" s="547"/>
      <c r="I5" s="385"/>
      <c r="J5" s="386"/>
      <c r="K5" s="387"/>
      <c r="L5" s="585"/>
      <c r="M5" s="585"/>
      <c r="N5" s="585"/>
      <c r="O5" s="585"/>
      <c r="P5" s="585"/>
      <c r="Q5" s="585"/>
      <c r="R5" s="585"/>
      <c r="S5" s="588"/>
      <c r="T5" s="588"/>
      <c r="U5" s="888"/>
      <c r="V5" s="886"/>
      <c r="W5" s="886"/>
      <c r="X5" s="886"/>
      <c r="Y5" s="886"/>
      <c r="Z5" s="886"/>
      <c r="AA5" s="886"/>
      <c r="AB5" s="886"/>
      <c r="AC5" s="886"/>
      <c r="AD5" s="886"/>
      <c r="AE5" s="588"/>
    </row>
    <row r="6" spans="1:31" ht="12" customHeight="1">
      <c r="A6" s="29">
        <v>1971</v>
      </c>
      <c r="B6" s="30">
        <v>1638.9068229667364</v>
      </c>
      <c r="C6" s="354">
        <v>541.31720898815422</v>
      </c>
      <c r="D6" s="355">
        <v>2337.9766147218779</v>
      </c>
      <c r="E6" s="356">
        <v>589.24613866974164</v>
      </c>
      <c r="F6" s="357">
        <v>195.35938289229784</v>
      </c>
      <c r="I6" s="385"/>
      <c r="J6" s="386"/>
      <c r="K6" s="387"/>
      <c r="L6" s="585"/>
      <c r="M6" s="585"/>
      <c r="N6" s="585"/>
      <c r="O6" s="585"/>
      <c r="P6" s="585"/>
      <c r="Q6" s="585"/>
      <c r="R6" s="585"/>
      <c r="S6" s="588"/>
      <c r="T6" s="588"/>
      <c r="U6" s="888"/>
      <c r="V6" s="886"/>
      <c r="W6" s="886"/>
      <c r="X6" s="886"/>
      <c r="Y6" s="886"/>
      <c r="Z6" s="886"/>
      <c r="AA6" s="886"/>
      <c r="AB6" s="886"/>
      <c r="AC6" s="886"/>
      <c r="AD6" s="886"/>
      <c r="AE6" s="588"/>
    </row>
    <row r="7" spans="1:31" ht="12" customHeight="1">
      <c r="A7" s="29">
        <v>1972</v>
      </c>
      <c r="B7" s="30">
        <v>1575.4979191904617</v>
      </c>
      <c r="C7" s="354">
        <v>599.23684225893908</v>
      </c>
      <c r="D7" s="355">
        <v>2722.36772801293</v>
      </c>
      <c r="E7" s="356">
        <v>689.80690980598422</v>
      </c>
      <c r="F7" s="357">
        <v>201.14980118006565</v>
      </c>
      <c r="I7" s="385"/>
      <c r="J7" s="386"/>
      <c r="K7" s="387"/>
      <c r="L7" s="585"/>
      <c r="M7" s="585"/>
      <c r="N7" s="585"/>
      <c r="O7" s="585"/>
      <c r="P7" s="585"/>
      <c r="Q7" s="585"/>
      <c r="R7" s="585"/>
      <c r="S7" s="588"/>
      <c r="T7" s="588"/>
      <c r="U7" s="888"/>
      <c r="V7" s="886"/>
      <c r="W7" s="886"/>
      <c r="X7" s="886"/>
      <c r="Y7" s="886"/>
      <c r="Z7" s="886"/>
      <c r="AA7" s="886"/>
      <c r="AB7" s="886"/>
      <c r="AC7" s="886"/>
      <c r="AD7" s="886"/>
      <c r="AE7" s="588"/>
    </row>
    <row r="8" spans="1:31" ht="12" customHeight="1">
      <c r="A8" s="29">
        <v>1973</v>
      </c>
      <c r="B8" s="30">
        <v>1525.2010947683918</v>
      </c>
      <c r="C8" s="354">
        <v>680.55524711389637</v>
      </c>
      <c r="D8" s="355">
        <v>3306.0048557634868</v>
      </c>
      <c r="E8" s="356">
        <v>727.88907419291536</v>
      </c>
      <c r="F8" s="357">
        <v>238.77286104305171</v>
      </c>
      <c r="I8" s="385"/>
      <c r="J8" s="386"/>
      <c r="K8" s="387"/>
      <c r="L8" s="585"/>
      <c r="M8" s="585"/>
      <c r="N8" s="585"/>
      <c r="O8" s="585"/>
      <c r="P8" s="585"/>
      <c r="Q8" s="585"/>
      <c r="R8" s="585"/>
      <c r="S8" s="588"/>
      <c r="T8" s="588"/>
      <c r="U8" s="888"/>
      <c r="V8" s="886"/>
      <c r="W8" s="886"/>
      <c r="X8" s="886"/>
      <c r="Y8" s="886"/>
      <c r="Z8" s="886"/>
      <c r="AA8" s="886"/>
      <c r="AB8" s="886"/>
      <c r="AC8" s="886"/>
      <c r="AD8" s="886"/>
      <c r="AE8" s="588"/>
    </row>
    <row r="9" spans="1:31" ht="12" customHeight="1">
      <c r="A9" s="29">
        <v>1974</v>
      </c>
      <c r="B9" s="30">
        <v>1555.698484344065</v>
      </c>
      <c r="C9" s="354">
        <v>748.41710868444204</v>
      </c>
      <c r="D9" s="355">
        <v>3989.1052351930584</v>
      </c>
      <c r="E9" s="356">
        <v>732.64989431609001</v>
      </c>
      <c r="F9" s="357">
        <v>314.29313974248339</v>
      </c>
      <c r="I9" s="385"/>
      <c r="J9" s="386"/>
      <c r="K9" s="387"/>
      <c r="L9" s="585"/>
      <c r="M9" s="585"/>
      <c r="N9" s="585"/>
      <c r="O9" s="585"/>
      <c r="P9" s="585"/>
      <c r="Q9" s="585"/>
      <c r="R9" s="585"/>
      <c r="S9" s="588"/>
      <c r="T9" s="588"/>
      <c r="U9" s="888"/>
      <c r="V9" s="886"/>
      <c r="W9" s="886"/>
      <c r="X9" s="886"/>
      <c r="Y9" s="886"/>
      <c r="Z9" s="886"/>
      <c r="AA9" s="886"/>
      <c r="AB9" s="886"/>
      <c r="AC9" s="886"/>
      <c r="AD9" s="886"/>
      <c r="AE9" s="588"/>
    </row>
    <row r="10" spans="1:31" ht="12" customHeight="1">
      <c r="A10" s="29">
        <v>1975</v>
      </c>
      <c r="B10" s="30">
        <v>1483.6052758245837</v>
      </c>
      <c r="C10" s="354">
        <v>854.42128500802812</v>
      </c>
      <c r="D10" s="355">
        <v>4483.5968421213356</v>
      </c>
      <c r="E10" s="356">
        <v>719.06741807606329</v>
      </c>
      <c r="F10" s="357">
        <v>382.7976549169631</v>
      </c>
      <c r="I10" s="385"/>
      <c r="J10" s="386"/>
      <c r="K10" s="387"/>
      <c r="L10" s="585"/>
      <c r="M10" s="585"/>
      <c r="N10" s="585"/>
      <c r="O10" s="585"/>
      <c r="P10" s="585"/>
      <c r="Q10" s="585"/>
      <c r="R10" s="585"/>
      <c r="S10" s="588"/>
      <c r="T10" s="588"/>
      <c r="U10" s="888"/>
      <c r="V10" s="886"/>
      <c r="W10" s="886"/>
      <c r="X10" s="886"/>
      <c r="Y10" s="886"/>
      <c r="Z10" s="886"/>
      <c r="AA10" s="886"/>
      <c r="AB10" s="886"/>
      <c r="AC10" s="886"/>
      <c r="AD10" s="886"/>
      <c r="AE10" s="588"/>
    </row>
    <row r="11" spans="1:31" ht="12" customHeight="1">
      <c r="A11" s="29">
        <v>1976</v>
      </c>
      <c r="B11" s="30">
        <v>1495.2999128072165</v>
      </c>
      <c r="C11" s="354">
        <v>793.79683654905148</v>
      </c>
      <c r="D11" s="355">
        <v>5316.7411831544459</v>
      </c>
      <c r="E11" s="356">
        <v>687.90722861369284</v>
      </c>
      <c r="F11" s="357">
        <v>366.20943640905415</v>
      </c>
      <c r="I11" s="385"/>
      <c r="J11" s="386"/>
      <c r="K11" s="387"/>
      <c r="L11" s="585"/>
      <c r="M11" s="585"/>
      <c r="N11" s="585"/>
      <c r="O11" s="585"/>
      <c r="P11" s="585"/>
      <c r="Q11" s="585"/>
      <c r="R11" s="585"/>
      <c r="S11" s="588"/>
      <c r="T11" s="588"/>
      <c r="U11" s="888"/>
      <c r="V11" s="886"/>
      <c r="W11" s="886"/>
      <c r="X11" s="886"/>
      <c r="Y11" s="886"/>
      <c r="Z11" s="886"/>
      <c r="AA11" s="886"/>
      <c r="AB11" s="886"/>
      <c r="AC11" s="886"/>
      <c r="AD11" s="886"/>
      <c r="AE11" s="588"/>
    </row>
    <row r="12" spans="1:31" ht="12" customHeight="1">
      <c r="A12" s="29">
        <v>1977</v>
      </c>
      <c r="B12" s="30">
        <v>1482.8947947576994</v>
      </c>
      <c r="C12" s="354">
        <v>740.80589084402004</v>
      </c>
      <c r="D12" s="355">
        <v>6050.210762611413</v>
      </c>
      <c r="E12" s="356">
        <v>711.54110172746334</v>
      </c>
      <c r="F12" s="357">
        <v>378.79099827256124</v>
      </c>
      <c r="I12" s="385"/>
      <c r="J12" s="386"/>
      <c r="K12" s="387"/>
      <c r="L12" s="585"/>
      <c r="M12" s="585"/>
      <c r="N12" s="585"/>
      <c r="O12" s="585"/>
      <c r="P12" s="585"/>
      <c r="Q12" s="585"/>
      <c r="R12" s="585"/>
      <c r="S12" s="588"/>
      <c r="T12" s="588"/>
      <c r="U12" s="888"/>
      <c r="V12" s="886"/>
      <c r="W12" s="886"/>
      <c r="X12" s="886"/>
      <c r="Y12" s="886"/>
      <c r="Z12" s="886"/>
      <c r="AA12" s="886"/>
      <c r="AB12" s="886"/>
      <c r="AC12" s="886"/>
      <c r="AD12" s="886"/>
      <c r="AE12" s="588"/>
    </row>
    <row r="13" spans="1:31" ht="12" customHeight="1">
      <c r="A13" s="29">
        <v>1978</v>
      </c>
      <c r="B13" s="30">
        <v>1138.3486833454535</v>
      </c>
      <c r="C13" s="354">
        <v>758.59474281431744</v>
      </c>
      <c r="D13" s="355">
        <v>6534.3342178577341</v>
      </c>
      <c r="E13" s="356">
        <v>706.07962352627226</v>
      </c>
      <c r="F13" s="357">
        <v>375.88356428898607</v>
      </c>
      <c r="I13" s="385"/>
      <c r="J13" s="386"/>
      <c r="K13" s="387"/>
      <c r="L13" s="585"/>
      <c r="M13" s="585"/>
      <c r="N13" s="585"/>
      <c r="O13" s="585"/>
      <c r="P13" s="585"/>
      <c r="Q13" s="585"/>
      <c r="R13" s="585"/>
      <c r="S13" s="585"/>
      <c r="T13" s="585"/>
      <c r="U13" s="885"/>
      <c r="V13" s="886"/>
      <c r="W13" s="886"/>
      <c r="X13" s="886"/>
      <c r="Y13" s="886"/>
      <c r="Z13" s="886"/>
      <c r="AA13" s="886"/>
      <c r="AB13" s="886"/>
      <c r="AC13" s="886"/>
      <c r="AD13" s="886"/>
      <c r="AE13" s="585"/>
    </row>
    <row r="14" spans="1:31" ht="12" customHeight="1">
      <c r="A14" s="29">
        <v>1979</v>
      </c>
      <c r="B14" s="30">
        <v>1116.8679863748866</v>
      </c>
      <c r="C14" s="354">
        <v>664.83256590558915</v>
      </c>
      <c r="D14" s="355">
        <v>7554.2237901959825</v>
      </c>
      <c r="E14" s="356">
        <v>653.48290949431464</v>
      </c>
      <c r="F14" s="357">
        <v>347.88354887785579</v>
      </c>
      <c r="I14" s="385"/>
      <c r="J14" s="386"/>
      <c r="K14" s="387"/>
      <c r="L14" s="585"/>
      <c r="M14" s="585"/>
      <c r="N14" s="585"/>
      <c r="O14" s="585"/>
      <c r="P14" s="585"/>
      <c r="Q14" s="585"/>
      <c r="R14" s="585"/>
      <c r="S14" s="585"/>
      <c r="T14" s="585"/>
      <c r="U14" s="885"/>
      <c r="V14" s="886"/>
      <c r="W14" s="886"/>
      <c r="X14" s="886"/>
      <c r="Y14" s="886"/>
      <c r="Z14" s="886"/>
      <c r="AA14" s="886"/>
      <c r="AB14" s="886"/>
      <c r="AC14" s="886"/>
      <c r="AD14" s="886"/>
      <c r="AE14" s="585"/>
    </row>
    <row r="15" spans="1:31" ht="12" customHeight="1">
      <c r="A15" s="29">
        <v>1980</v>
      </c>
      <c r="B15" s="30">
        <v>1205.7118792290678</v>
      </c>
      <c r="C15" s="354">
        <v>636.88912288684014</v>
      </c>
      <c r="D15" s="355">
        <v>8136.4324526144665</v>
      </c>
      <c r="E15" s="356">
        <v>508.39639469804507</v>
      </c>
      <c r="F15" s="581">
        <v>270.64631600101808</v>
      </c>
      <c r="I15" s="385"/>
      <c r="J15" s="386"/>
      <c r="K15" s="387"/>
      <c r="L15" s="585"/>
      <c r="M15" s="887"/>
      <c r="N15" s="209"/>
      <c r="O15" s="209"/>
      <c r="P15" s="209"/>
      <c r="Q15" s="209"/>
      <c r="R15" s="209"/>
      <c r="S15" s="209"/>
      <c r="T15" s="209"/>
      <c r="U15" s="885"/>
      <c r="V15" s="886"/>
      <c r="W15" s="886"/>
      <c r="X15" s="886"/>
      <c r="Y15" s="886"/>
      <c r="Z15" s="886"/>
      <c r="AA15" s="886"/>
      <c r="AB15" s="886"/>
      <c r="AC15" s="886"/>
      <c r="AD15" s="886"/>
      <c r="AE15" s="585"/>
    </row>
    <row r="16" spans="1:31" ht="12" customHeight="1">
      <c r="A16" s="29">
        <v>1981</v>
      </c>
      <c r="B16" s="30">
        <v>1287.5729800524271</v>
      </c>
      <c r="C16" s="354">
        <v>617.40888416851976</v>
      </c>
      <c r="D16" s="355">
        <v>8625.5840354368374</v>
      </c>
      <c r="E16" s="356">
        <v>519.37027591638537</v>
      </c>
      <c r="F16" s="581">
        <v>268.08262028311481</v>
      </c>
      <c r="I16" s="385"/>
      <c r="J16" s="386"/>
      <c r="K16" s="387"/>
      <c r="L16" s="585"/>
      <c r="M16" s="887"/>
      <c r="N16" s="209"/>
      <c r="O16" s="209"/>
      <c r="P16" s="209"/>
      <c r="Q16" s="209"/>
      <c r="R16" s="209"/>
      <c r="S16" s="209"/>
      <c r="T16" s="209"/>
      <c r="U16" s="885"/>
      <c r="V16" s="886"/>
      <c r="W16" s="886"/>
      <c r="X16" s="886"/>
      <c r="Y16" s="886"/>
      <c r="Z16" s="886"/>
      <c r="AA16" s="886"/>
      <c r="AB16" s="886"/>
      <c r="AC16" s="886"/>
      <c r="AD16" s="886"/>
      <c r="AE16" s="585"/>
    </row>
    <row r="17" spans="1:31" ht="12" customHeight="1">
      <c r="A17" s="29">
        <v>1982</v>
      </c>
      <c r="B17" s="30">
        <v>1384.0561614042451</v>
      </c>
      <c r="C17" s="354">
        <v>605.50370529876352</v>
      </c>
      <c r="D17" s="355">
        <v>9213.2589134084137</v>
      </c>
      <c r="E17" s="356">
        <v>536.45383282218654</v>
      </c>
      <c r="F17" s="357">
        <v>268.75149854666284</v>
      </c>
      <c r="I17" s="385"/>
      <c r="J17" s="386"/>
      <c r="K17" s="387"/>
      <c r="L17" s="585"/>
      <c r="M17" s="887"/>
      <c r="N17" s="209"/>
      <c r="O17" s="209"/>
      <c r="P17" s="209"/>
      <c r="Q17" s="209"/>
      <c r="R17" s="209"/>
      <c r="S17" s="209"/>
      <c r="T17" s="209"/>
      <c r="U17" s="885"/>
      <c r="V17" s="886"/>
      <c r="W17" s="886"/>
      <c r="X17" s="886"/>
      <c r="Y17" s="886"/>
      <c r="Z17" s="886"/>
      <c r="AA17" s="886"/>
      <c r="AB17" s="886"/>
      <c r="AC17" s="886"/>
      <c r="AD17" s="886"/>
      <c r="AE17" s="585"/>
    </row>
    <row r="18" spans="1:31" ht="12" customHeight="1" thickBot="1">
      <c r="A18" s="29">
        <v>1983</v>
      </c>
      <c r="B18" s="30">
        <v>1543.0195141821769</v>
      </c>
      <c r="C18" s="354">
        <v>618.52381378731184</v>
      </c>
      <c r="D18" s="355">
        <v>10214.41631492025</v>
      </c>
      <c r="E18" s="356">
        <v>576.85022349667736</v>
      </c>
      <c r="F18" s="357">
        <v>280.74839774743242</v>
      </c>
      <c r="I18" s="388" t="s">
        <v>447</v>
      </c>
      <c r="J18" s="389"/>
      <c r="K18" s="390"/>
      <c r="L18" s="585"/>
      <c r="M18" s="887"/>
      <c r="N18" s="209"/>
      <c r="O18" s="209"/>
      <c r="P18" s="209"/>
      <c r="Q18" s="209"/>
      <c r="R18" s="209"/>
      <c r="S18" s="209"/>
      <c r="T18" s="209"/>
      <c r="U18" s="885"/>
      <c r="V18" s="886"/>
      <c r="W18" s="886"/>
      <c r="X18" s="886"/>
      <c r="Y18" s="886"/>
      <c r="Z18" s="886"/>
      <c r="AA18" s="886"/>
      <c r="AB18" s="886"/>
      <c r="AC18" s="886"/>
      <c r="AD18" s="886"/>
      <c r="AE18" s="585"/>
    </row>
    <row r="19" spans="1:31" ht="12" customHeight="1">
      <c r="A19" s="29">
        <v>1984</v>
      </c>
      <c r="B19" s="30">
        <v>1345.0902578722121</v>
      </c>
      <c r="C19" s="354">
        <v>748.41936834793069</v>
      </c>
      <c r="D19" s="355">
        <v>10542.906219224024</v>
      </c>
      <c r="E19" s="356">
        <v>583.25095602287013</v>
      </c>
      <c r="F19" s="357">
        <v>210.58972571445224</v>
      </c>
      <c r="L19" s="585"/>
      <c r="M19" s="887"/>
      <c r="N19" s="209"/>
      <c r="O19" s="209"/>
      <c r="P19" s="209"/>
      <c r="Q19" s="209"/>
      <c r="R19" s="209"/>
      <c r="S19" s="209"/>
      <c r="T19" s="209"/>
      <c r="U19" s="885"/>
      <c r="V19" s="886"/>
      <c r="W19" s="886"/>
      <c r="X19" s="886"/>
      <c r="Y19" s="886"/>
      <c r="Z19" s="886"/>
      <c r="AA19" s="886"/>
      <c r="AB19" s="886"/>
      <c r="AC19" s="886"/>
      <c r="AD19" s="886"/>
      <c r="AE19" s="585"/>
    </row>
    <row r="20" spans="1:31" ht="12" customHeight="1">
      <c r="A20" s="29">
        <v>1985</v>
      </c>
      <c r="B20" s="30">
        <v>1603.5833676006055</v>
      </c>
      <c r="C20" s="354">
        <v>666.15220234747551</v>
      </c>
      <c r="D20" s="968">
        <v>10991.511338733346</v>
      </c>
      <c r="E20" s="356">
        <v>557.22165353593869</v>
      </c>
      <c r="F20" s="357">
        <v>382.30432996356689</v>
      </c>
      <c r="L20" s="585"/>
      <c r="M20" s="887"/>
      <c r="N20" s="209"/>
      <c r="O20" s="209"/>
      <c r="P20" s="209"/>
      <c r="Q20" s="209"/>
      <c r="R20" s="209"/>
      <c r="S20" s="209"/>
      <c r="T20" s="209"/>
      <c r="U20" s="885"/>
      <c r="V20" s="886"/>
      <c r="W20" s="886"/>
      <c r="X20" s="886"/>
      <c r="Y20" s="886"/>
      <c r="Z20" s="886"/>
      <c r="AA20" s="886"/>
      <c r="AB20" s="886"/>
      <c r="AC20" s="886"/>
      <c r="AD20" s="886"/>
      <c r="AE20" s="585"/>
    </row>
    <row r="21" spans="1:31" ht="12" customHeight="1">
      <c r="A21" s="29">
        <v>1986</v>
      </c>
      <c r="B21" s="30">
        <v>1604.7909572814276</v>
      </c>
      <c r="C21" s="354">
        <v>491.30780516632512</v>
      </c>
      <c r="D21" s="355">
        <v>12024.287186485999</v>
      </c>
      <c r="E21" s="356">
        <v>515.70683838000275</v>
      </c>
      <c r="F21" s="357">
        <v>306.0969621352275</v>
      </c>
      <c r="L21" s="585"/>
      <c r="M21" s="887"/>
      <c r="N21" s="209"/>
      <c r="O21" s="209"/>
      <c r="P21" s="209"/>
      <c r="Q21" s="209"/>
      <c r="R21" s="209"/>
      <c r="S21" s="209"/>
      <c r="T21" s="209"/>
      <c r="U21" s="885"/>
      <c r="V21" s="886"/>
      <c r="W21" s="886"/>
      <c r="X21" s="886"/>
      <c r="Y21" s="886"/>
      <c r="Z21" s="886"/>
      <c r="AA21" s="886"/>
      <c r="AB21" s="886"/>
      <c r="AC21" s="886"/>
      <c r="AD21" s="886"/>
      <c r="AE21" s="585"/>
    </row>
    <row r="22" spans="1:31" ht="12" customHeight="1">
      <c r="A22" s="29">
        <v>1987</v>
      </c>
      <c r="B22" s="30">
        <v>1579.4330481891245</v>
      </c>
      <c r="C22" s="354">
        <v>425.62277281436735</v>
      </c>
      <c r="D22" s="355">
        <v>12504.503532339346</v>
      </c>
      <c r="E22" s="356">
        <v>594.96870364236497</v>
      </c>
      <c r="F22" s="357">
        <v>395.14050526532782</v>
      </c>
      <c r="L22" s="585"/>
      <c r="M22" s="887"/>
      <c r="N22" s="209"/>
      <c r="O22" s="209"/>
      <c r="P22" s="209"/>
      <c r="Q22" s="209"/>
      <c r="R22" s="209"/>
      <c r="S22" s="209"/>
      <c r="T22" s="209"/>
      <c r="U22" s="885"/>
      <c r="V22" s="886"/>
      <c r="W22" s="886"/>
      <c r="X22" s="886"/>
      <c r="Y22" s="886"/>
      <c r="Z22" s="886"/>
      <c r="AA22" s="886"/>
      <c r="AB22" s="886"/>
      <c r="AC22" s="886"/>
      <c r="AD22" s="886"/>
      <c r="AE22" s="585"/>
    </row>
    <row r="23" spans="1:31" ht="12" customHeight="1">
      <c r="A23" s="29">
        <v>1988</v>
      </c>
      <c r="B23" s="30">
        <v>1597.7356278427094</v>
      </c>
      <c r="C23" s="354">
        <v>500.19955365026811</v>
      </c>
      <c r="D23" s="355">
        <v>12705.961876205474</v>
      </c>
      <c r="E23" s="356">
        <v>633.06506008862061</v>
      </c>
      <c r="F23" s="357">
        <v>391.89741815009853</v>
      </c>
      <c r="L23" s="585"/>
      <c r="M23" s="887"/>
      <c r="N23" s="209"/>
      <c r="O23" s="209"/>
      <c r="P23" s="209"/>
      <c r="Q23" s="209"/>
      <c r="R23" s="209"/>
      <c r="S23" s="209"/>
      <c r="T23" s="209"/>
      <c r="U23" s="885"/>
      <c r="V23" s="886"/>
      <c r="W23" s="886"/>
      <c r="X23" s="886"/>
      <c r="Y23" s="886"/>
      <c r="Z23" s="886"/>
      <c r="AA23" s="886"/>
      <c r="AB23" s="886"/>
      <c r="AC23" s="886"/>
      <c r="AD23" s="886"/>
      <c r="AE23" s="585"/>
    </row>
    <row r="24" spans="1:31" ht="12" customHeight="1">
      <c r="A24" s="29">
        <v>1989</v>
      </c>
      <c r="B24" s="30">
        <v>1356.0398388770509</v>
      </c>
      <c r="C24" s="354">
        <v>575.69850539390552</v>
      </c>
      <c r="D24" s="355">
        <v>13543.532221620297</v>
      </c>
      <c r="E24" s="356">
        <v>565.57880510377822</v>
      </c>
      <c r="F24" s="581">
        <v>413.7833007518696</v>
      </c>
      <c r="L24" s="585"/>
      <c r="M24" s="887"/>
      <c r="N24" s="209"/>
      <c r="O24" s="209"/>
      <c r="P24" s="209"/>
      <c r="Q24" s="209"/>
      <c r="R24" s="209"/>
      <c r="S24" s="209"/>
      <c r="T24" s="209"/>
      <c r="U24" s="885"/>
      <c r="V24" s="886"/>
      <c r="W24" s="886"/>
      <c r="X24" s="886"/>
      <c r="Y24" s="886"/>
      <c r="Z24" s="886"/>
      <c r="AA24" s="886"/>
      <c r="AB24" s="886"/>
      <c r="AC24" s="886"/>
      <c r="AD24" s="886"/>
      <c r="AE24" s="585"/>
    </row>
    <row r="25" spans="1:31" ht="12" customHeight="1">
      <c r="A25" s="29">
        <v>1990</v>
      </c>
      <c r="B25" s="30">
        <v>1348.9151599754302</v>
      </c>
      <c r="C25" s="354">
        <v>479.93448173324663</v>
      </c>
      <c r="D25" s="355">
        <v>13970.194475209793</v>
      </c>
      <c r="E25" s="356">
        <v>588.55706651351954</v>
      </c>
      <c r="F25" s="581">
        <v>444.46588262132082</v>
      </c>
      <c r="G25" s="5"/>
      <c r="L25" s="585"/>
      <c r="M25" s="887"/>
      <c r="N25" s="209"/>
      <c r="O25" s="209"/>
      <c r="P25" s="209"/>
      <c r="Q25" s="209"/>
      <c r="R25" s="209"/>
      <c r="S25" s="209"/>
      <c r="T25" s="209"/>
      <c r="U25" s="885"/>
      <c r="V25" s="886"/>
      <c r="W25" s="886"/>
      <c r="X25" s="886"/>
      <c r="Y25" s="886"/>
      <c r="Z25" s="886"/>
      <c r="AA25" s="886"/>
      <c r="AB25" s="886"/>
      <c r="AC25" s="886"/>
      <c r="AD25" s="886"/>
      <c r="AE25" s="585"/>
    </row>
    <row r="26" spans="1:31" ht="12" customHeight="1">
      <c r="A26" s="29">
        <v>1991</v>
      </c>
      <c r="B26" s="30">
        <v>1331.5033611740989</v>
      </c>
      <c r="C26" s="354">
        <v>435.9290054395268</v>
      </c>
      <c r="D26" s="355">
        <v>14544.895494962864</v>
      </c>
      <c r="E26" s="356">
        <v>653.89350815929038</v>
      </c>
      <c r="F26" s="581">
        <v>443.83445372469959</v>
      </c>
      <c r="G26" s="5"/>
      <c r="H26" s="5"/>
      <c r="L26" s="585"/>
      <c r="M26" s="887"/>
      <c r="N26" s="209"/>
      <c r="O26" s="209"/>
      <c r="P26" s="209"/>
      <c r="Q26" s="209"/>
      <c r="R26" s="209"/>
      <c r="S26" s="209"/>
      <c r="T26" s="209"/>
      <c r="U26" s="885"/>
      <c r="V26" s="886"/>
      <c r="W26" s="886"/>
      <c r="X26" s="886"/>
      <c r="Y26" s="886"/>
      <c r="Z26" s="886"/>
      <c r="AA26" s="886"/>
      <c r="AB26" s="886"/>
      <c r="AC26" s="886"/>
      <c r="AD26" s="886"/>
      <c r="AE26" s="585"/>
    </row>
    <row r="27" spans="1:31" ht="12" customHeight="1">
      <c r="A27" s="29">
        <v>1992</v>
      </c>
      <c r="B27" s="30">
        <v>1102.9841476174215</v>
      </c>
      <c r="C27" s="354">
        <v>442.31343990749389</v>
      </c>
      <c r="D27" s="355">
        <v>15189.827373025708</v>
      </c>
      <c r="E27" s="356">
        <v>599.082760381036</v>
      </c>
      <c r="F27" s="357">
        <v>412.07935667331071</v>
      </c>
      <c r="G27" s="5"/>
      <c r="H27" s="5"/>
      <c r="L27" s="585"/>
      <c r="M27" s="887"/>
      <c r="N27" s="209"/>
      <c r="O27" s="209"/>
      <c r="P27" s="209"/>
      <c r="Q27" s="209"/>
      <c r="R27" s="209"/>
      <c r="S27" s="209"/>
      <c r="T27" s="209"/>
      <c r="U27" s="885"/>
      <c r="V27" s="886"/>
      <c r="W27" s="886"/>
      <c r="X27" s="886"/>
      <c r="Y27" s="886"/>
      <c r="Z27" s="886"/>
      <c r="AA27" s="886"/>
      <c r="AB27" s="886"/>
      <c r="AC27" s="886"/>
      <c r="AD27" s="886"/>
      <c r="AE27" s="585"/>
    </row>
    <row r="28" spans="1:31" ht="12" customHeight="1">
      <c r="A28" s="29">
        <v>1993</v>
      </c>
      <c r="B28" s="30">
        <v>1030.1023329094742</v>
      </c>
      <c r="C28" s="354">
        <v>395.00164645400889</v>
      </c>
      <c r="D28" s="355">
        <v>15582.095761937835</v>
      </c>
      <c r="E28" s="356">
        <v>691.52949309175222</v>
      </c>
      <c r="F28" s="357">
        <v>389.46941050927484</v>
      </c>
      <c r="G28" s="5"/>
      <c r="H28" s="5"/>
      <c r="L28" s="585"/>
      <c r="M28" s="887"/>
      <c r="N28" s="209"/>
      <c r="O28" s="209"/>
      <c r="P28" s="209"/>
      <c r="Q28" s="209"/>
      <c r="R28" s="209"/>
      <c r="S28" s="209"/>
      <c r="T28" s="209"/>
      <c r="U28" s="885"/>
      <c r="V28" s="886"/>
      <c r="W28" s="886"/>
      <c r="X28" s="886"/>
      <c r="Y28" s="886"/>
      <c r="Z28" s="886"/>
      <c r="AA28" s="886"/>
      <c r="AB28" s="886"/>
      <c r="AC28" s="886"/>
      <c r="AD28" s="886"/>
      <c r="AE28" s="585"/>
    </row>
    <row r="29" spans="1:31" ht="12" customHeight="1">
      <c r="A29" s="29">
        <v>1994</v>
      </c>
      <c r="B29" s="30">
        <v>929.1126012358892</v>
      </c>
      <c r="C29" s="354">
        <v>488.77487553167629</v>
      </c>
      <c r="D29" s="355">
        <v>16174.705509429998</v>
      </c>
      <c r="E29" s="356">
        <v>653.90152267075621</v>
      </c>
      <c r="F29" s="357">
        <v>415.01830647622063</v>
      </c>
      <c r="G29" s="5"/>
      <c r="H29" s="5"/>
      <c r="L29" s="585"/>
      <c r="M29" s="887"/>
      <c r="N29" s="209"/>
      <c r="O29" s="209"/>
      <c r="P29" s="209"/>
      <c r="Q29" s="209"/>
      <c r="R29" s="209"/>
      <c r="S29" s="209"/>
      <c r="T29" s="209"/>
      <c r="U29" s="885"/>
      <c r="V29" s="886"/>
      <c r="W29" s="886"/>
      <c r="X29" s="886"/>
      <c r="Y29" s="886"/>
      <c r="Z29" s="886"/>
      <c r="AA29" s="886"/>
      <c r="AB29" s="886"/>
      <c r="AC29" s="886"/>
      <c r="AD29" s="886"/>
      <c r="AE29" s="585"/>
    </row>
    <row r="30" spans="1:31" ht="12" customHeight="1">
      <c r="A30" s="29">
        <v>1995</v>
      </c>
      <c r="B30" s="30">
        <v>819.40795081561544</v>
      </c>
      <c r="C30" s="354">
        <v>411.90668495301088</v>
      </c>
      <c r="D30" s="355">
        <v>16535.740555840926</v>
      </c>
      <c r="E30" s="356">
        <v>751.12395491431403</v>
      </c>
      <c r="F30" s="357">
        <v>528.65029084878404</v>
      </c>
      <c r="G30" s="5"/>
      <c r="H30" s="5"/>
      <c r="L30" s="585"/>
      <c r="M30" s="887"/>
      <c r="N30" s="209"/>
      <c r="O30" s="209"/>
      <c r="P30" s="209"/>
      <c r="Q30" s="209"/>
      <c r="R30" s="209"/>
      <c r="S30" s="209"/>
      <c r="T30" s="209"/>
      <c r="U30" s="885"/>
      <c r="V30" s="886"/>
      <c r="W30" s="886"/>
      <c r="X30" s="886"/>
      <c r="Y30" s="886"/>
      <c r="Z30" s="886"/>
      <c r="AA30" s="886"/>
      <c r="AB30" s="886"/>
      <c r="AC30" s="886"/>
      <c r="AD30" s="886"/>
      <c r="AE30" s="585"/>
    </row>
    <row r="31" spans="1:31" ht="12" customHeight="1">
      <c r="A31" s="29">
        <v>1996</v>
      </c>
      <c r="B31" s="30">
        <v>874.83735835547395</v>
      </c>
      <c r="C31" s="354">
        <v>406.17448780789869</v>
      </c>
      <c r="D31" s="355">
        <v>16252.366441862472</v>
      </c>
      <c r="E31" s="356">
        <v>952.40914382541769</v>
      </c>
      <c r="F31" s="357">
        <v>595.79440784553833</v>
      </c>
      <c r="G31" s="5"/>
      <c r="H31" s="5"/>
      <c r="L31" s="585"/>
      <c r="M31" s="887"/>
      <c r="N31" s="209"/>
      <c r="O31" s="209"/>
      <c r="P31" s="209"/>
      <c r="Q31" s="209"/>
      <c r="R31" s="209"/>
      <c r="S31" s="209"/>
      <c r="T31" s="209"/>
      <c r="U31" s="885"/>
      <c r="V31" s="886"/>
      <c r="W31" s="886"/>
      <c r="X31" s="886"/>
      <c r="Y31" s="886"/>
      <c r="Z31" s="886"/>
      <c r="AA31" s="886"/>
      <c r="AB31" s="886"/>
      <c r="AC31" s="886"/>
      <c r="AD31" s="886"/>
      <c r="AE31" s="585"/>
    </row>
    <row r="32" spans="1:31" ht="12" customHeight="1">
      <c r="A32" s="29">
        <v>1997</v>
      </c>
      <c r="B32" s="30">
        <v>931.31649763976134</v>
      </c>
      <c r="C32" s="354">
        <v>415.80417662276352</v>
      </c>
      <c r="D32" s="355">
        <v>16424.264976599159</v>
      </c>
      <c r="E32" s="356">
        <v>968.44187055250802</v>
      </c>
      <c r="F32" s="357">
        <v>530.36247018209633</v>
      </c>
      <c r="G32" s="5"/>
      <c r="H32" s="5"/>
      <c r="L32" s="585"/>
      <c r="M32" s="887"/>
      <c r="N32" s="209"/>
      <c r="O32" s="209"/>
      <c r="P32" s="209"/>
      <c r="Q32" s="209"/>
      <c r="R32" s="209"/>
      <c r="S32" s="209"/>
      <c r="T32" s="209"/>
      <c r="U32" s="885"/>
      <c r="V32" s="886"/>
      <c r="W32" s="886"/>
      <c r="X32" s="886"/>
      <c r="Y32" s="886"/>
      <c r="Z32" s="886"/>
      <c r="AA32" s="886"/>
      <c r="AB32" s="886"/>
      <c r="AC32" s="886"/>
      <c r="AD32" s="886"/>
      <c r="AE32" s="585"/>
    </row>
    <row r="33" spans="1:33" ht="12" customHeight="1">
      <c r="A33" s="29">
        <v>1998</v>
      </c>
      <c r="B33" s="30">
        <v>767.76074042046275</v>
      </c>
      <c r="C33" s="354">
        <v>265.72293751898371</v>
      </c>
      <c r="D33" s="355">
        <v>17571.323101551767</v>
      </c>
      <c r="E33" s="356">
        <v>809.77227204401743</v>
      </c>
      <c r="F33" s="357">
        <v>498.88693802971244</v>
      </c>
      <c r="L33" s="585"/>
      <c r="M33" s="887"/>
      <c r="N33" s="209"/>
      <c r="O33" s="209"/>
      <c r="P33" s="209"/>
      <c r="Q33" s="209"/>
      <c r="R33" s="209"/>
      <c r="S33" s="209"/>
      <c r="T33" s="209"/>
      <c r="U33" s="885"/>
      <c r="V33" s="886"/>
      <c r="W33" s="886"/>
      <c r="X33" s="886"/>
      <c r="Y33" s="886"/>
      <c r="Z33" s="886"/>
      <c r="AA33" s="886"/>
      <c r="AB33" s="886"/>
      <c r="AC33" s="886"/>
      <c r="AD33" s="886"/>
      <c r="AE33" s="585"/>
    </row>
    <row r="34" spans="1:33" ht="12" customHeight="1">
      <c r="A34" s="29">
        <v>1999</v>
      </c>
      <c r="B34" s="30">
        <v>746.63419710265021</v>
      </c>
      <c r="C34" s="354">
        <v>482.22235796589081</v>
      </c>
      <c r="D34" s="355">
        <v>17470.429754457535</v>
      </c>
      <c r="E34" s="356">
        <v>872.2551474971259</v>
      </c>
      <c r="F34" s="357">
        <v>472.09163615988467</v>
      </c>
      <c r="L34" s="585"/>
      <c r="M34" s="887"/>
      <c r="N34" s="209"/>
      <c r="O34" s="209"/>
      <c r="P34" s="209"/>
      <c r="Q34" s="209"/>
      <c r="R34" s="209"/>
      <c r="S34" s="209"/>
      <c r="T34" s="209"/>
      <c r="U34" s="885"/>
      <c r="V34" s="886"/>
      <c r="W34" s="886"/>
      <c r="X34" s="886"/>
      <c r="Y34" s="886"/>
      <c r="Z34" s="886"/>
      <c r="AA34" s="886"/>
      <c r="AB34" s="886"/>
      <c r="AC34" s="886"/>
      <c r="AD34" s="886"/>
      <c r="AE34" s="585"/>
    </row>
    <row r="35" spans="1:33" ht="12" customHeight="1">
      <c r="A35" s="29">
        <v>2000</v>
      </c>
      <c r="B35" s="30">
        <v>691.13075947243192</v>
      </c>
      <c r="C35" s="354">
        <v>450.64958877880787</v>
      </c>
      <c r="D35" s="355">
        <v>17791.564930980381</v>
      </c>
      <c r="E35" s="356">
        <v>869.97599986222781</v>
      </c>
      <c r="F35" s="357">
        <v>449.63916369185989</v>
      </c>
      <c r="L35" s="585"/>
      <c r="M35" s="208"/>
      <c r="N35" s="209"/>
      <c r="O35" s="209"/>
      <c r="P35" s="209"/>
      <c r="Q35" s="209"/>
      <c r="R35" s="209"/>
      <c r="S35" s="209"/>
      <c r="T35" s="209"/>
      <c r="U35" s="888"/>
      <c r="V35" s="886"/>
      <c r="W35" s="886"/>
      <c r="X35" s="886"/>
      <c r="Y35" s="886"/>
      <c r="Z35" s="886"/>
      <c r="AA35" s="886"/>
      <c r="AB35" s="886"/>
      <c r="AC35" s="886"/>
      <c r="AD35" s="886"/>
      <c r="AE35" s="585"/>
    </row>
    <row r="36" spans="1:33" ht="12" customHeight="1">
      <c r="A36" s="29">
        <v>2001</v>
      </c>
      <c r="B36" s="30">
        <v>694.78114635408679</v>
      </c>
      <c r="C36" s="354">
        <v>445.84340815967096</v>
      </c>
      <c r="D36" s="355">
        <v>18326.510619615947</v>
      </c>
      <c r="E36" s="356">
        <v>986.5688230901643</v>
      </c>
      <c r="F36" s="357">
        <v>485.63263680549971</v>
      </c>
      <c r="L36" s="585"/>
      <c r="M36" s="208"/>
      <c r="N36" s="209"/>
      <c r="O36" s="209"/>
      <c r="P36" s="209"/>
      <c r="Q36" s="209"/>
      <c r="R36" s="209"/>
      <c r="S36" s="209"/>
      <c r="T36" s="209"/>
      <c r="U36" s="888"/>
      <c r="V36" s="886"/>
      <c r="W36" s="886"/>
      <c r="X36" s="886"/>
      <c r="Y36" s="886"/>
      <c r="Z36" s="886"/>
      <c r="AA36" s="886"/>
      <c r="AB36" s="886"/>
      <c r="AC36" s="886"/>
      <c r="AD36" s="886"/>
      <c r="AE36" s="585"/>
    </row>
    <row r="37" spans="1:33" ht="12" customHeight="1">
      <c r="A37" s="29">
        <v>2002</v>
      </c>
      <c r="B37" s="30">
        <v>736.64285361092402</v>
      </c>
      <c r="C37" s="354">
        <v>896.34862133144975</v>
      </c>
      <c r="D37" s="355">
        <v>18309.268108110002</v>
      </c>
      <c r="E37" s="356">
        <v>1109.9550856576525</v>
      </c>
      <c r="F37" s="357">
        <v>377.30487623974159</v>
      </c>
      <c r="L37" s="585"/>
      <c r="M37" s="208"/>
      <c r="N37" s="209"/>
      <c r="O37" s="209"/>
      <c r="P37" s="209"/>
      <c r="Q37" s="209"/>
      <c r="R37" s="209"/>
      <c r="S37" s="209"/>
      <c r="T37" s="209"/>
      <c r="U37" s="889"/>
      <c r="V37" s="890"/>
      <c r="W37" s="890"/>
      <c r="X37" s="890"/>
      <c r="Y37" s="890"/>
      <c r="Z37" s="890"/>
      <c r="AA37" s="890"/>
      <c r="AB37" s="890"/>
      <c r="AC37" s="890"/>
      <c r="AD37" s="890"/>
      <c r="AE37" s="585"/>
    </row>
    <row r="38" spans="1:33" ht="12" customHeight="1">
      <c r="A38" s="29">
        <v>2003</v>
      </c>
      <c r="B38" s="30">
        <v>377.03231372435448</v>
      </c>
      <c r="C38" s="354">
        <v>115.7227893609405</v>
      </c>
      <c r="D38" s="355">
        <v>20390.853217825075</v>
      </c>
      <c r="E38" s="356">
        <v>978.0442197602066</v>
      </c>
      <c r="F38" s="357">
        <v>654.51814197693227</v>
      </c>
      <c r="L38" s="585"/>
      <c r="M38" s="208"/>
      <c r="N38" s="209"/>
      <c r="O38" s="209"/>
      <c r="P38" s="209"/>
      <c r="Q38" s="209"/>
      <c r="R38" s="209"/>
      <c r="S38" s="209"/>
      <c r="T38" s="209"/>
      <c r="U38" s="891"/>
      <c r="V38" s="886"/>
      <c r="W38" s="886"/>
      <c r="X38" s="886"/>
      <c r="Y38" s="886"/>
      <c r="Z38" s="886"/>
      <c r="AA38" s="886"/>
      <c r="AB38" s="886"/>
      <c r="AC38" s="886"/>
      <c r="AD38" s="886"/>
      <c r="AE38" s="585"/>
    </row>
    <row r="39" spans="1:33" ht="12" customHeight="1">
      <c r="A39" s="29">
        <v>2004</v>
      </c>
      <c r="B39" s="30">
        <v>338.07633871558289</v>
      </c>
      <c r="C39" s="354">
        <v>95.705434121690743</v>
      </c>
      <c r="D39" s="355">
        <v>20819.0392407574</v>
      </c>
      <c r="E39" s="356">
        <v>1054.0027030544643</v>
      </c>
      <c r="F39" s="357">
        <v>551.85990584455442</v>
      </c>
      <c r="L39" s="585"/>
      <c r="M39" s="208"/>
      <c r="N39" s="209"/>
      <c r="O39" s="209"/>
      <c r="P39" s="209"/>
      <c r="Q39" s="209"/>
      <c r="R39" s="209"/>
      <c r="S39" s="209"/>
      <c r="T39" s="209"/>
      <c r="U39" s="891"/>
      <c r="V39" s="886"/>
      <c r="W39" s="886"/>
      <c r="X39" s="886"/>
      <c r="Y39" s="886"/>
      <c r="Z39" s="886"/>
      <c r="AA39" s="886"/>
      <c r="AB39" s="886"/>
      <c r="AC39" s="886"/>
      <c r="AD39" s="886"/>
      <c r="AE39" s="585"/>
    </row>
    <row r="40" spans="1:33" ht="12" customHeight="1">
      <c r="A40" s="29">
        <v>2005</v>
      </c>
      <c r="B40" s="30">
        <v>294.82347044928321</v>
      </c>
      <c r="C40" s="354">
        <v>44.783311966979731</v>
      </c>
      <c r="D40" s="355">
        <v>21324.320381610178</v>
      </c>
      <c r="E40" s="356">
        <v>1039.968022344307</v>
      </c>
      <c r="F40" s="357">
        <v>528.69187738795517</v>
      </c>
      <c r="L40" s="585"/>
      <c r="M40" s="208"/>
      <c r="N40" s="209"/>
      <c r="O40" s="209"/>
      <c r="P40" s="209"/>
      <c r="Q40" s="209"/>
      <c r="R40" s="209"/>
      <c r="S40" s="209"/>
      <c r="T40" s="209"/>
      <c r="U40" s="891"/>
      <c r="V40" s="886"/>
      <c r="W40" s="886"/>
      <c r="X40" s="886"/>
      <c r="Y40" s="886"/>
      <c r="Z40" s="886"/>
      <c r="AA40" s="886"/>
      <c r="AB40" s="886"/>
      <c r="AC40" s="886"/>
      <c r="AD40" s="886"/>
      <c r="AE40" s="585"/>
    </row>
    <row r="41" spans="1:33" ht="12" customHeight="1">
      <c r="A41" s="29">
        <v>2006</v>
      </c>
      <c r="B41" s="30">
        <v>271.747232714711</v>
      </c>
      <c r="C41" s="354">
        <v>45.082490219952064</v>
      </c>
      <c r="D41" s="355">
        <v>21741.030908571876</v>
      </c>
      <c r="E41" s="356">
        <v>1114.5393415488145</v>
      </c>
      <c r="F41" s="357">
        <v>572.29716751439139</v>
      </c>
      <c r="L41" s="585"/>
      <c r="M41" s="208"/>
      <c r="N41" s="209"/>
      <c r="O41" s="209"/>
      <c r="P41" s="209"/>
      <c r="Q41" s="209"/>
      <c r="R41" s="209"/>
      <c r="S41" s="209"/>
      <c r="T41" s="209"/>
      <c r="U41" s="891"/>
      <c r="V41" s="886"/>
      <c r="W41" s="886"/>
      <c r="X41" s="886"/>
      <c r="Y41" s="886"/>
      <c r="Z41" s="886"/>
      <c r="AA41" s="886"/>
      <c r="AB41" s="886"/>
      <c r="AC41" s="886"/>
      <c r="AD41" s="886"/>
      <c r="AE41" s="585"/>
    </row>
    <row r="42" spans="1:33" ht="12" customHeight="1">
      <c r="A42" s="608">
        <v>2007</v>
      </c>
      <c r="B42" s="361">
        <v>277.76017900020145</v>
      </c>
      <c r="C42" s="969">
        <v>79.180503515894543</v>
      </c>
      <c r="D42" s="617">
        <v>22137.863316332801</v>
      </c>
      <c r="E42" s="365">
        <v>1162.5708849555945</v>
      </c>
      <c r="F42" s="366">
        <v>517.81535632616749</v>
      </c>
      <c r="I42" s="7"/>
      <c r="L42" s="585"/>
      <c r="M42" s="208"/>
      <c r="N42" s="209"/>
      <c r="O42" s="209"/>
      <c r="P42" s="209"/>
      <c r="Q42" s="209"/>
      <c r="R42" s="209"/>
      <c r="S42" s="209"/>
      <c r="T42" s="209"/>
      <c r="U42" s="891"/>
      <c r="V42" s="890"/>
      <c r="W42" s="890"/>
      <c r="X42" s="890"/>
      <c r="Y42" s="890"/>
      <c r="Z42" s="890"/>
      <c r="AA42" s="890"/>
      <c r="AB42" s="890"/>
      <c r="AC42" s="890"/>
      <c r="AD42" s="890"/>
      <c r="AE42" s="585"/>
    </row>
    <row r="43" spans="1:33" ht="12" customHeight="1">
      <c r="A43" s="230">
        <v>2008</v>
      </c>
      <c r="B43" s="1011">
        <v>241.71184026255736</v>
      </c>
      <c r="C43" s="1012">
        <v>99.23601865541103</v>
      </c>
      <c r="D43" s="1013">
        <v>22227.440592015893</v>
      </c>
      <c r="E43" s="1014">
        <v>1065.6216200476056</v>
      </c>
      <c r="F43" s="1015">
        <v>373.21301282442101</v>
      </c>
      <c r="L43" s="585"/>
      <c r="M43" s="210"/>
      <c r="N43" s="209"/>
      <c r="O43" s="209"/>
      <c r="P43" s="209"/>
      <c r="Q43" s="209"/>
      <c r="R43" s="209"/>
      <c r="S43" s="209"/>
      <c r="T43" s="209"/>
      <c r="U43" s="892"/>
      <c r="V43" s="886"/>
      <c r="W43" s="886"/>
      <c r="X43" s="886"/>
      <c r="Y43" s="886"/>
      <c r="Z43" s="886"/>
      <c r="AA43" s="886"/>
      <c r="AB43" s="886"/>
      <c r="AC43" s="886"/>
      <c r="AD43" s="886"/>
      <c r="AE43" s="209"/>
      <c r="AF43" s="194"/>
      <c r="AG43" s="194"/>
    </row>
    <row r="44" spans="1:33" ht="12" customHeight="1">
      <c r="A44" s="29">
        <v>2009</v>
      </c>
      <c r="B44" s="1016">
        <v>199.06585509409277</v>
      </c>
      <c r="C44" s="1017">
        <v>96.279622437755535</v>
      </c>
      <c r="D44" s="1018">
        <v>22467.531451131454</v>
      </c>
      <c r="E44" s="1019">
        <v>1097.7185563466746</v>
      </c>
      <c r="F44" s="581">
        <v>395.70751231383707</v>
      </c>
      <c r="L44" s="585"/>
      <c r="M44" s="208"/>
      <c r="N44" s="209"/>
      <c r="O44" s="209"/>
      <c r="P44" s="209"/>
      <c r="Q44" s="209"/>
      <c r="R44" s="209"/>
      <c r="S44" s="209"/>
      <c r="T44" s="209"/>
      <c r="U44" s="893"/>
      <c r="V44" s="886"/>
      <c r="W44" s="886"/>
      <c r="X44" s="886"/>
      <c r="Y44" s="886"/>
      <c r="Z44" s="886"/>
      <c r="AA44" s="886"/>
      <c r="AB44" s="886"/>
      <c r="AC44" s="886"/>
      <c r="AD44" s="886"/>
      <c r="AE44" s="585"/>
    </row>
    <row r="45" spans="1:33" ht="12" customHeight="1">
      <c r="A45" s="29">
        <v>2010</v>
      </c>
      <c r="B45" s="1016">
        <v>187.92891656526331</v>
      </c>
      <c r="C45" s="1017">
        <v>82.991523951748505</v>
      </c>
      <c r="D45" s="1018">
        <v>22613.352835117101</v>
      </c>
      <c r="E45" s="1019">
        <v>1123.8876642833741</v>
      </c>
      <c r="F45" s="581">
        <v>428.39893194271099</v>
      </c>
      <c r="L45" s="585"/>
      <c r="M45" s="208"/>
      <c r="N45" s="209"/>
      <c r="O45" s="209"/>
      <c r="P45" s="209"/>
      <c r="Q45" s="209"/>
      <c r="R45" s="209"/>
      <c r="S45" s="209"/>
      <c r="T45" s="209"/>
      <c r="U45" s="894"/>
      <c r="V45" s="886"/>
      <c r="W45" s="886"/>
      <c r="X45" s="886"/>
      <c r="Y45" s="886"/>
      <c r="Z45" s="886"/>
      <c r="AA45" s="886"/>
      <c r="AB45" s="886"/>
      <c r="AC45" s="886"/>
      <c r="AD45" s="886"/>
      <c r="AE45" s="585"/>
    </row>
    <row r="46" spans="1:33" ht="12" customHeight="1" thickBot="1">
      <c r="A46" s="29">
        <v>2011</v>
      </c>
      <c r="B46" s="1016">
        <v>186.1260324265736</v>
      </c>
      <c r="C46" s="1017">
        <v>103.78144789754815</v>
      </c>
      <c r="D46" s="1018">
        <v>22977.727233307785</v>
      </c>
      <c r="E46" s="1019">
        <v>1073.3387353824196</v>
      </c>
      <c r="F46" s="581">
        <v>486.87183198853728</v>
      </c>
      <c r="L46" s="585"/>
      <c r="M46" s="884"/>
      <c r="N46" s="884"/>
      <c r="O46" s="884"/>
      <c r="P46" s="884"/>
      <c r="Q46" s="884"/>
      <c r="R46" s="884"/>
      <c r="S46" s="884"/>
      <c r="T46" s="884"/>
      <c r="U46" s="895"/>
      <c r="V46" s="896"/>
      <c r="W46" s="896"/>
      <c r="X46" s="896"/>
      <c r="Y46" s="896"/>
      <c r="Z46" s="896"/>
      <c r="AA46" s="896"/>
      <c r="AB46" s="896"/>
      <c r="AC46" s="896"/>
      <c r="AD46" s="896"/>
      <c r="AE46" s="585"/>
    </row>
    <row r="47" spans="1:33" ht="12" customHeight="1" thickTop="1">
      <c r="H47" s="5"/>
      <c r="L47" s="585"/>
      <c r="M47" s="897"/>
      <c r="N47" s="884"/>
      <c r="O47" s="884"/>
      <c r="P47" s="884"/>
      <c r="Q47" s="884"/>
      <c r="R47" s="884"/>
      <c r="S47" s="884"/>
      <c r="T47" s="884"/>
      <c r="U47" s="884"/>
      <c r="V47" s="585"/>
      <c r="W47" s="585"/>
      <c r="X47" s="585"/>
      <c r="Y47" s="585"/>
      <c r="Z47" s="585"/>
      <c r="AA47" s="585"/>
      <c r="AB47" s="585"/>
      <c r="AC47" s="585"/>
      <c r="AD47" s="585"/>
      <c r="AE47" s="585"/>
    </row>
    <row r="48" spans="1:33" ht="12" customHeight="1">
      <c r="A48" t="s">
        <v>234</v>
      </c>
      <c r="H48" s="5"/>
      <c r="L48" s="585"/>
      <c r="M48" s="898"/>
      <c r="N48" s="884"/>
      <c r="O48" s="884"/>
      <c r="P48" s="884"/>
      <c r="Q48" s="884"/>
      <c r="R48" s="884"/>
      <c r="S48" s="884"/>
      <c r="T48" s="884"/>
      <c r="U48" s="884"/>
      <c r="V48" s="585"/>
      <c r="W48" s="585"/>
      <c r="X48" s="585"/>
      <c r="Y48" s="585"/>
      <c r="Z48" s="585"/>
      <c r="AA48" s="585"/>
      <c r="AB48" s="585"/>
      <c r="AC48" s="585"/>
      <c r="AD48" s="585"/>
      <c r="AE48" s="585"/>
    </row>
    <row r="49" spans="1:31" ht="12" customHeight="1">
      <c r="A49" t="s">
        <v>323</v>
      </c>
      <c r="H49" s="5"/>
      <c r="L49" s="585"/>
      <c r="M49" s="898"/>
      <c r="N49" s="884"/>
      <c r="O49" s="884"/>
      <c r="P49" s="884"/>
      <c r="Q49" s="884"/>
      <c r="R49" s="884"/>
      <c r="S49" s="884"/>
      <c r="T49" s="884"/>
      <c r="U49" s="884"/>
      <c r="V49" s="585"/>
      <c r="W49" s="585"/>
      <c r="X49" s="585"/>
      <c r="Y49" s="585"/>
      <c r="Z49" s="585"/>
      <c r="AA49" s="585"/>
      <c r="AB49" s="585"/>
      <c r="AC49" s="585"/>
      <c r="AD49" s="585"/>
      <c r="AE49" s="585"/>
    </row>
    <row r="50" spans="1:31" ht="12" customHeight="1">
      <c r="A50" s="681" t="s">
        <v>689</v>
      </c>
      <c r="H50" s="5"/>
    </row>
    <row r="51" spans="1:31" ht="12" customHeight="1">
      <c r="H51" s="5"/>
      <c r="M51" s="229"/>
    </row>
    <row r="52" spans="1:31" ht="11.85" customHeight="1">
      <c r="A52" t="s">
        <v>235</v>
      </c>
      <c r="H52" s="5"/>
    </row>
    <row r="53" spans="1:31" ht="12" customHeight="1">
      <c r="A53" s="967" t="s">
        <v>535</v>
      </c>
      <c r="H53" s="5"/>
    </row>
    <row r="54" spans="1:31" ht="12" customHeight="1">
      <c r="A54" s="967" t="s">
        <v>494</v>
      </c>
      <c r="H54" s="5"/>
    </row>
    <row r="55" spans="1:31" ht="12" customHeight="1">
      <c r="A55" s="967" t="s">
        <v>971</v>
      </c>
      <c r="H55" s="5"/>
    </row>
    <row r="56" spans="1:31" ht="12" customHeight="1">
      <c r="A56" s="967" t="s">
        <v>972</v>
      </c>
      <c r="H56" s="5"/>
    </row>
    <row r="57" spans="1:31">
      <c r="H57" s="5"/>
    </row>
    <row r="58" spans="1:31">
      <c r="H58" s="5"/>
    </row>
    <row r="59" spans="1:31">
      <c r="H59" s="5"/>
    </row>
    <row r="60" spans="1:31">
      <c r="H60" s="5"/>
    </row>
    <row r="61" spans="1:31">
      <c r="H61" s="5"/>
    </row>
    <row r="62" spans="1:31">
      <c r="H62" s="5"/>
    </row>
    <row r="63" spans="1:31">
      <c r="H63" s="5"/>
    </row>
    <row r="64" spans="1:31">
      <c r="H64" s="5"/>
    </row>
    <row r="65" spans="8:8">
      <c r="H65" s="5"/>
    </row>
    <row r="66" spans="8:8">
      <c r="H66" s="5"/>
    </row>
    <row r="83" spans="4:13">
      <c r="M83" s="211"/>
    </row>
    <row r="84" spans="4:13">
      <c r="D84" s="13"/>
      <c r="E84" s="13"/>
      <c r="F84" s="13"/>
      <c r="M84" s="211"/>
    </row>
    <row r="85" spans="4:13">
      <c r="D85" s="13"/>
      <c r="E85" s="13"/>
      <c r="F85" s="13"/>
      <c r="M85" s="211"/>
    </row>
    <row r="86" spans="4:13">
      <c r="D86" s="13"/>
      <c r="E86" s="13"/>
      <c r="F86" s="13"/>
      <c r="M86" s="211"/>
    </row>
    <row r="87" spans="4:13">
      <c r="D87" s="13"/>
      <c r="E87" s="13"/>
      <c r="F87" s="13"/>
      <c r="G87" s="13"/>
      <c r="H87" s="13"/>
      <c r="I87" s="13"/>
      <c r="J87" s="13"/>
      <c r="K87" s="13"/>
      <c r="L87" s="13"/>
      <c r="M87" s="211"/>
    </row>
    <row r="88" spans="4:13">
      <c r="D88" s="13"/>
      <c r="E88" s="13"/>
      <c r="F88" s="13"/>
      <c r="G88" s="13"/>
      <c r="H88" s="13"/>
      <c r="I88" s="13"/>
      <c r="J88" s="13"/>
      <c r="K88" s="13"/>
      <c r="L88" s="13"/>
    </row>
    <row r="89" spans="4:13">
      <c r="G89" s="13"/>
      <c r="H89" s="13"/>
      <c r="I89" s="13"/>
      <c r="J89" s="13"/>
      <c r="K89" s="13"/>
      <c r="L89" s="13"/>
    </row>
    <row r="90" spans="4:13">
      <c r="G90" s="13"/>
      <c r="H90" s="13"/>
      <c r="I90" s="13"/>
      <c r="J90" s="13"/>
      <c r="K90" s="13"/>
      <c r="L90" s="13"/>
    </row>
    <row r="91" spans="4:13">
      <c r="G91" s="13"/>
      <c r="H91" s="13"/>
      <c r="I91" s="13"/>
      <c r="J91" s="13"/>
      <c r="K91" s="13"/>
      <c r="L91" s="13"/>
    </row>
  </sheetData>
  <phoneticPr fontId="0" type="noConversion"/>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sheetPr codeName="Sheet32"/>
  <dimension ref="A1:AR47"/>
  <sheetViews>
    <sheetView workbookViewId="0">
      <selection activeCell="B3" sqref="B3"/>
    </sheetView>
  </sheetViews>
  <sheetFormatPr defaultRowHeight="9"/>
  <cols>
    <col min="2" max="11" width="13" customWidth="1"/>
    <col min="12" max="12" width="10.796875" bestFit="1" customWidth="1"/>
    <col min="13" max="13" width="10" customWidth="1"/>
    <col min="14" max="14" width="10" style="10" customWidth="1"/>
    <col min="15" max="15" width="103.796875" customWidth="1"/>
    <col min="16" max="16" width="19.19921875" customWidth="1"/>
    <col min="17" max="17" width="6.19921875" customWidth="1"/>
    <col min="20" max="21" width="14.796875" customWidth="1"/>
    <col min="22" max="22" width="18" customWidth="1"/>
    <col min="23" max="24" width="16.19921875" customWidth="1"/>
    <col min="25" max="25" width="19.59765625" customWidth="1"/>
    <col min="26" max="26" width="14" customWidth="1"/>
    <col min="27" max="27" width="17" customWidth="1"/>
    <col min="28" max="28" width="13.3984375" customWidth="1"/>
  </cols>
  <sheetData>
    <row r="1" spans="1:44" ht="12" customHeight="1">
      <c r="A1" s="694" t="s">
        <v>892</v>
      </c>
      <c r="Q1" s="588"/>
      <c r="R1" s="588"/>
      <c r="S1" s="588"/>
      <c r="T1" s="588"/>
      <c r="U1" s="588"/>
      <c r="V1" s="588"/>
      <c r="W1" s="588"/>
      <c r="X1" s="588"/>
      <c r="Y1" s="588"/>
      <c r="Z1" s="588"/>
      <c r="AA1" s="588"/>
      <c r="AB1" s="588"/>
      <c r="AC1" s="588"/>
      <c r="AD1" s="588"/>
      <c r="AE1" s="588"/>
      <c r="AF1" s="588"/>
      <c r="AG1" s="588"/>
      <c r="AH1" s="588"/>
      <c r="AI1" s="588"/>
      <c r="AJ1" s="588"/>
      <c r="AK1" s="588"/>
      <c r="AL1" s="588"/>
      <c r="AM1" s="588"/>
      <c r="AN1" s="588"/>
      <c r="AO1" s="588"/>
      <c r="AP1" s="588"/>
      <c r="AQ1" s="588"/>
      <c r="AR1" s="588"/>
    </row>
    <row r="2" spans="1:44" ht="12" customHeight="1">
      <c r="O2" s="147"/>
      <c r="P2" s="147"/>
      <c r="Q2" s="588"/>
      <c r="R2" s="588"/>
      <c r="S2" s="588"/>
      <c r="T2" s="988"/>
      <c r="U2" s="988"/>
      <c r="V2" s="988"/>
      <c r="W2" s="988"/>
      <c r="X2" s="988"/>
      <c r="Y2" s="988"/>
      <c r="Z2" s="588"/>
      <c r="AA2" s="588"/>
      <c r="AB2" s="588"/>
      <c r="AC2" s="588"/>
      <c r="AD2" s="588"/>
      <c r="AE2" s="588"/>
      <c r="AF2" s="588"/>
      <c r="AG2" s="588"/>
      <c r="AH2" s="588"/>
      <c r="AI2" s="588"/>
      <c r="AJ2" s="588"/>
      <c r="AK2" s="588"/>
      <c r="AL2" s="588"/>
      <c r="AM2" s="588"/>
      <c r="AN2" s="588"/>
      <c r="AO2" s="588"/>
      <c r="AP2" s="588"/>
      <c r="AQ2" s="588"/>
      <c r="AR2" s="588"/>
    </row>
    <row r="3" spans="1:44" ht="9.75" customHeight="1" thickBot="1">
      <c r="A3" s="34"/>
      <c r="B3" s="539"/>
      <c r="C3" s="532"/>
      <c r="D3" s="532"/>
      <c r="E3" s="532"/>
      <c r="F3" s="532"/>
      <c r="G3" s="532"/>
      <c r="H3" s="532"/>
      <c r="I3" s="532"/>
      <c r="J3" s="532"/>
      <c r="K3" s="532"/>
      <c r="L3" s="532"/>
      <c r="M3" s="532"/>
      <c r="N3" s="33"/>
      <c r="O3" s="147"/>
      <c r="P3" s="147"/>
      <c r="Q3" s="588"/>
      <c r="R3" s="588"/>
      <c r="S3" s="588"/>
      <c r="T3" s="588"/>
      <c r="U3" s="204"/>
      <c r="V3" s="205"/>
      <c r="W3" s="205"/>
      <c r="X3" s="205"/>
      <c r="Y3" s="588"/>
      <c r="Z3" s="588"/>
      <c r="AA3" s="588"/>
      <c r="AB3" s="588"/>
      <c r="AC3" s="588"/>
      <c r="AD3" s="902"/>
      <c r="AE3" s="588"/>
      <c r="AF3" s="588"/>
      <c r="AG3" s="588"/>
      <c r="AH3" s="588"/>
      <c r="AI3" s="588"/>
      <c r="AJ3" s="588"/>
      <c r="AK3" s="588"/>
      <c r="AL3" s="588"/>
      <c r="AM3" s="588"/>
      <c r="AN3" s="588"/>
      <c r="AO3" s="588"/>
      <c r="AP3" s="588"/>
      <c r="AQ3" s="588"/>
      <c r="AR3" s="588"/>
    </row>
    <row r="4" spans="1:44" ht="3.75" customHeight="1">
      <c r="A4" s="34"/>
      <c r="B4" s="38"/>
      <c r="C4" s="38"/>
      <c r="D4" s="38"/>
      <c r="E4" s="38"/>
      <c r="F4" s="38"/>
      <c r="G4" s="38"/>
      <c r="H4" s="38"/>
      <c r="I4" s="38"/>
      <c r="J4" s="38"/>
      <c r="K4" s="38"/>
      <c r="L4" s="38"/>
      <c r="M4" s="38"/>
      <c r="N4" s="33"/>
      <c r="O4" s="557"/>
      <c r="P4" s="147"/>
      <c r="Q4" s="588"/>
      <c r="R4" s="588"/>
      <c r="S4" s="588"/>
      <c r="T4" s="588"/>
      <c r="U4" s="204"/>
      <c r="V4" s="205"/>
      <c r="W4" s="205"/>
      <c r="X4" s="205"/>
      <c r="Y4" s="588"/>
      <c r="Z4" s="588"/>
      <c r="AA4" s="588"/>
      <c r="AB4" s="588"/>
      <c r="AC4" s="588"/>
      <c r="AD4" s="902"/>
      <c r="AE4" s="588"/>
      <c r="AF4" s="588"/>
      <c r="AG4" s="588"/>
      <c r="AH4" s="588"/>
      <c r="AI4" s="588"/>
      <c r="AJ4" s="588"/>
      <c r="AK4" s="588"/>
      <c r="AL4" s="588"/>
      <c r="AM4" s="588"/>
      <c r="AN4" s="588"/>
      <c r="AO4" s="588"/>
      <c r="AP4" s="588"/>
      <c r="AQ4" s="588"/>
      <c r="AR4" s="588"/>
    </row>
    <row r="5" spans="1:44" ht="9" customHeight="1">
      <c r="A5" s="34"/>
      <c r="B5" s="38"/>
      <c r="C5" s="533" t="s">
        <v>703</v>
      </c>
      <c r="D5" s="38"/>
      <c r="E5" s="38"/>
      <c r="F5" s="38"/>
      <c r="G5" s="38"/>
      <c r="H5" s="38"/>
      <c r="I5" s="38"/>
      <c r="J5" s="38"/>
      <c r="K5" s="38"/>
      <c r="L5" s="38"/>
      <c r="M5" s="38" t="s">
        <v>716</v>
      </c>
      <c r="N5" s="33"/>
      <c r="O5" s="558"/>
      <c r="P5" s="147"/>
      <c r="Q5" s="588"/>
      <c r="R5" s="588"/>
      <c r="S5" s="588"/>
      <c r="T5" s="588"/>
      <c r="U5" s="528"/>
      <c r="V5" s="205"/>
      <c r="W5" s="588"/>
      <c r="X5" s="588"/>
      <c r="Y5" s="588"/>
      <c r="Z5" s="588"/>
      <c r="AA5" s="588"/>
      <c r="AB5" s="902"/>
      <c r="AC5" s="588"/>
      <c r="AD5" s="588"/>
      <c r="AE5" s="588"/>
      <c r="AF5" s="588"/>
      <c r="AG5" s="588"/>
      <c r="AH5" s="588"/>
      <c r="AI5" s="588"/>
      <c r="AJ5" s="588"/>
      <c r="AK5" s="588"/>
      <c r="AL5" s="588"/>
      <c r="AM5" s="588"/>
      <c r="AN5" s="588"/>
      <c r="AO5" s="588"/>
      <c r="AP5" s="588"/>
      <c r="AQ5" s="588"/>
      <c r="AR5" s="588"/>
    </row>
    <row r="6" spans="1:44" ht="21.75" customHeight="1">
      <c r="A6" s="34"/>
      <c r="B6" s="534" t="s">
        <v>717</v>
      </c>
      <c r="C6" s="38" t="s">
        <v>704</v>
      </c>
      <c r="D6" s="38" t="s">
        <v>705</v>
      </c>
      <c r="E6" s="38" t="s">
        <v>706</v>
      </c>
      <c r="F6" s="38" t="s">
        <v>707</v>
      </c>
      <c r="G6" s="38" t="s">
        <v>708</v>
      </c>
      <c r="H6" s="38" t="s">
        <v>709</v>
      </c>
      <c r="I6" s="38" t="s">
        <v>710</v>
      </c>
      <c r="J6" s="38" t="s">
        <v>711</v>
      </c>
      <c r="K6" s="38" t="s">
        <v>712</v>
      </c>
      <c r="L6" s="38" t="s">
        <v>713</v>
      </c>
      <c r="M6" s="38" t="s">
        <v>718</v>
      </c>
      <c r="N6" s="535"/>
      <c r="O6" s="558"/>
      <c r="P6" s="147"/>
      <c r="Q6" s="588"/>
      <c r="R6" s="588"/>
      <c r="S6" s="588"/>
      <c r="T6" s="588"/>
      <c r="U6" s="528"/>
      <c r="V6" s="205"/>
      <c r="W6" s="588"/>
      <c r="X6" s="588"/>
      <c r="Y6" s="588"/>
      <c r="Z6" s="588"/>
      <c r="AA6" s="588"/>
      <c r="AB6" s="902"/>
      <c r="AC6" s="588"/>
      <c r="AD6" s="588"/>
      <c r="AE6" s="588"/>
      <c r="AF6" s="588"/>
      <c r="AG6" s="588"/>
      <c r="AH6" s="588"/>
      <c r="AI6" s="588"/>
      <c r="AJ6" s="588"/>
      <c r="AK6" s="588"/>
      <c r="AL6" s="588"/>
      <c r="AM6" s="588"/>
      <c r="AN6" s="588"/>
      <c r="AO6" s="588"/>
      <c r="AP6" s="588"/>
      <c r="AQ6" s="588"/>
      <c r="AR6" s="588"/>
    </row>
    <row r="7" spans="1:44" ht="12" customHeight="1">
      <c r="A7" s="34"/>
      <c r="B7" s="543">
        <v>2008</v>
      </c>
      <c r="C7" s="544">
        <v>79.224471602399319</v>
      </c>
      <c r="D7" s="544">
        <v>79.469381413611472</v>
      </c>
      <c r="E7" s="544">
        <v>78.623438508151168</v>
      </c>
      <c r="F7" s="544">
        <v>78.301387816480485</v>
      </c>
      <c r="G7" s="544">
        <v>79.426949012166915</v>
      </c>
      <c r="H7" s="544">
        <v>80.04681475429625</v>
      </c>
      <c r="I7" s="544">
        <v>81.136737440787329</v>
      </c>
      <c r="J7" s="544">
        <v>81.815389391340858</v>
      </c>
      <c r="K7" s="544">
        <v>82.471724985724236</v>
      </c>
      <c r="L7" s="544">
        <v>84.532734942342586</v>
      </c>
      <c r="M7" s="545">
        <v>79.64691850708715</v>
      </c>
      <c r="N7" s="535"/>
      <c r="O7" s="558"/>
      <c r="P7" s="147"/>
      <c r="Q7" s="588"/>
      <c r="R7" s="588"/>
      <c r="S7" s="588"/>
      <c r="T7" s="204"/>
      <c r="U7" s="528"/>
      <c r="V7" s="205"/>
      <c r="W7" s="588"/>
      <c r="X7" s="588"/>
      <c r="Y7" s="588"/>
      <c r="Z7" s="588"/>
      <c r="AA7" s="588"/>
      <c r="AB7" s="902"/>
      <c r="AC7" s="588"/>
      <c r="AD7" s="588"/>
      <c r="AE7" s="588"/>
      <c r="AF7" s="588"/>
      <c r="AG7" s="588"/>
      <c r="AH7" s="588"/>
      <c r="AI7" s="588"/>
      <c r="AJ7" s="588"/>
      <c r="AK7" s="588"/>
      <c r="AL7" s="588"/>
      <c r="AM7" s="588"/>
      <c r="AN7" s="588"/>
      <c r="AO7" s="588"/>
      <c r="AP7" s="588"/>
      <c r="AQ7" s="588"/>
      <c r="AR7" s="588"/>
    </row>
    <row r="8" spans="1:44" ht="12" customHeight="1">
      <c r="A8" s="147"/>
      <c r="B8" s="543">
        <v>2009</v>
      </c>
      <c r="C8" s="544">
        <v>80.199813866848672</v>
      </c>
      <c r="D8" s="544">
        <v>80.507094206702035</v>
      </c>
      <c r="E8" s="544">
        <v>79.515288586078967</v>
      </c>
      <c r="F8" s="544">
        <v>79.118079873506318</v>
      </c>
      <c r="G8" s="544">
        <v>80.299681513574697</v>
      </c>
      <c r="H8" s="544">
        <v>80.497188346927416</v>
      </c>
      <c r="I8" s="544">
        <v>81.543991643722691</v>
      </c>
      <c r="J8" s="544">
        <v>83.897335109989015</v>
      </c>
      <c r="K8" s="544">
        <v>82.930310713384159</v>
      </c>
      <c r="L8" s="544">
        <v>85.918858883351078</v>
      </c>
      <c r="M8" s="545">
        <v>80.54179605201756</v>
      </c>
      <c r="N8" s="535"/>
      <c r="O8" s="559"/>
      <c r="P8" s="147"/>
      <c r="Q8" s="588"/>
      <c r="R8" s="588"/>
      <c r="S8" s="204"/>
      <c r="T8" s="205"/>
      <c r="U8" s="528"/>
      <c r="V8" s="205"/>
      <c r="W8" s="588"/>
      <c r="X8" s="588"/>
      <c r="Y8" s="588"/>
      <c r="Z8" s="588"/>
      <c r="AA8" s="588"/>
      <c r="AB8" s="902"/>
      <c r="AC8" s="588"/>
      <c r="AD8" s="588"/>
      <c r="AE8" s="588"/>
      <c r="AF8" s="588"/>
      <c r="AG8" s="588"/>
      <c r="AH8" s="588"/>
      <c r="AI8" s="588"/>
      <c r="AJ8" s="588"/>
      <c r="AK8" s="588"/>
      <c r="AL8" s="588"/>
      <c r="AM8" s="588"/>
      <c r="AN8" s="588"/>
      <c r="AO8" s="588"/>
      <c r="AP8" s="588"/>
      <c r="AQ8" s="588"/>
      <c r="AR8" s="588"/>
    </row>
    <row r="9" spans="1:44" ht="12" customHeight="1">
      <c r="A9" s="147"/>
      <c r="B9" s="543">
        <v>2010</v>
      </c>
      <c r="C9" s="544">
        <v>81.90982991462198</v>
      </c>
      <c r="D9" s="544">
        <v>81.554212875599433</v>
      </c>
      <c r="E9" s="544">
        <v>81.695255073339325</v>
      </c>
      <c r="F9" s="544">
        <v>81.385712278995044</v>
      </c>
      <c r="G9" s="544">
        <v>82.159765308398875</v>
      </c>
      <c r="H9" s="544">
        <v>82.18981210483264</v>
      </c>
      <c r="I9" s="544">
        <v>82.522772798548985</v>
      </c>
      <c r="J9" s="544">
        <v>84.837371989246179</v>
      </c>
      <c r="K9" s="544">
        <v>82.763335862681231</v>
      </c>
      <c r="L9" s="544">
        <v>88.865369439287448</v>
      </c>
      <c r="M9" s="545">
        <v>82.331090581465574</v>
      </c>
      <c r="N9" s="535"/>
      <c r="O9" s="558"/>
      <c r="P9" s="147"/>
      <c r="Q9" s="588"/>
      <c r="R9" s="588"/>
      <c r="S9" s="204"/>
      <c r="T9" s="205"/>
      <c r="U9" s="528"/>
      <c r="V9" s="205"/>
      <c r="W9" s="588"/>
      <c r="X9" s="588"/>
      <c r="Y9" s="588"/>
      <c r="Z9" s="588"/>
      <c r="AA9" s="588"/>
      <c r="AB9" s="902"/>
      <c r="AC9" s="588"/>
      <c r="AD9" s="588"/>
      <c r="AE9" s="588"/>
      <c r="AF9" s="588"/>
      <c r="AG9" s="588"/>
      <c r="AH9" s="588"/>
      <c r="AI9" s="588"/>
      <c r="AJ9" s="588"/>
      <c r="AK9" s="588"/>
      <c r="AL9" s="588"/>
      <c r="AM9" s="588"/>
      <c r="AN9" s="588"/>
      <c r="AO9" s="588"/>
      <c r="AP9" s="588"/>
      <c r="AQ9" s="588"/>
      <c r="AR9" s="588"/>
    </row>
    <row r="10" spans="1:44" s="540" customFormat="1" ht="11.25" customHeight="1">
      <c r="B10" s="543">
        <v>2011</v>
      </c>
      <c r="C10" s="544">
        <v>81.888946287833633</v>
      </c>
      <c r="D10" s="544">
        <v>82.254437599223593</v>
      </c>
      <c r="E10" s="544">
        <v>82.063642530966149</v>
      </c>
      <c r="F10" s="544">
        <v>81.77643270936403</v>
      </c>
      <c r="G10" s="544">
        <v>82.621883151186864</v>
      </c>
      <c r="H10" s="544">
        <v>82.463541327705599</v>
      </c>
      <c r="I10" s="544">
        <v>82.525358225544423</v>
      </c>
      <c r="J10" s="544">
        <v>84.319292269104992</v>
      </c>
      <c r="K10" s="544">
        <v>83.481993982848181</v>
      </c>
      <c r="L10" s="544">
        <v>85.544850505088931</v>
      </c>
      <c r="M10" s="545">
        <v>82.475674800225747</v>
      </c>
      <c r="N10" s="555"/>
      <c r="O10" s="560"/>
      <c r="P10" s="542"/>
      <c r="Q10" s="555"/>
      <c r="R10" s="555"/>
      <c r="S10" s="555"/>
      <c r="T10" s="555"/>
      <c r="U10" s="205"/>
      <c r="V10" s="205"/>
      <c r="W10" s="555"/>
      <c r="X10" s="555"/>
      <c r="Y10" s="555"/>
      <c r="Z10" s="555"/>
      <c r="AA10" s="555"/>
      <c r="AB10" s="903"/>
      <c r="AC10" s="555"/>
      <c r="AD10" s="555"/>
      <c r="AE10" s="555"/>
      <c r="AF10" s="555"/>
      <c r="AG10" s="555"/>
      <c r="AH10" s="555"/>
      <c r="AI10" s="555"/>
      <c r="AJ10" s="555"/>
      <c r="AK10" s="555"/>
      <c r="AL10" s="555"/>
      <c r="AM10" s="555"/>
      <c r="AN10" s="555"/>
      <c r="AO10" s="555"/>
      <c r="AP10" s="555"/>
      <c r="AQ10" s="555"/>
      <c r="AR10" s="555"/>
    </row>
    <row r="11" spans="1:44" ht="12" customHeight="1">
      <c r="O11" s="558"/>
      <c r="P11" s="147"/>
      <c r="Q11" s="588"/>
      <c r="R11" s="588"/>
      <c r="S11" s="204"/>
      <c r="T11" s="205"/>
      <c r="U11" s="528"/>
      <c r="V11" s="205"/>
      <c r="W11" s="588"/>
      <c r="X11" s="588"/>
      <c r="Y11" s="588"/>
      <c r="Z11" s="588"/>
      <c r="AA11" s="588"/>
      <c r="AB11" s="902"/>
      <c r="AC11" s="588"/>
      <c r="AD11" s="588"/>
      <c r="AE11" s="588"/>
      <c r="AF11" s="588"/>
      <c r="AG11" s="588"/>
      <c r="AH11" s="588"/>
      <c r="AI11" s="588"/>
      <c r="AJ11" s="588"/>
      <c r="AK11" s="588"/>
      <c r="AL11" s="588"/>
      <c r="AM11" s="588"/>
      <c r="AN11" s="588"/>
      <c r="AO11" s="588"/>
      <c r="AP11" s="588"/>
      <c r="AQ11" s="588"/>
      <c r="AR11" s="588"/>
    </row>
    <row r="12" spans="1:44" ht="12" customHeight="1">
      <c r="O12" s="558"/>
      <c r="P12" s="147"/>
      <c r="Q12" s="588"/>
      <c r="R12" s="588"/>
      <c r="S12" s="204"/>
      <c r="T12" s="205"/>
      <c r="U12" s="528"/>
      <c r="V12" s="205"/>
      <c r="W12" s="588"/>
      <c r="X12" s="588"/>
      <c r="Y12" s="588"/>
      <c r="Z12" s="588"/>
      <c r="AA12" s="588"/>
      <c r="AB12" s="902"/>
      <c r="AC12" s="588"/>
      <c r="AD12" s="588"/>
      <c r="AE12" s="588"/>
      <c r="AF12" s="588"/>
      <c r="AG12" s="588"/>
      <c r="AH12" s="588"/>
      <c r="AI12" s="588"/>
      <c r="AJ12" s="588"/>
      <c r="AK12" s="588"/>
      <c r="AL12" s="588"/>
      <c r="AM12" s="588"/>
      <c r="AN12" s="588"/>
      <c r="AO12" s="588"/>
      <c r="AP12" s="588"/>
      <c r="AQ12" s="588"/>
      <c r="AR12" s="588"/>
    </row>
    <row r="13" spans="1:44" ht="12" customHeight="1">
      <c r="B13" t="s">
        <v>254</v>
      </c>
      <c r="O13" s="558"/>
      <c r="Q13" s="588"/>
      <c r="R13" s="588"/>
      <c r="S13" s="204"/>
      <c r="T13" s="205"/>
      <c r="U13" s="528"/>
      <c r="V13" s="205"/>
      <c r="W13" s="588"/>
      <c r="X13" s="588"/>
      <c r="Y13" s="588"/>
      <c r="Z13" s="588"/>
      <c r="AA13" s="588"/>
      <c r="AB13" s="902"/>
      <c r="AC13" s="588"/>
      <c r="AD13" s="588"/>
      <c r="AE13" s="588"/>
      <c r="AF13" s="588"/>
      <c r="AG13" s="588"/>
      <c r="AH13" s="588"/>
      <c r="AI13" s="588"/>
      <c r="AJ13" s="588"/>
      <c r="AK13" s="588"/>
      <c r="AL13" s="588"/>
      <c r="AM13" s="588"/>
      <c r="AN13" s="588"/>
      <c r="AO13" s="588"/>
      <c r="AP13" s="588"/>
      <c r="AQ13" s="588"/>
      <c r="AR13" s="588"/>
    </row>
    <row r="14" spans="1:44" ht="12" customHeight="1">
      <c r="B14" t="s">
        <v>83</v>
      </c>
      <c r="O14" s="558"/>
      <c r="Q14" s="588"/>
      <c r="R14" s="588"/>
      <c r="S14" s="204"/>
      <c r="T14" s="205"/>
      <c r="U14" s="528"/>
      <c r="V14" s="205"/>
      <c r="W14" s="588"/>
      <c r="X14" s="588"/>
      <c r="Y14" s="588"/>
      <c r="Z14" s="588"/>
      <c r="AA14" s="588"/>
      <c r="AB14" s="902"/>
      <c r="AC14" s="588"/>
      <c r="AD14" s="588"/>
      <c r="AE14" s="588"/>
      <c r="AF14" s="588"/>
      <c r="AG14" s="588"/>
      <c r="AH14" s="588"/>
      <c r="AI14" s="588"/>
      <c r="AJ14" s="588"/>
      <c r="AK14" s="588"/>
      <c r="AL14" s="588"/>
      <c r="AM14" s="588"/>
      <c r="AN14" s="588"/>
      <c r="AO14" s="588"/>
      <c r="AP14" s="588"/>
      <c r="AQ14" s="588"/>
      <c r="AR14" s="588"/>
    </row>
    <row r="15" spans="1:44" ht="12" customHeight="1">
      <c r="B15" t="s">
        <v>714</v>
      </c>
      <c r="O15" s="558"/>
      <c r="Q15" s="588"/>
      <c r="R15" s="588"/>
      <c r="S15" s="204"/>
      <c r="T15" s="205"/>
      <c r="U15" s="528"/>
      <c r="V15" s="205"/>
      <c r="W15" s="588"/>
      <c r="X15" s="588"/>
      <c r="Y15" s="588"/>
      <c r="Z15" s="588"/>
      <c r="AA15" s="588"/>
      <c r="AB15" s="902"/>
      <c r="AC15" s="588"/>
      <c r="AD15" s="588"/>
      <c r="AE15" s="588"/>
      <c r="AF15" s="588"/>
      <c r="AG15" s="588"/>
      <c r="AH15" s="588"/>
      <c r="AI15" s="588"/>
      <c r="AJ15" s="588"/>
      <c r="AK15" s="588"/>
      <c r="AL15" s="588"/>
      <c r="AM15" s="588"/>
      <c r="AN15" s="588"/>
      <c r="AO15" s="588"/>
      <c r="AP15" s="588"/>
      <c r="AQ15" s="588"/>
      <c r="AR15" s="588"/>
    </row>
    <row r="16" spans="1:44" ht="12" customHeight="1">
      <c r="O16" s="558"/>
      <c r="Q16" s="588"/>
      <c r="R16" s="204"/>
      <c r="S16" s="205"/>
      <c r="T16" s="205"/>
      <c r="U16" s="205"/>
      <c r="V16" s="588"/>
      <c r="W16" s="588"/>
      <c r="X16" s="588"/>
      <c r="Y16" s="588"/>
      <c r="Z16" s="588"/>
      <c r="AA16" s="902"/>
      <c r="AB16" s="588"/>
      <c r="AC16" s="588"/>
      <c r="AD16" s="588"/>
      <c r="AE16" s="588"/>
      <c r="AF16" s="588"/>
      <c r="AG16" s="588"/>
      <c r="AH16" s="588"/>
      <c r="AI16" s="588"/>
      <c r="AJ16" s="588"/>
      <c r="AK16" s="588"/>
      <c r="AL16" s="588"/>
      <c r="AM16" s="588"/>
      <c r="AN16" s="588"/>
      <c r="AO16" s="588"/>
      <c r="AP16" s="588"/>
      <c r="AQ16" s="588"/>
      <c r="AR16" s="588"/>
    </row>
    <row r="17" spans="1:44" ht="12" customHeight="1">
      <c r="B17" t="s">
        <v>719</v>
      </c>
      <c r="O17" s="558"/>
      <c r="Q17" s="588"/>
      <c r="R17" s="204"/>
      <c r="S17" s="205"/>
      <c r="T17" s="205"/>
      <c r="U17" s="205"/>
      <c r="V17" s="588"/>
      <c r="W17" s="588"/>
      <c r="X17" s="588"/>
      <c r="Y17" s="588"/>
      <c r="Z17" s="588"/>
      <c r="AA17" s="902"/>
      <c r="AB17" s="588"/>
      <c r="AC17" s="588"/>
      <c r="AD17" s="588"/>
      <c r="AE17" s="588"/>
      <c r="AF17" s="588"/>
      <c r="AG17" s="588"/>
      <c r="AH17" s="588"/>
      <c r="AI17" s="588"/>
      <c r="AJ17" s="588"/>
      <c r="AK17" s="588"/>
      <c r="AL17" s="588"/>
      <c r="AM17" s="588"/>
      <c r="AN17" s="588"/>
      <c r="AO17" s="588"/>
      <c r="AP17" s="588"/>
      <c r="AQ17" s="588"/>
      <c r="AR17" s="588"/>
    </row>
    <row r="18" spans="1:44" ht="12" customHeight="1">
      <c r="B18" t="s">
        <v>742</v>
      </c>
      <c r="O18" s="558"/>
      <c r="Q18" s="588"/>
      <c r="R18" s="204"/>
      <c r="S18" s="205"/>
      <c r="T18" s="205"/>
      <c r="U18" s="205"/>
      <c r="V18" s="588"/>
      <c r="W18" s="588"/>
      <c r="X18" s="588"/>
      <c r="Y18" s="588"/>
      <c r="Z18" s="588"/>
      <c r="AA18" s="902"/>
      <c r="AB18" s="588"/>
      <c r="AC18" s="588"/>
      <c r="AD18" s="588"/>
      <c r="AE18" s="588"/>
      <c r="AF18" s="588"/>
      <c r="AG18" s="588"/>
      <c r="AH18" s="588"/>
      <c r="AI18" s="588"/>
      <c r="AJ18" s="588"/>
      <c r="AK18" s="588"/>
      <c r="AL18" s="588"/>
      <c r="AM18" s="588"/>
      <c r="AN18" s="588"/>
      <c r="AO18" s="588"/>
      <c r="AP18" s="588"/>
      <c r="AQ18" s="588"/>
      <c r="AR18" s="588"/>
    </row>
    <row r="19" spans="1:44" ht="12" customHeight="1">
      <c r="A19" s="480"/>
      <c r="B19" t="s">
        <v>728</v>
      </c>
      <c r="O19" s="558"/>
      <c r="Q19" s="588"/>
      <c r="R19" s="204"/>
      <c r="S19" s="205"/>
      <c r="T19" s="205"/>
      <c r="U19" s="205"/>
      <c r="V19" s="588"/>
      <c r="W19" s="588"/>
      <c r="X19" s="588"/>
      <c r="Y19" s="588"/>
      <c r="Z19" s="588"/>
      <c r="AA19" s="902"/>
      <c r="AB19" s="588"/>
      <c r="AC19" s="588"/>
      <c r="AD19" s="588"/>
      <c r="AE19" s="588"/>
      <c r="AF19" s="588"/>
      <c r="AG19" s="588"/>
      <c r="AH19" s="588"/>
      <c r="AI19" s="588"/>
      <c r="AJ19" s="588"/>
      <c r="AK19" s="588"/>
      <c r="AL19" s="588"/>
      <c r="AM19" s="588"/>
      <c r="AN19" s="588"/>
      <c r="AO19" s="588"/>
      <c r="AP19" s="588"/>
      <c r="AQ19" s="588"/>
      <c r="AR19" s="588"/>
    </row>
    <row r="20" spans="1:44" ht="12" customHeight="1" thickBot="1">
      <c r="O20" s="640" t="s">
        <v>893</v>
      </c>
      <c r="Q20" s="588"/>
      <c r="R20" s="204"/>
      <c r="S20" s="205"/>
      <c r="T20" s="205"/>
      <c r="U20" s="205"/>
      <c r="V20" s="588"/>
      <c r="W20" s="588"/>
      <c r="X20" s="588"/>
      <c r="Y20" s="588"/>
      <c r="Z20" s="588"/>
      <c r="AA20" s="902"/>
      <c r="AB20" s="588"/>
      <c r="AC20" s="588"/>
      <c r="AD20" s="588"/>
      <c r="AE20" s="588"/>
      <c r="AF20" s="588"/>
      <c r="AG20" s="588"/>
      <c r="AH20" s="588"/>
      <c r="AI20" s="588"/>
      <c r="AJ20" s="588"/>
      <c r="AK20" s="588"/>
      <c r="AL20" s="588"/>
      <c r="AM20" s="588"/>
      <c r="AN20" s="588"/>
      <c r="AO20" s="588"/>
      <c r="AP20" s="588"/>
      <c r="AQ20" s="588"/>
      <c r="AR20" s="588"/>
    </row>
    <row r="21" spans="1:44" ht="12" customHeight="1">
      <c r="J21" s="8"/>
      <c r="K21" s="8"/>
      <c r="L21" s="8"/>
      <c r="O21" s="147"/>
      <c r="Q21" s="588"/>
      <c r="R21" s="588"/>
      <c r="S21" s="204"/>
      <c r="T21" s="205"/>
      <c r="U21" s="205"/>
      <c r="V21" s="205"/>
      <c r="W21" s="588"/>
      <c r="X21" s="588"/>
      <c r="Y21" s="588"/>
      <c r="Z21" s="588"/>
      <c r="AA21" s="588"/>
      <c r="AB21" s="902"/>
      <c r="AC21" s="588"/>
      <c r="AD21" s="588"/>
      <c r="AE21" s="588"/>
      <c r="AF21" s="588"/>
      <c r="AG21" s="588"/>
      <c r="AH21" s="588"/>
      <c r="AI21" s="588"/>
      <c r="AJ21" s="588"/>
      <c r="AK21" s="588"/>
      <c r="AL21" s="588"/>
      <c r="AM21" s="588"/>
      <c r="AN21" s="588"/>
      <c r="AO21" s="588"/>
      <c r="AP21" s="588"/>
      <c r="AQ21" s="588"/>
      <c r="AR21" s="588"/>
    </row>
    <row r="22" spans="1:44" ht="12" customHeight="1">
      <c r="J22" s="8"/>
      <c r="K22" s="8"/>
      <c r="L22" s="8"/>
      <c r="O22" s="147"/>
      <c r="Q22" s="588"/>
      <c r="R22" s="588"/>
      <c r="S22" s="204"/>
      <c r="T22" s="205"/>
      <c r="U22" s="205"/>
      <c r="V22" s="205"/>
      <c r="W22" s="588"/>
      <c r="X22" s="588"/>
      <c r="Y22" s="588"/>
      <c r="Z22" s="588"/>
      <c r="AA22" s="588"/>
      <c r="AB22" s="902"/>
      <c r="AC22" s="588"/>
      <c r="AD22" s="588"/>
      <c r="AE22" s="588"/>
      <c r="AF22" s="588"/>
      <c r="AG22" s="588"/>
      <c r="AH22" s="588"/>
      <c r="AI22" s="588"/>
      <c r="AJ22" s="588"/>
      <c r="AK22" s="588"/>
      <c r="AL22" s="588"/>
      <c r="AM22" s="588"/>
      <c r="AN22" s="588"/>
      <c r="AO22" s="588"/>
      <c r="AP22" s="588"/>
      <c r="AQ22" s="588"/>
      <c r="AR22" s="588"/>
    </row>
    <row r="23" spans="1:44" ht="12" customHeight="1">
      <c r="J23" s="8"/>
      <c r="K23" s="8"/>
      <c r="L23" s="8"/>
      <c r="O23" s="147"/>
      <c r="Q23" s="588"/>
      <c r="R23" s="588"/>
      <c r="S23" s="204"/>
      <c r="T23" s="205"/>
      <c r="U23" s="205"/>
      <c r="V23" s="205"/>
      <c r="W23" s="588"/>
      <c r="X23" s="588"/>
      <c r="Y23" s="588"/>
      <c r="Z23" s="588"/>
      <c r="AA23" s="588"/>
      <c r="AB23" s="902"/>
      <c r="AC23" s="588"/>
      <c r="AD23" s="588"/>
      <c r="AE23" s="588"/>
      <c r="AF23" s="588"/>
      <c r="AG23" s="588"/>
      <c r="AH23" s="588"/>
      <c r="AI23" s="588"/>
      <c r="AJ23" s="588"/>
      <c r="AK23" s="588"/>
      <c r="AL23" s="588"/>
      <c r="AM23" s="588"/>
      <c r="AN23" s="588"/>
      <c r="AO23" s="588"/>
      <c r="AP23" s="588"/>
      <c r="AQ23" s="588"/>
      <c r="AR23" s="588"/>
    </row>
    <row r="24" spans="1:44" ht="12" customHeight="1">
      <c r="B24" s="6"/>
      <c r="C24" s="6"/>
      <c r="D24" s="6"/>
      <c r="E24" s="6"/>
      <c r="F24" s="6"/>
      <c r="G24" s="6"/>
      <c r="H24" s="6"/>
      <c r="I24" s="6"/>
      <c r="J24" s="8"/>
      <c r="K24" s="8"/>
      <c r="L24" s="8"/>
      <c r="O24" s="147"/>
      <c r="Q24" s="588"/>
      <c r="R24" s="588"/>
      <c r="S24" s="204"/>
      <c r="T24" s="205"/>
      <c r="U24" s="205"/>
      <c r="V24" s="205"/>
      <c r="W24" s="588"/>
      <c r="X24" s="588"/>
      <c r="Y24" s="588"/>
      <c r="Z24" s="588"/>
      <c r="AA24" s="588"/>
      <c r="AB24" s="902"/>
      <c r="AC24" s="588"/>
      <c r="AD24" s="588"/>
      <c r="AE24" s="588"/>
      <c r="AF24" s="588"/>
      <c r="AG24" s="588"/>
      <c r="AH24" s="588"/>
      <c r="AI24" s="588"/>
      <c r="AJ24" s="588"/>
      <c r="AK24" s="588"/>
      <c r="AL24" s="588"/>
      <c r="AM24" s="588"/>
      <c r="AN24" s="588"/>
      <c r="AO24" s="588"/>
      <c r="AP24" s="588"/>
      <c r="AQ24" s="588"/>
      <c r="AR24" s="588"/>
    </row>
    <row r="25" spans="1:44" ht="12" customHeight="1">
      <c r="B25" s="6"/>
      <c r="C25" s="6"/>
      <c r="D25" s="6"/>
      <c r="E25" s="6"/>
      <c r="F25" s="6"/>
      <c r="G25" s="6"/>
      <c r="H25" s="6"/>
      <c r="I25" s="6"/>
      <c r="O25" s="147"/>
      <c r="Q25" s="588"/>
      <c r="R25" s="588"/>
      <c r="S25" s="204"/>
      <c r="T25" s="205"/>
      <c r="U25" s="205"/>
      <c r="V25" s="205"/>
      <c r="W25" s="588"/>
      <c r="X25" s="588"/>
      <c r="Y25" s="588"/>
      <c r="Z25" s="588"/>
      <c r="AA25" s="588"/>
      <c r="AB25" s="902"/>
      <c r="AC25" s="588"/>
      <c r="AD25" s="588"/>
      <c r="AE25" s="588"/>
      <c r="AF25" s="588"/>
      <c r="AG25" s="588"/>
      <c r="AH25" s="588"/>
      <c r="AI25" s="588"/>
      <c r="AJ25" s="588"/>
      <c r="AK25" s="588"/>
      <c r="AL25" s="588"/>
      <c r="AM25" s="588"/>
      <c r="AN25" s="588"/>
      <c r="AO25" s="588"/>
      <c r="AP25" s="588"/>
      <c r="AQ25" s="588"/>
      <c r="AR25" s="588"/>
    </row>
    <row r="26" spans="1:44" ht="12" customHeight="1">
      <c r="B26" s="6"/>
      <c r="C26" s="6"/>
      <c r="D26" s="6"/>
      <c r="E26" s="6"/>
      <c r="F26" s="6"/>
      <c r="G26" s="6"/>
      <c r="H26" s="6"/>
      <c r="I26" s="6"/>
      <c r="O26" s="147"/>
      <c r="Q26" s="588"/>
      <c r="R26" s="204"/>
      <c r="S26" s="205"/>
      <c r="T26" s="528"/>
      <c r="U26" s="205"/>
      <c r="V26" s="588"/>
      <c r="W26" s="588"/>
      <c r="X26" s="588"/>
      <c r="Y26" s="588"/>
      <c r="Z26" s="588"/>
      <c r="AA26" s="902"/>
      <c r="AB26" s="588"/>
      <c r="AC26" s="588"/>
      <c r="AD26" s="588"/>
      <c r="AE26" s="588"/>
      <c r="AF26" s="588"/>
      <c r="AG26" s="588"/>
      <c r="AH26" s="588"/>
      <c r="AI26" s="588"/>
      <c r="AJ26" s="588"/>
      <c r="AK26" s="588"/>
      <c r="AL26" s="588"/>
      <c r="AM26" s="588"/>
      <c r="AN26" s="588"/>
      <c r="AO26" s="588"/>
      <c r="AP26" s="588"/>
      <c r="AQ26" s="588"/>
      <c r="AR26" s="588"/>
    </row>
    <row r="27" spans="1:44" ht="12" customHeight="1">
      <c r="B27" s="6"/>
      <c r="C27" s="6"/>
      <c r="D27" s="6"/>
      <c r="E27" s="6"/>
      <c r="F27" s="6"/>
      <c r="G27" s="6"/>
      <c r="H27" s="6"/>
      <c r="I27" s="6"/>
      <c r="O27" s="147"/>
      <c r="Q27" s="588"/>
      <c r="R27" s="204"/>
      <c r="S27" s="205"/>
      <c r="T27" s="528"/>
      <c r="U27" s="205"/>
      <c r="V27" s="588"/>
      <c r="W27" s="588"/>
      <c r="X27" s="588"/>
      <c r="Y27" s="588"/>
      <c r="Z27" s="588"/>
      <c r="AA27" s="902"/>
      <c r="AB27" s="588"/>
      <c r="AC27" s="588"/>
      <c r="AD27" s="588"/>
      <c r="AE27" s="588"/>
      <c r="AF27" s="588"/>
      <c r="AG27" s="588"/>
      <c r="AH27" s="588"/>
      <c r="AI27" s="588"/>
      <c r="AJ27" s="588"/>
      <c r="AK27" s="588"/>
      <c r="AL27" s="588"/>
      <c r="AM27" s="588"/>
      <c r="AN27" s="588"/>
      <c r="AO27" s="588"/>
      <c r="AP27" s="588"/>
      <c r="AQ27" s="588"/>
      <c r="AR27" s="588"/>
    </row>
    <row r="28" spans="1:44" ht="13.5" customHeight="1">
      <c r="O28" s="554"/>
      <c r="Q28" s="588"/>
      <c r="R28" s="204"/>
      <c r="S28" s="205"/>
      <c r="T28" s="528"/>
      <c r="U28" s="205"/>
      <c r="V28" s="588"/>
      <c r="W28" s="588"/>
      <c r="X28" s="588"/>
      <c r="Y28" s="588"/>
      <c r="Z28" s="588"/>
      <c r="AA28" s="902"/>
      <c r="AB28" s="588"/>
      <c r="AC28" s="588"/>
      <c r="AD28" s="588"/>
      <c r="AE28" s="588"/>
      <c r="AF28" s="588"/>
      <c r="AG28" s="588"/>
      <c r="AH28" s="588"/>
      <c r="AI28" s="588"/>
      <c r="AJ28" s="588"/>
      <c r="AK28" s="588"/>
      <c r="AL28" s="588"/>
      <c r="AM28" s="588"/>
      <c r="AN28" s="588"/>
      <c r="AO28" s="588"/>
      <c r="AP28" s="588"/>
      <c r="AQ28" s="588"/>
      <c r="AR28" s="588"/>
    </row>
    <row r="29" spans="1:44" ht="12" customHeight="1">
      <c r="Q29" s="588"/>
      <c r="R29" s="204"/>
      <c r="S29" s="205"/>
      <c r="T29" s="528"/>
      <c r="U29" s="205"/>
      <c r="V29" s="588"/>
      <c r="W29" s="588"/>
      <c r="X29" s="588"/>
      <c r="Y29" s="588"/>
      <c r="Z29" s="588"/>
      <c r="AA29" s="902"/>
      <c r="AB29" s="588"/>
      <c r="AC29" s="588"/>
      <c r="AD29" s="588"/>
      <c r="AE29" s="588"/>
      <c r="AF29" s="588"/>
      <c r="AG29" s="588"/>
      <c r="AH29" s="588"/>
      <c r="AI29" s="588"/>
      <c r="AJ29" s="588"/>
      <c r="AK29" s="588"/>
      <c r="AL29" s="588"/>
      <c r="AM29" s="588"/>
      <c r="AN29" s="588"/>
      <c r="AO29" s="588"/>
      <c r="AP29" s="588"/>
      <c r="AQ29" s="588"/>
      <c r="AR29" s="588"/>
    </row>
    <row r="30" spans="1:44" ht="12" customHeight="1">
      <c r="Q30" s="588"/>
      <c r="R30" s="204"/>
      <c r="S30" s="205"/>
      <c r="T30" s="528"/>
      <c r="U30" s="205"/>
      <c r="V30" s="588"/>
      <c r="W30" s="588"/>
      <c r="X30" s="588"/>
      <c r="Y30" s="588"/>
      <c r="Z30" s="588"/>
      <c r="AA30" s="902"/>
      <c r="AB30" s="588"/>
      <c r="AC30" s="588"/>
      <c r="AD30" s="588"/>
      <c r="AE30" s="588"/>
      <c r="AF30" s="588"/>
      <c r="AG30" s="588"/>
      <c r="AH30" s="588"/>
      <c r="AI30" s="588"/>
      <c r="AJ30" s="588"/>
      <c r="AK30" s="588"/>
      <c r="AL30" s="588"/>
      <c r="AM30" s="588"/>
      <c r="AN30" s="588"/>
      <c r="AO30" s="588"/>
      <c r="AP30" s="588"/>
      <c r="AQ30" s="588"/>
      <c r="AR30" s="588"/>
    </row>
    <row r="31" spans="1:44" ht="12" customHeight="1">
      <c r="J31" s="6"/>
      <c r="K31" s="6"/>
      <c r="L31" s="6"/>
      <c r="S31" s="204"/>
      <c r="T31" s="205"/>
      <c r="U31" s="528"/>
      <c r="V31" s="205"/>
      <c r="AB31" s="206"/>
    </row>
    <row r="32" spans="1:44" ht="12" customHeight="1">
      <c r="J32" s="6"/>
      <c r="K32" s="6"/>
      <c r="L32" s="6"/>
      <c r="S32" s="204"/>
      <c r="T32" s="205"/>
      <c r="U32" s="205"/>
      <c r="V32" s="205"/>
      <c r="AB32" s="206"/>
    </row>
    <row r="33" spans="10:28" ht="12" customHeight="1">
      <c r="J33" s="6"/>
      <c r="K33" s="6"/>
      <c r="L33" s="6"/>
      <c r="S33" s="204"/>
      <c r="T33" s="205"/>
      <c r="U33" s="205"/>
      <c r="V33" s="205"/>
      <c r="AB33" s="206"/>
    </row>
    <row r="34" spans="10:28" ht="12" customHeight="1">
      <c r="J34" s="6"/>
      <c r="K34" s="6"/>
      <c r="L34" s="6"/>
      <c r="S34" s="204"/>
      <c r="T34" s="205"/>
      <c r="U34" s="205"/>
      <c r="V34" s="205"/>
      <c r="AB34" s="206"/>
    </row>
    <row r="35" spans="10:28" ht="12" customHeight="1">
      <c r="S35" s="147"/>
      <c r="T35" s="147"/>
      <c r="U35" s="147"/>
      <c r="V35" s="147"/>
    </row>
    <row r="36" spans="10:28" ht="12" customHeight="1">
      <c r="S36" s="185"/>
    </row>
    <row r="37" spans="10:28" ht="12" customHeight="1">
      <c r="S37" s="185"/>
    </row>
    <row r="38" spans="10:28" ht="12" customHeight="1">
      <c r="S38" s="185"/>
    </row>
    <row r="39" spans="10:28" ht="12" customHeight="1">
      <c r="S39" s="185"/>
    </row>
    <row r="40" spans="10:28" ht="12" customHeight="1">
      <c r="S40" s="186"/>
    </row>
    <row r="41" spans="10:28" ht="12" customHeight="1">
      <c r="S41" s="185"/>
    </row>
    <row r="42" spans="10:28" ht="12" customHeight="1">
      <c r="S42" s="185"/>
    </row>
    <row r="43" spans="10:28" ht="12" customHeight="1">
      <c r="S43" s="185"/>
    </row>
    <row r="44" spans="10:28" ht="12" customHeight="1"/>
    <row r="45" spans="10:28" ht="12" customHeight="1"/>
    <row r="46" spans="10:28" ht="12" customHeight="1"/>
    <row r="47" spans="10:28" ht="12" customHeight="1"/>
  </sheetData>
  <mergeCells count="2">
    <mergeCell ref="T2:V2"/>
    <mergeCell ref="W2:Y2"/>
  </mergeCells>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sheetPr codeName="Sheet24"/>
  <dimension ref="A1:AD68"/>
  <sheetViews>
    <sheetView workbookViewId="0"/>
  </sheetViews>
  <sheetFormatPr defaultRowHeight="9"/>
  <cols>
    <col min="2" max="10" width="13" customWidth="1"/>
    <col min="12" max="12" width="10" customWidth="1"/>
    <col min="13" max="13" width="81" customWidth="1"/>
    <col min="14" max="14" width="16.19921875" customWidth="1"/>
    <col min="15" max="15" width="6.59765625" customWidth="1"/>
    <col min="16" max="16" width="20.3984375" customWidth="1"/>
    <col min="17" max="17" width="7.19921875" bestFit="1" customWidth="1"/>
    <col min="18" max="18" width="19.19921875" bestFit="1" customWidth="1"/>
    <col min="25" max="25" width="9.59765625" style="10"/>
    <col min="27" max="27" width="17" customWidth="1"/>
    <col min="29" max="31" width="14.3984375" bestFit="1" customWidth="1"/>
    <col min="32" max="32" width="14.3984375" customWidth="1"/>
    <col min="33" max="33" width="14.3984375" bestFit="1" customWidth="1"/>
    <col min="34" max="34" width="14.3984375" customWidth="1"/>
    <col min="35" max="37" width="14.3984375" bestFit="1" customWidth="1"/>
  </cols>
  <sheetData>
    <row r="1" spans="1:29" ht="12" customHeight="1">
      <c r="A1" s="598" t="s">
        <v>793</v>
      </c>
    </row>
    <row r="2" spans="1:29" ht="12" customHeight="1" thickBot="1">
      <c r="A2" s="4"/>
    </row>
    <row r="3" spans="1:29" ht="3.75" customHeight="1">
      <c r="A3" s="4"/>
      <c r="B3" s="14"/>
      <c r="C3" s="14"/>
      <c r="D3" s="14"/>
      <c r="E3" s="27"/>
      <c r="F3" s="27"/>
      <c r="G3" s="27"/>
      <c r="H3" s="28"/>
      <c r="I3" s="63"/>
      <c r="J3" s="67"/>
      <c r="M3" s="382"/>
      <c r="N3" s="383"/>
      <c r="O3" s="384"/>
      <c r="Y3"/>
    </row>
    <row r="4" spans="1:29" ht="34.5" customHeight="1">
      <c r="A4" s="39" t="s">
        <v>134</v>
      </c>
      <c r="B4" s="35" t="s">
        <v>173</v>
      </c>
      <c r="C4" s="35" t="s">
        <v>174</v>
      </c>
      <c r="D4" s="35" t="s">
        <v>175</v>
      </c>
      <c r="E4" s="38" t="s">
        <v>170</v>
      </c>
      <c r="F4" s="38" t="s">
        <v>446</v>
      </c>
      <c r="G4" s="38" t="s">
        <v>445</v>
      </c>
      <c r="H4" s="36" t="s">
        <v>171</v>
      </c>
      <c r="I4" s="64" t="s">
        <v>172</v>
      </c>
      <c r="J4" s="68" t="s">
        <v>143</v>
      </c>
      <c r="M4" s="385"/>
      <c r="N4" s="386"/>
      <c r="O4" s="387"/>
      <c r="S4" s="448"/>
      <c r="T4" s="448"/>
      <c r="U4" s="448"/>
      <c r="V4" s="448"/>
      <c r="W4" s="448"/>
      <c r="X4" s="448"/>
      <c r="Y4" s="448"/>
      <c r="Z4" s="448"/>
      <c r="AA4" s="448"/>
      <c r="AB4" s="448"/>
      <c r="AC4" s="448"/>
    </row>
    <row r="5" spans="1:29" ht="12" customHeight="1">
      <c r="A5" s="29">
        <v>1970</v>
      </c>
      <c r="B5" s="358">
        <v>3402.5554810294534</v>
      </c>
      <c r="C5" s="358">
        <v>653.78070944821252</v>
      </c>
      <c r="D5" s="30">
        <v>4056.3361904776662</v>
      </c>
      <c r="E5" s="57">
        <v>1164.2578036495815</v>
      </c>
      <c r="F5" s="57">
        <v>2483.6984362342655</v>
      </c>
      <c r="G5" s="359">
        <v>3647.9562398838466</v>
      </c>
      <c r="H5" s="355">
        <v>5753.7157495902311</v>
      </c>
      <c r="I5" s="356">
        <v>495.62592113194978</v>
      </c>
      <c r="J5" s="357">
        <v>265.07633534697538</v>
      </c>
      <c r="K5" s="12"/>
      <c r="L5" s="547"/>
      <c r="M5" s="385"/>
      <c r="N5" s="386"/>
      <c r="O5" s="387"/>
      <c r="S5" s="448"/>
      <c r="T5" s="448"/>
      <c r="U5" s="448"/>
      <c r="V5" s="448"/>
      <c r="W5" s="448"/>
      <c r="X5" s="448"/>
      <c r="Y5" s="448"/>
      <c r="Z5" s="448"/>
      <c r="AA5" s="448"/>
      <c r="AB5" s="448"/>
      <c r="AC5" s="448"/>
    </row>
    <row r="6" spans="1:29" ht="12" customHeight="1">
      <c r="A6" s="29">
        <v>1971</v>
      </c>
      <c r="B6" s="358">
        <v>3283.5708161535495</v>
      </c>
      <c r="C6" s="358">
        <v>631.29018971980975</v>
      </c>
      <c r="D6" s="30">
        <v>3914.8610058733598</v>
      </c>
      <c r="E6" s="57">
        <v>1359.4767867206897</v>
      </c>
      <c r="F6" s="57">
        <v>2396.9636043115643</v>
      </c>
      <c r="G6" s="359">
        <v>3756.4403910322535</v>
      </c>
      <c r="H6" s="355">
        <v>5551.2599788842645</v>
      </c>
      <c r="I6" s="356">
        <v>478.31543384913908</v>
      </c>
      <c r="J6" s="357">
        <v>255.31702212217559</v>
      </c>
      <c r="K6" s="12"/>
      <c r="L6" s="547"/>
      <c r="M6" s="385"/>
      <c r="N6" s="386"/>
      <c r="O6" s="387"/>
      <c r="S6" s="448"/>
      <c r="T6" s="448"/>
      <c r="U6" s="448"/>
      <c r="V6" s="448"/>
      <c r="W6" s="448"/>
      <c r="X6" s="448"/>
      <c r="Y6" s="448"/>
      <c r="Z6" s="448"/>
      <c r="AA6" s="448"/>
      <c r="AB6" s="448"/>
      <c r="AC6" s="448"/>
    </row>
    <row r="7" spans="1:29" ht="12" customHeight="1">
      <c r="A7" s="29">
        <v>1972</v>
      </c>
      <c r="B7" s="358">
        <v>3174.9645900980695</v>
      </c>
      <c r="C7" s="358">
        <v>610.6941710720298</v>
      </c>
      <c r="D7" s="30">
        <v>3785.6587611700993</v>
      </c>
      <c r="E7" s="57">
        <v>1504.9375177293919</v>
      </c>
      <c r="F7" s="57">
        <v>2316.9822863736335</v>
      </c>
      <c r="G7" s="359">
        <v>3821.9198041030254</v>
      </c>
      <c r="H7" s="355">
        <v>5368.3028101455002</v>
      </c>
      <c r="I7" s="356">
        <v>462.3212914805859</v>
      </c>
      <c r="J7" s="357">
        <v>247.2881326524064</v>
      </c>
      <c r="K7" s="12"/>
      <c r="L7" s="547"/>
      <c r="M7" s="385"/>
      <c r="N7" s="386"/>
      <c r="O7" s="387"/>
      <c r="S7" s="448"/>
      <c r="T7" s="448"/>
      <c r="U7" s="448"/>
      <c r="V7" s="448"/>
      <c r="W7" s="448"/>
      <c r="X7" s="448"/>
      <c r="Y7" s="448"/>
      <c r="Z7" s="448"/>
      <c r="AA7" s="448"/>
      <c r="AB7" s="448"/>
      <c r="AC7" s="448"/>
    </row>
    <row r="8" spans="1:29" ht="12" customHeight="1">
      <c r="A8" s="29">
        <v>1973</v>
      </c>
      <c r="B8" s="358">
        <v>3006.0918220467911</v>
      </c>
      <c r="C8" s="358">
        <v>578.25963314890089</v>
      </c>
      <c r="D8" s="30">
        <v>3584.3514551956919</v>
      </c>
      <c r="E8" s="57">
        <v>1676.669341421253</v>
      </c>
      <c r="F8" s="57">
        <v>2193.9535246558485</v>
      </c>
      <c r="G8" s="359">
        <v>3870.6228660771017</v>
      </c>
      <c r="H8" s="355">
        <v>5083.1060145816191</v>
      </c>
      <c r="I8" s="356">
        <v>437.71786702180253</v>
      </c>
      <c r="J8" s="357">
        <v>233.87866424204157</v>
      </c>
      <c r="K8" s="12"/>
      <c r="L8" s="547"/>
      <c r="M8" s="385"/>
      <c r="N8" s="386"/>
      <c r="O8" s="387"/>
      <c r="S8" s="448"/>
      <c r="T8" s="448"/>
      <c r="U8" s="448"/>
      <c r="V8" s="448"/>
      <c r="W8" s="448"/>
      <c r="X8" s="448"/>
      <c r="Y8" s="448"/>
      <c r="Z8" s="448"/>
      <c r="AA8" s="448"/>
      <c r="AB8" s="448"/>
      <c r="AC8" s="448"/>
    </row>
    <row r="9" spans="1:29" ht="12" customHeight="1">
      <c r="A9" s="29">
        <v>1974</v>
      </c>
      <c r="B9" s="358">
        <v>2793.2782499456466</v>
      </c>
      <c r="C9" s="358">
        <v>536.63439780815713</v>
      </c>
      <c r="D9" s="30">
        <v>3329.9126477538034</v>
      </c>
      <c r="E9" s="57">
        <v>1844.7640810971852</v>
      </c>
      <c r="F9" s="57">
        <v>2038.5693159764057</v>
      </c>
      <c r="G9" s="359">
        <v>3883.3333970735912</v>
      </c>
      <c r="H9" s="355">
        <v>4724.9482834901492</v>
      </c>
      <c r="I9" s="356">
        <v>407.2862660655536</v>
      </c>
      <c r="J9" s="357">
        <v>217.00554333676473</v>
      </c>
      <c r="K9" s="12"/>
      <c r="L9" s="547"/>
      <c r="M9" s="385"/>
      <c r="N9" s="386"/>
      <c r="O9" s="387"/>
      <c r="S9" s="448"/>
      <c r="T9" s="448"/>
      <c r="U9" s="448"/>
      <c r="V9" s="448"/>
      <c r="W9" s="448"/>
      <c r="X9" s="448"/>
      <c r="Y9" s="448"/>
      <c r="Z9" s="448"/>
      <c r="AA9" s="448"/>
      <c r="AB9" s="448"/>
      <c r="AC9" s="448"/>
    </row>
    <row r="10" spans="1:29" ht="12" customHeight="1">
      <c r="A10" s="29">
        <v>1975</v>
      </c>
      <c r="B10" s="358">
        <v>2659.6187741199492</v>
      </c>
      <c r="C10" s="358">
        <v>511.8350312589215</v>
      </c>
      <c r="D10" s="30">
        <v>3171.453805378871</v>
      </c>
      <c r="E10" s="57">
        <v>1989.0673726486398</v>
      </c>
      <c r="F10" s="57">
        <v>1941.5537615813373</v>
      </c>
      <c r="G10" s="359">
        <v>3930.6211342299766</v>
      </c>
      <c r="H10" s="355">
        <v>4496.4547213727392</v>
      </c>
      <c r="I10" s="356">
        <v>387.8833326659468</v>
      </c>
      <c r="J10" s="357">
        <v>207.29853040549222</v>
      </c>
      <c r="K10" s="12"/>
      <c r="L10" s="547"/>
      <c r="M10" s="385"/>
      <c r="N10" s="386"/>
      <c r="O10" s="387"/>
      <c r="S10" s="448"/>
      <c r="T10" s="448"/>
      <c r="U10" s="448"/>
      <c r="V10" s="448"/>
      <c r="W10" s="448"/>
      <c r="X10" s="448"/>
      <c r="Y10" s="448"/>
      <c r="Z10" s="448"/>
      <c r="AA10" s="448"/>
      <c r="AB10" s="448"/>
      <c r="AC10" s="448"/>
    </row>
    <row r="11" spans="1:29" ht="12" customHeight="1">
      <c r="A11" s="29">
        <v>1976</v>
      </c>
      <c r="B11" s="358">
        <v>2617.7517381893913</v>
      </c>
      <c r="C11" s="358">
        <v>503.61985957798373</v>
      </c>
      <c r="D11" s="30">
        <v>3121.3715977673751</v>
      </c>
      <c r="E11" s="57">
        <v>1847.9354573623341</v>
      </c>
      <c r="F11" s="57">
        <v>1707.0167210429147</v>
      </c>
      <c r="G11" s="359">
        <v>3554.9521784052486</v>
      </c>
      <c r="H11" s="355">
        <v>4414.40483721073</v>
      </c>
      <c r="I11" s="356">
        <v>378.86406028134525</v>
      </c>
      <c r="J11" s="357">
        <v>202.20272880184149</v>
      </c>
      <c r="K11" s="12"/>
      <c r="L11" s="547"/>
      <c r="M11" s="385"/>
      <c r="N11" s="386"/>
      <c r="O11" s="387"/>
      <c r="S11" s="448"/>
      <c r="T11" s="448"/>
      <c r="U11" s="448"/>
      <c r="V11" s="448"/>
      <c r="W11" s="448"/>
      <c r="X11" s="448"/>
      <c r="Y11" s="448"/>
      <c r="Z11" s="448"/>
      <c r="AA11" s="448"/>
      <c r="AB11" s="448"/>
      <c r="AC11" s="448"/>
    </row>
    <row r="12" spans="1:29" ht="12" customHeight="1">
      <c r="A12" s="29">
        <v>1977</v>
      </c>
      <c r="B12" s="358">
        <v>2306.1699875521863</v>
      </c>
      <c r="C12" s="358">
        <v>442.99870409790645</v>
      </c>
      <c r="D12" s="30">
        <v>2749.1686916500921</v>
      </c>
      <c r="E12" s="57">
        <v>1724.5741097495072</v>
      </c>
      <c r="F12" s="57">
        <v>1541.3301918193758</v>
      </c>
      <c r="G12" s="359">
        <v>3265.9043015688835</v>
      </c>
      <c r="H12" s="355">
        <v>4611.1639719201012</v>
      </c>
      <c r="I12" s="356">
        <v>362.35154994921521</v>
      </c>
      <c r="J12" s="357">
        <v>193.46793669854853</v>
      </c>
      <c r="K12" s="12"/>
      <c r="L12" s="547"/>
      <c r="M12" s="385"/>
      <c r="N12" s="386"/>
      <c r="O12" s="387"/>
      <c r="S12" s="448"/>
      <c r="T12" s="448"/>
      <c r="U12" s="448"/>
      <c r="V12" s="448"/>
      <c r="W12" s="448"/>
      <c r="X12" s="448"/>
      <c r="Y12" s="448"/>
      <c r="Z12" s="448"/>
      <c r="AA12" s="448"/>
      <c r="AB12" s="448"/>
      <c r="AC12" s="448"/>
    </row>
    <row r="13" spans="1:29" ht="12" customHeight="1">
      <c r="A13" s="29">
        <v>1978</v>
      </c>
      <c r="B13" s="358">
        <v>2347.0665177786223</v>
      </c>
      <c r="C13" s="358">
        <v>451.43663229218777</v>
      </c>
      <c r="D13" s="30">
        <v>2798.5031500708101</v>
      </c>
      <c r="E13" s="57">
        <v>1765.9860287546182</v>
      </c>
      <c r="F13" s="57">
        <v>1554.486881301247</v>
      </c>
      <c r="G13" s="359">
        <v>3320.4729100558652</v>
      </c>
      <c r="H13" s="355">
        <v>4573.8402609049035</v>
      </c>
      <c r="I13" s="356">
        <v>361.68225995959006</v>
      </c>
      <c r="J13" s="357">
        <v>193.11058717606429</v>
      </c>
      <c r="K13" s="12"/>
      <c r="L13" s="547"/>
      <c r="M13" s="385"/>
      <c r="N13" s="386"/>
      <c r="O13" s="387"/>
      <c r="S13" s="448"/>
      <c r="T13" s="448"/>
      <c r="U13" s="448"/>
      <c r="V13" s="448"/>
      <c r="W13" s="448"/>
      <c r="X13" s="448"/>
      <c r="Y13" s="448"/>
      <c r="Z13" s="448"/>
      <c r="AA13" s="448"/>
      <c r="AB13" s="448"/>
      <c r="AC13" s="448"/>
    </row>
    <row r="14" spans="1:29" ht="12" customHeight="1">
      <c r="A14" s="29">
        <v>1979</v>
      </c>
      <c r="B14" s="358">
        <v>1923.436510956466</v>
      </c>
      <c r="C14" s="358">
        <v>643.73973401375372</v>
      </c>
      <c r="D14" s="30">
        <v>2567.1762449702205</v>
      </c>
      <c r="E14" s="57">
        <v>1547.7104659262541</v>
      </c>
      <c r="F14" s="57">
        <v>1444.1695694571492</v>
      </c>
      <c r="G14" s="359">
        <v>2991.8800353834031</v>
      </c>
      <c r="H14" s="355">
        <v>4561.1511659806429</v>
      </c>
      <c r="I14" s="356">
        <v>320.09944065287334</v>
      </c>
      <c r="J14" s="357">
        <v>197.802312164234</v>
      </c>
      <c r="K14" s="12"/>
      <c r="L14" s="547"/>
      <c r="M14" s="385"/>
      <c r="N14" s="386"/>
      <c r="O14" s="387"/>
      <c r="S14" s="448"/>
      <c r="T14" s="448"/>
      <c r="U14" s="448"/>
      <c r="V14" s="448"/>
      <c r="W14" s="448"/>
      <c r="X14" s="448"/>
      <c r="Y14" s="448"/>
      <c r="Z14" s="448"/>
      <c r="AA14" s="448"/>
      <c r="AB14" s="448"/>
      <c r="AC14" s="448"/>
    </row>
    <row r="15" spans="1:29" ht="12" customHeight="1">
      <c r="A15" s="29">
        <v>1980</v>
      </c>
      <c r="B15" s="358">
        <v>1827.9025254438343</v>
      </c>
      <c r="C15" s="358">
        <v>716.96370900903787</v>
      </c>
      <c r="D15" s="30">
        <v>2544.8662344528716</v>
      </c>
      <c r="E15" s="57">
        <v>1482.6589605818642</v>
      </c>
      <c r="F15" s="57">
        <v>1245.2010194595252</v>
      </c>
      <c r="G15" s="359">
        <v>2727.8599800413895</v>
      </c>
      <c r="H15" s="355">
        <v>4628.3886949721973</v>
      </c>
      <c r="I15" s="356">
        <v>317.17384457931308</v>
      </c>
      <c r="J15" s="357">
        <v>213.58508052478993</v>
      </c>
      <c r="K15" s="12"/>
      <c r="L15" s="547"/>
      <c r="M15" s="385"/>
      <c r="N15" s="386"/>
      <c r="O15" s="387"/>
      <c r="S15" s="448"/>
      <c r="T15" s="448"/>
      <c r="U15" s="448"/>
      <c r="V15" s="448"/>
      <c r="W15" s="448"/>
      <c r="X15" s="448"/>
      <c r="Y15" s="448"/>
      <c r="Z15" s="448"/>
      <c r="AA15" s="448"/>
      <c r="AB15" s="448"/>
      <c r="AC15" s="448"/>
    </row>
    <row r="16" spans="1:29" ht="12" customHeight="1">
      <c r="A16" s="29">
        <v>1981</v>
      </c>
      <c r="B16" s="358">
        <v>1720.1913345410378</v>
      </c>
      <c r="C16" s="358">
        <v>637.87877957002195</v>
      </c>
      <c r="D16" s="30">
        <v>2358.0701141110594</v>
      </c>
      <c r="E16" s="57">
        <v>1298.0265384536422</v>
      </c>
      <c r="F16" s="57">
        <v>1238.2641667664693</v>
      </c>
      <c r="G16" s="359">
        <v>2536.2907052201117</v>
      </c>
      <c r="H16" s="355">
        <v>4693.9516795690788</v>
      </c>
      <c r="I16" s="356">
        <v>223.31700579834592</v>
      </c>
      <c r="J16" s="357">
        <v>274.85169944411803</v>
      </c>
      <c r="K16" s="12"/>
      <c r="L16" s="547"/>
      <c r="M16" s="385"/>
      <c r="N16" s="386"/>
      <c r="O16" s="387"/>
      <c r="S16" s="448"/>
      <c r="T16" s="448"/>
      <c r="U16" s="448"/>
      <c r="V16" s="448"/>
      <c r="W16" s="448"/>
      <c r="X16" s="448"/>
      <c r="Y16" s="448"/>
      <c r="Z16" s="448"/>
      <c r="AA16" s="448"/>
      <c r="AB16" s="448"/>
      <c r="AC16" s="448"/>
    </row>
    <row r="17" spans="1:29" ht="12" customHeight="1">
      <c r="A17" s="29">
        <v>1982</v>
      </c>
      <c r="B17" s="358">
        <v>1474.3141715396093</v>
      </c>
      <c r="C17" s="358">
        <v>654.5954921635863</v>
      </c>
      <c r="D17" s="30">
        <v>2128.9096637031953</v>
      </c>
      <c r="E17" s="57">
        <v>1130.6983908425111</v>
      </c>
      <c r="F17" s="57">
        <v>1208.3477971790237</v>
      </c>
      <c r="G17" s="359">
        <v>2339.0461880215348</v>
      </c>
      <c r="H17" s="355">
        <v>4671.6660890352096</v>
      </c>
      <c r="I17" s="356">
        <v>189.62091381798245</v>
      </c>
      <c r="J17" s="357">
        <v>281.78303394180637</v>
      </c>
      <c r="K17" s="12"/>
      <c r="L17" s="547"/>
      <c r="M17" s="385"/>
      <c r="N17" s="386"/>
      <c r="O17" s="387"/>
      <c r="S17" s="448"/>
      <c r="T17" s="448"/>
      <c r="U17" s="448"/>
      <c r="V17" s="448"/>
      <c r="W17" s="448"/>
      <c r="X17" s="448"/>
      <c r="Y17" s="448"/>
      <c r="Z17" s="448"/>
      <c r="AA17" s="448"/>
      <c r="AB17" s="448"/>
      <c r="AC17" s="448"/>
    </row>
    <row r="18" spans="1:29" ht="12" customHeight="1" thickBot="1">
      <c r="A18" s="29">
        <v>1983</v>
      </c>
      <c r="B18" s="358">
        <v>1123.7664488946393</v>
      </c>
      <c r="C18" s="358">
        <v>667.30642424382268</v>
      </c>
      <c r="D18" s="30">
        <v>1791.072873138462</v>
      </c>
      <c r="E18" s="57">
        <v>1003.4561872613305</v>
      </c>
      <c r="F18" s="57">
        <v>1108.24476187613</v>
      </c>
      <c r="G18" s="359">
        <v>2111.7009491374606</v>
      </c>
      <c r="H18" s="355">
        <v>4370.0999120789238</v>
      </c>
      <c r="I18" s="356">
        <v>98.248649102493786</v>
      </c>
      <c r="J18" s="357">
        <v>228.91935240881054</v>
      </c>
      <c r="K18" s="12"/>
      <c r="L18" s="547"/>
      <c r="M18" s="619" t="s">
        <v>794</v>
      </c>
      <c r="N18" s="389"/>
      <c r="O18" s="390"/>
      <c r="S18" s="448"/>
      <c r="T18" s="448"/>
      <c r="U18" s="448"/>
      <c r="V18" s="448"/>
      <c r="W18" s="448"/>
      <c r="X18" s="448"/>
      <c r="Y18" s="448"/>
      <c r="Z18" s="448"/>
      <c r="AA18" s="448"/>
      <c r="AB18" s="448"/>
      <c r="AC18" s="448"/>
    </row>
    <row r="19" spans="1:29" ht="12" customHeight="1">
      <c r="A19" s="29">
        <v>1984</v>
      </c>
      <c r="B19" s="358">
        <v>1058.820717227627</v>
      </c>
      <c r="C19" s="358">
        <v>606.30486211153561</v>
      </c>
      <c r="D19" s="30">
        <v>1665.1255793391626</v>
      </c>
      <c r="E19" s="57">
        <v>1393.6084789926983</v>
      </c>
      <c r="F19" s="57">
        <v>1005.1939192861087</v>
      </c>
      <c r="G19" s="359">
        <v>2398.8023982788072</v>
      </c>
      <c r="H19" s="355">
        <v>4323.0062234448405</v>
      </c>
      <c r="I19" s="356">
        <v>60.513346311538321</v>
      </c>
      <c r="J19" s="357">
        <v>170.44592544416625</v>
      </c>
      <c r="K19" s="12"/>
      <c r="L19" s="547"/>
      <c r="S19" s="448"/>
      <c r="T19" s="448"/>
      <c r="U19" s="448"/>
      <c r="V19" s="448"/>
      <c r="W19" s="448"/>
      <c r="X19" s="448"/>
      <c r="Y19" s="448"/>
      <c r="Z19" s="448"/>
      <c r="AA19" s="448"/>
      <c r="AB19" s="448"/>
      <c r="AC19" s="448"/>
    </row>
    <row r="20" spans="1:29" ht="12" customHeight="1">
      <c r="A20" s="29">
        <v>1985</v>
      </c>
      <c r="B20" s="358">
        <v>957.81859250937259</v>
      </c>
      <c r="C20" s="358">
        <v>529.92712506532325</v>
      </c>
      <c r="D20" s="30">
        <v>1487.7457175746961</v>
      </c>
      <c r="E20" s="57">
        <v>1384.6748608543437</v>
      </c>
      <c r="F20" s="57">
        <v>870.4502778507798</v>
      </c>
      <c r="G20" s="359">
        <v>2255.1251387051234</v>
      </c>
      <c r="H20" s="355">
        <v>4149.0569099096874</v>
      </c>
      <c r="I20" s="356">
        <v>34.201050978728638</v>
      </c>
      <c r="J20" s="357">
        <v>135.7982906508343</v>
      </c>
      <c r="K20" s="12"/>
      <c r="L20" s="547"/>
      <c r="S20" s="448"/>
      <c r="T20" s="448"/>
      <c r="U20" s="448"/>
      <c r="V20" s="448"/>
      <c r="W20" s="448"/>
      <c r="X20" s="448"/>
      <c r="Y20" s="448"/>
      <c r="Z20" s="448"/>
      <c r="AA20" s="448"/>
      <c r="AB20" s="448"/>
      <c r="AC20" s="448"/>
    </row>
    <row r="21" spans="1:29" ht="12" customHeight="1">
      <c r="A21" s="29">
        <v>1986</v>
      </c>
      <c r="B21" s="358">
        <v>865.79088306975768</v>
      </c>
      <c r="C21" s="358">
        <v>466.19509088371558</v>
      </c>
      <c r="D21" s="30">
        <v>1331.9859739534731</v>
      </c>
      <c r="E21" s="57">
        <v>1215.5154728268453</v>
      </c>
      <c r="F21" s="57">
        <v>748.03190886139976</v>
      </c>
      <c r="G21" s="359">
        <v>1963.547381688245</v>
      </c>
      <c r="H21" s="355">
        <v>4038.7608376263306</v>
      </c>
      <c r="I21" s="356">
        <v>23.439691967046585</v>
      </c>
      <c r="J21" s="357">
        <v>177.32636531591763</v>
      </c>
      <c r="K21" s="12"/>
      <c r="L21" s="547"/>
      <c r="S21" s="448"/>
      <c r="T21" s="448"/>
      <c r="U21" s="448"/>
      <c r="V21" s="448"/>
      <c r="W21" s="448"/>
      <c r="X21" s="448"/>
      <c r="Y21" s="448"/>
      <c r="Z21" s="448"/>
      <c r="AA21" s="448"/>
      <c r="AB21" s="448"/>
      <c r="AC21" s="448"/>
    </row>
    <row r="22" spans="1:29" ht="12" customHeight="1">
      <c r="A22" s="29">
        <v>1987</v>
      </c>
      <c r="B22" s="358">
        <v>713.68119635048822</v>
      </c>
      <c r="C22" s="358">
        <v>383.03073382113377</v>
      </c>
      <c r="D22" s="30">
        <v>1096.7119301716223</v>
      </c>
      <c r="E22" s="57">
        <v>1334.4459349246215</v>
      </c>
      <c r="F22" s="57">
        <v>756.14881954227064</v>
      </c>
      <c r="G22" s="359">
        <v>2090.594754466892</v>
      </c>
      <c r="H22" s="355">
        <v>3837.0110464240283</v>
      </c>
      <c r="I22" s="356">
        <v>26.652765179688384</v>
      </c>
      <c r="J22" s="357">
        <v>141.16094150723848</v>
      </c>
      <c r="K22" s="12"/>
      <c r="L22" s="547"/>
      <c r="S22" s="448"/>
      <c r="T22" s="448"/>
      <c r="U22" s="448"/>
      <c r="V22" s="448"/>
      <c r="W22" s="448"/>
      <c r="X22" s="448"/>
      <c r="Y22" s="448"/>
      <c r="Z22" s="448"/>
      <c r="AA22" s="448"/>
      <c r="AB22" s="448"/>
      <c r="AC22" s="448"/>
    </row>
    <row r="23" spans="1:29" ht="12" customHeight="1">
      <c r="A23" s="29">
        <v>1988</v>
      </c>
      <c r="B23" s="358">
        <v>648.25174632682547</v>
      </c>
      <c r="C23" s="358">
        <v>348.55747164306683</v>
      </c>
      <c r="D23" s="30">
        <v>996.80921796989219</v>
      </c>
      <c r="E23" s="57">
        <v>1459.287537100224</v>
      </c>
      <c r="F23" s="57">
        <v>791.24155823291062</v>
      </c>
      <c r="G23" s="359">
        <v>2250.5290953331346</v>
      </c>
      <c r="H23" s="355">
        <v>3647.8563015590803</v>
      </c>
      <c r="I23" s="356">
        <v>24.241469308606323</v>
      </c>
      <c r="J23" s="357">
        <v>158.05437989211327</v>
      </c>
      <c r="K23" s="12"/>
      <c r="L23" s="547"/>
      <c r="S23" s="448"/>
      <c r="T23" s="448"/>
      <c r="U23" s="448"/>
      <c r="V23" s="448"/>
      <c r="W23" s="448"/>
      <c r="X23" s="448"/>
      <c r="Y23" s="448"/>
      <c r="Z23" s="448"/>
      <c r="AA23" s="448"/>
      <c r="AB23" s="448"/>
      <c r="AC23" s="448"/>
    </row>
    <row r="24" spans="1:29" ht="12" customHeight="1">
      <c r="A24" s="29">
        <v>1989</v>
      </c>
      <c r="B24" s="358">
        <v>624.98409567607769</v>
      </c>
      <c r="C24" s="358">
        <v>336.19834112230382</v>
      </c>
      <c r="D24" s="30">
        <v>961.18243679838145</v>
      </c>
      <c r="E24" s="57">
        <v>1597.7882346967579</v>
      </c>
      <c r="F24" s="57">
        <v>660.16822976201024</v>
      </c>
      <c r="G24" s="359">
        <v>2257.9564644587676</v>
      </c>
      <c r="H24" s="355">
        <v>3285.837325406369</v>
      </c>
      <c r="I24" s="356">
        <v>16.879301329142308</v>
      </c>
      <c r="J24" s="357">
        <v>144.41180026043975</v>
      </c>
      <c r="K24" s="12"/>
      <c r="L24" s="547"/>
      <c r="S24" s="448"/>
      <c r="T24" s="448"/>
      <c r="U24" s="448"/>
      <c r="V24" s="448"/>
      <c r="W24" s="448"/>
      <c r="X24" s="448"/>
      <c r="Y24" s="448"/>
      <c r="Z24" s="448"/>
      <c r="AA24" s="448"/>
      <c r="AB24" s="448"/>
      <c r="AC24" s="448"/>
    </row>
    <row r="25" spans="1:29" ht="12" customHeight="1">
      <c r="A25" s="29">
        <v>1990</v>
      </c>
      <c r="B25" s="358">
        <v>566.88883376825356</v>
      </c>
      <c r="C25" s="358">
        <v>304.94709678568125</v>
      </c>
      <c r="D25" s="30">
        <v>871.83593055393487</v>
      </c>
      <c r="E25" s="57">
        <v>1733.5277815953757</v>
      </c>
      <c r="F25" s="57">
        <v>655.33324401325831</v>
      </c>
      <c r="G25" s="359">
        <v>2388.861025608634</v>
      </c>
      <c r="H25" s="355">
        <v>3109.6776008510615</v>
      </c>
      <c r="I25" s="356">
        <v>6.7960484564337911</v>
      </c>
      <c r="J25" s="357">
        <v>126.21232847662753</v>
      </c>
      <c r="K25" s="12"/>
      <c r="L25" s="547"/>
      <c r="S25" s="448"/>
      <c r="T25" s="448"/>
      <c r="U25" s="448"/>
      <c r="V25" s="448"/>
      <c r="W25" s="448"/>
      <c r="X25" s="448"/>
      <c r="Y25" s="448"/>
      <c r="Z25" s="448"/>
      <c r="AA25" s="448"/>
      <c r="AB25" s="448"/>
      <c r="AC25" s="448"/>
    </row>
    <row r="26" spans="1:29" ht="12" customHeight="1">
      <c r="A26" s="29">
        <v>1991</v>
      </c>
      <c r="B26" s="358">
        <v>491.27917517793776</v>
      </c>
      <c r="C26" s="358">
        <v>264.27431492330442</v>
      </c>
      <c r="D26" s="30">
        <v>755.55349010124223</v>
      </c>
      <c r="E26" s="57">
        <v>1900.6956377065369</v>
      </c>
      <c r="F26" s="57">
        <v>522.59854532207839</v>
      </c>
      <c r="G26" s="359">
        <v>2423.2941830286154</v>
      </c>
      <c r="H26" s="355">
        <v>2822.032144739223</v>
      </c>
      <c r="I26" s="356">
        <v>15.943684433554933</v>
      </c>
      <c r="J26" s="357">
        <v>123.12067423689642</v>
      </c>
      <c r="K26" s="12"/>
      <c r="L26" s="547"/>
      <c r="S26" s="448"/>
      <c r="T26" s="448"/>
      <c r="U26" s="448"/>
      <c r="V26" s="448"/>
      <c r="W26" s="448"/>
      <c r="X26" s="448"/>
      <c r="Y26" s="448"/>
      <c r="Z26" s="448"/>
      <c r="AA26" s="448"/>
      <c r="AB26" s="448"/>
      <c r="AC26" s="448"/>
    </row>
    <row r="27" spans="1:29" ht="12" customHeight="1">
      <c r="A27" s="29">
        <v>1992</v>
      </c>
      <c r="B27" s="358">
        <v>434.72154841061501</v>
      </c>
      <c r="C27" s="358">
        <v>233.85021224846875</v>
      </c>
      <c r="D27" s="30">
        <v>668.57176065908379</v>
      </c>
      <c r="E27" s="57">
        <v>1982.012123129781</v>
      </c>
      <c r="F27" s="57">
        <v>552.22058410529405</v>
      </c>
      <c r="G27" s="359">
        <v>2534.2327072350749</v>
      </c>
      <c r="H27" s="355">
        <v>2683.2371331404729</v>
      </c>
      <c r="I27" s="356">
        <v>10.740108604965199</v>
      </c>
      <c r="J27" s="357">
        <v>119.93121275544473</v>
      </c>
      <c r="K27" s="12"/>
      <c r="L27" s="547"/>
      <c r="S27" s="448"/>
      <c r="T27" s="448"/>
      <c r="U27" s="448"/>
      <c r="V27" s="448"/>
      <c r="W27" s="448"/>
      <c r="X27" s="448"/>
      <c r="Y27" s="448"/>
      <c r="Z27" s="448"/>
      <c r="AA27" s="448"/>
      <c r="AB27" s="448"/>
      <c r="AC27" s="448"/>
    </row>
    <row r="28" spans="1:29" ht="12" customHeight="1">
      <c r="A28" s="29">
        <v>1993</v>
      </c>
      <c r="B28" s="358">
        <v>384.0640517738932</v>
      </c>
      <c r="C28" s="358">
        <v>206.59997267837019</v>
      </c>
      <c r="D28" s="30">
        <v>590.66402445226333</v>
      </c>
      <c r="E28" s="57">
        <v>2088.9722927315638</v>
      </c>
      <c r="F28" s="57">
        <v>509.47002713329681</v>
      </c>
      <c r="G28" s="359">
        <v>2598.4423198648606</v>
      </c>
      <c r="H28" s="355">
        <v>2553.5958277679429</v>
      </c>
      <c r="I28" s="356">
        <v>6.245692101458979</v>
      </c>
      <c r="J28" s="357">
        <v>108.85349091114222</v>
      </c>
      <c r="K28" s="12"/>
      <c r="L28" s="547"/>
      <c r="S28" s="448"/>
      <c r="T28" s="448"/>
      <c r="U28" s="448"/>
      <c r="V28" s="448"/>
      <c r="W28" s="448"/>
      <c r="X28" s="448"/>
      <c r="Y28" s="448"/>
      <c r="Z28" s="448"/>
      <c r="AA28" s="448"/>
      <c r="AB28" s="448"/>
      <c r="AC28" s="448"/>
    </row>
    <row r="29" spans="1:29" ht="12" customHeight="1">
      <c r="A29" s="29">
        <v>1994</v>
      </c>
      <c r="B29" s="358">
        <v>378.93574677067153</v>
      </c>
      <c r="C29" s="358">
        <v>203.84129826284396</v>
      </c>
      <c r="D29" s="30">
        <v>582.77704503351549</v>
      </c>
      <c r="E29" s="57">
        <v>1994.7298974400833</v>
      </c>
      <c r="F29" s="57">
        <v>513.37764119746328</v>
      </c>
      <c r="G29" s="359">
        <v>2508.1075386375464</v>
      </c>
      <c r="H29" s="355">
        <v>2291.0700625363393</v>
      </c>
      <c r="I29" s="356">
        <v>3.5589437864642171</v>
      </c>
      <c r="J29" s="357">
        <v>88.973594661605418</v>
      </c>
      <c r="K29" s="12"/>
      <c r="L29" s="547"/>
      <c r="S29" s="448"/>
      <c r="T29" s="448"/>
      <c r="U29" s="448"/>
      <c r="V29" s="448"/>
      <c r="W29" s="448"/>
      <c r="X29" s="448"/>
      <c r="Y29" s="448"/>
      <c r="Z29" s="448"/>
      <c r="AA29" s="448"/>
      <c r="AB29" s="448"/>
      <c r="AC29" s="448"/>
    </row>
    <row r="30" spans="1:29" ht="12" customHeight="1">
      <c r="A30" s="29">
        <v>1995</v>
      </c>
      <c r="B30" s="358">
        <v>317.07666740613314</v>
      </c>
      <c r="C30" s="358">
        <v>170.56537970812681</v>
      </c>
      <c r="D30" s="30">
        <v>487.64204711425992</v>
      </c>
      <c r="E30" s="57">
        <v>2077.1551011266793</v>
      </c>
      <c r="F30" s="57">
        <v>497.90819547456022</v>
      </c>
      <c r="G30" s="359">
        <v>2575.0632966012395</v>
      </c>
      <c r="H30" s="355">
        <v>2134.5033465790857</v>
      </c>
      <c r="I30" s="356">
        <v>7.6996112702251587</v>
      </c>
      <c r="J30" s="357">
        <v>87.262261062551801</v>
      </c>
      <c r="K30" s="12"/>
      <c r="L30" s="547"/>
      <c r="S30" s="448"/>
      <c r="T30" s="448"/>
      <c r="U30" s="448"/>
      <c r="V30" s="448"/>
      <c r="W30" s="448"/>
      <c r="X30" s="448"/>
      <c r="Y30" s="448"/>
      <c r="Z30" s="448"/>
      <c r="AA30" s="448"/>
      <c r="AB30" s="448"/>
      <c r="AC30" s="448"/>
    </row>
    <row r="31" spans="1:29" ht="12" customHeight="1">
      <c r="A31" s="29">
        <v>1996</v>
      </c>
      <c r="B31" s="358">
        <v>359.07711637245569</v>
      </c>
      <c r="C31" s="358">
        <v>193.15872466932106</v>
      </c>
      <c r="D31" s="30">
        <v>552.23584104177678</v>
      </c>
      <c r="E31" s="57">
        <v>2200.0220268003413</v>
      </c>
      <c r="F31" s="57">
        <v>492.36561232041913</v>
      </c>
      <c r="G31" s="359">
        <v>2692.3876391207605</v>
      </c>
      <c r="H31" s="355">
        <v>2111.542544306988</v>
      </c>
      <c r="I31" s="356">
        <v>4.4679275165192296</v>
      </c>
      <c r="J31" s="357">
        <v>85.784208317169217</v>
      </c>
      <c r="K31" s="12"/>
      <c r="L31" s="547"/>
      <c r="S31" s="448"/>
      <c r="T31" s="448"/>
      <c r="U31" s="448"/>
      <c r="V31" s="448"/>
      <c r="W31" s="448"/>
      <c r="X31" s="448"/>
      <c r="Y31" s="448"/>
      <c r="Z31" s="448"/>
      <c r="AA31" s="448"/>
      <c r="AB31" s="448"/>
      <c r="AC31" s="448"/>
    </row>
    <row r="32" spans="1:29" ht="12" customHeight="1">
      <c r="A32" s="29">
        <v>1997</v>
      </c>
      <c r="B32" s="358">
        <v>331.26482753760547</v>
      </c>
      <c r="C32" s="358">
        <v>178.19763136505679</v>
      </c>
      <c r="D32" s="30">
        <v>509.46245890266226</v>
      </c>
      <c r="E32" s="57">
        <v>2337.8377685626792</v>
      </c>
      <c r="F32" s="57">
        <v>603.43202636752937</v>
      </c>
      <c r="G32" s="359">
        <v>2941.2697949302087</v>
      </c>
      <c r="H32" s="355">
        <v>1926.3761330297771</v>
      </c>
      <c r="I32" s="356">
        <v>3.6850810770536149</v>
      </c>
      <c r="J32" s="357">
        <v>70.016540464018689</v>
      </c>
      <c r="K32" s="12"/>
      <c r="L32" s="547"/>
      <c r="S32" s="448"/>
      <c r="T32" s="448"/>
      <c r="U32" s="448"/>
      <c r="V32" s="448"/>
      <c r="W32" s="448"/>
      <c r="X32" s="448"/>
      <c r="Y32" s="448"/>
      <c r="Z32" s="448"/>
      <c r="AA32" s="448"/>
      <c r="AB32" s="448"/>
      <c r="AC32" s="448"/>
    </row>
    <row r="33" spans="1:29" ht="12" customHeight="1">
      <c r="A33" s="29">
        <v>1998</v>
      </c>
      <c r="B33" s="358">
        <v>306.38544469638873</v>
      </c>
      <c r="C33" s="358">
        <v>164.81423921598844</v>
      </c>
      <c r="D33" s="30">
        <v>471.19968391237705</v>
      </c>
      <c r="E33" s="57">
        <v>2184.5996444248449</v>
      </c>
      <c r="F33" s="57">
        <v>468.38374954636703</v>
      </c>
      <c r="G33" s="359">
        <v>2652.9833939712116</v>
      </c>
      <c r="H33" s="355">
        <v>1799.3820598805319</v>
      </c>
      <c r="I33" s="356">
        <v>1.8772895773401483</v>
      </c>
      <c r="J33" s="357">
        <v>75.091583093605919</v>
      </c>
      <c r="K33" s="12"/>
      <c r="L33" s="547"/>
      <c r="S33" s="448"/>
      <c r="T33" s="448"/>
      <c r="U33" s="448"/>
      <c r="V33" s="448"/>
      <c r="W33" s="448"/>
      <c r="X33" s="448"/>
      <c r="Y33" s="448"/>
      <c r="Z33" s="448"/>
      <c r="AA33" s="448"/>
      <c r="AB33" s="448"/>
      <c r="AC33" s="448"/>
    </row>
    <row r="34" spans="1:29" ht="12" customHeight="1">
      <c r="A34" s="29">
        <v>1999</v>
      </c>
      <c r="B34" s="358">
        <v>204.91818048107484</v>
      </c>
      <c r="C34" s="358">
        <v>110.23184881050925</v>
      </c>
      <c r="D34" s="30">
        <v>315.15002929158408</v>
      </c>
      <c r="E34" s="57">
        <v>2250.033313113955</v>
      </c>
      <c r="F34" s="57">
        <v>482.72980677202952</v>
      </c>
      <c r="G34" s="359">
        <v>2732.7631198859845</v>
      </c>
      <c r="H34" s="355">
        <v>1927.1674410251233</v>
      </c>
      <c r="I34" s="356">
        <v>5.0023814173267311</v>
      </c>
      <c r="J34" s="357">
        <v>71.283935196905915</v>
      </c>
      <c r="K34" s="12"/>
      <c r="L34" s="547"/>
      <c r="S34" s="448"/>
      <c r="T34" s="448"/>
      <c r="U34" s="448"/>
      <c r="V34" s="448"/>
      <c r="W34" s="448"/>
      <c r="X34" s="448"/>
      <c r="Y34" s="448"/>
      <c r="Z34" s="448"/>
      <c r="AA34" s="448"/>
      <c r="AB34" s="448"/>
      <c r="AC34" s="448"/>
    </row>
    <row r="35" spans="1:29" ht="12" customHeight="1">
      <c r="A35" s="29">
        <v>2000</v>
      </c>
      <c r="B35" s="358">
        <v>189.20999403714259</v>
      </c>
      <c r="C35" s="358">
        <v>101.78192782687672</v>
      </c>
      <c r="D35" s="30">
        <v>290.99192186401928</v>
      </c>
      <c r="E35" s="57">
        <v>2213.8413655030663</v>
      </c>
      <c r="F35" s="57">
        <v>581.98384372803855</v>
      </c>
      <c r="G35" s="359">
        <v>2795.8252092311054</v>
      </c>
      <c r="H35" s="355">
        <v>1887.6186510389675</v>
      </c>
      <c r="I35" s="356">
        <v>2.5525607181054326</v>
      </c>
      <c r="J35" s="357">
        <v>51.051214362108659</v>
      </c>
      <c r="K35" s="12"/>
      <c r="L35" s="547"/>
      <c r="S35" s="448"/>
      <c r="T35" s="448"/>
      <c r="U35" s="448"/>
      <c r="V35" s="448"/>
      <c r="W35" s="448"/>
      <c r="X35" s="448"/>
      <c r="Y35" s="448"/>
      <c r="Z35" s="448"/>
      <c r="AA35" s="448"/>
      <c r="AB35" s="448"/>
      <c r="AC35" s="448"/>
    </row>
    <row r="36" spans="1:29" ht="12" customHeight="1">
      <c r="A36" s="29">
        <v>2001</v>
      </c>
      <c r="B36" s="358">
        <v>207.48649752130396</v>
      </c>
      <c r="C36" s="358">
        <v>111.61342625283939</v>
      </c>
      <c r="D36" s="30">
        <v>319.09992377414329</v>
      </c>
      <c r="E36" s="57">
        <v>2030.270897569211</v>
      </c>
      <c r="F36" s="57">
        <v>781.44543376806632</v>
      </c>
      <c r="G36" s="359">
        <v>2811.7163313372776</v>
      </c>
      <c r="H36" s="355">
        <v>1333.4650099320952</v>
      </c>
      <c r="I36" s="356">
        <v>0</v>
      </c>
      <c r="J36" s="357">
        <v>66.382100931117407</v>
      </c>
      <c r="K36" s="12"/>
      <c r="L36" s="547"/>
      <c r="S36" s="448"/>
      <c r="T36" s="448"/>
      <c r="U36" s="448"/>
      <c r="V36" s="448"/>
      <c r="W36" s="448"/>
      <c r="X36" s="448"/>
      <c r="Y36" s="448"/>
      <c r="Z36" s="448"/>
      <c r="AA36" s="448"/>
      <c r="AB36" s="448"/>
      <c r="AC36" s="448"/>
    </row>
    <row r="37" spans="1:29" ht="12" customHeight="1">
      <c r="A37" s="241">
        <v>2002</v>
      </c>
      <c r="B37" s="360">
        <v>215.73843402447804</v>
      </c>
      <c r="C37" s="360">
        <v>116.05239899247785</v>
      </c>
      <c r="D37" s="361">
        <v>331.79083301695584</v>
      </c>
      <c r="E37" s="362">
        <v>1700.866426223597</v>
      </c>
      <c r="F37" s="362">
        <v>946.3393710188052</v>
      </c>
      <c r="G37" s="363">
        <v>2647.2057972424027</v>
      </c>
      <c r="H37" s="364">
        <v>1162.0851343598797</v>
      </c>
      <c r="I37" s="365">
        <v>0</v>
      </c>
      <c r="J37" s="366">
        <v>47.398690430993703</v>
      </c>
      <c r="K37" s="12"/>
      <c r="L37" s="547"/>
      <c r="S37" s="448"/>
      <c r="T37" s="448"/>
      <c r="U37" s="448"/>
      <c r="V37" s="448"/>
      <c r="W37" s="448"/>
      <c r="X37" s="448"/>
      <c r="Y37" s="448"/>
      <c r="Z37" s="448"/>
      <c r="AA37" s="448"/>
      <c r="AB37" s="448"/>
      <c r="AC37" s="448"/>
    </row>
    <row r="38" spans="1:29" ht="12" customHeight="1">
      <c r="A38" s="301">
        <v>2003</v>
      </c>
      <c r="B38" s="367">
        <v>64.675762807681721</v>
      </c>
      <c r="C38" s="367">
        <v>34.791099993097752</v>
      </c>
      <c r="D38" s="368">
        <v>99.466862800779495</v>
      </c>
      <c r="E38" s="369">
        <v>1856.5419540486373</v>
      </c>
      <c r="F38" s="369">
        <v>269.28833587528095</v>
      </c>
      <c r="G38" s="359">
        <v>2125.8302899239184</v>
      </c>
      <c r="H38" s="370">
        <v>1049.2541014960275</v>
      </c>
      <c r="I38" s="371">
        <v>0</v>
      </c>
      <c r="J38" s="372">
        <v>7.2780631317643509</v>
      </c>
      <c r="K38" s="683"/>
      <c r="L38" s="547"/>
      <c r="S38" s="448"/>
      <c r="T38" s="448"/>
      <c r="U38" s="448"/>
      <c r="V38" s="448"/>
      <c r="W38" s="448"/>
      <c r="X38" s="448"/>
      <c r="Y38" s="448"/>
      <c r="Z38" s="448"/>
      <c r="AA38" s="448"/>
      <c r="AB38" s="448"/>
      <c r="AC38" s="448"/>
    </row>
    <row r="39" spans="1:29" ht="12" customHeight="1">
      <c r="A39" s="29">
        <v>2004</v>
      </c>
      <c r="B39" s="358">
        <v>62.268336982311141</v>
      </c>
      <c r="C39" s="358">
        <v>33.496070928415662</v>
      </c>
      <c r="D39" s="30">
        <v>95.764407910726803</v>
      </c>
      <c r="E39" s="57">
        <v>1914.1086824338151</v>
      </c>
      <c r="F39" s="57">
        <v>240.01712362435322</v>
      </c>
      <c r="G39" s="359">
        <v>2154.1258060581681</v>
      </c>
      <c r="H39" s="355">
        <v>876.42616353741096</v>
      </c>
      <c r="I39" s="356">
        <v>0</v>
      </c>
      <c r="J39" s="357">
        <v>0</v>
      </c>
      <c r="K39" s="683"/>
      <c r="L39" s="547"/>
      <c r="S39" s="448"/>
      <c r="T39" s="448"/>
      <c r="U39" s="448"/>
      <c r="V39" s="448"/>
      <c r="W39" s="448"/>
      <c r="X39" s="448"/>
      <c r="Y39" s="448"/>
      <c r="Z39" s="448"/>
      <c r="AA39" s="448"/>
      <c r="AB39" s="448"/>
      <c r="AC39" s="448"/>
    </row>
    <row r="40" spans="1:29" ht="12" customHeight="1">
      <c r="A40" s="29">
        <v>2005</v>
      </c>
      <c r="B40" s="358">
        <v>52.150926485550876</v>
      </c>
      <c r="C40" s="358">
        <v>28.053601833606685</v>
      </c>
      <c r="D40" s="30">
        <v>80.204528319157575</v>
      </c>
      <c r="E40" s="57">
        <v>1919.4625101402698</v>
      </c>
      <c r="F40" s="57">
        <v>233.73891110154491</v>
      </c>
      <c r="G40" s="359">
        <v>2153.2014212418148</v>
      </c>
      <c r="H40" s="355">
        <v>721.84075487241807</v>
      </c>
      <c r="I40" s="356">
        <v>0</v>
      </c>
      <c r="J40" s="357">
        <v>9.1662318079037224</v>
      </c>
      <c r="K40" s="683"/>
      <c r="L40" s="547"/>
      <c r="N40" s="448"/>
      <c r="O40" s="448"/>
      <c r="P40" s="448"/>
      <c r="S40" s="448"/>
      <c r="T40" s="448"/>
      <c r="U40" s="448"/>
      <c r="V40" s="448"/>
      <c r="W40" s="448"/>
      <c r="X40" s="448"/>
      <c r="Y40" s="448"/>
      <c r="Z40" s="448"/>
      <c r="AA40" s="448"/>
      <c r="AB40" s="448"/>
      <c r="AC40" s="448"/>
    </row>
    <row r="41" spans="1:29" ht="12" customHeight="1">
      <c r="A41" s="241">
        <v>2006</v>
      </c>
      <c r="B41" s="970">
        <v>52.434227230132635</v>
      </c>
      <c r="C41" s="970">
        <v>28.205998096209285</v>
      </c>
      <c r="D41" s="971">
        <v>80.640225326341906</v>
      </c>
      <c r="E41" s="972">
        <v>1823.3362711180612</v>
      </c>
      <c r="F41" s="972">
        <v>209.02795249064943</v>
      </c>
      <c r="G41" s="359">
        <v>2032.3642236087105</v>
      </c>
      <c r="H41" s="973">
        <v>548.5657433384049</v>
      </c>
      <c r="I41" s="974">
        <v>0</v>
      </c>
      <c r="J41" s="975">
        <v>12.73266715679083</v>
      </c>
      <c r="K41" s="683"/>
      <c r="L41" s="5"/>
      <c r="N41" s="448"/>
      <c r="O41" s="448"/>
      <c r="P41" s="448"/>
      <c r="S41" s="448"/>
      <c r="T41" s="448"/>
      <c r="U41" s="448"/>
      <c r="V41" s="448"/>
      <c r="W41" s="448"/>
      <c r="X41" s="448"/>
      <c r="Y41" s="448"/>
      <c r="Z41" s="448"/>
      <c r="AA41" s="448"/>
      <c r="AB41" s="448"/>
      <c r="AC41" s="448"/>
    </row>
    <row r="42" spans="1:29" ht="12" customHeight="1">
      <c r="A42" s="608">
        <v>2007</v>
      </c>
      <c r="B42" s="360">
        <v>46.77169947302216</v>
      </c>
      <c r="C42" s="360">
        <v>25.159948682039506</v>
      </c>
      <c r="D42" s="361">
        <v>71.93164815506168</v>
      </c>
      <c r="E42" s="362">
        <v>1828.6925812004222</v>
      </c>
      <c r="F42" s="362">
        <v>194.02615620773213</v>
      </c>
      <c r="G42" s="976">
        <v>2022.7187374081541</v>
      </c>
      <c r="H42" s="617">
        <v>379.53409092341747</v>
      </c>
      <c r="I42" s="365">
        <v>0</v>
      </c>
      <c r="J42" s="366">
        <v>6.6252833827030475</v>
      </c>
      <c r="K42" s="683"/>
      <c r="L42" s="5"/>
      <c r="N42" s="448"/>
      <c r="O42" s="448"/>
      <c r="P42" s="448"/>
      <c r="S42" s="448"/>
      <c r="T42" s="448"/>
      <c r="U42" s="448"/>
      <c r="V42" s="448"/>
      <c r="W42" s="448"/>
      <c r="X42" s="448"/>
      <c r="Y42" s="448"/>
      <c r="Z42" s="448"/>
      <c r="AA42" s="448"/>
      <c r="AB42" s="448"/>
      <c r="AC42" s="448"/>
    </row>
    <row r="43" spans="1:29" ht="12" customHeight="1">
      <c r="A43" s="230">
        <v>2008</v>
      </c>
      <c r="B43" s="367">
        <v>54.382795172504757</v>
      </c>
      <c r="C43" s="367">
        <v>29.254193265209455</v>
      </c>
      <c r="D43" s="368">
        <v>83.636988437714209</v>
      </c>
      <c r="E43" s="1008">
        <v>1983.210588257735</v>
      </c>
      <c r="F43" s="1008">
        <v>468.71562270302331</v>
      </c>
      <c r="G43" s="1009">
        <f>E43+F43</f>
        <v>2451.9262109607585</v>
      </c>
      <c r="H43" s="618">
        <v>571.51942099104713</v>
      </c>
      <c r="I43" s="371">
        <v>0</v>
      </c>
      <c r="J43" s="372">
        <v>6.969749036476184</v>
      </c>
      <c r="K43" s="683"/>
      <c r="L43" s="5"/>
      <c r="N43" s="448"/>
      <c r="O43" s="448"/>
      <c r="P43" s="448"/>
      <c r="S43" s="448"/>
      <c r="T43" s="448"/>
      <c r="U43" s="448"/>
      <c r="V43" s="448"/>
      <c r="W43" s="448"/>
      <c r="X43" s="448"/>
      <c r="Y43" s="448"/>
      <c r="Z43" s="448"/>
      <c r="AA43" s="448"/>
      <c r="AB43" s="448"/>
      <c r="AC43" s="448"/>
    </row>
    <row r="44" spans="1:29" ht="12" customHeight="1">
      <c r="A44" s="29">
        <v>2009</v>
      </c>
      <c r="B44" s="358">
        <v>29.315428993052656</v>
      </c>
      <c r="C44" s="358">
        <v>31.234701201704056</v>
      </c>
      <c r="D44" s="30">
        <v>60.550130194756704</v>
      </c>
      <c r="E44" s="1010">
        <v>2027.507086982914</v>
      </c>
      <c r="F44" s="1010">
        <v>511.43079182989425</v>
      </c>
      <c r="G44" s="1009">
        <f t="shared" ref="G44:G46" si="0">E44+F44</f>
        <v>2538.9378788128083</v>
      </c>
      <c r="H44" s="355">
        <v>356.99480876784253</v>
      </c>
      <c r="I44" s="356">
        <v>0</v>
      </c>
      <c r="J44" s="357">
        <v>30.648741580426396</v>
      </c>
      <c r="K44" s="683"/>
      <c r="L44" s="5"/>
      <c r="N44" s="448"/>
      <c r="O44" s="448"/>
      <c r="P44" s="448"/>
      <c r="S44" s="448"/>
      <c r="T44" s="448"/>
      <c r="U44" s="448"/>
      <c r="V44" s="448"/>
      <c r="W44" s="448"/>
      <c r="X44" s="448"/>
      <c r="Y44" s="448"/>
      <c r="Z44" s="448"/>
      <c r="AA44" s="448"/>
      <c r="AB44" s="448"/>
      <c r="AC44" s="448"/>
    </row>
    <row r="45" spans="1:29" ht="12" customHeight="1">
      <c r="A45" s="29">
        <v>2010</v>
      </c>
      <c r="B45" s="358">
        <v>41.736201044478456</v>
      </c>
      <c r="C45" s="358">
        <v>23.184451171431725</v>
      </c>
      <c r="D45" s="30">
        <v>64.920652215910181</v>
      </c>
      <c r="E45" s="1010">
        <v>1950.4005944702078</v>
      </c>
      <c r="F45" s="1010">
        <v>464.99021164298733</v>
      </c>
      <c r="G45" s="1009">
        <f t="shared" si="0"/>
        <v>2415.3908061131951</v>
      </c>
      <c r="H45" s="355">
        <v>294.91417787882409</v>
      </c>
      <c r="I45" s="356">
        <v>0</v>
      </c>
      <c r="J45" s="357">
        <v>32.956453203769698</v>
      </c>
      <c r="K45" s="683"/>
      <c r="L45" s="5"/>
      <c r="N45" s="448"/>
      <c r="O45" s="448"/>
      <c r="P45" s="448"/>
      <c r="S45" s="448"/>
      <c r="T45" s="448"/>
      <c r="U45" s="448"/>
      <c r="V45" s="448"/>
      <c r="W45" s="448"/>
      <c r="X45" s="448"/>
      <c r="Y45" s="448"/>
      <c r="Z45" s="448"/>
      <c r="AA45" s="448"/>
      <c r="AB45" s="448"/>
      <c r="AC45" s="448"/>
    </row>
    <row r="46" spans="1:29" ht="12" customHeight="1">
      <c r="A46" s="29">
        <v>2011</v>
      </c>
      <c r="B46" s="358">
        <v>32.304115297648686</v>
      </c>
      <c r="C46" s="358">
        <v>20.638740329053327</v>
      </c>
      <c r="D46" s="30">
        <v>52.045519090656221</v>
      </c>
      <c r="E46" s="1010">
        <v>1927.0131979704404</v>
      </c>
      <c r="F46" s="1010">
        <v>505.20046979378367</v>
      </c>
      <c r="G46" s="1009">
        <f t="shared" si="0"/>
        <v>2432.2136677642238</v>
      </c>
      <c r="H46" s="355">
        <v>157.03389380801445</v>
      </c>
      <c r="I46" s="356">
        <v>0</v>
      </c>
      <c r="J46" s="357">
        <v>0</v>
      </c>
      <c r="K46" s="12"/>
      <c r="L46" s="5"/>
      <c r="N46" s="448"/>
      <c r="O46" s="448"/>
      <c r="P46" s="448"/>
      <c r="Y46"/>
    </row>
    <row r="47" spans="1:29" ht="12" customHeight="1">
      <c r="A47" s="34"/>
      <c r="B47" s="281"/>
      <c r="C47" s="281"/>
      <c r="D47" s="281"/>
      <c r="E47" s="281"/>
      <c r="F47" s="281"/>
      <c r="G47" s="281"/>
      <c r="H47" s="281"/>
      <c r="I47" s="280"/>
      <c r="J47" s="280"/>
      <c r="L47" s="5"/>
      <c r="Y47"/>
    </row>
    <row r="48" spans="1:29" ht="12" customHeight="1">
      <c r="B48" s="280"/>
      <c r="C48" s="280"/>
      <c r="D48" s="281"/>
      <c r="E48" s="280"/>
      <c r="F48" s="280"/>
      <c r="G48" s="280"/>
      <c r="H48" s="280"/>
      <c r="I48" s="280"/>
      <c r="J48" s="614"/>
      <c r="L48" s="5"/>
      <c r="Y48"/>
    </row>
    <row r="49" spans="1:30" ht="12" customHeight="1">
      <c r="A49" t="s">
        <v>234</v>
      </c>
      <c r="L49" s="5"/>
      <c r="S49" s="448"/>
      <c r="T49" s="448"/>
      <c r="U49" s="448"/>
      <c r="V49" s="448"/>
      <c r="W49" s="448"/>
      <c r="X49" s="448"/>
      <c r="Y49" s="448"/>
      <c r="Z49" s="448"/>
      <c r="AA49" s="448"/>
      <c r="AB49" s="448"/>
      <c r="AC49" s="448"/>
      <c r="AD49" s="448"/>
    </row>
    <row r="50" spans="1:30" ht="12" customHeight="1">
      <c r="A50" t="s">
        <v>323</v>
      </c>
      <c r="L50" s="5"/>
      <c r="S50" s="448"/>
      <c r="T50" s="448"/>
      <c r="U50" s="448"/>
      <c r="V50" s="448"/>
      <c r="W50" s="448"/>
      <c r="X50" s="448"/>
      <c r="Y50" s="448"/>
      <c r="Z50" s="448"/>
      <c r="AA50" s="448"/>
      <c r="AB50" s="448"/>
      <c r="AC50" s="448"/>
      <c r="AD50" s="448"/>
    </row>
    <row r="51" spans="1:30" ht="12" customHeight="1">
      <c r="A51" s="681" t="s">
        <v>689</v>
      </c>
      <c r="L51" s="5"/>
      <c r="Y51"/>
    </row>
    <row r="52" spans="1:30" ht="12" customHeight="1">
      <c r="L52" s="5"/>
      <c r="Y52"/>
    </row>
    <row r="53" spans="1:30" ht="12" customHeight="1">
      <c r="A53" t="s">
        <v>235</v>
      </c>
      <c r="L53" s="5"/>
      <c r="N53" s="10"/>
      <c r="Y53"/>
    </row>
    <row r="54" spans="1:30" ht="12" customHeight="1">
      <c r="A54" t="s">
        <v>100</v>
      </c>
      <c r="L54" s="5"/>
      <c r="N54" s="10"/>
      <c r="Y54"/>
    </row>
    <row r="55" spans="1:30" ht="11.85" customHeight="1">
      <c r="A55" t="s">
        <v>324</v>
      </c>
      <c r="L55" s="5"/>
      <c r="N55" s="33"/>
      <c r="Y55"/>
    </row>
    <row r="56" spans="1:30" ht="12" customHeight="1">
      <c r="A56" s="681" t="s">
        <v>930</v>
      </c>
      <c r="L56" s="5"/>
      <c r="N56" s="33"/>
      <c r="Y56"/>
    </row>
    <row r="57" spans="1:30" ht="12" customHeight="1">
      <c r="A57" t="s">
        <v>495</v>
      </c>
      <c r="L57" s="5"/>
      <c r="N57" s="33"/>
      <c r="Y57"/>
    </row>
    <row r="58" spans="1:30" ht="12" customHeight="1">
      <c r="A58" t="s">
        <v>326</v>
      </c>
      <c r="L58" s="5"/>
      <c r="N58" s="33"/>
      <c r="Y58"/>
    </row>
    <row r="59" spans="1:30" ht="12" customHeight="1">
      <c r="A59" t="s">
        <v>443</v>
      </c>
      <c r="L59" s="5"/>
      <c r="N59" s="33"/>
    </row>
    <row r="60" spans="1:30">
      <c r="L60" s="5"/>
      <c r="N60" s="33"/>
    </row>
    <row r="61" spans="1:30">
      <c r="L61" s="5"/>
      <c r="N61" s="33"/>
    </row>
    <row r="62" spans="1:30">
      <c r="L62" s="5"/>
      <c r="N62" s="33"/>
    </row>
    <row r="63" spans="1:30">
      <c r="L63" s="5"/>
      <c r="N63" s="33"/>
    </row>
    <row r="64" spans="1:30">
      <c r="L64" s="5"/>
      <c r="N64" s="10"/>
    </row>
    <row r="65" spans="12:12">
      <c r="L65" s="5"/>
    </row>
    <row r="66" spans="12:12">
      <c r="L66" s="5"/>
    </row>
    <row r="67" spans="12:12">
      <c r="L67" s="5"/>
    </row>
    <row r="68" spans="12:12">
      <c r="L68" s="5"/>
    </row>
  </sheetData>
  <phoneticPr fontId="0" type="noConversion"/>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dimension ref="A1:AF100"/>
  <sheetViews>
    <sheetView zoomScaleNormal="100" workbookViewId="0"/>
  </sheetViews>
  <sheetFormatPr defaultRowHeight="9"/>
  <cols>
    <col min="1" max="1" width="9.59765625" style="582"/>
    <col min="2" max="7" width="13" style="582" customWidth="1"/>
    <col min="8" max="8" width="10.3984375" style="582" bestFit="1" customWidth="1"/>
    <col min="9" max="10" width="10.3984375" style="582" customWidth="1"/>
    <col min="11" max="11" width="12.59765625" style="582" customWidth="1"/>
    <col min="12" max="12" width="81" style="582" customWidth="1"/>
    <col min="13" max="13" width="19" style="582" customWidth="1"/>
    <col min="14" max="14" width="4.3984375" style="582" customWidth="1"/>
    <col min="15" max="15" width="9.59765625" style="582"/>
    <col min="16" max="16" width="24.19921875" style="448" customWidth="1"/>
    <col min="17" max="18" width="21.59765625" style="448" bestFit="1" customWidth="1"/>
    <col min="19" max="19" width="37" style="448" customWidth="1"/>
    <col min="20" max="20" width="21" style="448" customWidth="1"/>
    <col min="21" max="21" width="40.59765625" style="448" customWidth="1"/>
    <col min="22" max="22" width="11.3984375" style="448" customWidth="1"/>
    <col min="23" max="23" width="12.3984375" style="448" customWidth="1"/>
    <col min="24" max="25" width="9.59765625" style="448"/>
    <col min="26" max="26" width="9.59765625" style="450" customWidth="1"/>
    <col min="27" max="27" width="12.19921875" style="605" customWidth="1"/>
    <col min="28" max="28" width="13.796875" style="605" customWidth="1"/>
    <col min="29" max="29" width="9.59765625" style="605" customWidth="1"/>
    <col min="30" max="30" width="19.3984375" style="605" customWidth="1"/>
    <col min="31" max="31" width="9.59765625" style="605" customWidth="1"/>
    <col min="32" max="32" width="13.59765625" style="605" customWidth="1"/>
    <col min="33" max="16384" width="9.59765625" style="582"/>
  </cols>
  <sheetData>
    <row r="1" spans="1:32" ht="11.25" customHeight="1">
      <c r="A1" s="598" t="s">
        <v>744</v>
      </c>
    </row>
    <row r="2" spans="1:32" ht="11.25" customHeight="1"/>
    <row r="3" spans="1:32" ht="4.5" customHeight="1" thickBot="1">
      <c r="B3" s="587"/>
      <c r="C3" s="587"/>
      <c r="D3" s="589"/>
      <c r="E3" s="589"/>
      <c r="F3" s="589"/>
      <c r="G3" s="590"/>
      <c r="K3" s="588"/>
      <c r="L3" s="588"/>
      <c r="M3" s="588"/>
      <c r="N3" s="588"/>
      <c r="Z3" s="448"/>
      <c r="AA3" s="582"/>
      <c r="AB3" s="582"/>
      <c r="AC3" s="582"/>
      <c r="AD3" s="582"/>
      <c r="AE3" s="582"/>
      <c r="AF3" s="582"/>
    </row>
    <row r="4" spans="1:32" ht="37.5" customHeight="1">
      <c r="A4" s="597" t="s">
        <v>134</v>
      </c>
      <c r="B4" s="594" t="s">
        <v>738</v>
      </c>
      <c r="C4" s="594" t="s">
        <v>117</v>
      </c>
      <c r="D4" s="596" t="s">
        <v>739</v>
      </c>
      <c r="E4" s="613" t="s">
        <v>740</v>
      </c>
      <c r="F4" s="596" t="s">
        <v>118</v>
      </c>
      <c r="G4" s="595" t="s">
        <v>741</v>
      </c>
      <c r="H4" s="588"/>
      <c r="I4" s="641" t="s">
        <v>788</v>
      </c>
      <c r="J4" s="641" t="s">
        <v>789</v>
      </c>
      <c r="K4" s="641" t="s">
        <v>643</v>
      </c>
      <c r="L4" s="621"/>
      <c r="M4" s="622"/>
      <c r="N4" s="623"/>
      <c r="Z4" s="448"/>
      <c r="AA4" s="582"/>
      <c r="AB4" s="582"/>
      <c r="AC4" s="582"/>
      <c r="AD4" s="582"/>
      <c r="AE4" s="582"/>
      <c r="AF4" s="582"/>
    </row>
    <row r="5" spans="1:32" ht="12" customHeight="1">
      <c r="A5" s="591">
        <v>1975</v>
      </c>
      <c r="B5" s="599"/>
      <c r="C5" s="609"/>
      <c r="D5" s="603">
        <v>1.1286938912970546</v>
      </c>
      <c r="E5" s="601"/>
      <c r="F5" s="647">
        <v>4.5613888122414945E-2</v>
      </c>
      <c r="G5" s="616">
        <v>2474.452272667384</v>
      </c>
      <c r="H5" s="604"/>
      <c r="I5" s="642">
        <f>D5-E5</f>
        <v>1.1286938912970546</v>
      </c>
      <c r="J5" s="642"/>
      <c r="K5" s="642">
        <f>('[1]4a - Housing stock- population'!D5)*1000</f>
        <v>19044</v>
      </c>
      <c r="L5" s="624"/>
      <c r="M5" s="625"/>
      <c r="N5" s="626"/>
      <c r="R5" s="780"/>
      <c r="S5" s="780"/>
      <c r="T5" s="780"/>
      <c r="U5" s="780"/>
      <c r="V5" s="780"/>
      <c r="W5" s="780"/>
      <c r="X5" s="780"/>
      <c r="Z5" s="448"/>
      <c r="AA5" s="582"/>
      <c r="AB5" s="582"/>
      <c r="AC5" s="582"/>
      <c r="AD5" s="582"/>
      <c r="AE5" s="582"/>
      <c r="AF5" s="582"/>
    </row>
    <row r="6" spans="1:32" ht="12" customHeight="1">
      <c r="A6" s="591">
        <v>1976</v>
      </c>
      <c r="B6" s="599"/>
      <c r="C6" s="643"/>
      <c r="D6" s="603">
        <v>6.6480508041991504</v>
      </c>
      <c r="E6" s="601"/>
      <c r="F6" s="648">
        <v>0.22711120281148411</v>
      </c>
      <c r="G6" s="616">
        <v>2927.2227533916193</v>
      </c>
      <c r="H6" s="604"/>
      <c r="I6" s="642">
        <f t="shared" ref="I6:I41" si="0">D6-E6</f>
        <v>6.6480508041991504</v>
      </c>
      <c r="J6" s="642"/>
      <c r="K6" s="642">
        <f>('[1]4a - Housing stock- population'!D6)*1000</f>
        <v>19259</v>
      </c>
      <c r="L6" s="624"/>
      <c r="M6" s="625"/>
      <c r="N6" s="626"/>
      <c r="R6" s="780"/>
      <c r="S6" s="780"/>
      <c r="T6" s="780"/>
      <c r="U6" s="780"/>
      <c r="V6" s="780"/>
      <c r="W6" s="780"/>
      <c r="Z6" s="448"/>
      <c r="AA6" s="582"/>
      <c r="AB6" s="582"/>
      <c r="AC6" s="582"/>
      <c r="AD6" s="582"/>
      <c r="AE6" s="582"/>
      <c r="AF6" s="582"/>
    </row>
    <row r="7" spans="1:32" ht="12" customHeight="1">
      <c r="A7" s="591">
        <v>1977</v>
      </c>
      <c r="B7" s="599"/>
      <c r="C7" s="643"/>
      <c r="D7" s="603">
        <v>11.528175992873752</v>
      </c>
      <c r="E7" s="601"/>
      <c r="F7" s="649">
        <v>0.33785421956722128</v>
      </c>
      <c r="G7" s="616">
        <v>3412.1746378189141</v>
      </c>
      <c r="H7" s="604"/>
      <c r="I7" s="642">
        <f t="shared" si="0"/>
        <v>11.528175992873752</v>
      </c>
      <c r="J7" s="642"/>
      <c r="K7" s="642">
        <f>('[1]4a - Housing stock- population'!D7)*1000</f>
        <v>19474</v>
      </c>
      <c r="L7" s="624"/>
      <c r="M7" s="625"/>
      <c r="N7" s="626"/>
      <c r="R7" s="780"/>
      <c r="S7" s="780"/>
      <c r="T7" s="780"/>
      <c r="U7" s="780"/>
      <c r="V7" s="780"/>
      <c r="W7" s="780"/>
      <c r="Z7" s="448"/>
      <c r="AA7" s="582"/>
      <c r="AB7" s="582"/>
      <c r="AC7" s="582"/>
      <c r="AD7" s="582"/>
      <c r="AE7" s="582"/>
      <c r="AF7" s="582"/>
    </row>
    <row r="8" spans="1:32" ht="12" customHeight="1">
      <c r="A8" s="591">
        <v>1978</v>
      </c>
      <c r="B8" s="599"/>
      <c r="C8" s="643"/>
      <c r="D8" s="603">
        <v>17.726081085526921</v>
      </c>
      <c r="E8" s="601"/>
      <c r="F8" s="649">
        <v>0.43942853712364471</v>
      </c>
      <c r="G8" s="616">
        <v>4033.8939299564022</v>
      </c>
      <c r="H8" s="604"/>
      <c r="I8" s="642">
        <f t="shared" si="0"/>
        <v>17.726081085526921</v>
      </c>
      <c r="J8" s="642"/>
      <c r="K8" s="642">
        <f>('[1]4a - Housing stock- population'!D8)*1000</f>
        <v>19688</v>
      </c>
      <c r="L8" s="624"/>
      <c r="M8" s="625"/>
      <c r="N8" s="626"/>
      <c r="R8" s="780"/>
      <c r="S8" s="780"/>
      <c r="T8" s="780"/>
      <c r="U8" s="780"/>
      <c r="V8" s="780"/>
      <c r="W8" s="780"/>
      <c r="Z8" s="448"/>
      <c r="AA8" s="582"/>
      <c r="AB8" s="582"/>
      <c r="AC8" s="582"/>
      <c r="AD8" s="582"/>
      <c r="AE8" s="582"/>
      <c r="AF8" s="582"/>
    </row>
    <row r="9" spans="1:32" ht="12" customHeight="1">
      <c r="A9" s="591">
        <v>1979</v>
      </c>
      <c r="B9" s="599"/>
      <c r="C9" s="643"/>
      <c r="D9" s="603">
        <v>23.228433092120813</v>
      </c>
      <c r="E9" s="601"/>
      <c r="F9" s="649">
        <v>0.49194489030047456</v>
      </c>
      <c r="G9" s="616">
        <v>4721.7551295091489</v>
      </c>
      <c r="H9" s="604"/>
      <c r="I9" s="642">
        <f t="shared" si="0"/>
        <v>23.228433092120813</v>
      </c>
      <c r="J9" s="642"/>
      <c r="K9" s="642">
        <f>('[1]4a - Housing stock- population'!D9)*1000</f>
        <v>19903</v>
      </c>
      <c r="L9" s="624"/>
      <c r="M9" s="625"/>
      <c r="N9" s="626"/>
      <c r="R9" s="780"/>
      <c r="S9" s="780"/>
      <c r="T9" s="780"/>
      <c r="U9" s="780"/>
      <c r="V9" s="780"/>
      <c r="W9" s="780"/>
      <c r="Z9" s="448"/>
      <c r="AA9" s="582"/>
      <c r="AB9" s="582"/>
      <c r="AC9" s="582"/>
      <c r="AD9" s="582"/>
      <c r="AE9" s="582"/>
      <c r="AF9" s="582"/>
    </row>
    <row r="10" spans="1:32" ht="12" customHeight="1">
      <c r="A10" s="591">
        <v>1980</v>
      </c>
      <c r="B10" s="599"/>
      <c r="C10" s="643"/>
      <c r="D10" s="603">
        <v>29.194405897460111</v>
      </c>
      <c r="E10" s="601"/>
      <c r="F10" s="649">
        <v>0.5611433764967263</v>
      </c>
      <c r="G10" s="616">
        <v>5202.664260197399</v>
      </c>
      <c r="H10" s="604"/>
      <c r="I10" s="642">
        <f t="shared" si="0"/>
        <v>29.194405897460111</v>
      </c>
      <c r="J10" s="642"/>
      <c r="K10" s="642">
        <f>('[1]4a - Housing stock- population'!D10)*1000</f>
        <v>20117</v>
      </c>
      <c r="L10" s="624"/>
      <c r="M10" s="625"/>
      <c r="N10" s="626"/>
      <c r="R10" s="780"/>
      <c r="S10" s="780"/>
      <c r="T10" s="780"/>
      <c r="U10" s="780"/>
      <c r="V10" s="780"/>
      <c r="W10" s="780"/>
      <c r="Z10" s="448"/>
      <c r="AA10" s="582"/>
      <c r="AB10" s="582"/>
      <c r="AC10" s="582"/>
      <c r="AD10" s="582"/>
      <c r="AE10" s="582"/>
      <c r="AF10" s="582"/>
    </row>
    <row r="11" spans="1:32" ht="12" customHeight="1">
      <c r="A11" s="591">
        <v>1981</v>
      </c>
      <c r="B11" s="599"/>
      <c r="C11" s="643"/>
      <c r="D11" s="603">
        <v>70.623024089951755</v>
      </c>
      <c r="E11" s="601"/>
      <c r="F11" s="649">
        <v>1.176139204945656</v>
      </c>
      <c r="G11" s="616">
        <v>6004.6484117681384</v>
      </c>
      <c r="H11" s="604"/>
      <c r="I11" s="642">
        <f t="shared" si="0"/>
        <v>70.623024089951755</v>
      </c>
      <c r="J11" s="642"/>
      <c r="K11" s="642">
        <f>('[1]4a - Housing stock- population'!D11)*1000</f>
        <v>20332</v>
      </c>
      <c r="L11" s="624"/>
      <c r="M11" s="625"/>
      <c r="N11" s="626"/>
      <c r="R11" s="780"/>
      <c r="S11" s="780"/>
      <c r="T11" s="780"/>
      <c r="U11" s="780"/>
      <c r="V11" s="780"/>
      <c r="W11" s="780"/>
      <c r="Z11" s="448"/>
      <c r="AA11" s="582"/>
      <c r="AB11" s="582"/>
      <c r="AC11" s="582"/>
      <c r="AD11" s="582"/>
      <c r="AE11" s="582"/>
      <c r="AF11" s="582"/>
    </row>
    <row r="12" spans="1:32" ht="12" customHeight="1">
      <c r="A12" s="591">
        <v>1982</v>
      </c>
      <c r="B12" s="599">
        <v>1.1492650533354969</v>
      </c>
      <c r="C12" s="644">
        <v>1.6996557643539988E-2</v>
      </c>
      <c r="D12" s="603">
        <v>110.32944512020771</v>
      </c>
      <c r="E12" s="601"/>
      <c r="F12" s="649">
        <v>1.6316695337798388</v>
      </c>
      <c r="G12" s="616">
        <v>6761.7518643388767</v>
      </c>
      <c r="H12" s="604"/>
      <c r="I12" s="642">
        <f t="shared" si="0"/>
        <v>110.32944512020771</v>
      </c>
      <c r="J12" s="642">
        <f>B12-E12</f>
        <v>1.1492650533354969</v>
      </c>
      <c r="K12" s="642">
        <f>('[1]4a - Housing stock- population'!D12)*1000</f>
        <v>20546</v>
      </c>
      <c r="L12" s="624"/>
      <c r="M12" s="625"/>
      <c r="N12" s="626"/>
      <c r="R12" s="780"/>
      <c r="S12" s="780"/>
      <c r="T12" s="780"/>
      <c r="U12" s="780"/>
      <c r="V12" s="780"/>
      <c r="W12" s="780"/>
      <c r="Z12" s="448"/>
      <c r="AA12" s="582"/>
      <c r="AB12" s="582"/>
      <c r="AC12" s="582"/>
      <c r="AD12" s="582"/>
      <c r="AE12" s="582"/>
      <c r="AF12" s="582"/>
    </row>
    <row r="13" spans="1:32" ht="12" customHeight="1">
      <c r="A13" s="591">
        <v>1983</v>
      </c>
      <c r="B13" s="599">
        <v>1.1396056850095966</v>
      </c>
      <c r="C13" s="644">
        <v>1.5739510337046712E-2</v>
      </c>
      <c r="D13" s="603">
        <v>150.42795042126679</v>
      </c>
      <c r="E13" s="601"/>
      <c r="F13" s="649">
        <v>2.0776153644901667</v>
      </c>
      <c r="G13" s="616">
        <v>7240.4138413840064</v>
      </c>
      <c r="H13" s="604"/>
      <c r="I13" s="642">
        <f t="shared" si="0"/>
        <v>150.42795042126679</v>
      </c>
      <c r="J13" s="642">
        <f t="shared" ref="J13:J41" si="1">B13-E13</f>
        <v>1.1396056850095966</v>
      </c>
      <c r="K13" s="642">
        <f>('[1]4a - Housing stock- population'!D13)*1000</f>
        <v>20761</v>
      </c>
      <c r="L13" s="624"/>
      <c r="M13" s="625"/>
      <c r="N13" s="626"/>
      <c r="R13" s="780"/>
      <c r="S13" s="780"/>
      <c r="T13" s="780"/>
      <c r="U13" s="780"/>
      <c r="V13" s="780"/>
      <c r="W13" s="780"/>
      <c r="Z13" s="448"/>
      <c r="AA13" s="582"/>
      <c r="AB13" s="582"/>
      <c r="AC13" s="582"/>
      <c r="AD13" s="582"/>
      <c r="AE13" s="582"/>
      <c r="AF13" s="582"/>
    </row>
    <row r="14" spans="1:32" ht="12" customHeight="1">
      <c r="A14" s="591">
        <v>1984</v>
      </c>
      <c r="B14" s="599">
        <v>1.1790573410831269</v>
      </c>
      <c r="C14" s="644">
        <v>1.4365247007761818E-2</v>
      </c>
      <c r="D14" s="603">
        <v>198.08163330196535</v>
      </c>
      <c r="E14" s="601"/>
      <c r="F14" s="649">
        <v>2.4133614973039861</v>
      </c>
      <c r="G14" s="616">
        <v>8207.7066996902977</v>
      </c>
      <c r="H14" s="604"/>
      <c r="I14" s="642">
        <f t="shared" si="0"/>
        <v>198.08163330196535</v>
      </c>
      <c r="J14" s="642">
        <f t="shared" si="1"/>
        <v>1.1790573410831269</v>
      </c>
      <c r="K14" s="642">
        <f>('[1]4a - Housing stock- population'!D14)*1000</f>
        <v>20975</v>
      </c>
      <c r="L14" s="624"/>
      <c r="M14" s="625"/>
      <c r="N14" s="626"/>
      <c r="R14" s="780"/>
      <c r="S14" s="780"/>
      <c r="T14" s="780"/>
      <c r="U14" s="780"/>
      <c r="V14" s="780"/>
      <c r="W14" s="780"/>
      <c r="Z14" s="448"/>
      <c r="AA14" s="582"/>
      <c r="AB14" s="582"/>
      <c r="AC14" s="582"/>
      <c r="AD14" s="582"/>
      <c r="AE14" s="582"/>
      <c r="AF14" s="582"/>
    </row>
    <row r="15" spans="1:32" ht="12" customHeight="1">
      <c r="A15" s="591">
        <v>1985</v>
      </c>
      <c r="B15" s="599">
        <v>2.2823912588654975</v>
      </c>
      <c r="C15" s="644">
        <v>2.6401809673479458E-2</v>
      </c>
      <c r="D15" s="603">
        <v>232.80390840428078</v>
      </c>
      <c r="E15" s="601"/>
      <c r="F15" s="649">
        <v>2.6929845866949051</v>
      </c>
      <c r="G15" s="616">
        <v>8644.8288473125122</v>
      </c>
      <c r="H15" s="604"/>
      <c r="I15" s="642">
        <f t="shared" si="0"/>
        <v>232.80390840428078</v>
      </c>
      <c r="J15" s="642">
        <f t="shared" si="1"/>
        <v>2.2823912588654975</v>
      </c>
      <c r="K15" s="642">
        <f>('[1]4a - Housing stock- population'!D15)*1000</f>
        <v>21190</v>
      </c>
      <c r="L15" s="624"/>
      <c r="M15" s="625"/>
      <c r="N15" s="626"/>
      <c r="R15" s="780"/>
      <c r="S15" s="780"/>
      <c r="T15" s="780"/>
      <c r="U15" s="780"/>
      <c r="V15" s="780"/>
      <c r="W15" s="780"/>
      <c r="Z15" s="448"/>
      <c r="AA15" s="582"/>
      <c r="AB15" s="582"/>
      <c r="AC15" s="582"/>
      <c r="AD15" s="582"/>
      <c r="AE15" s="582"/>
      <c r="AF15" s="582"/>
    </row>
    <row r="16" spans="1:32" ht="12" customHeight="1">
      <c r="A16" s="591">
        <v>1986</v>
      </c>
      <c r="B16" s="599">
        <v>6.6629358167763693</v>
      </c>
      <c r="C16" s="644">
        <v>7.2859148224551626E-2</v>
      </c>
      <c r="D16" s="603">
        <v>426.42789227368763</v>
      </c>
      <c r="E16" s="601"/>
      <c r="F16" s="649">
        <v>4.6629854863713041</v>
      </c>
      <c r="G16" s="616">
        <v>9144.9543113532236</v>
      </c>
      <c r="H16" s="604"/>
      <c r="I16" s="642">
        <f t="shared" si="0"/>
        <v>426.42789227368763</v>
      </c>
      <c r="J16" s="642">
        <f t="shared" si="1"/>
        <v>6.6629358167763693</v>
      </c>
      <c r="K16" s="642">
        <f>('[1]4a - Housing stock- population'!D16)*1000</f>
        <v>21405</v>
      </c>
      <c r="L16" s="624"/>
      <c r="M16" s="625"/>
      <c r="N16" s="626"/>
      <c r="R16" s="780"/>
      <c r="S16" s="780"/>
      <c r="T16" s="780"/>
      <c r="U16" s="780"/>
      <c r="V16" s="780"/>
      <c r="W16" s="780"/>
      <c r="Z16" s="448"/>
      <c r="AA16" s="582"/>
      <c r="AB16" s="582"/>
      <c r="AC16" s="582"/>
      <c r="AD16" s="582"/>
      <c r="AE16" s="582"/>
      <c r="AF16" s="582"/>
    </row>
    <row r="17" spans="1:32" ht="12" customHeight="1">
      <c r="A17" s="591">
        <v>1987</v>
      </c>
      <c r="B17" s="599">
        <v>12.484616405486209</v>
      </c>
      <c r="C17" s="644">
        <v>0.12805112038108987</v>
      </c>
      <c r="D17" s="603">
        <v>638.98536693533958</v>
      </c>
      <c r="E17" s="601"/>
      <c r="F17" s="649">
        <v>6.5538891613230534</v>
      </c>
      <c r="G17" s="616">
        <v>9749.7127462305998</v>
      </c>
      <c r="H17" s="604"/>
      <c r="I17" s="642">
        <f t="shared" si="0"/>
        <v>638.98536693533958</v>
      </c>
      <c r="J17" s="642">
        <f t="shared" si="1"/>
        <v>12.484616405486209</v>
      </c>
      <c r="K17" s="642">
        <f>('[1]4a - Housing stock- population'!D17)*1000</f>
        <v>21619</v>
      </c>
      <c r="L17" s="624"/>
      <c r="M17" s="635"/>
      <c r="N17" s="636"/>
      <c r="R17" s="780"/>
      <c r="S17" s="780"/>
      <c r="T17" s="780"/>
      <c r="U17" s="780"/>
      <c r="V17" s="780"/>
      <c r="W17" s="780"/>
      <c r="Z17" s="448"/>
      <c r="AA17" s="582"/>
      <c r="AB17" s="582"/>
      <c r="AC17" s="582"/>
      <c r="AD17" s="582"/>
      <c r="AE17" s="582"/>
      <c r="AF17" s="582"/>
    </row>
    <row r="18" spans="1:32" ht="12" customHeight="1">
      <c r="A18" s="591">
        <v>1988</v>
      </c>
      <c r="B18" s="599">
        <v>17.91549170803075</v>
      </c>
      <c r="C18" s="644">
        <v>0.16601843392757992</v>
      </c>
      <c r="D18" s="603">
        <v>831.95064619167806</v>
      </c>
      <c r="E18" s="601"/>
      <c r="F18" s="649">
        <v>7.7094810255119937</v>
      </c>
      <c r="G18" s="616">
        <v>10791.266538416929</v>
      </c>
      <c r="H18" s="604"/>
      <c r="I18" s="642">
        <f t="shared" si="0"/>
        <v>831.95064619167806</v>
      </c>
      <c r="J18" s="642">
        <f t="shared" si="1"/>
        <v>17.91549170803075</v>
      </c>
      <c r="K18" s="642">
        <f>('[1]4a - Housing stock- population'!D18)*1000</f>
        <v>21834</v>
      </c>
      <c r="L18" s="624"/>
      <c r="M18" s="635"/>
      <c r="N18" s="636"/>
      <c r="R18" s="780"/>
      <c r="S18" s="780"/>
      <c r="T18" s="780"/>
      <c r="U18" s="780"/>
      <c r="V18" s="780"/>
      <c r="W18" s="780"/>
      <c r="Z18" s="448"/>
      <c r="AA18" s="582"/>
      <c r="AB18" s="582"/>
      <c r="AC18" s="582"/>
      <c r="AD18" s="582"/>
      <c r="AE18" s="582"/>
      <c r="AF18" s="582"/>
    </row>
    <row r="19" spans="1:32" ht="12" customHeight="1">
      <c r="A19" s="591">
        <v>1989</v>
      </c>
      <c r="B19" s="599">
        <v>22.685412731582254</v>
      </c>
      <c r="C19" s="644">
        <v>0.20389261426264957</v>
      </c>
      <c r="D19" s="603">
        <v>995.99764469137313</v>
      </c>
      <c r="E19" s="601"/>
      <c r="F19" s="649">
        <v>8.9518566833410897</v>
      </c>
      <c r="G19" s="616">
        <v>11126.157175246894</v>
      </c>
      <c r="H19" s="604"/>
      <c r="I19" s="642">
        <f t="shared" si="0"/>
        <v>995.99764469137313</v>
      </c>
      <c r="J19" s="642">
        <f t="shared" si="1"/>
        <v>22.685412731582254</v>
      </c>
      <c r="K19" s="642">
        <f>('[1]4a - Housing stock- population'!D19)*1000</f>
        <v>22048</v>
      </c>
      <c r="L19" s="624"/>
      <c r="M19" s="635"/>
      <c r="N19" s="636"/>
      <c r="R19" s="780"/>
      <c r="S19" s="780"/>
      <c r="T19" s="780"/>
      <c r="U19" s="780"/>
      <c r="V19" s="780"/>
      <c r="W19" s="780"/>
      <c r="Z19" s="448"/>
      <c r="AA19" s="582"/>
      <c r="AB19" s="582"/>
      <c r="AC19" s="582"/>
      <c r="AD19" s="582"/>
      <c r="AE19" s="582"/>
      <c r="AF19" s="582"/>
    </row>
    <row r="20" spans="1:32" ht="12" customHeight="1">
      <c r="A20" s="591">
        <v>1990</v>
      </c>
      <c r="B20" s="599">
        <v>27.136865299376545</v>
      </c>
      <c r="C20" s="644">
        <v>0.23497699113436901</v>
      </c>
      <c r="D20" s="603">
        <v>1195.1075477845432</v>
      </c>
      <c r="E20" s="601"/>
      <c r="F20" s="649">
        <v>10.348386689557612</v>
      </c>
      <c r="G20" s="616">
        <v>11548.732992269284</v>
      </c>
      <c r="H20" s="604"/>
      <c r="I20" s="642">
        <f t="shared" si="0"/>
        <v>1195.1075477845432</v>
      </c>
      <c r="J20" s="642">
        <f t="shared" si="1"/>
        <v>27.136865299376545</v>
      </c>
      <c r="K20" s="642">
        <f>('[1]4a - Housing stock- population'!D20)*1000</f>
        <v>22263</v>
      </c>
      <c r="L20" s="624"/>
      <c r="M20" s="635"/>
      <c r="N20" s="636"/>
      <c r="R20" s="780"/>
      <c r="S20" s="780"/>
      <c r="T20" s="780"/>
      <c r="U20" s="780"/>
      <c r="V20" s="780"/>
      <c r="W20" s="780"/>
      <c r="Z20" s="448"/>
      <c r="AA20" s="582"/>
      <c r="AB20" s="582"/>
      <c r="AC20" s="582"/>
      <c r="AD20" s="582"/>
      <c r="AE20" s="582"/>
      <c r="AF20" s="582"/>
    </row>
    <row r="21" spans="1:32" ht="12" customHeight="1">
      <c r="A21" s="591">
        <v>1991</v>
      </c>
      <c r="B21" s="599">
        <v>35.401401537752712</v>
      </c>
      <c r="C21" s="644">
        <v>0.28230796177058781</v>
      </c>
      <c r="D21" s="603">
        <v>1413.9105220229717</v>
      </c>
      <c r="E21" s="601">
        <v>1.0727697435682639</v>
      </c>
      <c r="F21" s="649">
        <v>11.275208897382869</v>
      </c>
      <c r="G21" s="616">
        <v>12539.994024866002</v>
      </c>
      <c r="H21" s="604"/>
      <c r="I21" s="642">
        <f t="shared" si="0"/>
        <v>1412.8377522794035</v>
      </c>
      <c r="J21" s="642">
        <f t="shared" si="1"/>
        <v>34.328631794184446</v>
      </c>
      <c r="K21" s="642">
        <f>('[1]4a - Housing stock- population'!D21)*1000</f>
        <v>22477</v>
      </c>
      <c r="L21" s="624"/>
      <c r="M21" s="635"/>
      <c r="N21" s="636"/>
      <c r="R21" s="780"/>
      <c r="S21" s="780"/>
      <c r="T21" s="780"/>
      <c r="U21" s="780"/>
      <c r="V21" s="780"/>
      <c r="W21" s="780"/>
      <c r="Z21" s="448"/>
      <c r="AA21" s="582"/>
      <c r="AB21" s="582"/>
      <c r="AC21" s="582"/>
      <c r="AD21" s="582"/>
      <c r="AE21" s="582"/>
      <c r="AF21" s="582"/>
    </row>
    <row r="22" spans="1:32" ht="12" customHeight="1" thickBot="1">
      <c r="A22" s="591">
        <v>1992</v>
      </c>
      <c r="B22" s="599">
        <v>44.251106103064096</v>
      </c>
      <c r="C22" s="644">
        <v>0.33780831247166493</v>
      </c>
      <c r="D22" s="603">
        <v>1663.194012312726</v>
      </c>
      <c r="E22" s="601">
        <v>1.0792952708064414</v>
      </c>
      <c r="F22" s="649">
        <v>12.696649012654529</v>
      </c>
      <c r="G22" s="616">
        <v>13099.472235981711</v>
      </c>
      <c r="H22" s="604"/>
      <c r="I22" s="642">
        <f t="shared" si="0"/>
        <v>1662.1147170419197</v>
      </c>
      <c r="J22" s="642">
        <f t="shared" si="1"/>
        <v>43.171810832257655</v>
      </c>
      <c r="K22" s="642">
        <f>('[1]4a - Housing stock- population'!D22)*1000</f>
        <v>22692</v>
      </c>
      <c r="L22" s="637" t="s">
        <v>743</v>
      </c>
      <c r="M22" s="638"/>
      <c r="N22" s="639"/>
      <c r="R22" s="780"/>
      <c r="S22" s="780"/>
      <c r="T22" s="780"/>
      <c r="U22" s="780"/>
      <c r="V22" s="780"/>
      <c r="W22" s="780"/>
      <c r="Z22" s="448"/>
      <c r="AA22" s="582"/>
      <c r="AB22" s="582"/>
      <c r="AC22" s="582"/>
      <c r="AD22" s="582"/>
      <c r="AE22" s="582"/>
      <c r="AF22" s="582"/>
    </row>
    <row r="23" spans="1:32" ht="12" customHeight="1">
      <c r="A23" s="591">
        <v>1993</v>
      </c>
      <c r="B23" s="599">
        <v>56.07711885709282</v>
      </c>
      <c r="C23" s="644">
        <v>0.42039887260826242</v>
      </c>
      <c r="D23" s="603">
        <v>1922.7981331191634</v>
      </c>
      <c r="E23" s="601">
        <v>3.235218395601509</v>
      </c>
      <c r="F23" s="649">
        <v>14.414830574240996</v>
      </c>
      <c r="G23" s="616">
        <v>13339.026936294094</v>
      </c>
      <c r="H23" s="604"/>
      <c r="I23" s="642">
        <f t="shared" si="0"/>
        <v>1919.5629147235618</v>
      </c>
      <c r="J23" s="642">
        <f t="shared" si="1"/>
        <v>52.841900461491313</v>
      </c>
      <c r="K23" s="642">
        <f>('[1]4a - Housing stock- population'!D23)*1000</f>
        <v>22906</v>
      </c>
      <c r="R23" s="780"/>
      <c r="S23" s="780"/>
      <c r="T23" s="780"/>
      <c r="U23" s="780"/>
      <c r="V23" s="780"/>
      <c r="W23" s="780"/>
      <c r="Z23" s="448"/>
      <c r="AA23" s="582"/>
      <c r="AB23" s="582"/>
      <c r="AC23" s="582"/>
      <c r="AD23" s="582"/>
      <c r="AE23" s="582"/>
      <c r="AF23" s="582"/>
    </row>
    <row r="24" spans="1:32" ht="12" customHeight="1">
      <c r="A24" s="591">
        <v>1994</v>
      </c>
      <c r="B24" s="599">
        <v>78.189936691169379</v>
      </c>
      <c r="C24" s="644">
        <v>0.55418046213591898</v>
      </c>
      <c r="D24" s="603">
        <v>2192.5315124222434</v>
      </c>
      <c r="E24" s="601">
        <v>5.3554751158335208</v>
      </c>
      <c r="F24" s="649">
        <v>15.539827479345568</v>
      </c>
      <c r="G24" s="616">
        <v>14109.111026724075</v>
      </c>
      <c r="H24" s="604"/>
      <c r="I24" s="642">
        <f t="shared" si="0"/>
        <v>2187.1760373064099</v>
      </c>
      <c r="J24" s="642">
        <f t="shared" si="1"/>
        <v>72.834461575335865</v>
      </c>
      <c r="K24" s="642">
        <f>('[1]4a - Housing stock- population'!D24)*1000</f>
        <v>23121</v>
      </c>
      <c r="O24" s="611"/>
      <c r="R24" s="780"/>
      <c r="S24" s="780"/>
      <c r="T24" s="780"/>
      <c r="U24" s="780"/>
      <c r="V24" s="780"/>
      <c r="W24" s="780"/>
      <c r="Z24" s="448"/>
      <c r="AA24" s="582"/>
      <c r="AB24" s="582"/>
      <c r="AC24" s="582"/>
      <c r="AD24" s="582"/>
      <c r="AE24" s="582"/>
      <c r="AF24" s="582"/>
    </row>
    <row r="25" spans="1:32" ht="12" customHeight="1">
      <c r="A25" s="591">
        <v>1995</v>
      </c>
      <c r="B25" s="599">
        <v>98.326479066825158</v>
      </c>
      <c r="C25" s="644">
        <v>0.67537713508631181</v>
      </c>
      <c r="D25" s="603">
        <v>2491.2937250518416</v>
      </c>
      <c r="E25" s="601">
        <v>7.4813625376932196</v>
      </c>
      <c r="F25" s="649">
        <v>17.112001107458617</v>
      </c>
      <c r="G25" s="616">
        <v>14558.751541723313</v>
      </c>
      <c r="H25" s="604"/>
      <c r="I25" s="642">
        <f t="shared" si="0"/>
        <v>2483.8123625141484</v>
      </c>
      <c r="J25" s="642">
        <f t="shared" si="1"/>
        <v>90.845116529131943</v>
      </c>
      <c r="K25" s="642">
        <f>('[1]4a - Housing stock- population'!D25)*1000</f>
        <v>23335</v>
      </c>
      <c r="O25" s="612"/>
      <c r="R25" s="780"/>
      <c r="S25" s="780"/>
      <c r="T25" s="780"/>
      <c r="U25" s="780"/>
      <c r="V25" s="780"/>
      <c r="W25" s="780"/>
      <c r="Z25" s="448"/>
      <c r="AA25" s="582"/>
      <c r="AB25" s="582"/>
      <c r="AC25" s="582"/>
      <c r="AD25" s="582"/>
      <c r="AE25" s="582"/>
      <c r="AF25" s="582"/>
    </row>
    <row r="26" spans="1:32" ht="12" customHeight="1">
      <c r="A26" s="591">
        <v>1996</v>
      </c>
      <c r="B26" s="599">
        <v>130.04988362434437</v>
      </c>
      <c r="C26" s="644">
        <v>0.85565951075200386</v>
      </c>
      <c r="D26" s="603">
        <v>2809.288949511244</v>
      </c>
      <c r="E26" s="601">
        <v>11.63047739729909</v>
      </c>
      <c r="F26" s="649">
        <v>18.483636748520926</v>
      </c>
      <c r="G26" s="616">
        <v>15198.789003122154</v>
      </c>
      <c r="H26" s="604"/>
      <c r="I26" s="642">
        <f t="shared" si="0"/>
        <v>2797.6584721139448</v>
      </c>
      <c r="J26" s="642">
        <f t="shared" si="1"/>
        <v>118.41940622704529</v>
      </c>
      <c r="K26" s="642">
        <f>('[1]4a - Housing stock- population'!D26)*1000</f>
        <v>23550</v>
      </c>
      <c r="O26" s="606"/>
      <c r="R26" s="780"/>
      <c r="S26" s="780"/>
      <c r="T26" s="780"/>
      <c r="U26" s="780"/>
      <c r="V26" s="780"/>
      <c r="W26" s="780"/>
      <c r="Z26" s="448"/>
      <c r="AA26" s="582"/>
      <c r="AB26" s="582"/>
      <c r="AC26" s="582"/>
      <c r="AD26" s="582"/>
      <c r="AE26" s="582"/>
      <c r="AF26" s="582"/>
    </row>
    <row r="27" spans="1:32" ht="12" customHeight="1">
      <c r="A27" s="591">
        <v>1997</v>
      </c>
      <c r="B27" s="599">
        <v>163.44102639607502</v>
      </c>
      <c r="C27" s="644">
        <v>1.0351634470973434</v>
      </c>
      <c r="D27" s="603">
        <v>3074.9246518864052</v>
      </c>
      <c r="E27" s="601">
        <v>19.288071438046117</v>
      </c>
      <c r="F27" s="649">
        <v>19.475217896011511</v>
      </c>
      <c r="G27" s="616">
        <v>15788.910133406744</v>
      </c>
      <c r="H27" s="604"/>
      <c r="I27" s="642">
        <f t="shared" si="0"/>
        <v>3055.6365804483589</v>
      </c>
      <c r="J27" s="642">
        <f t="shared" si="1"/>
        <v>144.15295495802889</v>
      </c>
      <c r="K27" s="642">
        <f>('[1]4a - Housing stock- population'!D27)*1000</f>
        <v>23763</v>
      </c>
      <c r="R27" s="780"/>
      <c r="S27" s="780"/>
      <c r="T27" s="780"/>
      <c r="U27" s="780"/>
      <c r="V27" s="780"/>
      <c r="W27" s="780"/>
      <c r="Z27" s="448"/>
      <c r="AA27" s="582"/>
      <c r="AB27" s="582"/>
      <c r="AC27" s="582"/>
      <c r="AD27" s="582"/>
      <c r="AE27" s="582"/>
      <c r="AF27" s="582"/>
    </row>
    <row r="28" spans="1:32" ht="12" customHeight="1">
      <c r="A28" s="591">
        <v>1998</v>
      </c>
      <c r="B28" s="599">
        <v>212.77534269371159</v>
      </c>
      <c r="C28" s="644">
        <v>1.3074858205177757</v>
      </c>
      <c r="D28" s="603">
        <v>3413.3123579098201</v>
      </c>
      <c r="E28" s="601">
        <v>33.648193728307881</v>
      </c>
      <c r="F28" s="649">
        <v>20.974505092864231</v>
      </c>
      <c r="G28" s="616">
        <v>16273.625255029587</v>
      </c>
      <c r="H28" s="604"/>
      <c r="I28" s="642">
        <f t="shared" si="0"/>
        <v>3379.6641641815122</v>
      </c>
      <c r="J28" s="642">
        <f t="shared" si="1"/>
        <v>179.12714896540371</v>
      </c>
      <c r="K28" s="642">
        <f>('[1]4a - Housing stock- population'!D28)*1000</f>
        <v>23946</v>
      </c>
      <c r="R28" s="780"/>
      <c r="S28" s="780"/>
      <c r="T28" s="780"/>
      <c r="U28" s="780"/>
      <c r="V28" s="780"/>
      <c r="W28" s="780"/>
      <c r="Z28" s="448"/>
      <c r="AA28" s="582"/>
      <c r="AB28" s="582"/>
      <c r="AC28" s="582"/>
      <c r="AD28" s="582"/>
      <c r="AE28" s="582"/>
      <c r="AF28" s="582"/>
    </row>
    <row r="29" spans="1:32" ht="12" customHeight="1">
      <c r="A29" s="591">
        <v>1999</v>
      </c>
      <c r="B29" s="599">
        <v>288.81395402777235</v>
      </c>
      <c r="C29" s="644">
        <v>1.7162083200163658</v>
      </c>
      <c r="D29" s="603">
        <v>3962.6082363810447</v>
      </c>
      <c r="E29" s="601">
        <v>58.570662005632151</v>
      </c>
      <c r="F29" s="649">
        <v>23.546858208895873</v>
      </c>
      <c r="G29" s="616">
        <v>16828.607032100754</v>
      </c>
      <c r="H29" s="604"/>
      <c r="I29" s="642">
        <f t="shared" si="0"/>
        <v>3904.0375743754125</v>
      </c>
      <c r="J29" s="642">
        <f t="shared" si="1"/>
        <v>230.2432920221402</v>
      </c>
      <c r="K29" s="642">
        <f>('[1]4a - Housing stock- population'!D29)*1000</f>
        <v>24136</v>
      </c>
      <c r="R29" s="780"/>
      <c r="S29" s="780"/>
      <c r="T29" s="780"/>
      <c r="U29" s="780"/>
      <c r="V29" s="780"/>
      <c r="W29" s="780"/>
      <c r="Z29" s="448"/>
      <c r="AA29" s="582"/>
      <c r="AB29" s="582"/>
      <c r="AC29" s="582"/>
      <c r="AD29" s="582"/>
      <c r="AE29" s="582"/>
      <c r="AF29" s="582"/>
    </row>
    <row r="30" spans="1:32" ht="12" customHeight="1">
      <c r="A30" s="591">
        <v>2000</v>
      </c>
      <c r="B30" s="599">
        <v>357.93535184412377</v>
      </c>
      <c r="C30" s="644">
        <v>2.0705626033074407</v>
      </c>
      <c r="D30" s="603">
        <v>4350.8163612442386</v>
      </c>
      <c r="E30" s="601">
        <v>84.851159701468021</v>
      </c>
      <c r="F30" s="649">
        <v>25.168337257096702</v>
      </c>
      <c r="G30" s="616">
        <v>17286.86451075524</v>
      </c>
      <c r="H30" s="604"/>
      <c r="I30" s="642">
        <f t="shared" si="0"/>
        <v>4265.965201542771</v>
      </c>
      <c r="J30" s="642">
        <f t="shared" si="1"/>
        <v>273.08419214265575</v>
      </c>
      <c r="K30" s="642">
        <f>('[1]4a - Housing stock- population'!D30)*1000</f>
        <v>24339</v>
      </c>
      <c r="R30" s="780"/>
      <c r="S30" s="780"/>
      <c r="T30" s="780"/>
      <c r="U30" s="780"/>
      <c r="V30" s="780"/>
      <c r="W30" s="780"/>
      <c r="Z30" s="448"/>
      <c r="AA30" s="582"/>
      <c r="AB30" s="582"/>
      <c r="AC30" s="582"/>
      <c r="AD30" s="582"/>
      <c r="AE30" s="582"/>
      <c r="AF30" s="582"/>
    </row>
    <row r="31" spans="1:32" ht="12" customHeight="1">
      <c r="A31" s="591">
        <v>2001</v>
      </c>
      <c r="B31" s="599">
        <v>470.60163397124683</v>
      </c>
      <c r="C31" s="644">
        <v>2.7352965554675728</v>
      </c>
      <c r="D31" s="603">
        <v>4871.207117351355</v>
      </c>
      <c r="E31" s="601">
        <v>126.77431772286648</v>
      </c>
      <c r="F31" s="649">
        <v>28.313110468023535</v>
      </c>
      <c r="G31" s="616">
        <v>17204.77558568789</v>
      </c>
      <c r="H31" s="604"/>
      <c r="I31" s="642">
        <f t="shared" si="0"/>
        <v>4744.4327996284883</v>
      </c>
      <c r="J31" s="642">
        <f t="shared" si="1"/>
        <v>343.82731624838033</v>
      </c>
      <c r="K31" s="642">
        <f>('[1]4a - Housing stock- population'!D31)*1000</f>
        <v>24528</v>
      </c>
      <c r="O31" s="606"/>
      <c r="R31" s="780"/>
      <c r="S31" s="780"/>
      <c r="T31" s="780"/>
      <c r="U31" s="780"/>
      <c r="V31" s="780"/>
      <c r="W31" s="780"/>
      <c r="Z31" s="448"/>
      <c r="AA31" s="582"/>
      <c r="AB31" s="582"/>
      <c r="AC31" s="582"/>
      <c r="AD31" s="582"/>
      <c r="AE31" s="582"/>
      <c r="AF31" s="582"/>
    </row>
    <row r="32" spans="1:32" ht="12" customHeight="1">
      <c r="A32" s="608">
        <v>2002</v>
      </c>
      <c r="B32" s="631">
        <v>680.44827075841783</v>
      </c>
      <c r="C32" s="645">
        <v>3.9122620575293143</v>
      </c>
      <c r="D32" s="632">
        <v>5519.5118911943409</v>
      </c>
      <c r="E32" s="633">
        <v>208.55547281719871</v>
      </c>
      <c r="F32" s="650">
        <v>31.734634175693294</v>
      </c>
      <c r="G32" s="617">
        <v>17392.706847151669</v>
      </c>
      <c r="H32" s="604"/>
      <c r="I32" s="642">
        <f t="shared" si="0"/>
        <v>5310.9564183771427</v>
      </c>
      <c r="J32" s="642">
        <f t="shared" si="1"/>
        <v>471.8927979412191</v>
      </c>
      <c r="K32" s="642">
        <f>('[1]4a - Housing stock- population'!D32)*1000</f>
        <v>24721</v>
      </c>
      <c r="O32" s="606"/>
      <c r="R32" s="780"/>
      <c r="S32" s="780"/>
      <c r="T32" s="780"/>
      <c r="U32" s="780"/>
      <c r="V32" s="780"/>
      <c r="W32" s="780"/>
      <c r="Z32" s="448"/>
      <c r="AA32" s="582"/>
      <c r="AB32" s="582"/>
      <c r="AC32" s="582"/>
      <c r="AD32" s="582"/>
      <c r="AE32" s="582"/>
      <c r="AF32" s="582"/>
    </row>
    <row r="33" spans="1:32" ht="12" customHeight="1">
      <c r="A33" s="593">
        <v>2003</v>
      </c>
      <c r="B33" s="628">
        <v>1087.8674623495469</v>
      </c>
      <c r="C33" s="646">
        <v>5.9184038831127284</v>
      </c>
      <c r="D33" s="629">
        <v>7089.2696296445483</v>
      </c>
      <c r="E33" s="630">
        <v>450.86062606264562</v>
      </c>
      <c r="F33" s="647">
        <v>38.568265304951282</v>
      </c>
      <c r="G33" s="618">
        <v>18381.095373595785</v>
      </c>
      <c r="H33" s="604"/>
      <c r="I33" s="642">
        <f t="shared" si="0"/>
        <v>6638.4090035819027</v>
      </c>
      <c r="J33" s="642">
        <f t="shared" si="1"/>
        <v>637.00683628690126</v>
      </c>
      <c r="K33" s="642">
        <f>('[1]4a - Housing stock- population'!D33)*1000</f>
        <v>24914</v>
      </c>
      <c r="O33" s="606"/>
      <c r="R33" s="780"/>
      <c r="S33" s="780"/>
      <c r="T33" s="780"/>
      <c r="U33" s="780"/>
      <c r="V33" s="780"/>
      <c r="W33" s="780"/>
      <c r="Z33" s="448"/>
      <c r="AA33" s="582"/>
      <c r="AB33" s="582"/>
      <c r="AC33" s="582"/>
      <c r="AD33" s="582"/>
      <c r="AE33" s="582"/>
      <c r="AF33" s="582"/>
    </row>
    <row r="34" spans="1:32" ht="12" customHeight="1">
      <c r="A34" s="593">
        <v>2004</v>
      </c>
      <c r="B34" s="599">
        <v>1251.0905299722385</v>
      </c>
      <c r="C34" s="644">
        <v>6.8206510478676874</v>
      </c>
      <c r="D34" s="603">
        <v>7669.5713859591588</v>
      </c>
      <c r="E34" s="601">
        <v>503.57601447724278</v>
      </c>
      <c r="F34" s="649">
        <v>41.81269768823136</v>
      </c>
      <c r="G34" s="616">
        <v>18342.684901954661</v>
      </c>
      <c r="H34" s="604"/>
      <c r="I34" s="642">
        <f t="shared" si="0"/>
        <v>7165.9953714819158</v>
      </c>
      <c r="J34" s="642">
        <f t="shared" si="1"/>
        <v>747.51451549499575</v>
      </c>
      <c r="K34" s="642">
        <f>('[1]4a - Housing stock- population'!D34)*1000</f>
        <v>25095</v>
      </c>
      <c r="O34" s="606"/>
      <c r="R34" s="780"/>
      <c r="S34" s="780"/>
      <c r="T34" s="780"/>
      <c r="U34" s="780"/>
      <c r="V34" s="780"/>
      <c r="W34" s="780"/>
      <c r="Z34" s="448"/>
      <c r="AA34" s="582"/>
      <c r="AB34" s="582"/>
      <c r="AC34" s="582"/>
      <c r="AD34" s="582"/>
      <c r="AE34" s="582"/>
      <c r="AF34" s="582"/>
    </row>
    <row r="35" spans="1:32" ht="12" customHeight="1">
      <c r="A35" s="593">
        <v>2005</v>
      </c>
      <c r="B35" s="599">
        <v>2118.2385663393206</v>
      </c>
      <c r="C35" s="644">
        <v>11.350823461949117</v>
      </c>
      <c r="D35" s="603">
        <v>8430.6861069639654</v>
      </c>
      <c r="E35" s="601">
        <v>877.97003291259171</v>
      </c>
      <c r="F35" s="649">
        <v>45.176795090003864</v>
      </c>
      <c r="G35" s="616">
        <v>18661.54093084261</v>
      </c>
      <c r="H35" s="604"/>
      <c r="I35" s="642">
        <f t="shared" si="0"/>
        <v>7552.7160740513737</v>
      </c>
      <c r="J35" s="642">
        <f t="shared" si="1"/>
        <v>1240.2685334267289</v>
      </c>
      <c r="K35" s="642">
        <f>('[1]4a - Housing stock- population'!D35)*1000</f>
        <v>25281</v>
      </c>
      <c r="O35" s="606"/>
      <c r="R35" s="780"/>
      <c r="S35" s="780"/>
      <c r="T35" s="780"/>
      <c r="U35" s="780"/>
      <c r="V35" s="780"/>
      <c r="W35" s="780"/>
      <c r="Z35" s="448"/>
      <c r="AA35" s="582"/>
      <c r="AB35" s="582"/>
      <c r="AC35" s="582"/>
      <c r="AD35" s="582"/>
      <c r="AE35" s="582"/>
      <c r="AF35" s="582"/>
    </row>
    <row r="36" spans="1:32" ht="12" customHeight="1">
      <c r="A36" s="593">
        <v>2006</v>
      </c>
      <c r="B36" s="599">
        <v>3689.7315711197998</v>
      </c>
      <c r="C36" s="644">
        <v>19.104832981533065</v>
      </c>
      <c r="D36" s="603">
        <v>9192.9166747382314</v>
      </c>
      <c r="E36" s="601">
        <v>1566.9881623255994</v>
      </c>
      <c r="F36" s="649">
        <v>47.599434890794079</v>
      </c>
      <c r="G36" s="616">
        <v>19313.079442706112</v>
      </c>
      <c r="H36" s="604"/>
      <c r="I36" s="642">
        <f t="shared" si="0"/>
        <v>7625.9285124126318</v>
      </c>
      <c r="J36" s="642">
        <f t="shared" si="1"/>
        <v>2122.7434087942001</v>
      </c>
      <c r="K36" s="642">
        <f>('[1]4a - Housing stock- population'!D36)*1000</f>
        <v>25470</v>
      </c>
      <c r="O36" s="606"/>
      <c r="R36" s="780"/>
      <c r="S36" s="780"/>
      <c r="T36" s="780"/>
      <c r="U36" s="780"/>
      <c r="V36" s="780"/>
      <c r="W36" s="780"/>
      <c r="Z36" s="448"/>
      <c r="AA36" s="582"/>
      <c r="AB36" s="582"/>
      <c r="AC36" s="582"/>
      <c r="AD36" s="582"/>
      <c r="AE36" s="582"/>
      <c r="AF36" s="582"/>
    </row>
    <row r="37" spans="1:32" ht="12" customHeight="1">
      <c r="A37" s="627">
        <v>2007</v>
      </c>
      <c r="B37" s="631">
        <v>5281.0607815955773</v>
      </c>
      <c r="C37" s="645">
        <v>27.195015623953818</v>
      </c>
      <c r="D37" s="632">
        <v>9813.2062647947114</v>
      </c>
      <c r="E37" s="633">
        <v>2218.9635534746285</v>
      </c>
      <c r="F37" s="650">
        <v>50.533464530878511</v>
      </c>
      <c r="G37" s="617">
        <v>19419.223193767655</v>
      </c>
      <c r="H37" s="604"/>
      <c r="I37" s="642">
        <f t="shared" si="0"/>
        <v>7594.2427113200829</v>
      </c>
      <c r="J37" s="642">
        <f t="shared" si="1"/>
        <v>3062.0972281209488</v>
      </c>
      <c r="K37" s="642">
        <f>('[1]4a - Housing stock- population'!D37)*1000</f>
        <v>25618</v>
      </c>
      <c r="O37" s="606"/>
      <c r="R37" s="780"/>
      <c r="S37" s="780"/>
      <c r="T37" s="780"/>
      <c r="U37" s="780"/>
      <c r="V37" s="780"/>
      <c r="W37" s="780"/>
      <c r="Z37" s="448"/>
      <c r="AA37" s="582"/>
      <c r="AB37" s="582"/>
      <c r="AC37" s="582"/>
      <c r="AD37" s="582"/>
      <c r="AE37" s="582"/>
      <c r="AF37" s="582"/>
    </row>
    <row r="38" spans="1:32" ht="12" customHeight="1">
      <c r="A38" s="593">
        <v>2008</v>
      </c>
      <c r="B38" s="628">
        <v>4503.4454256360705</v>
      </c>
      <c r="C38" s="646">
        <v>21.074767375293121</v>
      </c>
      <c r="D38" s="629">
        <v>10715.114025073879</v>
      </c>
      <c r="E38" s="630">
        <v>3355.7739526042919</v>
      </c>
      <c r="F38" s="647">
        <v>50.143504391702031</v>
      </c>
      <c r="G38" s="618">
        <v>21368.897437585281</v>
      </c>
      <c r="H38" s="604"/>
      <c r="I38" s="642">
        <f t="shared" si="0"/>
        <v>7359.3400724695875</v>
      </c>
      <c r="J38" s="642">
        <f t="shared" si="1"/>
        <v>1147.6714730317785</v>
      </c>
      <c r="K38" s="642">
        <f>('[1]4a - Housing stock- population'!D38)*1000</f>
        <v>25798</v>
      </c>
      <c r="O38" s="606"/>
      <c r="R38" s="780"/>
      <c r="S38" s="780"/>
      <c r="T38" s="780"/>
      <c r="U38" s="780"/>
      <c r="V38" s="780"/>
      <c r="W38" s="780"/>
      <c r="Z38" s="448"/>
      <c r="AA38" s="582"/>
      <c r="AB38" s="582"/>
      <c r="AC38" s="582"/>
      <c r="AD38" s="582"/>
      <c r="AE38" s="582"/>
      <c r="AF38" s="582"/>
    </row>
    <row r="39" spans="1:32" ht="12" customHeight="1">
      <c r="A39" s="593">
        <v>2009</v>
      </c>
      <c r="B39" s="599">
        <v>6545.1623858536159</v>
      </c>
      <c r="C39" s="644">
        <v>29.923420814841524</v>
      </c>
      <c r="D39" s="603">
        <v>11602.703288712477</v>
      </c>
      <c r="E39" s="601">
        <v>4929.5703703269228</v>
      </c>
      <c r="F39" s="649">
        <v>53.045677498895003</v>
      </c>
      <c r="G39" s="616">
        <v>21873.041943811862</v>
      </c>
      <c r="H39" s="604"/>
      <c r="I39" s="642">
        <f t="shared" si="0"/>
        <v>6673.1329183855541</v>
      </c>
      <c r="J39" s="642">
        <f t="shared" si="1"/>
        <v>1615.5920155266931</v>
      </c>
      <c r="K39" s="642">
        <f>('[1]4a - Housing stock- population'!D39)*1000</f>
        <v>25985</v>
      </c>
      <c r="M39" s="584"/>
      <c r="N39" s="586"/>
      <c r="O39" s="606"/>
      <c r="R39" s="780"/>
      <c r="S39" s="780"/>
      <c r="T39" s="780"/>
      <c r="U39" s="780"/>
      <c r="V39" s="780"/>
      <c r="W39" s="780"/>
      <c r="Z39" s="448"/>
      <c r="AA39" s="582"/>
      <c r="AB39" s="582"/>
      <c r="AC39" s="582"/>
      <c r="AD39" s="582"/>
      <c r="AE39" s="582"/>
      <c r="AF39" s="582"/>
    </row>
    <row r="40" spans="1:32" ht="12" customHeight="1">
      <c r="A40" s="593">
        <v>2010</v>
      </c>
      <c r="B40" s="599">
        <v>8636.5588154084471</v>
      </c>
      <c r="C40" s="644">
        <v>38.617632984384691</v>
      </c>
      <c r="D40" s="603">
        <v>12358.301998478946</v>
      </c>
      <c r="E40" s="601">
        <v>6473.2459151403073</v>
      </c>
      <c r="F40" s="649">
        <v>55.259088844041806</v>
      </c>
      <c r="G40" s="616">
        <v>22364.288403954484</v>
      </c>
      <c r="H40" s="604"/>
      <c r="I40" s="642">
        <f t="shared" si="0"/>
        <v>5885.0560833386389</v>
      </c>
      <c r="J40" s="642">
        <f t="shared" si="1"/>
        <v>2163.3129002681399</v>
      </c>
      <c r="K40" s="642">
        <f>('[1]4a - Housing stock- population'!D40)*1000</f>
        <v>26197</v>
      </c>
      <c r="R40" s="780"/>
      <c r="S40" s="780"/>
      <c r="T40" s="780"/>
      <c r="U40" s="780"/>
      <c r="V40" s="780"/>
      <c r="W40" s="780"/>
      <c r="Z40" s="448"/>
      <c r="AA40" s="582"/>
      <c r="AB40" s="582"/>
      <c r="AC40" s="582"/>
      <c r="AD40" s="582"/>
      <c r="AE40" s="582"/>
      <c r="AF40" s="582"/>
    </row>
    <row r="41" spans="1:32" ht="12" customHeight="1">
      <c r="A41" s="593">
        <v>2011</v>
      </c>
      <c r="B41" s="599">
        <v>10385.620009018139</v>
      </c>
      <c r="C41" s="644">
        <v>45.440213896930871</v>
      </c>
      <c r="D41" s="603">
        <v>13071.276956632946</v>
      </c>
      <c r="E41" s="601">
        <v>7750.5488035144372</v>
      </c>
      <c r="F41" s="649">
        <v>57.1907714994069</v>
      </c>
      <c r="G41" s="616">
        <v>22855.570250120691</v>
      </c>
      <c r="H41" s="604"/>
      <c r="I41" s="642">
        <f t="shared" si="0"/>
        <v>5320.728153118509</v>
      </c>
      <c r="J41" s="642">
        <f t="shared" si="1"/>
        <v>2635.071205503702</v>
      </c>
      <c r="K41" s="642">
        <f>('[1]4a - Housing stock- population'!D41)*1000</f>
        <v>26419</v>
      </c>
      <c r="O41" s="606"/>
      <c r="R41" s="780"/>
      <c r="S41" s="780"/>
      <c r="T41" s="780"/>
      <c r="U41" s="780"/>
      <c r="V41" s="780"/>
      <c r="W41" s="780"/>
      <c r="Z41" s="448"/>
      <c r="AA41" s="582"/>
      <c r="AB41" s="582"/>
      <c r="AC41" s="582"/>
      <c r="AD41" s="582"/>
      <c r="AE41" s="582"/>
      <c r="AF41" s="582"/>
    </row>
    <row r="42" spans="1:32" ht="12" customHeight="1">
      <c r="H42" s="604"/>
      <c r="I42" s="604"/>
      <c r="J42" s="604"/>
      <c r="O42" s="606"/>
      <c r="Z42" s="448"/>
      <c r="AA42" s="582"/>
      <c r="AB42" s="582"/>
      <c r="AC42" s="582"/>
      <c r="AD42" s="582"/>
      <c r="AE42" s="582"/>
      <c r="AF42" s="582"/>
    </row>
    <row r="43" spans="1:32" ht="12" customHeight="1">
      <c r="A43" s="582" t="s">
        <v>234</v>
      </c>
      <c r="H43" s="604"/>
      <c r="I43" s="604"/>
      <c r="J43" s="604"/>
      <c r="Z43" s="448"/>
      <c r="AA43" s="582"/>
      <c r="AB43" s="582"/>
      <c r="AC43" s="582"/>
      <c r="AD43" s="582"/>
      <c r="AE43" s="582"/>
      <c r="AF43" s="582"/>
    </row>
    <row r="44" spans="1:32" ht="12" customHeight="1">
      <c r="A44" s="582" t="s">
        <v>656</v>
      </c>
      <c r="H44" s="604"/>
      <c r="I44" s="604"/>
      <c r="J44" s="604"/>
      <c r="O44" s="607"/>
      <c r="V44" s="781"/>
      <c r="W44" s="782"/>
      <c r="Z44" s="448"/>
      <c r="AA44" s="582"/>
      <c r="AB44" s="582"/>
      <c r="AC44" s="582"/>
      <c r="AD44" s="582"/>
      <c r="AE44" s="582"/>
      <c r="AF44" s="582"/>
    </row>
    <row r="45" spans="1:32" ht="12" customHeight="1">
      <c r="A45" s="582" t="s">
        <v>83</v>
      </c>
      <c r="O45" s="607"/>
      <c r="V45" s="781"/>
      <c r="W45" s="782"/>
      <c r="Z45" s="448"/>
      <c r="AA45" s="582"/>
      <c r="AB45" s="582"/>
      <c r="AC45" s="582"/>
      <c r="AD45" s="582"/>
      <c r="AE45" s="582"/>
      <c r="AF45" s="582"/>
    </row>
    <row r="46" spans="1:32" ht="12" customHeight="1">
      <c r="A46" s="582" t="s">
        <v>663</v>
      </c>
      <c r="O46" s="607"/>
      <c r="V46" s="781"/>
      <c r="W46" s="782"/>
      <c r="Z46" s="448"/>
      <c r="AA46" s="582"/>
      <c r="AB46" s="582"/>
      <c r="AC46" s="582"/>
      <c r="AD46" s="582"/>
      <c r="AE46" s="582"/>
      <c r="AF46" s="582"/>
    </row>
    <row r="47" spans="1:32" ht="12" customHeight="1">
      <c r="O47" s="607"/>
      <c r="P47" s="783"/>
      <c r="Q47" s="784"/>
      <c r="R47" s="784"/>
      <c r="S47" s="784"/>
      <c r="T47" s="784"/>
      <c r="U47" s="784"/>
      <c r="V47" s="784"/>
      <c r="W47" s="784"/>
      <c r="Z47" s="448"/>
      <c r="AA47" s="582"/>
      <c r="AB47" s="582"/>
      <c r="AC47" s="582"/>
      <c r="AD47" s="582"/>
      <c r="AE47" s="582"/>
      <c r="AF47" s="582"/>
    </row>
    <row r="48" spans="1:32" ht="12" customHeight="1">
      <c r="A48" s="582" t="s">
        <v>219</v>
      </c>
      <c r="O48" s="607"/>
      <c r="P48" s="785"/>
      <c r="Q48" s="786"/>
      <c r="R48" s="784"/>
      <c r="S48" s="784"/>
      <c r="T48" s="784"/>
      <c r="U48" s="784"/>
      <c r="V48" s="784"/>
      <c r="W48" s="784"/>
      <c r="X48" s="782"/>
      <c r="Y48" s="782"/>
      <c r="Z48" s="782"/>
      <c r="AA48" s="610"/>
      <c r="AB48" s="610"/>
    </row>
    <row r="49" spans="1:28" ht="12" customHeight="1" thickBot="1">
      <c r="A49" s="582" t="s">
        <v>84</v>
      </c>
      <c r="O49" s="607"/>
      <c r="P49" s="787"/>
      <c r="Q49" s="787"/>
      <c r="R49" s="787"/>
      <c r="S49" s="787"/>
      <c r="T49" s="787"/>
      <c r="U49" s="787"/>
      <c r="V49" s="787"/>
      <c r="W49" s="788"/>
      <c r="X49" s="782"/>
      <c r="Y49" s="782"/>
      <c r="Z49" s="782"/>
      <c r="AA49" s="610"/>
      <c r="AB49" s="610"/>
    </row>
    <row r="50" spans="1:28" ht="12" customHeight="1" thickTop="1">
      <c r="A50" s="582" t="s">
        <v>429</v>
      </c>
      <c r="O50" s="607"/>
      <c r="P50" s="789"/>
      <c r="Q50" s="790"/>
      <c r="R50" s="791"/>
      <c r="S50" s="791"/>
      <c r="T50" s="791"/>
      <c r="U50" s="791"/>
      <c r="V50" s="791"/>
      <c r="W50" s="792"/>
      <c r="X50" s="782"/>
      <c r="Y50" s="782"/>
      <c r="Z50" s="782"/>
      <c r="AA50" s="610"/>
      <c r="AB50" s="610"/>
    </row>
    <row r="51" spans="1:28" ht="12" customHeight="1">
      <c r="A51" s="582" t="s">
        <v>98</v>
      </c>
      <c r="O51" s="607"/>
      <c r="P51" s="793"/>
      <c r="Q51" s="794"/>
      <c r="R51" s="794"/>
      <c r="S51" s="794"/>
      <c r="T51" s="794"/>
      <c r="U51" s="794"/>
      <c r="V51" s="794"/>
      <c r="W51" s="794"/>
    </row>
    <row r="52" spans="1:28" ht="12.75">
      <c r="A52" s="582" t="s">
        <v>62</v>
      </c>
      <c r="P52" s="793"/>
      <c r="Q52" s="794"/>
      <c r="R52" s="794"/>
      <c r="S52" s="794"/>
      <c r="T52" s="794"/>
      <c r="U52" s="794"/>
      <c r="V52" s="794"/>
      <c r="W52" s="794"/>
    </row>
    <row r="53" spans="1:28" ht="12.75">
      <c r="A53" s="582" t="s">
        <v>99</v>
      </c>
      <c r="O53" s="607"/>
      <c r="P53" s="793"/>
      <c r="Q53" s="794"/>
      <c r="R53" s="794"/>
      <c r="S53" s="794"/>
      <c r="T53" s="794"/>
      <c r="U53" s="794"/>
      <c r="V53" s="794"/>
      <c r="W53" s="794"/>
    </row>
    <row r="54" spans="1:28" ht="12.75">
      <c r="P54" s="793"/>
      <c r="Q54" s="794"/>
      <c r="R54" s="794"/>
      <c r="S54" s="794"/>
      <c r="T54" s="794"/>
      <c r="U54" s="794"/>
      <c r="V54" s="794"/>
      <c r="W54" s="794"/>
    </row>
    <row r="55" spans="1:28" ht="12.75">
      <c r="P55" s="793"/>
      <c r="Q55" s="794"/>
      <c r="R55" s="794"/>
      <c r="S55" s="794"/>
      <c r="T55" s="794"/>
      <c r="U55" s="794"/>
      <c r="V55" s="794"/>
      <c r="W55" s="794"/>
    </row>
    <row r="56" spans="1:28" ht="12.75">
      <c r="A56" s="585"/>
      <c r="B56" s="585"/>
      <c r="C56" s="585"/>
      <c r="D56" s="585"/>
      <c r="E56" s="585"/>
      <c r="F56" s="585"/>
      <c r="G56" s="585"/>
      <c r="P56" s="793"/>
      <c r="Q56" s="794"/>
      <c r="R56" s="794"/>
      <c r="S56" s="794"/>
      <c r="T56" s="794"/>
      <c r="U56" s="794"/>
      <c r="V56" s="794"/>
      <c r="W56" s="794"/>
    </row>
    <row r="57" spans="1:28" ht="12.75">
      <c r="A57" s="597"/>
      <c r="B57" s="592"/>
      <c r="C57" s="592"/>
      <c r="D57" s="592"/>
      <c r="E57" s="600"/>
      <c r="F57" s="592"/>
      <c r="G57" s="592"/>
      <c r="P57" s="793"/>
      <c r="Q57" s="794"/>
      <c r="R57" s="794"/>
      <c r="S57" s="794"/>
      <c r="T57" s="794"/>
      <c r="U57" s="794"/>
      <c r="V57" s="794"/>
      <c r="W57" s="794"/>
    </row>
    <row r="58" spans="1:28" ht="12.75">
      <c r="A58" s="591"/>
      <c r="B58" s="615"/>
      <c r="C58" s="651"/>
      <c r="D58" s="615"/>
      <c r="E58" s="652"/>
      <c r="F58" s="651"/>
      <c r="G58" s="653"/>
      <c r="P58" s="793"/>
      <c r="Q58" s="794"/>
      <c r="R58" s="794"/>
      <c r="S58" s="794"/>
      <c r="T58" s="794"/>
      <c r="U58" s="794"/>
      <c r="V58" s="794"/>
      <c r="W58" s="794"/>
    </row>
    <row r="59" spans="1:28" ht="12.75">
      <c r="A59" s="591"/>
      <c r="B59" s="615"/>
      <c r="C59" s="651"/>
      <c r="D59" s="615"/>
      <c r="E59" s="652"/>
      <c r="F59" s="651"/>
      <c r="G59" s="653"/>
      <c r="P59" s="793"/>
      <c r="Q59" s="794"/>
      <c r="R59" s="794"/>
      <c r="S59" s="794"/>
      <c r="T59" s="794"/>
      <c r="U59" s="794"/>
      <c r="V59" s="794"/>
      <c r="W59" s="794"/>
    </row>
    <row r="60" spans="1:28" ht="12.75">
      <c r="A60" s="591"/>
      <c r="B60" s="615"/>
      <c r="C60" s="651"/>
      <c r="D60" s="615"/>
      <c r="E60" s="652"/>
      <c r="F60" s="651"/>
      <c r="G60" s="653"/>
      <c r="P60" s="793"/>
      <c r="Q60" s="794"/>
      <c r="R60" s="794"/>
      <c r="S60" s="794"/>
      <c r="T60" s="794"/>
      <c r="U60" s="794"/>
      <c r="V60" s="794"/>
      <c r="W60" s="794"/>
    </row>
    <row r="61" spans="1:28" ht="12.75">
      <c r="A61" s="591"/>
      <c r="B61" s="615"/>
      <c r="C61" s="651"/>
      <c r="D61" s="615"/>
      <c r="E61" s="652"/>
      <c r="F61" s="651"/>
      <c r="G61" s="653"/>
      <c r="P61" s="793"/>
      <c r="Q61" s="794"/>
      <c r="R61" s="794"/>
      <c r="S61" s="794"/>
      <c r="T61" s="794"/>
      <c r="U61" s="794"/>
      <c r="V61" s="794"/>
      <c r="W61" s="794"/>
    </row>
    <row r="62" spans="1:28" ht="12.75">
      <c r="A62" s="591"/>
      <c r="B62" s="615"/>
      <c r="C62" s="651"/>
      <c r="D62" s="615"/>
      <c r="E62" s="652"/>
      <c r="F62" s="651"/>
      <c r="G62" s="653"/>
      <c r="P62" s="793"/>
      <c r="Q62" s="794"/>
      <c r="R62" s="794"/>
      <c r="S62" s="794"/>
      <c r="T62" s="794"/>
      <c r="U62" s="794"/>
      <c r="V62" s="794"/>
      <c r="W62" s="794"/>
    </row>
    <row r="63" spans="1:28" ht="12.75">
      <c r="A63" s="591"/>
      <c r="B63" s="615"/>
      <c r="C63" s="651"/>
      <c r="D63" s="615"/>
      <c r="E63" s="652"/>
      <c r="F63" s="651"/>
      <c r="G63" s="653"/>
      <c r="P63" s="793"/>
      <c r="Q63" s="794"/>
      <c r="R63" s="794"/>
      <c r="S63" s="794"/>
      <c r="T63" s="794"/>
      <c r="U63" s="794"/>
      <c r="V63" s="794"/>
      <c r="W63" s="794"/>
    </row>
    <row r="64" spans="1:28" ht="12.75">
      <c r="A64" s="591"/>
      <c r="B64" s="615"/>
      <c r="C64" s="651"/>
      <c r="D64" s="615"/>
      <c r="E64" s="652"/>
      <c r="F64" s="651"/>
      <c r="G64" s="653"/>
      <c r="P64" s="793"/>
      <c r="Q64" s="794"/>
      <c r="R64" s="794"/>
      <c r="S64" s="794"/>
      <c r="T64" s="794"/>
      <c r="U64" s="794"/>
      <c r="V64" s="794"/>
      <c r="W64" s="794"/>
    </row>
    <row r="65" spans="1:23" ht="12.75">
      <c r="A65" s="591"/>
      <c r="B65" s="615"/>
      <c r="C65" s="651"/>
      <c r="D65" s="615"/>
      <c r="E65" s="652"/>
      <c r="F65" s="651"/>
      <c r="G65" s="653"/>
      <c r="P65" s="793"/>
      <c r="Q65" s="794"/>
      <c r="R65" s="794"/>
      <c r="S65" s="794"/>
      <c r="T65" s="794"/>
      <c r="U65" s="794"/>
      <c r="V65" s="794"/>
      <c r="W65" s="794"/>
    </row>
    <row r="66" spans="1:23" ht="12.75">
      <c r="A66" s="591"/>
      <c r="B66" s="615"/>
      <c r="C66" s="651"/>
      <c r="D66" s="615"/>
      <c r="E66" s="652"/>
      <c r="F66" s="651"/>
      <c r="G66" s="653"/>
      <c r="P66" s="793"/>
      <c r="Q66" s="794"/>
      <c r="R66" s="794"/>
      <c r="S66" s="794"/>
      <c r="T66" s="794"/>
      <c r="U66" s="794"/>
      <c r="V66" s="794"/>
      <c r="W66" s="794"/>
    </row>
    <row r="67" spans="1:23" ht="12.75">
      <c r="A67" s="591"/>
      <c r="B67" s="615"/>
      <c r="C67" s="651"/>
      <c r="D67" s="615"/>
      <c r="E67" s="652"/>
      <c r="F67" s="651"/>
      <c r="G67" s="653"/>
      <c r="P67" s="793"/>
      <c r="Q67" s="794"/>
      <c r="R67" s="794"/>
      <c r="S67" s="794"/>
      <c r="T67" s="794"/>
      <c r="U67" s="794"/>
      <c r="V67" s="794"/>
      <c r="W67" s="794"/>
    </row>
    <row r="68" spans="1:23" ht="12.75">
      <c r="A68" s="591"/>
      <c r="B68" s="615"/>
      <c r="C68" s="651"/>
      <c r="D68" s="615"/>
      <c r="E68" s="652"/>
      <c r="F68" s="651"/>
      <c r="G68" s="653"/>
      <c r="P68" s="793"/>
      <c r="Q68" s="794"/>
      <c r="R68" s="794"/>
      <c r="S68" s="794"/>
      <c r="T68" s="794"/>
      <c r="U68" s="794"/>
      <c r="V68" s="794"/>
      <c r="W68" s="794"/>
    </row>
    <row r="69" spans="1:23" ht="12.75">
      <c r="A69" s="591"/>
      <c r="B69" s="615"/>
      <c r="C69" s="651"/>
      <c r="D69" s="615"/>
      <c r="E69" s="652"/>
      <c r="F69" s="651"/>
      <c r="G69" s="653"/>
      <c r="P69" s="793"/>
      <c r="Q69" s="794"/>
      <c r="R69" s="794"/>
      <c r="S69" s="794"/>
      <c r="T69" s="794"/>
      <c r="U69" s="794"/>
      <c r="V69" s="794"/>
      <c r="W69" s="794"/>
    </row>
    <row r="70" spans="1:23" ht="12.75">
      <c r="A70" s="591"/>
      <c r="B70" s="615"/>
      <c r="C70" s="651"/>
      <c r="D70" s="615"/>
      <c r="E70" s="652"/>
      <c r="F70" s="651"/>
      <c r="G70" s="653"/>
      <c r="P70" s="793"/>
      <c r="Q70" s="794"/>
      <c r="R70" s="794"/>
      <c r="S70" s="794"/>
      <c r="T70" s="794"/>
      <c r="U70" s="794"/>
      <c r="V70" s="794"/>
      <c r="W70" s="794"/>
    </row>
    <row r="71" spans="1:23" ht="12.75">
      <c r="A71" s="591"/>
      <c r="B71" s="615"/>
      <c r="C71" s="651"/>
      <c r="D71" s="615"/>
      <c r="E71" s="652"/>
      <c r="F71" s="651"/>
      <c r="G71" s="653"/>
      <c r="P71" s="793"/>
      <c r="Q71" s="794"/>
      <c r="R71" s="794"/>
      <c r="S71" s="794"/>
      <c r="T71" s="794"/>
      <c r="U71" s="794"/>
      <c r="V71" s="794"/>
      <c r="W71" s="794"/>
    </row>
    <row r="72" spans="1:23" ht="12.75">
      <c r="A72" s="591"/>
      <c r="B72" s="615"/>
      <c r="C72" s="651"/>
      <c r="D72" s="615"/>
      <c r="E72" s="652"/>
      <c r="F72" s="651"/>
      <c r="G72" s="653"/>
      <c r="P72" s="793"/>
      <c r="Q72" s="794"/>
      <c r="R72" s="794"/>
      <c r="S72" s="794"/>
      <c r="T72" s="794"/>
      <c r="U72" s="794"/>
      <c r="V72" s="794"/>
      <c r="W72" s="794"/>
    </row>
    <row r="73" spans="1:23" ht="12.75">
      <c r="A73" s="591"/>
      <c r="B73" s="615"/>
      <c r="C73" s="651"/>
      <c r="D73" s="615"/>
      <c r="E73" s="652"/>
      <c r="F73" s="651"/>
      <c r="G73" s="653"/>
      <c r="P73" s="793"/>
      <c r="Q73" s="794"/>
      <c r="R73" s="794"/>
      <c r="S73" s="794"/>
      <c r="T73" s="794"/>
      <c r="U73" s="794"/>
      <c r="V73" s="794"/>
      <c r="W73" s="794"/>
    </row>
    <row r="74" spans="1:23" ht="12.75">
      <c r="A74" s="591"/>
      <c r="B74" s="615"/>
      <c r="C74" s="651"/>
      <c r="D74" s="615"/>
      <c r="E74" s="652"/>
      <c r="F74" s="651"/>
      <c r="G74" s="653"/>
      <c r="P74" s="793"/>
      <c r="Q74" s="794"/>
      <c r="R74" s="794"/>
      <c r="S74" s="794"/>
      <c r="T74" s="794"/>
      <c r="U74" s="794"/>
      <c r="V74" s="794"/>
      <c r="W74" s="794"/>
    </row>
    <row r="75" spans="1:23" ht="12.75">
      <c r="A75" s="591"/>
      <c r="B75" s="615"/>
      <c r="C75" s="651"/>
      <c r="D75" s="615"/>
      <c r="E75" s="652"/>
      <c r="F75" s="651"/>
      <c r="G75" s="653"/>
      <c r="P75" s="793"/>
      <c r="Q75" s="794"/>
      <c r="R75" s="794"/>
      <c r="S75" s="794"/>
      <c r="T75" s="794"/>
      <c r="U75" s="794"/>
      <c r="V75" s="794"/>
      <c r="W75" s="794"/>
    </row>
    <row r="76" spans="1:23" ht="12.75">
      <c r="A76" s="591"/>
      <c r="B76" s="615"/>
      <c r="C76" s="651"/>
      <c r="D76" s="615"/>
      <c r="E76" s="652"/>
      <c r="F76" s="651"/>
      <c r="G76" s="653"/>
      <c r="P76" s="793"/>
      <c r="Q76" s="794"/>
      <c r="R76" s="794"/>
      <c r="S76" s="794"/>
      <c r="T76" s="794"/>
      <c r="U76" s="794"/>
      <c r="V76" s="794"/>
      <c r="W76" s="794"/>
    </row>
    <row r="77" spans="1:23" ht="12.75">
      <c r="A77" s="591"/>
      <c r="B77" s="615"/>
      <c r="C77" s="651"/>
      <c r="D77" s="615"/>
      <c r="E77" s="652"/>
      <c r="F77" s="651"/>
      <c r="G77" s="653"/>
      <c r="P77" s="793"/>
      <c r="Q77" s="794"/>
      <c r="R77" s="794"/>
      <c r="S77" s="794"/>
      <c r="T77" s="794"/>
      <c r="U77" s="794"/>
      <c r="V77" s="794"/>
      <c r="W77" s="794"/>
    </row>
    <row r="78" spans="1:23" ht="12.75">
      <c r="A78" s="591"/>
      <c r="B78" s="615"/>
      <c r="C78" s="651"/>
      <c r="D78" s="615"/>
      <c r="E78" s="652"/>
      <c r="F78" s="651"/>
      <c r="G78" s="653"/>
      <c r="P78" s="795"/>
      <c r="Q78" s="796"/>
      <c r="R78" s="796"/>
      <c r="S78" s="796"/>
      <c r="T78" s="796"/>
      <c r="U78" s="796"/>
      <c r="V78" s="796"/>
      <c r="W78" s="796"/>
    </row>
    <row r="79" spans="1:23" ht="12.75">
      <c r="A79" s="591"/>
      <c r="B79" s="615"/>
      <c r="C79" s="651"/>
      <c r="D79" s="615"/>
      <c r="E79" s="652"/>
      <c r="F79" s="651"/>
      <c r="G79" s="653"/>
      <c r="P79" s="793"/>
      <c r="Q79" s="794"/>
      <c r="R79" s="794"/>
      <c r="S79" s="794"/>
      <c r="T79" s="794"/>
      <c r="U79" s="794"/>
      <c r="V79" s="794"/>
      <c r="W79" s="794"/>
    </row>
    <row r="80" spans="1:23" ht="12.75">
      <c r="A80" s="591"/>
      <c r="B80" s="615"/>
      <c r="C80" s="651"/>
      <c r="D80" s="615"/>
      <c r="E80" s="652"/>
      <c r="F80" s="651"/>
      <c r="G80" s="653"/>
      <c r="P80" s="793"/>
      <c r="Q80" s="794"/>
      <c r="R80" s="794"/>
      <c r="S80" s="794"/>
      <c r="T80" s="794"/>
      <c r="U80" s="794"/>
      <c r="V80" s="794"/>
      <c r="W80" s="794"/>
    </row>
    <row r="81" spans="1:23" ht="12.75">
      <c r="A81" s="591"/>
      <c r="B81" s="615"/>
      <c r="C81" s="651"/>
      <c r="D81" s="615"/>
      <c r="E81" s="652"/>
      <c r="F81" s="651"/>
      <c r="G81" s="653"/>
      <c r="P81" s="793"/>
      <c r="Q81" s="794"/>
      <c r="R81" s="794"/>
      <c r="S81" s="794"/>
      <c r="T81" s="794"/>
      <c r="U81" s="794"/>
      <c r="V81" s="794"/>
      <c r="W81" s="794"/>
    </row>
    <row r="82" spans="1:23" ht="12.75">
      <c r="A82" s="591"/>
      <c r="B82" s="615"/>
      <c r="C82" s="651"/>
      <c r="D82" s="615"/>
      <c r="E82" s="652"/>
      <c r="F82" s="651"/>
      <c r="G82" s="653"/>
      <c r="P82" s="793"/>
      <c r="Q82" s="794"/>
      <c r="R82" s="794"/>
      <c r="S82" s="794"/>
      <c r="T82" s="794"/>
      <c r="U82" s="794"/>
      <c r="V82" s="794"/>
      <c r="W82" s="794"/>
    </row>
    <row r="83" spans="1:23" ht="12.75">
      <c r="A83" s="591"/>
      <c r="B83" s="615"/>
      <c r="C83" s="651"/>
      <c r="D83" s="615"/>
      <c r="E83" s="652"/>
      <c r="F83" s="651"/>
      <c r="G83" s="653"/>
      <c r="P83" s="793"/>
      <c r="Q83" s="794"/>
      <c r="R83" s="794"/>
      <c r="S83" s="794"/>
      <c r="T83" s="794"/>
      <c r="U83" s="794"/>
      <c r="V83" s="794"/>
      <c r="W83" s="794"/>
    </row>
    <row r="84" spans="1:23" ht="12.75">
      <c r="A84" s="591"/>
      <c r="B84" s="615"/>
      <c r="C84" s="651"/>
      <c r="D84" s="615"/>
      <c r="E84" s="652"/>
      <c r="F84" s="651"/>
      <c r="G84" s="653"/>
      <c r="P84" s="793"/>
      <c r="Q84" s="794"/>
      <c r="R84" s="794"/>
      <c r="S84" s="794"/>
      <c r="T84" s="794"/>
      <c r="U84" s="794"/>
      <c r="V84" s="794"/>
      <c r="W84" s="794"/>
    </row>
    <row r="85" spans="1:23" ht="12.75">
      <c r="A85" s="241"/>
      <c r="B85" s="809"/>
      <c r="C85" s="604"/>
      <c r="D85" s="809"/>
      <c r="E85" s="810"/>
      <c r="F85" s="604"/>
      <c r="G85" s="811"/>
      <c r="P85" s="793"/>
      <c r="Q85" s="794"/>
      <c r="R85" s="794"/>
      <c r="S85" s="794"/>
      <c r="T85" s="794"/>
      <c r="U85" s="794"/>
      <c r="V85" s="794"/>
      <c r="W85" s="794"/>
    </row>
    <row r="86" spans="1:23" ht="12.75">
      <c r="A86" s="691"/>
      <c r="B86" s="451"/>
      <c r="C86" s="604"/>
      <c r="D86" s="451"/>
      <c r="E86" s="812"/>
      <c r="F86" s="604"/>
      <c r="G86" s="813"/>
      <c r="P86" s="793"/>
      <c r="Q86" s="794"/>
      <c r="R86" s="794"/>
      <c r="S86" s="794"/>
      <c r="T86" s="794"/>
      <c r="U86" s="794"/>
      <c r="V86" s="794"/>
      <c r="W86" s="794"/>
    </row>
    <row r="87" spans="1:23" ht="13.5" thickBot="1">
      <c r="A87" s="691"/>
      <c r="B87" s="451"/>
      <c r="C87" s="604"/>
      <c r="D87" s="451"/>
      <c r="E87" s="812"/>
      <c r="F87" s="604"/>
      <c r="G87" s="813"/>
      <c r="P87" s="797"/>
      <c r="Q87" s="798"/>
      <c r="R87" s="798"/>
      <c r="S87" s="798"/>
      <c r="T87" s="798"/>
      <c r="U87" s="798"/>
      <c r="V87" s="798"/>
      <c r="W87" s="798"/>
    </row>
    <row r="88" spans="1:23" ht="13.5" thickTop="1">
      <c r="A88" s="691"/>
      <c r="B88" s="451"/>
      <c r="C88" s="604"/>
      <c r="D88" s="451"/>
      <c r="E88" s="812"/>
      <c r="F88" s="604"/>
      <c r="G88" s="813"/>
      <c r="P88" s="799"/>
      <c r="Q88" s="800"/>
      <c r="R88" s="801"/>
      <c r="S88" s="802"/>
      <c r="T88" s="802"/>
      <c r="U88" s="802"/>
      <c r="V88" s="802"/>
      <c r="W88" s="802"/>
    </row>
    <row r="89" spans="1:23" ht="12.75">
      <c r="A89" s="691"/>
      <c r="B89" s="451"/>
      <c r="C89" s="604"/>
      <c r="D89" s="451"/>
      <c r="E89" s="812"/>
      <c r="F89" s="604"/>
      <c r="G89" s="813"/>
      <c r="P89" s="799"/>
      <c r="Q89" s="800"/>
      <c r="R89" s="801"/>
      <c r="S89" s="802"/>
      <c r="T89" s="802"/>
      <c r="U89" s="802"/>
      <c r="V89" s="802"/>
      <c r="W89" s="802"/>
    </row>
    <row r="90" spans="1:23" ht="12.75">
      <c r="A90" s="691"/>
      <c r="B90" s="451"/>
      <c r="C90" s="604"/>
      <c r="D90" s="451"/>
      <c r="E90" s="812"/>
      <c r="F90" s="604"/>
      <c r="G90" s="813"/>
      <c r="P90" s="799"/>
      <c r="Q90" s="803"/>
      <c r="R90" s="801"/>
      <c r="S90" s="804"/>
      <c r="T90" s="804"/>
      <c r="U90" s="804"/>
      <c r="V90" s="804"/>
      <c r="W90" s="804"/>
    </row>
    <row r="91" spans="1:23" ht="12.75">
      <c r="A91" s="691"/>
      <c r="B91" s="451"/>
      <c r="C91" s="604"/>
      <c r="D91" s="451"/>
      <c r="E91" s="812"/>
      <c r="F91" s="604"/>
      <c r="G91" s="813"/>
      <c r="P91" s="799"/>
      <c r="Q91" s="805"/>
      <c r="R91" s="801"/>
      <c r="S91" s="804"/>
      <c r="T91" s="804"/>
      <c r="U91" s="804"/>
      <c r="V91" s="804"/>
      <c r="W91" s="804"/>
    </row>
    <row r="92" spans="1:23" ht="12.75">
      <c r="A92" s="691"/>
      <c r="B92" s="451"/>
      <c r="C92" s="604"/>
      <c r="D92" s="451"/>
      <c r="E92" s="812"/>
      <c r="F92" s="604"/>
      <c r="G92" s="813"/>
      <c r="P92" s="799"/>
      <c r="Q92" s="803"/>
      <c r="R92" s="801"/>
      <c r="S92" s="804"/>
      <c r="T92" s="804"/>
      <c r="U92" s="804"/>
      <c r="V92" s="804"/>
      <c r="W92" s="804"/>
    </row>
    <row r="93" spans="1:23" ht="12.75">
      <c r="A93" s="593"/>
      <c r="B93" s="654"/>
      <c r="C93" s="651"/>
      <c r="D93" s="654"/>
      <c r="E93" s="655"/>
      <c r="F93" s="651"/>
      <c r="G93" s="656"/>
      <c r="P93" s="799"/>
      <c r="Q93" s="805"/>
      <c r="R93" s="801"/>
      <c r="S93" s="804"/>
      <c r="T93" s="804"/>
      <c r="U93" s="804"/>
      <c r="V93" s="804"/>
      <c r="W93" s="804"/>
    </row>
    <row r="94" spans="1:23" ht="12.75">
      <c r="A94" s="593"/>
      <c r="B94" s="615"/>
      <c r="C94" s="651"/>
      <c r="D94" s="615"/>
      <c r="E94" s="652"/>
      <c r="F94" s="651"/>
      <c r="G94" s="653"/>
      <c r="P94" s="806"/>
      <c r="Q94" s="803"/>
      <c r="R94" s="801"/>
      <c r="S94" s="807"/>
      <c r="T94" s="807"/>
      <c r="U94" s="807"/>
      <c r="V94" s="807"/>
      <c r="W94" s="807"/>
    </row>
    <row r="95" spans="1:23" ht="12.75">
      <c r="P95" s="806"/>
      <c r="Q95" s="805"/>
      <c r="R95" s="801"/>
      <c r="S95" s="807"/>
      <c r="T95" s="807"/>
      <c r="U95" s="807"/>
      <c r="V95" s="807"/>
      <c r="W95" s="807"/>
    </row>
    <row r="96" spans="1:23" ht="12.75">
      <c r="P96" s="799"/>
      <c r="Q96" s="803"/>
      <c r="R96" s="801"/>
      <c r="S96" s="807"/>
      <c r="T96" s="807"/>
      <c r="U96" s="807"/>
      <c r="V96" s="807"/>
      <c r="W96" s="807"/>
    </row>
    <row r="97" spans="16:23" ht="12.75">
      <c r="P97" s="799"/>
      <c r="Q97" s="803"/>
      <c r="R97" s="801"/>
      <c r="S97" s="784"/>
      <c r="T97" s="784"/>
      <c r="U97" s="784"/>
      <c r="V97" s="784"/>
      <c r="W97" s="784"/>
    </row>
    <row r="98" spans="16:23" ht="12.75">
      <c r="P98" s="799"/>
      <c r="Q98" s="803"/>
      <c r="R98" s="801"/>
      <c r="S98" s="784"/>
      <c r="T98" s="784"/>
      <c r="U98" s="784"/>
      <c r="V98" s="784"/>
      <c r="W98" s="784"/>
    </row>
    <row r="99" spans="16:23" ht="12.75">
      <c r="P99" s="799"/>
      <c r="Q99" s="807"/>
      <c r="R99" s="807"/>
      <c r="S99" s="807"/>
      <c r="T99" s="807"/>
      <c r="U99" s="807"/>
      <c r="V99" s="807"/>
      <c r="W99" s="807"/>
    </row>
    <row r="100" spans="16:23" ht="12.75">
      <c r="P100" s="799" t="s">
        <v>698</v>
      </c>
      <c r="Q100" s="805"/>
      <c r="R100" s="808"/>
      <c r="S100" s="808"/>
      <c r="T100" s="808"/>
      <c r="U100" s="808"/>
      <c r="V100" s="808"/>
      <c r="W100" s="808"/>
    </row>
  </sheetData>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sheetPr codeName="Sheet41"/>
  <dimension ref="A1:X43"/>
  <sheetViews>
    <sheetView workbookViewId="0"/>
  </sheetViews>
  <sheetFormatPr defaultRowHeight="9"/>
  <cols>
    <col min="2" max="5" width="13" customWidth="1"/>
    <col min="7" max="7" width="10" customWidth="1"/>
    <col min="8" max="8" width="81" customWidth="1"/>
    <col min="9" max="9" width="19" customWidth="1"/>
    <col min="10" max="10" width="4" customWidth="1"/>
    <col min="12" max="15" width="9.59765625" style="245" customWidth="1"/>
    <col min="16" max="16" width="12" style="245" customWidth="1"/>
  </cols>
  <sheetData>
    <row r="1" spans="1:24" ht="12" customHeight="1">
      <c r="A1" s="694" t="s">
        <v>894</v>
      </c>
    </row>
    <row r="2" spans="1:24" ht="12" customHeight="1" thickBot="1">
      <c r="A2" s="4"/>
      <c r="L2"/>
      <c r="M2"/>
      <c r="N2"/>
      <c r="O2" s="448"/>
      <c r="P2" s="448"/>
      <c r="Q2" s="448"/>
      <c r="R2" s="448"/>
      <c r="S2" s="448"/>
      <c r="V2" s="10"/>
      <c r="W2" s="10"/>
    </row>
    <row r="3" spans="1:24" ht="3.75" customHeight="1">
      <c r="A3" s="4"/>
      <c r="B3" s="14"/>
      <c r="C3" s="14"/>
      <c r="D3" s="14"/>
      <c r="E3" s="28"/>
      <c r="H3" s="382"/>
      <c r="I3" s="383"/>
      <c r="J3" s="384"/>
      <c r="L3"/>
      <c r="M3"/>
      <c r="N3"/>
      <c r="O3" s="448"/>
      <c r="P3" s="448"/>
      <c r="Q3" s="448"/>
      <c r="R3" s="448"/>
      <c r="S3" s="448"/>
      <c r="V3" s="10"/>
      <c r="W3" s="10"/>
    </row>
    <row r="4" spans="1:24" ht="34.5" customHeight="1">
      <c r="A4" s="39" t="s">
        <v>134</v>
      </c>
      <c r="B4" s="35" t="s">
        <v>179</v>
      </c>
      <c r="C4" s="35" t="s">
        <v>275</v>
      </c>
      <c r="D4" s="35" t="s">
        <v>34</v>
      </c>
      <c r="E4" s="36" t="s">
        <v>162</v>
      </c>
      <c r="F4" s="33"/>
      <c r="H4" s="385"/>
      <c r="I4" s="386"/>
      <c r="J4" s="387"/>
      <c r="L4"/>
      <c r="M4"/>
      <c r="N4"/>
      <c r="O4" s="448"/>
      <c r="P4" s="448"/>
      <c r="Q4" s="448"/>
      <c r="R4" s="448"/>
      <c r="S4" s="448"/>
      <c r="U4" s="147"/>
      <c r="V4" s="33"/>
      <c r="W4" s="22"/>
      <c r="X4" s="147"/>
    </row>
    <row r="5" spans="1:24" ht="12" customHeight="1">
      <c r="A5" s="29">
        <v>1987</v>
      </c>
      <c r="B5" s="128">
        <v>4.1941526644263076</v>
      </c>
      <c r="C5" s="128">
        <v>17.733095343254927</v>
      </c>
      <c r="D5" s="128">
        <v>0.76475199231877122</v>
      </c>
      <c r="E5" s="124">
        <v>22.692</v>
      </c>
      <c r="H5" s="385"/>
      <c r="I5" s="386"/>
      <c r="J5" s="387"/>
      <c r="L5"/>
      <c r="M5"/>
      <c r="N5"/>
      <c r="O5" s="448"/>
      <c r="P5" s="448"/>
      <c r="Q5" s="448"/>
      <c r="R5" s="448"/>
      <c r="S5" s="448"/>
      <c r="U5" s="147"/>
      <c r="V5" s="148"/>
      <c r="W5" s="22"/>
      <c r="X5" s="147"/>
    </row>
    <row r="6" spans="1:24" ht="12" customHeight="1">
      <c r="A6" s="29">
        <v>1988</v>
      </c>
      <c r="B6" s="128">
        <v>4.2845440382317799</v>
      </c>
      <c r="C6" s="128">
        <v>17.597938160095573</v>
      </c>
      <c r="D6" s="128">
        <v>1.0235178016726403</v>
      </c>
      <c r="E6" s="124">
        <v>22.905999999999999</v>
      </c>
      <c r="H6" s="385"/>
      <c r="I6" s="386"/>
      <c r="J6" s="387"/>
      <c r="L6"/>
      <c r="M6"/>
      <c r="N6"/>
      <c r="O6" s="448"/>
      <c r="P6" s="448"/>
      <c r="Q6" s="448"/>
      <c r="R6" s="448"/>
      <c r="S6" s="448"/>
      <c r="U6" s="147"/>
      <c r="V6" s="148"/>
      <c r="W6" s="22"/>
      <c r="X6" s="147"/>
    </row>
    <row r="7" spans="1:24" ht="12" customHeight="1">
      <c r="A7" s="29">
        <v>1989</v>
      </c>
      <c r="B7" s="128">
        <v>4.0747794117647054</v>
      </c>
      <c r="C7" s="128">
        <v>17.973285294117645</v>
      </c>
      <c r="D7" s="128">
        <v>1.0729352941176469</v>
      </c>
      <c r="E7" s="124">
        <v>23.120999999999999</v>
      </c>
      <c r="H7" s="385"/>
      <c r="I7" s="386"/>
      <c r="J7" s="387"/>
      <c r="L7"/>
      <c r="M7"/>
      <c r="N7"/>
      <c r="O7" s="448"/>
      <c r="P7" s="448"/>
      <c r="Q7" s="448"/>
      <c r="R7" s="448"/>
      <c r="S7" s="448"/>
      <c r="U7" s="147"/>
      <c r="V7" s="148"/>
      <c r="W7" s="22"/>
      <c r="X7" s="147"/>
    </row>
    <row r="8" spans="1:24" ht="12" customHeight="1">
      <c r="A8" s="29">
        <v>1990</v>
      </c>
      <c r="B8" s="128">
        <v>3.9010502314814817</v>
      </c>
      <c r="C8" s="128">
        <v>18.324456944444446</v>
      </c>
      <c r="D8" s="128">
        <v>1.109492824074074</v>
      </c>
      <c r="E8" s="124">
        <v>23.335000000000001</v>
      </c>
      <c r="H8" s="385"/>
      <c r="I8" s="386"/>
      <c r="J8" s="387"/>
      <c r="L8"/>
      <c r="M8"/>
      <c r="N8"/>
      <c r="O8" s="448"/>
      <c r="P8" s="448"/>
      <c r="Q8" s="448"/>
      <c r="R8" s="448"/>
      <c r="S8" s="448"/>
      <c r="U8" s="147"/>
      <c r="V8" s="148"/>
      <c r="W8" s="22"/>
      <c r="X8" s="147"/>
    </row>
    <row r="9" spans="1:24" ht="12" customHeight="1">
      <c r="A9" s="29">
        <v>1991</v>
      </c>
      <c r="B9" s="128">
        <v>3.8263348623853219</v>
      </c>
      <c r="C9" s="128">
        <v>18.485669724770641</v>
      </c>
      <c r="D9" s="128">
        <v>1.2379954128440371</v>
      </c>
      <c r="E9" s="124">
        <v>23.55</v>
      </c>
      <c r="F9" s="243"/>
      <c r="H9" s="385"/>
      <c r="I9" s="386"/>
      <c r="J9" s="387"/>
      <c r="L9"/>
      <c r="M9"/>
      <c r="N9"/>
      <c r="O9" s="448"/>
      <c r="P9" s="448"/>
      <c r="Q9" s="448"/>
      <c r="R9" s="448"/>
      <c r="S9" s="448"/>
      <c r="U9" s="147"/>
      <c r="V9" s="148"/>
      <c r="W9" s="22"/>
      <c r="X9" s="147"/>
    </row>
    <row r="10" spans="1:24" ht="12" customHeight="1">
      <c r="A10" s="29">
        <v>1992</v>
      </c>
      <c r="B10" s="128">
        <v>3.7815807037457438</v>
      </c>
      <c r="C10" s="128">
        <v>18.538916186152097</v>
      </c>
      <c r="D10" s="128">
        <v>1.4425031101021564</v>
      </c>
      <c r="E10" s="124">
        <v>23.763000000000002</v>
      </c>
      <c r="F10" s="243"/>
      <c r="H10" s="385"/>
      <c r="I10" s="386"/>
      <c r="J10" s="387"/>
      <c r="L10"/>
      <c r="M10"/>
      <c r="N10"/>
      <c r="O10" s="448"/>
      <c r="P10" s="448"/>
      <c r="Q10" s="448"/>
      <c r="R10" s="448"/>
      <c r="S10" s="448"/>
      <c r="U10" s="147"/>
      <c r="V10" s="148"/>
      <c r="W10" s="22"/>
      <c r="X10" s="147"/>
    </row>
    <row r="11" spans="1:24" ht="12" customHeight="1">
      <c r="A11" s="29">
        <v>1993</v>
      </c>
      <c r="B11" s="128">
        <v>3.5496549352389466</v>
      </c>
      <c r="C11" s="128">
        <v>18.895843144260834</v>
      </c>
      <c r="D11" s="128">
        <v>1.5005019205002235</v>
      </c>
      <c r="E11" s="124">
        <v>23.946000000000002</v>
      </c>
      <c r="F11" s="243"/>
      <c r="H11" s="385"/>
      <c r="I11" s="386"/>
      <c r="J11" s="387"/>
      <c r="L11"/>
      <c r="M11"/>
      <c r="N11"/>
      <c r="O11" s="448"/>
      <c r="P11" s="448"/>
      <c r="Q11" s="448"/>
      <c r="R11" s="448"/>
      <c r="S11" s="448"/>
      <c r="U11" s="147"/>
      <c r="V11" s="148"/>
      <c r="W11" s="22"/>
      <c r="X11" s="147"/>
    </row>
    <row r="12" spans="1:24" ht="12" customHeight="1">
      <c r="A12" s="29">
        <v>1994</v>
      </c>
      <c r="B12" s="128">
        <v>3.6972254641909812</v>
      </c>
      <c r="C12" s="128">
        <v>18.313270026525199</v>
      </c>
      <c r="D12" s="128">
        <v>2.1255045092838194</v>
      </c>
      <c r="E12" s="124">
        <v>24.135999999999999</v>
      </c>
      <c r="F12" s="243"/>
      <c r="H12" s="385"/>
      <c r="I12" s="386"/>
      <c r="J12" s="387"/>
      <c r="L12"/>
      <c r="M12"/>
      <c r="N12"/>
      <c r="O12" s="448"/>
      <c r="P12" s="448"/>
      <c r="Q12" s="448"/>
      <c r="R12" s="448"/>
      <c r="S12" s="448"/>
      <c r="U12" s="147"/>
      <c r="V12" s="148"/>
      <c r="W12" s="22"/>
      <c r="X12" s="147"/>
    </row>
    <row r="13" spans="1:24" ht="12" customHeight="1">
      <c r="A13" s="29">
        <v>1995</v>
      </c>
      <c r="B13" s="128">
        <v>3.6210123467600708</v>
      </c>
      <c r="C13" s="128">
        <v>18.274496978984235</v>
      </c>
      <c r="D13" s="128">
        <v>2.4434906742556919</v>
      </c>
      <c r="E13" s="124">
        <v>24.338999999999999</v>
      </c>
      <c r="F13" s="243"/>
      <c r="H13" s="385"/>
      <c r="I13" s="386"/>
      <c r="J13" s="387"/>
      <c r="L13"/>
      <c r="M13"/>
      <c r="N13"/>
      <c r="O13" s="448"/>
      <c r="P13" s="448"/>
      <c r="Q13" s="448"/>
      <c r="R13" s="448"/>
      <c r="S13" s="448"/>
      <c r="U13" s="147"/>
      <c r="V13" s="148"/>
      <c r="W13" s="22"/>
      <c r="X13" s="147"/>
    </row>
    <row r="14" spans="1:24" ht="12" customHeight="1">
      <c r="A14" s="29">
        <v>1996</v>
      </c>
      <c r="B14" s="128">
        <v>3.2514350515463915</v>
      </c>
      <c r="C14" s="128">
        <v>18.783727835051547</v>
      </c>
      <c r="D14" s="128">
        <v>2.4928371134020622</v>
      </c>
      <c r="E14" s="124">
        <v>24.527999999999999</v>
      </c>
      <c r="F14" s="243"/>
      <c r="H14" s="385"/>
      <c r="I14" s="386"/>
      <c r="J14" s="387"/>
      <c r="L14"/>
      <c r="M14"/>
      <c r="N14"/>
      <c r="O14" s="448"/>
      <c r="P14" s="448"/>
      <c r="Q14" s="448"/>
      <c r="R14" s="448"/>
      <c r="S14" s="448"/>
      <c r="U14" s="147"/>
      <c r="V14" s="148"/>
      <c r="W14" s="22"/>
      <c r="X14" s="147"/>
    </row>
    <row r="15" spans="1:24" ht="12" customHeight="1">
      <c r="A15" s="29">
        <v>1997</v>
      </c>
      <c r="B15" s="128">
        <v>2.8701854184277265</v>
      </c>
      <c r="C15" s="128">
        <v>19.377669737954353</v>
      </c>
      <c r="D15" s="128">
        <v>2.4731448436179209</v>
      </c>
      <c r="E15" s="124">
        <v>24.721</v>
      </c>
      <c r="F15" s="243"/>
      <c r="H15" s="385"/>
      <c r="I15" s="386"/>
      <c r="J15" s="387"/>
      <c r="L15"/>
      <c r="M15"/>
      <c r="N15"/>
      <c r="O15" s="448"/>
      <c r="P15" s="448"/>
      <c r="Q15" s="448"/>
      <c r="R15" s="448"/>
      <c r="S15" s="448"/>
      <c r="U15" s="147"/>
      <c r="V15" s="148"/>
      <c r="W15" s="22"/>
      <c r="X15" s="147"/>
    </row>
    <row r="16" spans="1:24" ht="12" customHeight="1">
      <c r="A16" s="29">
        <v>1998</v>
      </c>
      <c r="B16" s="128">
        <v>2.8817193333333333</v>
      </c>
      <c r="C16" s="128">
        <v>18.992772666666667</v>
      </c>
      <c r="D16" s="128">
        <v>3.0395079999999997</v>
      </c>
      <c r="E16" s="124">
        <v>24.914000000000001</v>
      </c>
      <c r="F16" s="243"/>
      <c r="H16" s="385"/>
      <c r="I16" s="386"/>
      <c r="J16" s="387"/>
      <c r="L16"/>
      <c r="M16"/>
      <c r="N16"/>
      <c r="O16" s="448"/>
      <c r="P16" s="448"/>
      <c r="Q16" s="448"/>
      <c r="R16" s="448"/>
      <c r="S16" s="448"/>
      <c r="U16" s="147"/>
      <c r="V16" s="148"/>
      <c r="W16" s="22"/>
      <c r="X16" s="147"/>
    </row>
    <row r="17" spans="1:24" ht="12" customHeight="1">
      <c r="A17" s="29">
        <v>1999</v>
      </c>
      <c r="B17" s="128">
        <v>3.1561928084314941</v>
      </c>
      <c r="C17" s="128">
        <v>18.588658400495966</v>
      </c>
      <c r="D17" s="128">
        <v>3.3501487910725354</v>
      </c>
      <c r="E17" s="124">
        <v>25.094999999999999</v>
      </c>
      <c r="F17" s="243"/>
      <c r="H17" s="385"/>
      <c r="I17" s="386"/>
      <c r="J17" s="387"/>
      <c r="L17"/>
      <c r="M17"/>
      <c r="N17"/>
      <c r="O17" s="448"/>
      <c r="P17" s="448"/>
      <c r="Q17" s="448"/>
      <c r="R17" s="448"/>
      <c r="S17" s="448"/>
      <c r="U17" s="147"/>
      <c r="V17" s="148"/>
      <c r="W17" s="22"/>
      <c r="X17" s="147"/>
    </row>
    <row r="18" spans="1:24" ht="12" customHeight="1" thickBot="1">
      <c r="A18" s="29">
        <v>2000</v>
      </c>
      <c r="B18" s="128">
        <v>2.7591517622950819</v>
      </c>
      <c r="C18" s="128">
        <v>18.231330983606558</v>
      </c>
      <c r="D18" s="128">
        <v>4.2905172540983605</v>
      </c>
      <c r="E18" s="124">
        <v>25.280999999999999</v>
      </c>
      <c r="F18" s="243"/>
      <c r="H18" s="398" t="s">
        <v>745</v>
      </c>
      <c r="I18" s="389"/>
      <c r="J18" s="390"/>
      <c r="L18"/>
      <c r="M18"/>
      <c r="N18"/>
      <c r="O18" s="448"/>
      <c r="P18" s="448"/>
      <c r="Q18" s="448"/>
      <c r="R18" s="448"/>
      <c r="S18" s="448"/>
      <c r="U18" s="147"/>
      <c r="V18" s="148"/>
      <c r="W18" s="22"/>
      <c r="X18" s="147"/>
    </row>
    <row r="19" spans="1:24" ht="12" customHeight="1">
      <c r="A19" s="29">
        <v>2001</v>
      </c>
      <c r="B19" s="128">
        <v>2.6474304878048782</v>
      </c>
      <c r="C19" s="128">
        <v>17.842459756097561</v>
      </c>
      <c r="D19" s="128">
        <v>4.9801097560975611</v>
      </c>
      <c r="E19" s="124">
        <v>25.47</v>
      </c>
      <c r="F19" s="243"/>
      <c r="L19"/>
      <c r="M19"/>
      <c r="N19"/>
      <c r="O19" s="448"/>
      <c r="P19" s="448"/>
      <c r="Q19" s="448"/>
      <c r="R19" s="448"/>
      <c r="S19" s="448"/>
      <c r="U19" s="147"/>
      <c r="V19" s="148"/>
      <c r="W19" s="22"/>
      <c r="X19" s="147"/>
    </row>
    <row r="20" spans="1:24" ht="12" customHeight="1">
      <c r="A20" s="29">
        <v>2002</v>
      </c>
      <c r="B20" s="128">
        <v>2.4810644848484849</v>
      </c>
      <c r="C20" s="128">
        <v>17.75353276767677</v>
      </c>
      <c r="D20" s="128">
        <v>5.3834027474747472</v>
      </c>
      <c r="E20" s="124">
        <v>25.617999999999999</v>
      </c>
      <c r="F20" s="243"/>
      <c r="L20"/>
      <c r="M20"/>
      <c r="N20"/>
      <c r="O20" s="448"/>
      <c r="P20" s="448"/>
      <c r="Q20" s="448"/>
      <c r="R20" s="448"/>
      <c r="S20" s="448"/>
      <c r="U20" s="147"/>
      <c r="V20" s="148"/>
      <c r="W20" s="22"/>
      <c r="X20" s="147"/>
    </row>
    <row r="21" spans="1:24" ht="12" customHeight="1">
      <c r="A21" s="29">
        <v>2003</v>
      </c>
      <c r="B21" s="128">
        <v>0.93153191951767966</v>
      </c>
      <c r="C21" s="128">
        <v>18.588985212231098</v>
      </c>
      <c r="D21" s="128">
        <v>6.2774828682512203</v>
      </c>
      <c r="E21" s="124">
        <v>25.797999999999998</v>
      </c>
      <c r="F21" s="243"/>
      <c r="L21"/>
      <c r="M21"/>
      <c r="N21"/>
      <c r="O21" s="448"/>
      <c r="P21" s="448"/>
      <c r="Q21" s="448"/>
      <c r="R21" s="448"/>
      <c r="S21" s="448"/>
      <c r="U21" s="147"/>
      <c r="V21" s="148"/>
      <c r="W21" s="22"/>
      <c r="X21" s="147"/>
    </row>
    <row r="22" spans="1:24" ht="12" customHeight="1">
      <c r="A22" s="29">
        <v>2004</v>
      </c>
      <c r="B22" s="128">
        <v>0.83886151089490946</v>
      </c>
      <c r="C22" s="128">
        <v>18.15870139321359</v>
      </c>
      <c r="D22" s="128">
        <v>6.9874370958914973</v>
      </c>
      <c r="E22" s="124">
        <v>25.984999999999999</v>
      </c>
      <c r="F22" s="243"/>
      <c r="L22"/>
      <c r="M22"/>
      <c r="N22"/>
      <c r="O22" s="448"/>
      <c r="P22" s="448"/>
      <c r="Q22" s="448"/>
      <c r="R22" s="448"/>
      <c r="S22" s="448"/>
      <c r="U22" s="147"/>
      <c r="V22" s="148"/>
      <c r="W22" s="22"/>
      <c r="X22" s="147"/>
    </row>
    <row r="23" spans="1:24" ht="12" customHeight="1">
      <c r="A23" s="29">
        <v>2005</v>
      </c>
      <c r="B23" s="128">
        <v>0.820383761803547</v>
      </c>
      <c r="C23" s="128">
        <v>17.68488165055922</v>
      </c>
      <c r="D23" s="128">
        <v>7.6917345876372325</v>
      </c>
      <c r="E23" s="124">
        <v>26.196999999999999</v>
      </c>
      <c r="F23" s="243"/>
      <c r="L23"/>
      <c r="M23"/>
      <c r="N23"/>
      <c r="O23" s="448"/>
      <c r="P23" s="448"/>
      <c r="Q23" s="448"/>
      <c r="R23" s="448"/>
      <c r="S23" s="448"/>
      <c r="U23" s="147"/>
      <c r="V23" s="148"/>
      <c r="W23" s="22"/>
      <c r="X23" s="147"/>
    </row>
    <row r="24" spans="1:24" ht="12" customHeight="1">
      <c r="A24" s="29">
        <v>2006</v>
      </c>
      <c r="B24" s="128">
        <v>0.7964975790505987</v>
      </c>
      <c r="C24" s="128">
        <v>17.100476681541849</v>
      </c>
      <c r="D24" s="128">
        <v>8.5220257394075531</v>
      </c>
      <c r="E24" s="124">
        <v>26.419</v>
      </c>
      <c r="F24" s="243"/>
      <c r="L24"/>
      <c r="M24"/>
      <c r="N24"/>
      <c r="O24" s="448"/>
      <c r="P24" s="448"/>
      <c r="Q24" s="448"/>
      <c r="R24" s="448"/>
      <c r="S24" s="448"/>
      <c r="U24" s="147"/>
      <c r="V24" s="148"/>
      <c r="W24" s="22"/>
      <c r="X24" s="147"/>
    </row>
    <row r="25" spans="1:24" ht="12" customHeight="1">
      <c r="A25" s="29">
        <v>2007</v>
      </c>
      <c r="B25" s="128">
        <v>0.67200306977378976</v>
      </c>
      <c r="C25" s="128">
        <v>16.730094398818114</v>
      </c>
      <c r="D25" s="128">
        <v>9.2539025314080945</v>
      </c>
      <c r="E25" s="124">
        <v>26.655999999999999</v>
      </c>
      <c r="F25" s="243"/>
      <c r="L25"/>
      <c r="M25"/>
      <c r="N25"/>
      <c r="O25" s="448"/>
      <c r="P25" s="448"/>
      <c r="Q25" s="448"/>
      <c r="R25" s="448"/>
      <c r="S25" s="448"/>
      <c r="U25" s="147"/>
      <c r="V25" s="148"/>
      <c r="W25" s="22"/>
      <c r="X25" s="147"/>
    </row>
    <row r="26" spans="1:24" ht="12" customHeight="1">
      <c r="A26" s="241">
        <v>2008</v>
      </c>
      <c r="B26" s="234">
        <v>0.60577343611902656</v>
      </c>
      <c r="C26" s="234">
        <v>16.451185705143178</v>
      </c>
      <c r="D26" s="234">
        <v>9.854040858737795</v>
      </c>
      <c r="E26" s="235">
        <v>26.911000000000001</v>
      </c>
      <c r="F26" s="243"/>
      <c r="L26"/>
      <c r="M26"/>
      <c r="N26"/>
      <c r="O26" s="448"/>
      <c r="P26" s="448"/>
      <c r="Q26" s="448"/>
      <c r="R26" s="448"/>
      <c r="S26" s="448"/>
      <c r="U26" s="147"/>
      <c r="V26" s="148"/>
      <c r="W26" s="22"/>
      <c r="X26" s="147"/>
    </row>
    <row r="27" spans="1:24" ht="12" customHeight="1">
      <c r="A27" s="301">
        <v>2009</v>
      </c>
      <c r="B27" s="231">
        <v>6.7233899334569025E-2</v>
      </c>
      <c r="C27" s="231">
        <v>20.468990637169128</v>
      </c>
      <c r="D27" s="231">
        <v>6.5727754634963063</v>
      </c>
      <c r="E27" s="232">
        <v>27.109000000000002</v>
      </c>
      <c r="L27"/>
      <c r="M27"/>
      <c r="N27"/>
      <c r="O27" s="448"/>
      <c r="P27" s="448"/>
      <c r="Q27" s="448"/>
      <c r="R27" s="448"/>
      <c r="S27" s="448"/>
      <c r="U27" s="147"/>
      <c r="V27" s="22"/>
      <c r="W27" s="22"/>
      <c r="X27" s="147"/>
    </row>
    <row r="28" spans="1:24" ht="12" customHeight="1">
      <c r="A28" s="230">
        <v>2010</v>
      </c>
      <c r="B28" s="128">
        <v>4.9609208179015735E-2</v>
      </c>
      <c r="C28" s="128">
        <v>20.200931806292704</v>
      </c>
      <c r="D28" s="128">
        <v>7.0214589855282767</v>
      </c>
      <c r="E28" s="124">
        <v>27.271999999999998</v>
      </c>
      <c r="F28" s="136"/>
      <c r="L28"/>
      <c r="M28"/>
      <c r="N28"/>
      <c r="O28" s="448"/>
      <c r="P28" s="448"/>
      <c r="Q28" s="448"/>
      <c r="R28" s="448"/>
      <c r="S28" s="448"/>
      <c r="U28" s="147"/>
      <c r="V28" s="22"/>
      <c r="W28" s="22"/>
      <c r="X28" s="147"/>
    </row>
    <row r="29" spans="1:24" ht="12" customHeight="1">
      <c r="A29" s="29">
        <v>2011</v>
      </c>
      <c r="B29" s="128">
        <v>3.2991009141249888E-2</v>
      </c>
      <c r="C29" s="128">
        <v>19.850042767249711</v>
      </c>
      <c r="D29" s="128">
        <v>7.5351349201019593</v>
      </c>
      <c r="E29" s="124">
        <v>27.417999999999999</v>
      </c>
      <c r="F29" s="136"/>
      <c r="L29"/>
      <c r="M29"/>
      <c r="N29"/>
      <c r="O29"/>
      <c r="P29"/>
      <c r="U29" s="147"/>
      <c r="V29" s="147"/>
      <c r="W29" s="147"/>
      <c r="X29" s="147"/>
    </row>
    <row r="30" spans="1:24" ht="12" customHeight="1">
      <c r="B30" s="125"/>
      <c r="C30" s="125"/>
      <c r="D30" s="125"/>
      <c r="E30" s="125"/>
      <c r="L30"/>
      <c r="M30"/>
      <c r="N30"/>
      <c r="O30"/>
      <c r="P30"/>
      <c r="U30" s="147"/>
      <c r="V30" s="147"/>
      <c r="W30" s="147"/>
      <c r="X30" s="147"/>
    </row>
    <row r="31" spans="1:24" ht="12" customHeight="1">
      <c r="A31" t="s">
        <v>234</v>
      </c>
      <c r="L31"/>
      <c r="M31"/>
      <c r="N31"/>
      <c r="O31"/>
      <c r="P31"/>
    </row>
    <row r="32" spans="1:24" ht="12" customHeight="1">
      <c r="A32" t="s">
        <v>83</v>
      </c>
      <c r="L32"/>
      <c r="M32"/>
      <c r="N32"/>
      <c r="O32"/>
      <c r="P32"/>
    </row>
    <row r="33" spans="1:18" s="31" customFormat="1" ht="12" customHeight="1">
      <c r="A33" t="s">
        <v>689</v>
      </c>
      <c r="B33"/>
      <c r="C33"/>
      <c r="D33"/>
      <c r="E33"/>
      <c r="L33"/>
      <c r="M33"/>
      <c r="N33"/>
      <c r="O33"/>
      <c r="P33"/>
      <c r="Q33"/>
      <c r="R33"/>
    </row>
    <row r="34" spans="1:18" ht="12" customHeight="1">
      <c r="B34" s="31"/>
      <c r="C34" s="31"/>
      <c r="D34" s="31"/>
      <c r="E34" s="31"/>
      <c r="L34"/>
      <c r="M34"/>
      <c r="N34"/>
      <c r="O34"/>
      <c r="P34"/>
    </row>
    <row r="35" spans="1:18" ht="12" customHeight="1">
      <c r="A35" t="s">
        <v>235</v>
      </c>
      <c r="L35"/>
      <c r="M35"/>
      <c r="N35"/>
      <c r="O35"/>
      <c r="P35"/>
    </row>
    <row r="36" spans="1:18" ht="12" customHeight="1">
      <c r="A36" s="31" t="s">
        <v>479</v>
      </c>
      <c r="L36"/>
      <c r="M36"/>
      <c r="N36"/>
      <c r="O36"/>
      <c r="P36"/>
    </row>
    <row r="37" spans="1:18" ht="12" customHeight="1">
      <c r="A37" s="31" t="s">
        <v>480</v>
      </c>
      <c r="L37" s="229"/>
    </row>
    <row r="38" spans="1:18" ht="12" customHeight="1">
      <c r="A38" s="31" t="s">
        <v>481</v>
      </c>
    </row>
    <row r="39" spans="1:18" ht="12" customHeight="1">
      <c r="A39" s="31" t="s">
        <v>482</v>
      </c>
    </row>
    <row r="40" spans="1:18" ht="12" customHeight="1">
      <c r="A40" s="31" t="s">
        <v>483</v>
      </c>
    </row>
    <row r="41" spans="1:18" ht="12" customHeight="1">
      <c r="A41" s="31" t="s">
        <v>484</v>
      </c>
    </row>
    <row r="42" spans="1:18" ht="12" customHeight="1">
      <c r="A42" t="s">
        <v>485</v>
      </c>
    </row>
    <row r="43" spans="1:18" ht="12" customHeight="1">
      <c r="A43" s="31" t="s">
        <v>111</v>
      </c>
    </row>
  </sheetData>
  <phoneticPr fontId="0" type="noConversion"/>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sheetPr codeName="Sheet36"/>
  <dimension ref="A1:U46"/>
  <sheetViews>
    <sheetView zoomScaleNormal="100" workbookViewId="0">
      <selection activeCell="M21" sqref="M21"/>
    </sheetView>
  </sheetViews>
  <sheetFormatPr defaultRowHeight="9"/>
  <cols>
    <col min="9" max="9" width="11" customWidth="1"/>
    <col min="11" max="11" width="10" customWidth="1"/>
    <col min="12" max="12" width="80.796875" customWidth="1"/>
    <col min="13" max="13" width="19" customWidth="1"/>
    <col min="14" max="14" width="4.3984375" customWidth="1"/>
    <col min="16" max="17" width="9.59765625" style="188" customWidth="1"/>
    <col min="18" max="18" width="10.796875" style="188" customWidth="1"/>
    <col min="19" max="19" width="9.59765625" style="188" customWidth="1"/>
    <col min="20" max="20" width="18.3984375" style="188" customWidth="1"/>
    <col min="21" max="21" width="14.796875" style="188" customWidth="1"/>
    <col min="25" max="25" width="16.59765625" customWidth="1"/>
  </cols>
  <sheetData>
    <row r="1" spans="1:21" ht="12" customHeight="1">
      <c r="A1" s="694" t="s">
        <v>955</v>
      </c>
    </row>
    <row r="2" spans="1:21" ht="12" customHeight="1" thickBot="1">
      <c r="A2" s="4"/>
      <c r="P2"/>
      <c r="Q2"/>
      <c r="R2"/>
      <c r="S2"/>
      <c r="T2"/>
      <c r="U2"/>
    </row>
    <row r="3" spans="1:21" ht="4.5" customHeight="1">
      <c r="A3" s="4"/>
      <c r="B3" s="14"/>
      <c r="C3" s="14"/>
      <c r="D3" s="14"/>
      <c r="E3" s="14"/>
      <c r="F3" s="14"/>
      <c r="G3" s="27"/>
      <c r="H3" s="27"/>
      <c r="I3" s="28"/>
      <c r="L3" s="382"/>
      <c r="M3" s="383"/>
      <c r="N3" s="384"/>
      <c r="P3"/>
      <c r="Q3"/>
      <c r="R3"/>
      <c r="S3"/>
      <c r="T3"/>
      <c r="U3"/>
    </row>
    <row r="4" spans="1:21" ht="34.5" customHeight="1">
      <c r="A4" s="62" t="s">
        <v>134</v>
      </c>
      <c r="B4" s="24" t="s">
        <v>205</v>
      </c>
      <c r="C4" s="24" t="s">
        <v>208</v>
      </c>
      <c r="D4" s="24" t="s">
        <v>209</v>
      </c>
      <c r="E4" s="24" t="s">
        <v>215</v>
      </c>
      <c r="F4" s="24" t="s">
        <v>163</v>
      </c>
      <c r="G4" s="25" t="s">
        <v>164</v>
      </c>
      <c r="H4" s="25" t="s">
        <v>214</v>
      </c>
      <c r="I4" s="26" t="s">
        <v>645</v>
      </c>
      <c r="L4" s="385"/>
      <c r="M4" s="386"/>
      <c r="N4" s="387"/>
      <c r="P4"/>
      <c r="Q4"/>
      <c r="R4"/>
      <c r="S4"/>
      <c r="T4"/>
      <c r="U4"/>
    </row>
    <row r="5" spans="1:21" ht="12" customHeight="1">
      <c r="A5" s="29">
        <v>1976</v>
      </c>
      <c r="B5" s="128">
        <v>1.3767108307045208</v>
      </c>
      <c r="C5" s="698">
        <v>2.588814931650893</v>
      </c>
      <c r="D5" s="698">
        <v>2.0201735015772861</v>
      </c>
      <c r="E5" s="698">
        <v>0.44678969505783372</v>
      </c>
      <c r="F5" s="698">
        <v>1.2334815983175602</v>
      </c>
      <c r="G5" s="141">
        <v>15.158783385909567</v>
      </c>
      <c r="H5" s="48">
        <v>7.6659705573080945</v>
      </c>
      <c r="I5" s="124">
        <v>20.329999999999998</v>
      </c>
      <c r="L5" s="385"/>
      <c r="M5" s="386"/>
      <c r="N5" s="387"/>
      <c r="P5" s="681"/>
      <c r="Q5"/>
      <c r="R5"/>
      <c r="S5"/>
      <c r="T5"/>
      <c r="U5"/>
    </row>
    <row r="6" spans="1:21" ht="12" customHeight="1">
      <c r="A6" s="29">
        <v>1977</v>
      </c>
      <c r="B6" s="698">
        <v>1.9980658651327579</v>
      </c>
      <c r="C6" s="698">
        <v>2.8187767903818917</v>
      </c>
      <c r="D6" s="698">
        <v>2.3804913748042194</v>
      </c>
      <c r="E6" s="698">
        <v>0.65957658128593832</v>
      </c>
      <c r="F6" s="698">
        <v>0.83467590172503903</v>
      </c>
      <c r="G6" s="141">
        <v>15.453857814950338</v>
      </c>
      <c r="H6" s="48">
        <v>8.6915865133298471</v>
      </c>
      <c r="I6" s="124">
        <v>20.55</v>
      </c>
      <c r="L6" s="385"/>
      <c r="M6" s="386"/>
      <c r="N6" s="387"/>
      <c r="P6" s="681"/>
      <c r="Q6"/>
      <c r="R6"/>
      <c r="S6"/>
      <c r="T6"/>
      <c r="U6"/>
    </row>
    <row r="7" spans="1:21" ht="12" customHeight="1">
      <c r="A7" s="29">
        <v>1978</v>
      </c>
      <c r="B7" s="698">
        <v>1.6915405022105507</v>
      </c>
      <c r="C7" s="698">
        <v>2.8335722970914174</v>
      </c>
      <c r="D7" s="698">
        <v>2.9733690328112976</v>
      </c>
      <c r="E7" s="698">
        <v>1.0495508774046391</v>
      </c>
      <c r="F7" s="698">
        <v>0.92373381525674692</v>
      </c>
      <c r="G7" s="141">
        <v>15.451840735068911</v>
      </c>
      <c r="H7" s="48">
        <v>9.4717665247746528</v>
      </c>
      <c r="I7" s="124">
        <v>20.76</v>
      </c>
      <c r="L7" s="385"/>
      <c r="M7" s="386"/>
      <c r="N7" s="387"/>
      <c r="P7" s="681"/>
      <c r="Q7"/>
      <c r="R7"/>
      <c r="S7"/>
      <c r="T7"/>
      <c r="U7"/>
    </row>
    <row r="8" spans="1:21" ht="12" customHeight="1">
      <c r="A8" s="29">
        <v>1979</v>
      </c>
      <c r="B8" s="698">
        <v>1.3212172162094131</v>
      </c>
      <c r="C8" s="698">
        <v>2.8684460105713554</v>
      </c>
      <c r="D8" s="698">
        <v>3.6098484772212425</v>
      </c>
      <c r="E8" s="698">
        <v>1.5609584696702741</v>
      </c>
      <c r="F8" s="698">
        <v>1.4247178454568332</v>
      </c>
      <c r="G8" s="141">
        <v>16.15243493581676</v>
      </c>
      <c r="H8" s="48">
        <v>10.785188019129118</v>
      </c>
      <c r="I8" s="124">
        <v>20.98</v>
      </c>
      <c r="L8" s="385"/>
      <c r="M8" s="386"/>
      <c r="N8" s="387"/>
      <c r="P8" s="681"/>
      <c r="Q8"/>
      <c r="R8"/>
      <c r="S8"/>
      <c r="T8"/>
      <c r="U8"/>
    </row>
    <row r="9" spans="1:21" ht="12" customHeight="1">
      <c r="A9" s="29">
        <v>1980</v>
      </c>
      <c r="B9" s="698">
        <v>1.1755528968630071</v>
      </c>
      <c r="C9" s="698">
        <v>3.4847130702983935</v>
      </c>
      <c r="D9" s="698">
        <v>4.1752025120056668</v>
      </c>
      <c r="E9" s="698">
        <v>2.0585619804170134</v>
      </c>
      <c r="F9" s="698">
        <v>0.95506950815585578</v>
      </c>
      <c r="G9" s="141">
        <v>16.677148416063854</v>
      </c>
      <c r="H9" s="48">
        <v>11.849099967739937</v>
      </c>
      <c r="I9" s="124">
        <v>21.19</v>
      </c>
      <c r="L9" s="385"/>
      <c r="M9" s="386"/>
      <c r="N9" s="387"/>
      <c r="P9" s="681"/>
      <c r="Q9"/>
      <c r="R9"/>
      <c r="S9"/>
      <c r="T9"/>
      <c r="U9"/>
    </row>
    <row r="10" spans="1:21" ht="12" customHeight="1">
      <c r="A10" s="29">
        <v>1981</v>
      </c>
      <c r="B10" s="698">
        <v>1.4996472998266279</v>
      </c>
      <c r="C10" s="698">
        <v>3.480556770371257</v>
      </c>
      <c r="D10" s="698">
        <v>4.2379001417020392</v>
      </c>
      <c r="E10" s="698">
        <v>2.7865939081305684</v>
      </c>
      <c r="F10" s="698">
        <v>1.1387006717881272</v>
      </c>
      <c r="G10" s="141">
        <v>16.821616810877629</v>
      </c>
      <c r="H10" s="48">
        <v>13.143398791818617</v>
      </c>
      <c r="I10" s="124">
        <v>21.4</v>
      </c>
      <c r="L10" s="385"/>
      <c r="M10" s="386"/>
      <c r="N10" s="387"/>
      <c r="P10" s="681"/>
      <c r="Q10"/>
      <c r="R10"/>
      <c r="S10"/>
      <c r="T10"/>
      <c r="U10"/>
    </row>
    <row r="11" spans="1:21" ht="12" customHeight="1">
      <c r="A11" s="29">
        <v>1982</v>
      </c>
      <c r="B11" s="698">
        <v>1.1790494941413325</v>
      </c>
      <c r="C11" s="698">
        <v>3.6029508787118485</v>
      </c>
      <c r="D11" s="698">
        <v>4.1703617057185651</v>
      </c>
      <c r="E11" s="698">
        <v>3.53175484338401</v>
      </c>
      <c r="F11" s="698">
        <v>1.2966308252130667</v>
      </c>
      <c r="G11" s="141">
        <v>17.218653271257047</v>
      </c>
      <c r="H11" s="48">
        <v>13.780747747168823</v>
      </c>
      <c r="I11" s="124">
        <v>21.62</v>
      </c>
      <c r="L11" s="385"/>
      <c r="M11" s="386"/>
      <c r="N11" s="387"/>
      <c r="P11" s="681"/>
      <c r="Q11"/>
      <c r="R11"/>
      <c r="S11"/>
      <c r="T11"/>
      <c r="U11"/>
    </row>
    <row r="12" spans="1:21" ht="12" customHeight="1">
      <c r="A12" s="29">
        <v>1983</v>
      </c>
      <c r="B12" s="698">
        <v>1.0266143536216594</v>
      </c>
      <c r="C12" s="698">
        <v>3.1520184666285158</v>
      </c>
      <c r="D12" s="698">
        <v>4.0116598666181114</v>
      </c>
      <c r="E12" s="698">
        <v>5.0770550352768957</v>
      </c>
      <c r="F12" s="698">
        <v>1.4327356666493258</v>
      </c>
      <c r="G12" s="141">
        <v>17.516001458434612</v>
      </c>
      <c r="H12" s="48">
        <v>14.700083388794505</v>
      </c>
      <c r="I12" s="124">
        <v>21.83</v>
      </c>
      <c r="L12" s="385"/>
      <c r="M12" s="386"/>
      <c r="N12" s="387"/>
      <c r="P12" s="681"/>
      <c r="Q12"/>
      <c r="R12"/>
      <c r="S12"/>
      <c r="T12"/>
      <c r="U12"/>
    </row>
    <row r="13" spans="1:21" ht="12" customHeight="1">
      <c r="A13" s="29">
        <v>1984</v>
      </c>
      <c r="B13" s="698">
        <v>0.92778521938829528</v>
      </c>
      <c r="C13" s="698">
        <v>3.0006645748419984</v>
      </c>
      <c r="D13" s="698">
        <v>4.2831249691178108</v>
      </c>
      <c r="E13" s="698">
        <v>6.2310235486587677</v>
      </c>
      <c r="F13" s="698">
        <v>1.3308763705302973</v>
      </c>
      <c r="G13" s="141">
        <v>17.925170743521434</v>
      </c>
      <c r="H13" s="48">
        <v>15.773474682537168</v>
      </c>
      <c r="I13" s="124">
        <v>22.05</v>
      </c>
      <c r="L13" s="385"/>
      <c r="M13" s="386"/>
      <c r="N13" s="387"/>
      <c r="P13" s="681"/>
      <c r="Q13"/>
      <c r="R13"/>
      <c r="S13"/>
      <c r="T13"/>
      <c r="U13"/>
    </row>
    <row r="14" spans="1:21" ht="12" customHeight="1">
      <c r="A14" s="29">
        <v>1985</v>
      </c>
      <c r="B14" s="698">
        <v>1.1270074785221442</v>
      </c>
      <c r="C14" s="698">
        <v>2.5706143733501259</v>
      </c>
      <c r="D14" s="698">
        <v>3.3756197151516587</v>
      </c>
      <c r="E14" s="698">
        <v>6.6129297876850659</v>
      </c>
      <c r="F14" s="698">
        <v>2.1383967401680959</v>
      </c>
      <c r="G14" s="141">
        <v>18.146657329147548</v>
      </c>
      <c r="H14" s="48">
        <v>15.82456809487709</v>
      </c>
      <c r="I14" s="124">
        <v>22.26</v>
      </c>
      <c r="L14" s="385"/>
      <c r="M14" s="386"/>
      <c r="N14" s="387"/>
      <c r="P14" s="681"/>
      <c r="Q14"/>
      <c r="R14"/>
      <c r="S14"/>
      <c r="T14"/>
      <c r="U14"/>
    </row>
    <row r="15" spans="1:21" ht="12" customHeight="1">
      <c r="A15" s="29">
        <v>1986</v>
      </c>
      <c r="B15" s="698">
        <v>1.0573425267208783</v>
      </c>
      <c r="C15" s="698">
        <v>2.5164969920205453</v>
      </c>
      <c r="D15" s="698">
        <v>3.7948905310218963</v>
      </c>
      <c r="E15" s="698">
        <v>7.2478597918168548</v>
      </c>
      <c r="F15" s="698">
        <v>1.8228541603818236</v>
      </c>
      <c r="G15" s="141">
        <v>18.512750048178841</v>
      </c>
      <c r="H15" s="48">
        <v>16.439444001961999</v>
      </c>
      <c r="I15" s="124">
        <v>22.48</v>
      </c>
      <c r="L15" s="385"/>
      <c r="M15" s="386"/>
      <c r="N15" s="387"/>
      <c r="P15" s="681"/>
      <c r="Q15"/>
      <c r="R15"/>
      <c r="S15"/>
      <c r="T15"/>
      <c r="U15"/>
    </row>
    <row r="16" spans="1:21" ht="12" customHeight="1">
      <c r="A16" s="29">
        <v>1987</v>
      </c>
      <c r="B16" s="698">
        <v>1.1566893593076142</v>
      </c>
      <c r="C16" s="698">
        <v>2.2185500390151769</v>
      </c>
      <c r="D16" s="698">
        <v>3.6983185044020384</v>
      </c>
      <c r="E16" s="698">
        <v>7.8597538161531713</v>
      </c>
      <c r="F16" s="698">
        <v>1.6771444380427849</v>
      </c>
      <c r="G16" s="141">
        <v>18.51364570331253</v>
      </c>
      <c r="H16" s="48">
        <v>16.610456156920787</v>
      </c>
      <c r="I16" s="124">
        <v>22.69</v>
      </c>
      <c r="L16" s="385"/>
      <c r="M16" s="386"/>
      <c r="N16" s="387"/>
      <c r="P16" s="681"/>
      <c r="Q16"/>
      <c r="R16"/>
      <c r="S16"/>
      <c r="T16"/>
      <c r="U16"/>
    </row>
    <row r="17" spans="1:21" ht="12" customHeight="1" thickBot="1">
      <c r="A17" s="29">
        <v>1988</v>
      </c>
      <c r="B17" s="698">
        <v>0.76437278587711033</v>
      </c>
      <c r="C17" s="698">
        <v>2.1633192053125763</v>
      </c>
      <c r="D17" s="698">
        <v>3.7397687390300987</v>
      </c>
      <c r="E17" s="698">
        <v>8.2882860425078206</v>
      </c>
      <c r="F17" s="698">
        <v>1.8593451221045525</v>
      </c>
      <c r="G17" s="141">
        <v>18.806454958183991</v>
      </c>
      <c r="H17" s="48">
        <v>16.815091894832157</v>
      </c>
      <c r="I17" s="124">
        <v>22.91</v>
      </c>
      <c r="L17" s="398" t="s">
        <v>746</v>
      </c>
      <c r="M17" s="389"/>
      <c r="N17" s="390"/>
      <c r="P17" s="681"/>
      <c r="Q17"/>
      <c r="R17"/>
      <c r="S17"/>
      <c r="T17"/>
      <c r="U17"/>
    </row>
    <row r="18" spans="1:21" ht="12" customHeight="1">
      <c r="A18" s="29">
        <v>1989</v>
      </c>
      <c r="B18" s="698">
        <v>0.75611260388007051</v>
      </c>
      <c r="C18" s="698">
        <v>2.1252597352145797</v>
      </c>
      <c r="D18" s="698">
        <v>3.8840194746619638</v>
      </c>
      <c r="E18" s="698">
        <v>8.0332836910052894</v>
      </c>
      <c r="F18" s="698">
        <v>2.0118978746619631</v>
      </c>
      <c r="G18" s="141">
        <v>18.572634920634918</v>
      </c>
      <c r="H18" s="48">
        <v>16.810573379423868</v>
      </c>
      <c r="I18" s="124">
        <v>23.12</v>
      </c>
      <c r="P18" s="681"/>
      <c r="Q18"/>
      <c r="R18"/>
      <c r="S18"/>
      <c r="T18"/>
      <c r="U18"/>
    </row>
    <row r="19" spans="1:21" ht="12" customHeight="1">
      <c r="A19" s="29">
        <v>1990</v>
      </c>
      <c r="B19" s="698">
        <v>0.79118367736785067</v>
      </c>
      <c r="C19" s="698">
        <v>2.4050247312032336</v>
      </c>
      <c r="D19" s="698">
        <v>3.9678566864977545</v>
      </c>
      <c r="E19" s="698">
        <v>8.2233178647684557</v>
      </c>
      <c r="F19" s="698">
        <v>1.9047014455151963</v>
      </c>
      <c r="G19" s="141">
        <v>19.032905555555555</v>
      </c>
      <c r="H19" s="48">
        <v>17.29208440535249</v>
      </c>
      <c r="I19" s="124">
        <v>23.34</v>
      </c>
      <c r="P19" s="681"/>
      <c r="Q19"/>
      <c r="R19"/>
      <c r="S19"/>
      <c r="T19"/>
      <c r="U19"/>
    </row>
    <row r="20" spans="1:21" ht="12" customHeight="1">
      <c r="A20" s="29">
        <v>1991</v>
      </c>
      <c r="B20" s="698">
        <v>0.79654374059179456</v>
      </c>
      <c r="C20" s="698">
        <v>2.1633151729164344</v>
      </c>
      <c r="D20" s="698">
        <v>4.0248756140209343</v>
      </c>
      <c r="E20" s="698">
        <v>7.7014020155825058</v>
      </c>
      <c r="F20" s="698">
        <v>2.2986610452732568</v>
      </c>
      <c r="G20" s="141">
        <v>18.935109421198817</v>
      </c>
      <c r="H20" s="48">
        <v>16.984797588384925</v>
      </c>
      <c r="I20" s="124">
        <v>23.55</v>
      </c>
      <c r="P20" s="681"/>
      <c r="Q20"/>
      <c r="R20"/>
      <c r="S20"/>
      <c r="T20"/>
      <c r="U20"/>
    </row>
    <row r="21" spans="1:21" ht="12" customHeight="1">
      <c r="A21" s="29">
        <v>1992</v>
      </c>
      <c r="B21" s="698">
        <v>0.71265761339651545</v>
      </c>
      <c r="C21" s="698">
        <v>2.0079018954131884</v>
      </c>
      <c r="D21" s="698">
        <v>3.6365212879911146</v>
      </c>
      <c r="E21" s="698">
        <v>8.1868182888648775</v>
      </c>
      <c r="F21" s="698">
        <v>2.646233254651785</v>
      </c>
      <c r="G21" s="141">
        <v>18.960846042314959</v>
      </c>
      <c r="H21" s="48">
        <v>17.190132340317483</v>
      </c>
      <c r="I21" s="124">
        <v>23.76</v>
      </c>
      <c r="P21" s="681"/>
      <c r="Q21"/>
      <c r="R21"/>
      <c r="S21"/>
      <c r="T21"/>
      <c r="U21"/>
    </row>
    <row r="22" spans="1:21" ht="12" customHeight="1">
      <c r="A22" s="29">
        <v>1993</v>
      </c>
      <c r="B22" s="698">
        <v>0.56057302035371437</v>
      </c>
      <c r="C22" s="698">
        <v>2.3100773026860364</v>
      </c>
      <c r="D22" s="698">
        <v>3.7873647440404508</v>
      </c>
      <c r="E22" s="698">
        <v>7.9523900065917505</v>
      </c>
      <c r="F22" s="698">
        <v>2.8792579701852969</v>
      </c>
      <c r="G22" s="141">
        <v>19.346762915508904</v>
      </c>
      <c r="H22" s="48">
        <v>17.489663043857249</v>
      </c>
      <c r="I22" s="124">
        <v>23.95</v>
      </c>
      <c r="P22" s="681"/>
      <c r="Q22"/>
      <c r="R22"/>
      <c r="S22"/>
      <c r="T22"/>
      <c r="U22"/>
    </row>
    <row r="23" spans="1:21" ht="12" customHeight="1">
      <c r="A23" s="29">
        <v>1994</v>
      </c>
      <c r="B23" s="698">
        <v>0.50145680467478604</v>
      </c>
      <c r="C23" s="698">
        <v>1.8093690333178969</v>
      </c>
      <c r="D23" s="698">
        <v>3.1802347136301372</v>
      </c>
      <c r="E23" s="698">
        <v>9.1011153835456309</v>
      </c>
      <c r="F23" s="698">
        <v>2.6679238655641213</v>
      </c>
      <c r="G23" s="141">
        <v>18.989148912955368</v>
      </c>
      <c r="H23" s="48">
        <v>17.260099800732569</v>
      </c>
      <c r="I23" s="124">
        <v>24.14</v>
      </c>
      <c r="K23" s="267"/>
      <c r="P23" s="681"/>
      <c r="Q23"/>
      <c r="R23"/>
      <c r="S23"/>
      <c r="T23"/>
      <c r="U23"/>
    </row>
    <row r="24" spans="1:21" ht="12" customHeight="1">
      <c r="A24" s="29">
        <v>1995</v>
      </c>
      <c r="B24" s="698">
        <v>0.50123422622175551</v>
      </c>
      <c r="C24" s="698">
        <v>1.7997408037471985</v>
      </c>
      <c r="D24" s="698">
        <v>3.2136701881637921</v>
      </c>
      <c r="E24" s="698">
        <v>9.0521405034078235</v>
      </c>
      <c r="F24" s="698">
        <v>2.9379379272571549</v>
      </c>
      <c r="G24" s="141">
        <v>19.142017539142564</v>
      </c>
      <c r="H24" s="48">
        <v>17.504723648797725</v>
      </c>
      <c r="I24" s="124">
        <v>24.34</v>
      </c>
      <c r="P24" s="681"/>
      <c r="Q24"/>
      <c r="R24"/>
      <c r="S24"/>
      <c r="T24"/>
      <c r="U24"/>
    </row>
    <row r="25" spans="1:21" ht="12" customHeight="1">
      <c r="A25" s="29">
        <v>1996</v>
      </c>
      <c r="B25" s="698">
        <v>0.5560328824850832</v>
      </c>
      <c r="C25" s="698">
        <v>1.79261566361021</v>
      </c>
      <c r="D25" s="698">
        <v>2.9175624992170959</v>
      </c>
      <c r="E25" s="698">
        <v>9.5792228635074927</v>
      </c>
      <c r="F25" s="698">
        <v>3.0399326702659368</v>
      </c>
      <c r="G25" s="141">
        <v>19.435388745704469</v>
      </c>
      <c r="H25" s="48">
        <v>17.885366579085819</v>
      </c>
      <c r="I25" s="124">
        <v>24.53</v>
      </c>
      <c r="P25" s="681"/>
      <c r="Q25"/>
      <c r="R25"/>
      <c r="S25"/>
      <c r="T25"/>
      <c r="U25"/>
    </row>
    <row r="26" spans="1:21" ht="12" customHeight="1">
      <c r="A26" s="29">
        <v>1997</v>
      </c>
      <c r="B26" s="698">
        <v>0.36684260312286388</v>
      </c>
      <c r="C26" s="698">
        <v>1.6561237286331616</v>
      </c>
      <c r="D26" s="698">
        <v>3.5735161716997585</v>
      </c>
      <c r="E26" s="698">
        <v>10.276924902020463</v>
      </c>
      <c r="F26" s="698">
        <v>2.3791449057183405</v>
      </c>
      <c r="G26" s="141">
        <v>19.680465815792008</v>
      </c>
      <c r="H26" s="48">
        <v>18.252552311194588</v>
      </c>
      <c r="I26" s="124">
        <v>24.72</v>
      </c>
      <c r="P26" s="681"/>
      <c r="Q26"/>
      <c r="R26"/>
      <c r="S26"/>
      <c r="T26"/>
      <c r="U26"/>
    </row>
    <row r="27" spans="1:21" ht="12" customHeight="1">
      <c r="A27" s="29">
        <v>1998</v>
      </c>
      <c r="B27" s="698">
        <v>0.48353368793674356</v>
      </c>
      <c r="C27" s="698">
        <v>1.8333538943943044</v>
      </c>
      <c r="D27" s="698">
        <v>3.2078332467998587</v>
      </c>
      <c r="E27" s="698">
        <v>10.377211896983907</v>
      </c>
      <c r="F27" s="698">
        <v>2.4777080993831806</v>
      </c>
      <c r="G27" s="141">
        <v>19.657627867672268</v>
      </c>
      <c r="H27" s="48">
        <v>18.379640825497994</v>
      </c>
      <c r="I27" s="124">
        <v>24.91</v>
      </c>
      <c r="P27" s="681"/>
      <c r="Q27"/>
      <c r="R27"/>
      <c r="S27"/>
      <c r="T27"/>
      <c r="U27"/>
    </row>
    <row r="28" spans="1:21" ht="12" customHeight="1">
      <c r="A28" s="29">
        <v>1999</v>
      </c>
      <c r="B28" s="698">
        <v>0.41383545179640374</v>
      </c>
      <c r="C28" s="698">
        <v>1.4654019459764962</v>
      </c>
      <c r="D28" s="698">
        <v>3.7765137767779504</v>
      </c>
      <c r="E28" s="698">
        <v>9.9628232228626548</v>
      </c>
      <c r="F28" s="698">
        <v>2.5116628574412498</v>
      </c>
      <c r="G28" s="141">
        <v>19.589272501572847</v>
      </c>
      <c r="H28" s="48">
        <v>18.130237254854752</v>
      </c>
      <c r="I28" s="124">
        <v>25.1</v>
      </c>
      <c r="P28" s="681"/>
      <c r="Q28"/>
      <c r="R28"/>
      <c r="S28"/>
      <c r="T28"/>
      <c r="U28"/>
    </row>
    <row r="29" spans="1:21" ht="12" customHeight="1">
      <c r="A29" s="29">
        <v>2000</v>
      </c>
      <c r="B29" s="698">
        <v>0.31967217090567995</v>
      </c>
      <c r="C29" s="698">
        <v>1.7778445651033499</v>
      </c>
      <c r="D29" s="698">
        <v>3.8095152061085518</v>
      </c>
      <c r="E29" s="698">
        <v>9.8153162907318752</v>
      </c>
      <c r="F29" s="698">
        <v>2.4840970357089214</v>
      </c>
      <c r="G29" s="141">
        <v>19.936498313094432</v>
      </c>
      <c r="H29" s="48">
        <v>18.20644526855838</v>
      </c>
      <c r="I29" s="124">
        <v>25.28</v>
      </c>
      <c r="P29" s="681"/>
      <c r="Q29"/>
      <c r="R29"/>
      <c r="S29"/>
      <c r="T29"/>
      <c r="U29"/>
    </row>
    <row r="30" spans="1:21" ht="12" customHeight="1">
      <c r="A30" s="29">
        <v>2001</v>
      </c>
      <c r="B30" s="698">
        <v>0.19408605062039308</v>
      </c>
      <c r="C30" s="698">
        <v>1.2658249565187178</v>
      </c>
      <c r="D30" s="698">
        <v>3.4093027683153667</v>
      </c>
      <c r="E30" s="698">
        <v>11.092764277765543</v>
      </c>
      <c r="F30" s="698">
        <v>2.5615093054405729</v>
      </c>
      <c r="G30" s="141">
        <v>19.80530841825242</v>
      </c>
      <c r="H30" s="48">
        <v>18.523487358660592</v>
      </c>
      <c r="I30" s="124">
        <v>25.47</v>
      </c>
      <c r="P30" s="681"/>
      <c r="Q30"/>
      <c r="R30"/>
      <c r="S30"/>
      <c r="T30"/>
      <c r="U30"/>
    </row>
    <row r="31" spans="1:21" ht="12" customHeight="1">
      <c r="A31" s="29">
        <v>2002</v>
      </c>
      <c r="B31" s="698">
        <v>0.19546098704024761</v>
      </c>
      <c r="C31" s="698">
        <v>1.2557842984575049</v>
      </c>
      <c r="D31" s="698">
        <v>3.3816852489006282</v>
      </c>
      <c r="E31" s="698">
        <v>11.058257885078095</v>
      </c>
      <c r="F31" s="698">
        <v>2.5777731247834814</v>
      </c>
      <c r="G31" s="141">
        <v>19.963292316148301</v>
      </c>
      <c r="H31" s="48">
        <v>18.468961544259955</v>
      </c>
      <c r="I31" s="124">
        <v>25.64</v>
      </c>
      <c r="P31" s="681"/>
      <c r="Q31"/>
      <c r="R31"/>
      <c r="S31"/>
      <c r="T31"/>
      <c r="U31"/>
    </row>
    <row r="32" spans="1:21" ht="12" customHeight="1">
      <c r="P32" s="681"/>
      <c r="Q32"/>
      <c r="R32"/>
      <c r="S32"/>
      <c r="T32"/>
      <c r="U32"/>
    </row>
    <row r="33" spans="1:21" ht="12" customHeight="1">
      <c r="A33" t="s">
        <v>234</v>
      </c>
      <c r="P33"/>
      <c r="Q33"/>
      <c r="R33"/>
      <c r="S33"/>
      <c r="T33"/>
      <c r="U33"/>
    </row>
    <row r="34" spans="1:21" ht="12" customHeight="1">
      <c r="A34" t="s">
        <v>237</v>
      </c>
      <c r="P34"/>
      <c r="Q34"/>
      <c r="R34"/>
      <c r="S34"/>
      <c r="T34"/>
      <c r="U34"/>
    </row>
    <row r="35" spans="1:21" ht="12" customHeight="1">
      <c r="A35" t="s">
        <v>689</v>
      </c>
      <c r="P35"/>
      <c r="Q35"/>
      <c r="R35"/>
      <c r="S35"/>
      <c r="T35"/>
      <c r="U35"/>
    </row>
    <row r="36" spans="1:21" ht="12" customHeight="1">
      <c r="P36"/>
      <c r="Q36"/>
      <c r="R36"/>
      <c r="S36"/>
      <c r="T36"/>
      <c r="U36"/>
    </row>
    <row r="37" spans="1:21" ht="12" customHeight="1">
      <c r="A37" t="s">
        <v>235</v>
      </c>
      <c r="P37"/>
      <c r="Q37"/>
      <c r="R37"/>
      <c r="S37"/>
      <c r="T37"/>
      <c r="U37"/>
    </row>
    <row r="38" spans="1:21" ht="12" customHeight="1">
      <c r="A38" t="s">
        <v>65</v>
      </c>
      <c r="P38"/>
      <c r="Q38"/>
      <c r="R38"/>
      <c r="S38"/>
      <c r="T38"/>
      <c r="U38"/>
    </row>
    <row r="39" spans="1:21" ht="12" customHeight="1">
      <c r="A39" t="s">
        <v>456</v>
      </c>
      <c r="P39"/>
      <c r="Q39"/>
      <c r="R39"/>
      <c r="S39"/>
      <c r="T39"/>
      <c r="U39"/>
    </row>
    <row r="40" spans="1:21" ht="12" customHeight="1">
      <c r="A40" t="s">
        <v>457</v>
      </c>
      <c r="P40"/>
      <c r="Q40"/>
      <c r="R40"/>
      <c r="S40"/>
      <c r="T40"/>
      <c r="U40"/>
    </row>
    <row r="41" spans="1:21" ht="12" customHeight="1">
      <c r="A41" t="s">
        <v>454</v>
      </c>
      <c r="P41"/>
      <c r="Q41"/>
      <c r="R41"/>
      <c r="S41"/>
      <c r="T41"/>
      <c r="U41"/>
    </row>
    <row r="42" spans="1:21" ht="12" customHeight="1">
      <c r="A42" t="s">
        <v>455</v>
      </c>
      <c r="P42"/>
      <c r="Q42"/>
      <c r="R42"/>
      <c r="S42"/>
      <c r="T42"/>
      <c r="U42"/>
    </row>
    <row r="43" spans="1:21" ht="12" customHeight="1">
      <c r="A43" t="s">
        <v>56</v>
      </c>
      <c r="P43"/>
      <c r="Q43"/>
      <c r="R43"/>
      <c r="S43"/>
      <c r="T43"/>
      <c r="U43"/>
    </row>
    <row r="44" spans="1:21" ht="12" customHeight="1">
      <c r="A44" t="s">
        <v>499</v>
      </c>
      <c r="Q44"/>
      <c r="R44"/>
      <c r="S44"/>
      <c r="T44"/>
      <c r="U44"/>
    </row>
    <row r="45" spans="1:21">
      <c r="Q45"/>
      <c r="R45"/>
      <c r="S45"/>
      <c r="T45"/>
      <c r="U45"/>
    </row>
    <row r="46" spans="1:21">
      <c r="Q46"/>
      <c r="R46"/>
      <c r="S46"/>
      <c r="T46"/>
      <c r="U46"/>
    </row>
  </sheetData>
  <phoneticPr fontId="0" type="noConversion"/>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sheetPr codeName="Sheet37"/>
  <dimension ref="A1:AF34"/>
  <sheetViews>
    <sheetView zoomScaleNormal="100" workbookViewId="0"/>
  </sheetViews>
  <sheetFormatPr defaultRowHeight="9"/>
  <cols>
    <col min="1" max="1" width="9.796875" bestFit="1" customWidth="1"/>
    <col min="2" max="6" width="13" customWidth="1"/>
    <col min="7" max="7" width="18.19921875" customWidth="1"/>
    <col min="8" max="8" width="13" customWidth="1"/>
    <col min="9" max="9" width="11.59765625" customWidth="1"/>
    <col min="10" max="10" width="10.796875" customWidth="1"/>
    <col min="11" max="11" width="13.59765625" customWidth="1"/>
    <col min="12" max="16" width="19" customWidth="1"/>
    <col min="17" max="17" width="8.796875" customWidth="1"/>
    <col min="18" max="19" width="19" customWidth="1"/>
    <col min="21" max="22" width="9.796875" bestFit="1" customWidth="1"/>
    <col min="24" max="25" width="10.796875" customWidth="1"/>
    <col min="26" max="26" width="14" customWidth="1"/>
    <col min="27" max="27" width="9.796875" bestFit="1" customWidth="1"/>
    <col min="28" max="28" width="10.796875" customWidth="1"/>
    <col min="29" max="29" width="9.796875" bestFit="1" customWidth="1"/>
    <col min="30" max="30" width="14" customWidth="1"/>
    <col min="32" max="32" width="13.3984375" customWidth="1"/>
  </cols>
  <sheetData>
    <row r="1" spans="1:32" ht="12">
      <c r="A1" s="72" t="s">
        <v>956</v>
      </c>
      <c r="X1" s="177"/>
      <c r="Y1" s="177"/>
      <c r="Z1" s="177"/>
      <c r="AA1" s="177"/>
      <c r="AB1" s="177"/>
      <c r="AC1" s="177"/>
      <c r="AD1" s="177"/>
      <c r="AE1" s="177"/>
      <c r="AF1" s="177"/>
    </row>
    <row r="2" spans="1:32" ht="9.75" thickBot="1">
      <c r="X2" s="177"/>
      <c r="Y2" s="992"/>
      <c r="Z2" s="992"/>
      <c r="AA2" s="992"/>
      <c r="AB2" s="992"/>
      <c r="AC2" s="992"/>
      <c r="AD2" s="992"/>
      <c r="AE2" s="212"/>
      <c r="AF2" s="212"/>
    </row>
    <row r="3" spans="1:32" ht="3.75" customHeight="1">
      <c r="B3" s="14"/>
      <c r="C3" s="14"/>
      <c r="D3" s="14"/>
      <c r="E3" s="14"/>
      <c r="F3" s="14"/>
      <c r="G3" s="14"/>
      <c r="H3" s="27"/>
      <c r="I3" s="27"/>
      <c r="J3" s="28"/>
      <c r="L3" s="382"/>
      <c r="M3" s="383"/>
      <c r="N3" s="383"/>
      <c r="O3" s="383"/>
      <c r="P3" s="383"/>
      <c r="Q3" s="384"/>
      <c r="X3" s="275"/>
      <c r="Y3" s="992"/>
      <c r="Z3" s="992"/>
      <c r="AA3" s="992"/>
      <c r="AB3" s="992"/>
      <c r="AC3" s="992"/>
      <c r="AD3" s="992"/>
      <c r="AE3" s="276"/>
      <c r="AF3" s="276"/>
    </row>
    <row r="4" spans="1:32" ht="34.5" customHeight="1">
      <c r="A4" s="33" t="s">
        <v>134</v>
      </c>
      <c r="B4" s="35" t="s">
        <v>20</v>
      </c>
      <c r="C4" s="24" t="s">
        <v>21</v>
      </c>
      <c r="D4" s="35" t="s">
        <v>15</v>
      </c>
      <c r="E4" s="35" t="s">
        <v>16</v>
      </c>
      <c r="F4" s="35" t="s">
        <v>17</v>
      </c>
      <c r="G4" s="594" t="s">
        <v>949</v>
      </c>
      <c r="H4" s="38" t="s">
        <v>214</v>
      </c>
      <c r="I4" s="38" t="s">
        <v>164</v>
      </c>
      <c r="J4" s="36" t="s">
        <v>645</v>
      </c>
      <c r="L4" s="385"/>
      <c r="M4" s="386"/>
      <c r="N4" s="386"/>
      <c r="O4" s="386"/>
      <c r="P4" s="386"/>
      <c r="Q4" s="387"/>
    </row>
    <row r="5" spans="1:32" ht="12" customHeight="1">
      <c r="A5" s="29">
        <v>2003</v>
      </c>
      <c r="B5" s="347">
        <v>2.76</v>
      </c>
      <c r="C5" s="134">
        <v>0.92</v>
      </c>
      <c r="D5" s="134">
        <v>5.93</v>
      </c>
      <c r="E5" s="134">
        <v>8.31</v>
      </c>
      <c r="F5" s="134">
        <v>5.53</v>
      </c>
      <c r="G5" s="440" t="s">
        <v>77</v>
      </c>
      <c r="H5" s="141">
        <v>19.77</v>
      </c>
      <c r="I5" s="48">
        <v>23.07</v>
      </c>
      <c r="J5" s="124">
        <v>25.84</v>
      </c>
      <c r="K5" s="277"/>
      <c r="L5" s="385"/>
      <c r="M5" s="386"/>
      <c r="N5" s="386"/>
      <c r="O5" s="386"/>
      <c r="P5" s="386"/>
      <c r="Q5" s="387"/>
    </row>
    <row r="6" spans="1:32" ht="12" customHeight="1">
      <c r="A6" s="29">
        <v>2004</v>
      </c>
      <c r="B6" s="347">
        <v>2.75</v>
      </c>
      <c r="C6" s="134">
        <v>0.99</v>
      </c>
      <c r="D6" s="134">
        <v>6.09</v>
      </c>
      <c r="E6" s="134">
        <v>8.11</v>
      </c>
      <c r="F6" s="134">
        <v>6.2</v>
      </c>
      <c r="G6" s="440" t="s">
        <v>77</v>
      </c>
      <c r="H6" s="141">
        <v>20.399999999999999</v>
      </c>
      <c r="I6" s="48">
        <v>23.29</v>
      </c>
      <c r="J6" s="124">
        <v>26.04</v>
      </c>
      <c r="K6" s="277"/>
      <c r="L6" s="385"/>
      <c r="M6" s="386"/>
      <c r="N6" s="386"/>
      <c r="O6" s="386"/>
      <c r="P6" s="386"/>
      <c r="Q6" s="387"/>
    </row>
    <row r="7" spans="1:32" ht="12" customHeight="1">
      <c r="A7" s="29">
        <v>2005</v>
      </c>
      <c r="B7" s="347">
        <v>2.96</v>
      </c>
      <c r="C7" s="134">
        <v>1.03</v>
      </c>
      <c r="D7" s="134">
        <v>5.7</v>
      </c>
      <c r="E7" s="134">
        <v>7.87</v>
      </c>
      <c r="F7" s="134">
        <v>6.74</v>
      </c>
      <c r="G7" s="440" t="s">
        <v>77</v>
      </c>
      <c r="H7" s="141">
        <v>20.310000000000002</v>
      </c>
      <c r="I7" s="48">
        <v>23.31</v>
      </c>
      <c r="J7" s="124">
        <v>26.28</v>
      </c>
      <c r="K7" s="277"/>
      <c r="L7" s="385"/>
      <c r="M7" s="386"/>
      <c r="N7" s="386"/>
      <c r="O7" s="386"/>
      <c r="P7" s="386"/>
      <c r="Q7" s="387"/>
    </row>
    <row r="8" spans="1:32" ht="12" customHeight="1">
      <c r="A8" s="29">
        <v>2006</v>
      </c>
      <c r="B8" s="347">
        <v>2.95</v>
      </c>
      <c r="C8" s="134">
        <v>0.98</v>
      </c>
      <c r="D8" s="134">
        <v>5.31</v>
      </c>
      <c r="E8" s="134">
        <v>7.9</v>
      </c>
      <c r="F8" s="134">
        <v>7.5</v>
      </c>
      <c r="G8" s="440" t="s">
        <v>77</v>
      </c>
      <c r="H8" s="141">
        <v>20.71</v>
      </c>
      <c r="I8" s="48">
        <v>23.57</v>
      </c>
      <c r="J8" s="124">
        <v>26.52</v>
      </c>
      <c r="K8" s="277"/>
      <c r="L8" s="385"/>
      <c r="M8" s="386"/>
      <c r="N8" s="386"/>
      <c r="O8" s="386"/>
      <c r="P8" s="386"/>
      <c r="Q8" s="387"/>
    </row>
    <row r="9" spans="1:32" ht="12" customHeight="1">
      <c r="A9" s="29">
        <v>2007</v>
      </c>
      <c r="B9" s="347">
        <v>2.86</v>
      </c>
      <c r="C9" s="134">
        <v>0.88</v>
      </c>
      <c r="D9" s="134">
        <v>5.04</v>
      </c>
      <c r="E9" s="134">
        <v>7.76</v>
      </c>
      <c r="F9" s="134">
        <v>8.34</v>
      </c>
      <c r="G9" s="440" t="s">
        <v>77</v>
      </c>
      <c r="H9" s="141">
        <v>21.14</v>
      </c>
      <c r="I9" s="48">
        <v>23.91</v>
      </c>
      <c r="J9" s="124">
        <v>26.77</v>
      </c>
      <c r="K9" s="277"/>
      <c r="L9" s="385"/>
      <c r="M9" s="386"/>
      <c r="N9" s="386"/>
      <c r="O9" s="386"/>
      <c r="P9" s="386"/>
      <c r="Q9" s="387"/>
    </row>
    <row r="10" spans="1:32" ht="12" customHeight="1">
      <c r="A10" s="29">
        <v>2008</v>
      </c>
      <c r="B10" s="347">
        <v>3.35</v>
      </c>
      <c r="C10" s="134">
        <v>0.8</v>
      </c>
      <c r="D10" s="134">
        <v>4.8099999999999996</v>
      </c>
      <c r="E10" s="134">
        <v>7.39</v>
      </c>
      <c r="F10" s="134">
        <v>8.69</v>
      </c>
      <c r="G10" s="440">
        <v>10.43</v>
      </c>
      <c r="H10" s="141">
        <v>20.89</v>
      </c>
      <c r="I10" s="48">
        <v>23.7</v>
      </c>
      <c r="J10" s="124">
        <v>27.05</v>
      </c>
      <c r="K10" s="277"/>
      <c r="L10" s="385"/>
      <c r="M10" s="386"/>
      <c r="N10" s="386"/>
      <c r="O10" s="386"/>
      <c r="P10" s="386"/>
      <c r="Q10" s="387"/>
    </row>
    <row r="11" spans="1:32" ht="12" customHeight="1">
      <c r="A11" s="34">
        <v>2009</v>
      </c>
      <c r="B11" s="347">
        <v>3.4</v>
      </c>
      <c r="C11" s="134">
        <v>0.8</v>
      </c>
      <c r="D11" s="134">
        <v>4.75</v>
      </c>
      <c r="E11" s="134">
        <v>6.95</v>
      </c>
      <c r="F11" s="134">
        <v>9.39</v>
      </c>
      <c r="G11" s="440">
        <v>11.23</v>
      </c>
      <c r="H11" s="141">
        <v>21.09</v>
      </c>
      <c r="I11" s="48">
        <v>23.87</v>
      </c>
      <c r="J11" s="124">
        <v>27.27</v>
      </c>
      <c r="L11" s="385"/>
      <c r="M11" s="386"/>
      <c r="N11" s="386"/>
      <c r="O11" s="386"/>
      <c r="P11" s="386"/>
      <c r="Q11" s="387"/>
    </row>
    <row r="12" spans="1:32" ht="12" customHeight="1">
      <c r="A12" s="29">
        <v>2010</v>
      </c>
      <c r="B12" s="347">
        <v>3.4</v>
      </c>
      <c r="C12" s="134">
        <v>0.78</v>
      </c>
      <c r="D12" s="134">
        <v>4.59</v>
      </c>
      <c r="E12" s="134">
        <v>6.22</v>
      </c>
      <c r="F12" s="134">
        <v>10.33</v>
      </c>
      <c r="G12" s="440">
        <v>11.23</v>
      </c>
      <c r="H12" s="141">
        <v>21.14</v>
      </c>
      <c r="I12" s="48">
        <v>24.01</v>
      </c>
      <c r="J12" s="124">
        <v>27.45</v>
      </c>
      <c r="L12" s="385"/>
      <c r="M12" s="386"/>
      <c r="N12" s="386"/>
      <c r="O12" s="386"/>
      <c r="P12" s="386"/>
      <c r="Q12" s="387"/>
    </row>
    <row r="13" spans="1:32" ht="12" customHeight="1">
      <c r="A13" s="29">
        <v>2011</v>
      </c>
      <c r="B13" s="347">
        <v>3.44</v>
      </c>
      <c r="C13" s="134">
        <v>0.69</v>
      </c>
      <c r="D13" s="134">
        <v>4.07</v>
      </c>
      <c r="E13" s="134">
        <v>5.84</v>
      </c>
      <c r="F13" s="134">
        <v>11.41</v>
      </c>
      <c r="G13" s="440">
        <v>12.81</v>
      </c>
      <c r="H13" s="141">
        <v>21.32</v>
      </c>
      <c r="I13" s="48">
        <v>24.14</v>
      </c>
      <c r="J13" s="124">
        <v>27.61</v>
      </c>
      <c r="L13" s="385"/>
      <c r="M13" s="386"/>
      <c r="N13" s="386"/>
      <c r="O13" s="386"/>
      <c r="P13" s="386"/>
      <c r="Q13" s="387"/>
    </row>
    <row r="14" spans="1:32" ht="12" customHeight="1">
      <c r="A14" s="61"/>
      <c r="B14" s="251"/>
      <c r="C14" s="251"/>
      <c r="D14" s="251"/>
      <c r="E14" s="251"/>
      <c r="F14" s="251"/>
      <c r="H14" s="251"/>
      <c r="I14" s="244"/>
      <c r="L14" s="385"/>
      <c r="M14" s="386"/>
      <c r="N14" s="386"/>
      <c r="O14" s="386"/>
      <c r="P14" s="386"/>
      <c r="Q14" s="387"/>
    </row>
    <row r="15" spans="1:32" ht="12" customHeight="1">
      <c r="A15" t="s">
        <v>234</v>
      </c>
      <c r="L15" s="385"/>
      <c r="M15" s="386"/>
      <c r="N15" s="386"/>
      <c r="O15" s="386"/>
      <c r="P15" s="386"/>
      <c r="Q15" s="387"/>
    </row>
    <row r="16" spans="1:32" ht="12" customHeight="1">
      <c r="A16" t="s">
        <v>694</v>
      </c>
      <c r="L16" s="385"/>
      <c r="M16" s="386"/>
      <c r="N16" s="386"/>
      <c r="O16" s="386"/>
      <c r="P16" s="386"/>
      <c r="Q16" s="387"/>
    </row>
    <row r="17" spans="1:21" ht="12" customHeight="1">
      <c r="A17" t="s">
        <v>689</v>
      </c>
      <c r="L17" s="385"/>
      <c r="M17" s="386"/>
      <c r="N17" s="386"/>
      <c r="O17" s="386"/>
      <c r="P17" s="386"/>
      <c r="Q17" s="387"/>
    </row>
    <row r="18" spans="1:21" ht="12" customHeight="1" thickBot="1">
      <c r="A18" t="s">
        <v>663</v>
      </c>
      <c r="L18" s="413" t="s">
        <v>957</v>
      </c>
      <c r="M18" s="389"/>
      <c r="N18" s="389"/>
      <c r="O18" s="389"/>
      <c r="P18" s="389"/>
      <c r="Q18" s="390"/>
    </row>
    <row r="19" spans="1:21" ht="12" customHeight="1"/>
    <row r="20" spans="1:21" ht="12" customHeight="1"/>
    <row r="21" spans="1:21" ht="12" customHeight="1">
      <c r="A21" t="s">
        <v>235</v>
      </c>
    </row>
    <row r="22" spans="1:21" ht="12" customHeight="1">
      <c r="A22" t="s">
        <v>452</v>
      </c>
    </row>
    <row r="23" spans="1:21" ht="12" customHeight="1">
      <c r="A23" s="681" t="s">
        <v>931</v>
      </c>
    </row>
    <row r="24" spans="1:21" ht="12" customHeight="1">
      <c r="A24" t="s">
        <v>453</v>
      </c>
    </row>
    <row r="25" spans="1:21" ht="12" customHeight="1">
      <c r="A25" t="s">
        <v>55</v>
      </c>
    </row>
    <row r="26" spans="1:21" ht="12" customHeight="1"/>
    <row r="27" spans="1:21" ht="12" customHeight="1"/>
    <row r="28" spans="1:21" ht="12" customHeight="1"/>
    <row r="29" spans="1:21" ht="12" customHeight="1">
      <c r="U29" s="278"/>
    </row>
    <row r="30" spans="1:21" ht="12" customHeight="1">
      <c r="U30" s="278"/>
    </row>
    <row r="31" spans="1:21" ht="12" customHeight="1">
      <c r="U31" s="278"/>
    </row>
    <row r="32" spans="1:21" ht="12" customHeight="1">
      <c r="U32" s="278"/>
    </row>
    <row r="33" spans="21:21" ht="12" customHeight="1">
      <c r="U33" s="278"/>
    </row>
    <row r="34" spans="21:21">
      <c r="U34" s="278"/>
    </row>
  </sheetData>
  <mergeCells count="2">
    <mergeCell ref="Y2:AD2"/>
    <mergeCell ref="Y3:AD3"/>
  </mergeCells>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sheetPr codeName="Sheet38"/>
  <dimension ref="A1:R53"/>
  <sheetViews>
    <sheetView workbookViewId="0">
      <selection activeCell="B49" sqref="B49"/>
    </sheetView>
  </sheetViews>
  <sheetFormatPr defaultRowHeight="9"/>
  <cols>
    <col min="2" max="5" width="13" customWidth="1"/>
    <col min="7" max="7" width="10" customWidth="1"/>
    <col min="8" max="8" width="81.19921875" customWidth="1"/>
    <col min="9" max="9" width="19" customWidth="1"/>
    <col min="10" max="10" width="3.3984375" customWidth="1"/>
    <col min="12" max="12" width="9.59765625" style="177" customWidth="1"/>
    <col min="13" max="14" width="14" style="177" customWidth="1"/>
    <col min="15" max="15" width="18.59765625" style="177" customWidth="1"/>
  </cols>
  <sheetData>
    <row r="1" spans="1:18" ht="12" customHeight="1">
      <c r="A1" s="72" t="s">
        <v>748</v>
      </c>
      <c r="K1" s="448"/>
      <c r="L1" s="450"/>
      <c r="M1" s="450"/>
      <c r="N1" s="450"/>
      <c r="O1" s="450"/>
      <c r="P1" s="448"/>
      <c r="Q1" s="448"/>
      <c r="R1" s="448"/>
    </row>
    <row r="2" spans="1:18" ht="12" customHeight="1" thickBot="1">
      <c r="K2" s="448"/>
      <c r="L2" s="448"/>
      <c r="M2" s="448"/>
      <c r="N2" s="448"/>
      <c r="O2" s="448"/>
      <c r="P2" s="448"/>
      <c r="Q2" s="448"/>
      <c r="R2" s="448"/>
    </row>
    <row r="3" spans="1:18" ht="3.75" customHeight="1">
      <c r="B3" s="14"/>
      <c r="C3" s="14"/>
      <c r="D3" s="14"/>
      <c r="E3" s="28"/>
      <c r="H3" s="382"/>
      <c r="I3" s="383"/>
      <c r="J3" s="384"/>
      <c r="K3" s="448"/>
      <c r="L3" s="448"/>
      <c r="M3" s="448"/>
      <c r="N3" s="448"/>
      <c r="O3" s="448"/>
      <c r="P3" s="448"/>
      <c r="Q3" s="448"/>
      <c r="R3" s="448"/>
    </row>
    <row r="4" spans="1:18" ht="42" customHeight="1">
      <c r="A4" s="39" t="s">
        <v>134</v>
      </c>
      <c r="B4" s="35" t="s">
        <v>122</v>
      </c>
      <c r="C4" s="35" t="s">
        <v>165</v>
      </c>
      <c r="D4" s="35" t="s">
        <v>110</v>
      </c>
      <c r="E4" s="36" t="s">
        <v>645</v>
      </c>
      <c r="H4" s="385"/>
      <c r="I4" s="386"/>
      <c r="J4" s="387"/>
      <c r="K4" s="448"/>
      <c r="L4" s="448"/>
      <c r="M4" s="448"/>
      <c r="N4" s="448"/>
      <c r="O4" s="448"/>
      <c r="P4" s="448"/>
      <c r="Q4" s="448"/>
      <c r="R4" s="448"/>
    </row>
    <row r="5" spans="1:18" ht="12" customHeight="1">
      <c r="A5" s="29">
        <v>1974</v>
      </c>
      <c r="B5" s="128">
        <v>0.30089969809322031</v>
      </c>
      <c r="C5" s="128"/>
      <c r="D5" s="128">
        <v>12.638800450211862</v>
      </c>
      <c r="E5" s="124">
        <v>19.902999999999999</v>
      </c>
      <c r="H5" s="385"/>
      <c r="I5" s="386"/>
      <c r="J5" s="387"/>
      <c r="K5" s="448"/>
      <c r="L5" s="448"/>
      <c r="M5" s="448"/>
      <c r="N5" s="448"/>
      <c r="O5" s="448"/>
      <c r="P5" s="448"/>
      <c r="Q5" s="448"/>
      <c r="R5" s="448"/>
    </row>
    <row r="6" spans="1:18" ht="12" customHeight="1">
      <c r="A6" s="29">
        <v>1975</v>
      </c>
      <c r="B6" s="128">
        <v>0.38073397361477568</v>
      </c>
      <c r="C6" s="128"/>
      <c r="D6" s="128">
        <v>12.770876200527702</v>
      </c>
      <c r="E6" s="124">
        <v>20.117000000000001</v>
      </c>
      <c r="H6" s="385"/>
      <c r="I6" s="386"/>
      <c r="J6" s="387"/>
      <c r="K6" s="448"/>
      <c r="L6" s="448"/>
      <c r="M6" s="448"/>
      <c r="N6" s="448"/>
      <c r="O6" s="448"/>
      <c r="P6" s="448"/>
      <c r="Q6" s="448"/>
      <c r="R6" s="448"/>
    </row>
    <row r="7" spans="1:18" ht="12" customHeight="1">
      <c r="A7" s="29">
        <v>1976</v>
      </c>
      <c r="B7" s="128">
        <v>0.5</v>
      </c>
      <c r="C7" s="128"/>
      <c r="D7" s="128">
        <v>13.19</v>
      </c>
      <c r="E7" s="124">
        <v>20.332000000000001</v>
      </c>
      <c r="H7" s="385"/>
      <c r="I7" s="386"/>
      <c r="J7" s="387"/>
      <c r="K7" s="448"/>
      <c r="L7" s="448"/>
      <c r="M7" s="448"/>
      <c r="N7" s="448"/>
      <c r="O7" s="448"/>
      <c r="P7" s="448"/>
      <c r="Q7" s="448"/>
      <c r="R7" s="448"/>
    </row>
    <row r="8" spans="1:18" ht="12" customHeight="1">
      <c r="A8" s="29">
        <v>1977</v>
      </c>
      <c r="B8" s="128">
        <v>0.65</v>
      </c>
      <c r="C8" s="128"/>
      <c r="D8" s="128">
        <v>13.34</v>
      </c>
      <c r="E8" s="124">
        <v>20.545999999999999</v>
      </c>
      <c r="H8" s="385"/>
      <c r="I8" s="386"/>
      <c r="J8" s="387"/>
      <c r="K8" s="448"/>
      <c r="L8" s="448"/>
      <c r="M8" s="448"/>
      <c r="N8" s="448"/>
      <c r="O8" s="448"/>
      <c r="P8" s="448"/>
      <c r="Q8" s="448"/>
      <c r="R8" s="448"/>
    </row>
    <row r="9" spans="1:18" ht="12" customHeight="1">
      <c r="A9" s="29">
        <v>1978</v>
      </c>
      <c r="B9" s="128">
        <v>0.69</v>
      </c>
      <c r="C9" s="128"/>
      <c r="D9" s="128">
        <v>13.6</v>
      </c>
      <c r="E9" s="124">
        <v>20.760999999999999</v>
      </c>
      <c r="H9" s="385"/>
      <c r="I9" s="386"/>
      <c r="J9" s="387"/>
      <c r="K9" s="448"/>
      <c r="L9" s="448"/>
      <c r="M9" s="448"/>
      <c r="N9" s="448"/>
      <c r="O9" s="448"/>
      <c r="P9" s="448"/>
      <c r="Q9" s="448"/>
      <c r="R9" s="448"/>
    </row>
    <row r="10" spans="1:18" ht="12" customHeight="1">
      <c r="A10" s="29">
        <v>1979</v>
      </c>
      <c r="B10" s="128">
        <v>1.06</v>
      </c>
      <c r="C10" s="128"/>
      <c r="D10" s="128">
        <v>13.81</v>
      </c>
      <c r="E10" s="124">
        <v>20.975000000000001</v>
      </c>
      <c r="H10" s="385"/>
      <c r="I10" s="386"/>
      <c r="J10" s="387"/>
      <c r="K10" s="448"/>
      <c r="L10" s="448"/>
      <c r="M10" s="448"/>
      <c r="N10" s="448"/>
      <c r="O10" s="448"/>
      <c r="P10" s="448"/>
      <c r="Q10" s="448"/>
      <c r="R10" s="448"/>
    </row>
    <row r="11" spans="1:18" ht="12" customHeight="1">
      <c r="A11" s="29">
        <v>1980</v>
      </c>
      <c r="B11" s="128">
        <v>1.1399999999999999</v>
      </c>
      <c r="C11" s="128"/>
      <c r="D11" s="128">
        <v>13.98</v>
      </c>
      <c r="E11" s="124">
        <v>21.19</v>
      </c>
      <c r="H11" s="385"/>
      <c r="I11" s="386"/>
      <c r="J11" s="387"/>
      <c r="K11" s="448"/>
      <c r="L11" s="448"/>
      <c r="M11" s="448"/>
      <c r="N11" s="448"/>
      <c r="O11" s="448"/>
      <c r="P11" s="448"/>
      <c r="Q11" s="448"/>
      <c r="R11" s="448"/>
    </row>
    <row r="12" spans="1:18" ht="12" customHeight="1">
      <c r="A12" s="29">
        <v>1981</v>
      </c>
      <c r="B12" s="128">
        <v>1.31</v>
      </c>
      <c r="C12" s="128"/>
      <c r="D12" s="128">
        <v>14.15</v>
      </c>
      <c r="E12" s="124">
        <v>21.405000000000001</v>
      </c>
      <c r="H12" s="385"/>
      <c r="I12" s="386"/>
      <c r="J12" s="387"/>
      <c r="K12" s="448"/>
      <c r="L12" s="448"/>
      <c r="M12" s="448"/>
      <c r="N12" s="448"/>
      <c r="O12" s="448"/>
      <c r="P12" s="448"/>
      <c r="Q12" s="448"/>
      <c r="R12" s="448"/>
    </row>
    <row r="13" spans="1:18" ht="12" customHeight="1">
      <c r="A13" s="29">
        <v>1982</v>
      </c>
      <c r="B13" s="128">
        <v>1.5</v>
      </c>
      <c r="C13" s="128"/>
      <c r="D13" s="128">
        <v>14.29</v>
      </c>
      <c r="E13" s="124">
        <v>21.619</v>
      </c>
      <c r="H13" s="385"/>
      <c r="I13" s="386"/>
      <c r="J13" s="387"/>
      <c r="K13" s="448"/>
      <c r="L13" s="448"/>
      <c r="M13" s="448"/>
      <c r="N13" s="448"/>
      <c r="O13" s="448"/>
      <c r="P13" s="448"/>
      <c r="Q13" s="448"/>
      <c r="R13" s="448"/>
    </row>
    <row r="14" spans="1:18" ht="12" customHeight="1">
      <c r="A14" s="29">
        <v>1983</v>
      </c>
      <c r="B14" s="128">
        <v>1.81</v>
      </c>
      <c r="C14" s="128"/>
      <c r="D14" s="128">
        <v>14.45</v>
      </c>
      <c r="E14" s="124">
        <v>21.834</v>
      </c>
      <c r="H14" s="385"/>
      <c r="I14" s="386"/>
      <c r="J14" s="387"/>
      <c r="K14" s="448"/>
      <c r="L14" s="448"/>
      <c r="M14" s="448"/>
      <c r="N14" s="448"/>
      <c r="O14" s="448"/>
      <c r="P14" s="448"/>
      <c r="Q14" s="448"/>
      <c r="R14" s="448"/>
    </row>
    <row r="15" spans="1:18" ht="12" customHeight="1">
      <c r="A15" s="29">
        <v>1984</v>
      </c>
      <c r="B15" s="128">
        <v>2.2000000000000002</v>
      </c>
      <c r="C15" s="128"/>
      <c r="D15" s="128">
        <v>14.62</v>
      </c>
      <c r="E15" s="124">
        <v>22.047999999999998</v>
      </c>
      <c r="H15" s="385"/>
      <c r="I15" s="386"/>
      <c r="J15" s="387"/>
      <c r="K15" s="448"/>
      <c r="L15" s="448"/>
      <c r="M15" s="448"/>
      <c r="N15" s="448"/>
      <c r="O15" s="448"/>
      <c r="P15" s="448"/>
      <c r="Q15" s="448"/>
      <c r="R15" s="448"/>
    </row>
    <row r="16" spans="1:18" ht="12" customHeight="1">
      <c r="A16" s="29">
        <v>1985</v>
      </c>
      <c r="B16" s="128">
        <v>2.27</v>
      </c>
      <c r="C16" s="128">
        <v>2.4545462448683892</v>
      </c>
      <c r="D16" s="128">
        <v>14.79</v>
      </c>
      <c r="E16" s="124">
        <v>22.263000000000002</v>
      </c>
      <c r="H16" s="385"/>
      <c r="I16" s="386"/>
      <c r="J16" s="387"/>
      <c r="K16" s="448"/>
      <c r="L16" s="448"/>
      <c r="M16" s="448"/>
      <c r="N16" s="448"/>
      <c r="O16" s="448"/>
      <c r="P16" s="448"/>
      <c r="Q16" s="448"/>
      <c r="R16" s="448"/>
    </row>
    <row r="17" spans="1:18" ht="12" customHeight="1" thickBot="1">
      <c r="A17" s="29">
        <v>1986</v>
      </c>
      <c r="B17" s="128">
        <v>2.5499999999999998</v>
      </c>
      <c r="C17" s="128">
        <v>2.6117439776450184</v>
      </c>
      <c r="D17" s="128">
        <v>14.97</v>
      </c>
      <c r="E17" s="124">
        <v>22.477</v>
      </c>
      <c r="H17" s="398" t="s">
        <v>747</v>
      </c>
      <c r="I17" s="389"/>
      <c r="J17" s="390"/>
      <c r="K17" s="448"/>
      <c r="L17" s="448"/>
      <c r="M17" s="448"/>
      <c r="N17" s="448"/>
      <c r="O17" s="448"/>
      <c r="P17" s="448"/>
      <c r="Q17" s="448"/>
      <c r="R17" s="448"/>
    </row>
    <row r="18" spans="1:18" ht="12" customHeight="1">
      <c r="A18" s="29">
        <v>1987</v>
      </c>
      <c r="B18" s="128">
        <v>2.72</v>
      </c>
      <c r="C18" s="128">
        <v>2.9227859817570812</v>
      </c>
      <c r="D18" s="128">
        <v>15.24</v>
      </c>
      <c r="E18" s="124">
        <v>22.692</v>
      </c>
      <c r="K18" s="448"/>
      <c r="L18" s="448"/>
      <c r="M18" s="448"/>
      <c r="N18" s="448"/>
      <c r="O18" s="448"/>
      <c r="P18" s="448"/>
      <c r="Q18" s="448"/>
      <c r="R18" s="448"/>
    </row>
    <row r="19" spans="1:18" ht="12" customHeight="1">
      <c r="A19" s="29">
        <v>1988</v>
      </c>
      <c r="B19" s="128">
        <v>2.95</v>
      </c>
      <c r="C19" s="128">
        <v>3.0605322341696537</v>
      </c>
      <c r="D19" s="128">
        <v>15.46</v>
      </c>
      <c r="E19" s="124">
        <v>22.905999999999999</v>
      </c>
      <c r="K19" s="448"/>
      <c r="L19" s="448"/>
      <c r="M19" s="448"/>
      <c r="N19" s="448"/>
      <c r="O19" s="448"/>
      <c r="P19" s="448"/>
      <c r="Q19" s="448"/>
      <c r="R19" s="448"/>
    </row>
    <row r="20" spans="1:18" ht="12" customHeight="1">
      <c r="A20" s="29">
        <v>1989</v>
      </c>
      <c r="B20" s="128">
        <v>3.22</v>
      </c>
      <c r="C20" s="128">
        <v>3.0832668067226892</v>
      </c>
      <c r="D20" s="128">
        <v>15.87</v>
      </c>
      <c r="E20" s="124">
        <v>23.120999999999999</v>
      </c>
      <c r="K20" s="448"/>
      <c r="L20" s="448"/>
      <c r="M20" s="448"/>
      <c r="N20" s="448"/>
      <c r="O20" s="448"/>
      <c r="P20" s="448"/>
      <c r="Q20" s="448"/>
      <c r="R20" s="448"/>
    </row>
    <row r="21" spans="1:18" ht="12" customHeight="1">
      <c r="A21" s="29">
        <v>1990</v>
      </c>
      <c r="B21" s="128">
        <v>3.45</v>
      </c>
      <c r="C21" s="128">
        <v>3.4459196296296297</v>
      </c>
      <c r="D21" s="128">
        <v>15.83</v>
      </c>
      <c r="E21" s="124">
        <v>23.335000000000001</v>
      </c>
      <c r="K21" s="448"/>
      <c r="L21" s="448"/>
      <c r="M21" s="448"/>
      <c r="N21" s="448"/>
      <c r="O21" s="448"/>
      <c r="P21" s="448"/>
      <c r="Q21" s="448"/>
      <c r="R21" s="448"/>
    </row>
    <row r="22" spans="1:18" ht="12" customHeight="1">
      <c r="A22" s="29">
        <v>1991</v>
      </c>
      <c r="B22" s="128">
        <v>3.55</v>
      </c>
      <c r="C22" s="128">
        <v>3.738175</v>
      </c>
      <c r="D22" s="128">
        <v>16.23</v>
      </c>
      <c r="E22" s="124">
        <v>23.55</v>
      </c>
      <c r="K22" s="448"/>
      <c r="L22" s="448"/>
      <c r="M22" s="448"/>
      <c r="N22" s="448"/>
      <c r="O22" s="448"/>
      <c r="P22" s="448"/>
      <c r="Q22" s="448"/>
      <c r="R22" s="448"/>
    </row>
    <row r="23" spans="1:18" ht="12" customHeight="1">
      <c r="A23" s="29">
        <v>1992</v>
      </c>
      <c r="B23" s="128">
        <v>3.83</v>
      </c>
      <c r="C23" s="128">
        <v>4.1772770942111235</v>
      </c>
      <c r="D23" s="128">
        <v>16.61</v>
      </c>
      <c r="E23" s="124">
        <v>23.763000000000002</v>
      </c>
      <c r="K23" s="448"/>
      <c r="L23" s="448"/>
      <c r="M23" s="448"/>
      <c r="N23" s="448"/>
      <c r="O23" s="448"/>
      <c r="P23" s="448"/>
      <c r="Q23" s="448"/>
      <c r="R23" s="448"/>
    </row>
    <row r="24" spans="1:18" ht="12" customHeight="1">
      <c r="A24" s="29">
        <v>1993</v>
      </c>
      <c r="B24" s="128">
        <v>3.71</v>
      </c>
      <c r="C24" s="128">
        <v>3.7408911121036175</v>
      </c>
      <c r="D24" s="128">
        <v>16.010000000000002</v>
      </c>
      <c r="E24" s="124">
        <v>23.946000000000002</v>
      </c>
      <c r="K24" s="448"/>
      <c r="L24" s="448"/>
      <c r="M24" s="448"/>
      <c r="N24" s="448"/>
      <c r="O24" s="448"/>
      <c r="P24" s="448"/>
      <c r="Q24" s="448"/>
      <c r="R24" s="448"/>
    </row>
    <row r="25" spans="1:18" ht="12" customHeight="1">
      <c r="A25" s="29">
        <v>1994</v>
      </c>
      <c r="B25" s="128">
        <v>3.71</v>
      </c>
      <c r="C25" s="128">
        <v>4.6050998673740047</v>
      </c>
      <c r="D25" s="128">
        <v>16.149999999999999</v>
      </c>
      <c r="E25" s="124">
        <v>24.135999999999999</v>
      </c>
      <c r="K25" s="448"/>
      <c r="L25" s="448"/>
      <c r="M25" s="448"/>
      <c r="N25" s="448"/>
      <c r="O25" s="448"/>
      <c r="P25" s="448"/>
      <c r="Q25" s="448"/>
      <c r="R25" s="448"/>
    </row>
    <row r="26" spans="1:18" ht="12" customHeight="1">
      <c r="A26" s="29">
        <v>1995</v>
      </c>
      <c r="B26" s="128">
        <v>4</v>
      </c>
      <c r="C26" s="128">
        <v>4.8442704028021017</v>
      </c>
      <c r="D26" s="128">
        <v>16.2</v>
      </c>
      <c r="E26" s="124">
        <v>24.338999999999999</v>
      </c>
      <c r="K26" s="448"/>
      <c r="L26" s="448"/>
      <c r="M26" s="448"/>
      <c r="N26" s="448"/>
      <c r="O26" s="448"/>
      <c r="P26" s="448"/>
      <c r="Q26" s="448"/>
      <c r="R26" s="448"/>
    </row>
    <row r="27" spans="1:18" ht="12" customHeight="1">
      <c r="A27" s="29">
        <v>1996</v>
      </c>
      <c r="B27" s="128">
        <v>4.04</v>
      </c>
      <c r="C27" s="128">
        <v>5.4383048109965637</v>
      </c>
      <c r="D27" s="128">
        <v>16.84</v>
      </c>
      <c r="E27" s="124">
        <v>24.527999999999999</v>
      </c>
      <c r="K27" s="448"/>
      <c r="L27" s="448"/>
      <c r="M27" s="448"/>
      <c r="N27" s="448"/>
      <c r="O27" s="448"/>
      <c r="P27" s="448"/>
      <c r="Q27" s="448"/>
      <c r="R27" s="448"/>
    </row>
    <row r="28" spans="1:18" ht="12" customHeight="1">
      <c r="A28" s="29">
        <v>1997</v>
      </c>
      <c r="B28" s="128">
        <v>4.21</v>
      </c>
      <c r="C28" s="128">
        <v>5.1478540997464082</v>
      </c>
      <c r="D28" s="128">
        <v>16.88</v>
      </c>
      <c r="E28" s="124">
        <v>24.721</v>
      </c>
      <c r="K28" s="448"/>
      <c r="L28" s="448"/>
      <c r="M28" s="448"/>
      <c r="N28" s="448"/>
      <c r="O28" s="448"/>
      <c r="P28" s="448"/>
      <c r="Q28" s="448"/>
      <c r="R28" s="448"/>
    </row>
    <row r="29" spans="1:18" ht="12" customHeight="1">
      <c r="A29" s="29">
        <v>1998</v>
      </c>
      <c r="B29" s="128">
        <v>4.43</v>
      </c>
      <c r="C29" s="128">
        <v>4.9340834999999998</v>
      </c>
      <c r="D29" s="128">
        <v>16.54</v>
      </c>
      <c r="E29" s="124">
        <v>24.914000000000001</v>
      </c>
      <c r="K29" s="448"/>
      <c r="L29" s="448"/>
      <c r="M29" s="448"/>
      <c r="N29" s="448"/>
      <c r="O29" s="448"/>
      <c r="P29" s="448"/>
      <c r="Q29" s="448"/>
      <c r="R29" s="448"/>
    </row>
    <row r="30" spans="1:18" ht="12" customHeight="1">
      <c r="A30" s="29">
        <v>1999</v>
      </c>
      <c r="B30" s="128">
        <v>4.87</v>
      </c>
      <c r="C30" s="128">
        <v>1.7835645381277123</v>
      </c>
      <c r="D30" s="128">
        <v>16.91</v>
      </c>
      <c r="E30" s="124">
        <v>25.094999999999999</v>
      </c>
      <c r="K30" s="448"/>
      <c r="L30" s="448"/>
      <c r="M30" s="448"/>
      <c r="N30" s="448"/>
      <c r="O30" s="448"/>
      <c r="P30" s="448"/>
      <c r="Q30" s="448"/>
      <c r="R30" s="448"/>
    </row>
    <row r="31" spans="1:18" ht="12" customHeight="1">
      <c r="A31" s="29">
        <v>2000</v>
      </c>
      <c r="B31" s="128">
        <v>5.68</v>
      </c>
      <c r="C31" s="128">
        <v>1.8119545081967212</v>
      </c>
      <c r="D31" s="128">
        <v>16.79</v>
      </c>
      <c r="E31" s="124">
        <v>25.280999999999999</v>
      </c>
      <c r="K31" s="448"/>
      <c r="L31" s="448"/>
      <c r="M31" s="448"/>
      <c r="N31" s="448"/>
      <c r="O31" s="448"/>
      <c r="P31" s="448"/>
      <c r="Q31" s="448"/>
      <c r="R31" s="448"/>
    </row>
    <row r="32" spans="1:18" ht="12" customHeight="1">
      <c r="A32" s="29">
        <v>2001</v>
      </c>
      <c r="B32" s="128">
        <v>5.68</v>
      </c>
      <c r="C32" s="128">
        <v>2.0863176829268291</v>
      </c>
      <c r="D32" s="128">
        <v>17.59</v>
      </c>
      <c r="E32" s="124">
        <v>25.47</v>
      </c>
      <c r="K32" s="448"/>
      <c r="L32" s="448"/>
      <c r="M32" s="448"/>
      <c r="N32" s="448"/>
      <c r="O32" s="448"/>
      <c r="P32" s="448"/>
      <c r="Q32" s="448"/>
      <c r="R32" s="448"/>
    </row>
    <row r="33" spans="1:18" ht="12" customHeight="1">
      <c r="A33" s="233">
        <v>2002</v>
      </c>
      <c r="B33" s="234">
        <v>5.96</v>
      </c>
      <c r="C33" s="234">
        <v>1.7459194343434343</v>
      </c>
      <c r="D33" s="234">
        <v>17.75</v>
      </c>
      <c r="E33" s="235">
        <v>25.617999999999999</v>
      </c>
      <c r="H33" s="147"/>
      <c r="K33" s="448"/>
      <c r="L33" s="448"/>
      <c r="M33" s="448"/>
      <c r="N33" s="448"/>
      <c r="O33" s="448"/>
      <c r="P33" s="448"/>
      <c r="Q33" s="448"/>
      <c r="R33" s="448"/>
    </row>
    <row r="34" spans="1:18" ht="12" customHeight="1">
      <c r="A34" s="230">
        <v>2003</v>
      </c>
      <c r="B34" s="231">
        <v>6.41</v>
      </c>
      <c r="C34" s="231"/>
      <c r="D34" s="231">
        <v>17.64</v>
      </c>
      <c r="E34" s="232">
        <v>25.797999999999998</v>
      </c>
      <c r="K34" s="448"/>
      <c r="L34" s="448"/>
      <c r="M34" s="448"/>
      <c r="N34" s="448"/>
      <c r="O34" s="448"/>
      <c r="P34" s="448"/>
      <c r="Q34" s="448"/>
      <c r="R34" s="448"/>
    </row>
    <row r="35" spans="1:18" ht="12" customHeight="1">
      <c r="A35" s="29">
        <v>2004</v>
      </c>
      <c r="B35" s="128">
        <v>7</v>
      </c>
      <c r="C35" s="128"/>
      <c r="D35" s="128">
        <v>18.07</v>
      </c>
      <c r="E35" s="124">
        <v>25.984999999999999</v>
      </c>
      <c r="K35" s="448"/>
      <c r="L35" s="448"/>
      <c r="M35" s="448"/>
      <c r="N35" s="448"/>
      <c r="O35" s="448"/>
      <c r="P35" s="448"/>
      <c r="Q35" s="448"/>
      <c r="R35" s="448"/>
    </row>
    <row r="36" spans="1:18" ht="12" customHeight="1">
      <c r="A36" s="29">
        <v>2005</v>
      </c>
      <c r="B36" s="128">
        <v>7.18</v>
      </c>
      <c r="C36" s="128"/>
      <c r="D36" s="128">
        <v>18.100000000000001</v>
      </c>
      <c r="E36" s="124">
        <v>26.196999999999999</v>
      </c>
      <c r="K36" s="448"/>
      <c r="L36" s="448"/>
      <c r="M36" s="448"/>
      <c r="N36" s="448"/>
      <c r="O36" s="448"/>
      <c r="P36" s="448"/>
      <c r="Q36" s="448"/>
      <c r="R36" s="448"/>
    </row>
    <row r="37" spans="1:18" ht="12" customHeight="1">
      <c r="A37" s="29">
        <v>2006</v>
      </c>
      <c r="B37" s="128">
        <v>7.98</v>
      </c>
      <c r="C37" s="128"/>
      <c r="D37" s="128">
        <v>18.190000000000001</v>
      </c>
      <c r="E37" s="124">
        <v>26.419</v>
      </c>
      <c r="H37" s="480"/>
      <c r="K37" s="448"/>
      <c r="L37" s="448"/>
      <c r="M37" s="448"/>
      <c r="N37" s="448"/>
      <c r="O37" s="448"/>
      <c r="P37" s="448"/>
      <c r="Q37" s="448"/>
      <c r="R37" s="448"/>
    </row>
    <row r="38" spans="1:18" ht="12" customHeight="1">
      <c r="A38" s="233">
        <v>2007</v>
      </c>
      <c r="B38" s="234">
        <v>8.73</v>
      </c>
      <c r="C38" s="234"/>
      <c r="D38" s="234">
        <v>18.649999999999999</v>
      </c>
      <c r="E38" s="235">
        <v>26.655999999999999</v>
      </c>
      <c r="K38" s="448"/>
      <c r="L38" s="448"/>
      <c r="M38" s="448"/>
      <c r="N38" s="448"/>
      <c r="O38" s="448"/>
      <c r="P38" s="448"/>
      <c r="Q38" s="448"/>
      <c r="R38" s="448"/>
    </row>
    <row r="39" spans="1:18" ht="12" customHeight="1">
      <c r="A39" s="230">
        <v>2008</v>
      </c>
      <c r="B39" s="231">
        <v>10.31</v>
      </c>
      <c r="C39" s="231"/>
      <c r="D39" s="231">
        <v>18.84</v>
      </c>
      <c r="E39" s="232">
        <v>26.911000000000001</v>
      </c>
      <c r="K39" s="448"/>
      <c r="L39" s="448"/>
      <c r="M39" s="448"/>
      <c r="N39" s="448"/>
      <c r="O39" s="448"/>
      <c r="P39" s="448"/>
      <c r="Q39" s="448"/>
      <c r="R39" s="448"/>
    </row>
    <row r="40" spans="1:18" ht="12" customHeight="1">
      <c r="A40" s="29">
        <v>2009</v>
      </c>
      <c r="B40" s="128">
        <v>11.06</v>
      </c>
      <c r="C40" s="128"/>
      <c r="D40" s="128">
        <v>19.059999999999999</v>
      </c>
      <c r="E40" s="124">
        <v>27.109000000000002</v>
      </c>
      <c r="K40" s="448"/>
      <c r="L40" s="448"/>
      <c r="M40" s="448"/>
      <c r="N40" s="448"/>
      <c r="O40" s="448"/>
      <c r="P40" s="448"/>
      <c r="Q40" s="448"/>
      <c r="R40" s="448"/>
    </row>
    <row r="41" spans="1:18" ht="12" customHeight="1">
      <c r="A41" s="29">
        <v>2010</v>
      </c>
      <c r="B41" s="128">
        <v>11.82</v>
      </c>
      <c r="C41" s="128"/>
      <c r="D41" s="128">
        <v>19.239999999999998</v>
      </c>
      <c r="E41" s="124">
        <v>27.271999999999998</v>
      </c>
      <c r="K41" s="448"/>
      <c r="L41" s="448"/>
      <c r="M41" s="448"/>
      <c r="N41" s="448"/>
      <c r="O41" s="448"/>
      <c r="P41" s="448"/>
      <c r="Q41" s="448"/>
      <c r="R41" s="448"/>
    </row>
    <row r="42" spans="1:18" ht="12" customHeight="1">
      <c r="A42" s="29">
        <v>2011</v>
      </c>
      <c r="B42" s="128">
        <v>12.43</v>
      </c>
      <c r="C42" s="128"/>
      <c r="D42" s="128">
        <v>19.399999999999999</v>
      </c>
      <c r="E42" s="124">
        <v>27.417999999999999</v>
      </c>
      <c r="K42" s="448"/>
      <c r="L42" s="448"/>
      <c r="M42" s="448"/>
      <c r="N42" s="448"/>
      <c r="O42" s="448"/>
      <c r="P42" s="448"/>
      <c r="Q42" s="448"/>
      <c r="R42" s="448"/>
    </row>
    <row r="43" spans="1:18" ht="12" customHeight="1">
      <c r="K43" s="448"/>
      <c r="L43" s="448"/>
      <c r="M43" s="450"/>
      <c r="N43" s="450"/>
      <c r="O43" s="450"/>
      <c r="P43" s="448"/>
      <c r="Q43" s="448"/>
      <c r="R43" s="448"/>
    </row>
    <row r="44" spans="1:18" ht="12" customHeight="1">
      <c r="A44" t="s">
        <v>234</v>
      </c>
      <c r="K44" s="448"/>
      <c r="L44" s="448"/>
      <c r="M44" s="450"/>
      <c r="N44" s="450"/>
      <c r="O44" s="450"/>
      <c r="P44" s="448"/>
      <c r="Q44" s="448"/>
      <c r="R44" s="448"/>
    </row>
    <row r="45" spans="1:18" ht="12" customHeight="1">
      <c r="A45" t="s">
        <v>85</v>
      </c>
      <c r="K45" s="448"/>
      <c r="L45" s="448"/>
      <c r="M45" s="450"/>
      <c r="N45" s="450"/>
      <c r="O45" s="450"/>
      <c r="P45" s="448"/>
      <c r="Q45" s="448"/>
      <c r="R45" s="448"/>
    </row>
    <row r="46" spans="1:18" ht="12" customHeight="1">
      <c r="A46" s="831" t="s">
        <v>689</v>
      </c>
      <c r="K46" s="448"/>
      <c r="L46" s="448"/>
      <c r="M46" s="814"/>
      <c r="N46" s="450"/>
      <c r="O46" s="450"/>
      <c r="P46" s="448"/>
      <c r="Q46" s="448"/>
      <c r="R46" s="448"/>
    </row>
    <row r="47" spans="1:18" ht="12" customHeight="1">
      <c r="A47" t="s">
        <v>451</v>
      </c>
      <c r="K47" s="448"/>
      <c r="L47" s="450"/>
      <c r="M47" s="450"/>
      <c r="N47" s="450"/>
      <c r="O47" s="450"/>
      <c r="P47" s="448"/>
      <c r="Q47" s="448"/>
      <c r="R47" s="448"/>
    </row>
    <row r="48" spans="1:18" ht="12" customHeight="1">
      <c r="K48" s="448"/>
      <c r="L48" s="448"/>
      <c r="M48" s="450"/>
      <c r="N48" s="450"/>
      <c r="O48" s="450"/>
      <c r="P48" s="448"/>
      <c r="Q48" s="448"/>
      <c r="R48" s="448"/>
    </row>
    <row r="49" spans="1:18" ht="12" customHeight="1">
      <c r="A49" t="s">
        <v>235</v>
      </c>
      <c r="K49" s="448"/>
      <c r="L49" s="450"/>
      <c r="M49" s="450"/>
      <c r="N49" s="450"/>
      <c r="O49" s="450"/>
      <c r="P49" s="448"/>
      <c r="Q49" s="448"/>
      <c r="R49" s="448"/>
    </row>
    <row r="50" spans="1:18" ht="12" customHeight="1">
      <c r="A50" t="s">
        <v>574</v>
      </c>
      <c r="K50" s="448"/>
      <c r="L50" s="450"/>
      <c r="M50" s="450"/>
      <c r="N50" s="450"/>
      <c r="O50" s="450"/>
      <c r="P50" s="448"/>
      <c r="Q50" s="448"/>
      <c r="R50" s="448"/>
    </row>
    <row r="51" spans="1:18" ht="12" customHeight="1">
      <c r="A51" t="s">
        <v>575</v>
      </c>
      <c r="K51" s="448"/>
      <c r="L51" s="450"/>
      <c r="M51" s="450"/>
      <c r="N51" s="450"/>
      <c r="O51" s="450"/>
      <c r="P51" s="448"/>
      <c r="Q51" s="448"/>
      <c r="R51" s="448"/>
    </row>
    <row r="52" spans="1:18" ht="12" customHeight="1">
      <c r="A52" t="s">
        <v>22</v>
      </c>
    </row>
    <row r="53" spans="1:18" ht="12" customHeight="1">
      <c r="A53" t="s">
        <v>458</v>
      </c>
    </row>
  </sheetData>
  <phoneticPr fontId="0" type="noConversion"/>
  <hyperlinks>
    <hyperlink ref="A47" r:id="rId1"/>
  </hyperlinks>
  <pageMargins left="0.7" right="0.7" top="0.75" bottom="0.75" header="0.3" footer="0.3"/>
  <pageSetup paperSize="9" orientation="portrait" r:id="rId2"/>
  <drawing r:id="rId3"/>
</worksheet>
</file>

<file path=xl/worksheets/sheet39.xml><?xml version="1.0" encoding="utf-8"?>
<worksheet xmlns="http://schemas.openxmlformats.org/spreadsheetml/2006/main" xmlns:r="http://schemas.openxmlformats.org/officeDocument/2006/relationships">
  <dimension ref="A1:K43"/>
  <sheetViews>
    <sheetView zoomScaleNormal="100" workbookViewId="0"/>
  </sheetViews>
  <sheetFormatPr defaultRowHeight="9"/>
  <cols>
    <col min="1" max="1" width="16.19921875" customWidth="1"/>
    <col min="2" max="2" width="21.796875" customWidth="1"/>
    <col min="3" max="3" width="31.19921875" customWidth="1"/>
    <col min="4" max="8" width="13.3984375" customWidth="1"/>
    <col min="9" max="9" width="10" customWidth="1"/>
    <col min="10" max="10" width="80.796875" customWidth="1"/>
    <col min="11" max="14" width="12.3984375" customWidth="1"/>
  </cols>
  <sheetData>
    <row r="1" spans="1:11" ht="12">
      <c r="A1" s="72" t="s">
        <v>756</v>
      </c>
    </row>
    <row r="2" spans="1:11" ht="12.75" customHeight="1" thickBot="1"/>
    <row r="3" spans="1:11" ht="3.75" customHeight="1">
      <c r="A3" s="52"/>
      <c r="B3" s="113"/>
      <c r="C3" s="549"/>
      <c r="I3" s="382"/>
      <c r="J3" s="383"/>
      <c r="K3" s="384"/>
    </row>
    <row r="4" spans="1:11" ht="15.75" customHeight="1">
      <c r="A4" s="52" t="s">
        <v>134</v>
      </c>
      <c r="B4" s="26" t="s">
        <v>754</v>
      </c>
      <c r="C4" s="592"/>
      <c r="I4" s="385"/>
      <c r="J4" s="386"/>
      <c r="K4" s="387"/>
    </row>
    <row r="5" spans="1:11" ht="12" customHeight="1">
      <c r="A5" s="117">
        <v>2008</v>
      </c>
      <c r="B5" s="552">
        <v>67</v>
      </c>
      <c r="C5" s="908"/>
      <c r="I5" s="385"/>
      <c r="J5" s="386"/>
      <c r="K5" s="387"/>
    </row>
    <row r="6" spans="1:11" ht="12" customHeight="1">
      <c r="A6" s="117">
        <v>2009</v>
      </c>
      <c r="B6" s="552">
        <v>76</v>
      </c>
      <c r="C6" s="908"/>
      <c r="I6" s="385"/>
      <c r="J6" s="386"/>
      <c r="K6" s="387"/>
    </row>
    <row r="7" spans="1:11" ht="12" customHeight="1">
      <c r="A7" s="117">
        <v>2010</v>
      </c>
      <c r="B7" s="552">
        <v>97</v>
      </c>
      <c r="C7" s="908"/>
      <c r="I7" s="385"/>
      <c r="J7" s="386"/>
      <c r="K7" s="387"/>
    </row>
    <row r="8" spans="1:11" ht="12" customHeight="1">
      <c r="A8" s="117">
        <v>2011</v>
      </c>
      <c r="B8" s="552">
        <v>105</v>
      </c>
      <c r="C8" s="908"/>
      <c r="I8" s="385"/>
      <c r="J8" s="386"/>
      <c r="K8" s="387"/>
    </row>
    <row r="9" spans="1:11" ht="12" customHeight="1">
      <c r="A9" s="117">
        <v>2012</v>
      </c>
      <c r="B9" s="552">
        <v>136</v>
      </c>
      <c r="C9" s="908"/>
      <c r="I9" s="385"/>
      <c r="J9" s="386"/>
      <c r="K9" s="387"/>
    </row>
    <row r="10" spans="1:11" ht="12" customHeight="1">
      <c r="A10" s="117">
        <v>2013</v>
      </c>
      <c r="B10" s="552">
        <v>211</v>
      </c>
      <c r="C10" s="908"/>
      <c r="I10" s="385"/>
      <c r="J10" s="386"/>
      <c r="K10" s="387"/>
    </row>
    <row r="11" spans="1:11" ht="12.75" customHeight="1">
      <c r="B11" s="136"/>
      <c r="C11" s="908"/>
      <c r="I11" s="385"/>
      <c r="J11" s="386"/>
      <c r="K11" s="387"/>
    </row>
    <row r="12" spans="1:11" ht="12.75" customHeight="1">
      <c r="A12" s="681" t="s">
        <v>132</v>
      </c>
      <c r="C12" s="907"/>
      <c r="I12" s="385"/>
      <c r="J12" s="386"/>
      <c r="K12" s="387"/>
    </row>
    <row r="13" spans="1:11" ht="12" customHeight="1">
      <c r="A13" s="564" t="s">
        <v>755</v>
      </c>
      <c r="C13" s="550"/>
      <c r="I13" s="385"/>
      <c r="J13" s="386"/>
      <c r="K13" s="387"/>
    </row>
    <row r="14" spans="1:11" ht="12" customHeight="1">
      <c r="A14" t="s">
        <v>775</v>
      </c>
      <c r="C14" s="550"/>
      <c r="I14" s="385"/>
      <c r="J14" s="386"/>
      <c r="K14" s="387"/>
    </row>
    <row r="15" spans="1:11" ht="12" customHeight="1">
      <c r="A15" t="s">
        <v>776</v>
      </c>
      <c r="C15" s="550"/>
      <c r="I15" s="385"/>
      <c r="J15" s="386"/>
      <c r="K15" s="387"/>
    </row>
    <row r="16" spans="1:11" ht="12" customHeight="1">
      <c r="C16" s="136"/>
      <c r="I16" s="385"/>
      <c r="J16" s="386"/>
      <c r="K16" s="387"/>
    </row>
    <row r="17" spans="9:11" ht="12" customHeight="1">
      <c r="I17" s="385"/>
      <c r="J17" s="386"/>
      <c r="K17" s="387"/>
    </row>
    <row r="18" spans="9:11" ht="12" customHeight="1">
      <c r="I18" s="385"/>
      <c r="J18" s="386"/>
      <c r="K18" s="387"/>
    </row>
    <row r="19" spans="9:11" ht="12" customHeight="1" thickBot="1">
      <c r="I19" s="398" t="s">
        <v>757</v>
      </c>
      <c r="J19" s="389"/>
      <c r="K19" s="390"/>
    </row>
    <row r="20" spans="9:11" ht="12" customHeight="1"/>
    <row r="21" spans="9:11" ht="12" customHeight="1"/>
    <row r="22" spans="9:11" ht="12" customHeight="1"/>
    <row r="23" spans="9:11" ht="12" customHeight="1"/>
    <row r="24" spans="9:11" ht="12" customHeight="1"/>
    <row r="25" spans="9:11" ht="12" customHeight="1"/>
    <row r="26" spans="9:11" ht="12" customHeight="1"/>
    <row r="27" spans="9:11" ht="12" customHeight="1"/>
    <row r="28" spans="9:11" ht="12" customHeight="1"/>
    <row r="29" spans="9:11" ht="12" customHeight="1"/>
    <row r="30" spans="9:11" ht="12" customHeight="1"/>
    <row r="31" spans="9:11" ht="12" customHeight="1"/>
    <row r="32" spans="9:11" ht="12" customHeight="1"/>
    <row r="33" spans="2:2" ht="12" customHeight="1"/>
    <row r="34" spans="2:2" ht="12" customHeight="1"/>
    <row r="35" spans="2:2" ht="12" customHeight="1"/>
    <row r="36" spans="2:2" ht="12" customHeight="1"/>
    <row r="37" spans="2:2" ht="12" customHeight="1"/>
    <row r="38" spans="2:2" ht="12" customHeight="1"/>
    <row r="39" spans="2:2" ht="12" customHeight="1"/>
    <row r="42" spans="2:2" ht="11.25">
      <c r="B42" s="379"/>
    </row>
    <row r="43" spans="2:2" ht="11.25">
      <c r="B43" s="375"/>
    </row>
  </sheetData>
  <pageMargins left="0.75" right="0.75" top="1" bottom="1" header="0.5" footer="0.5"/>
  <pageSetup paperSize="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codeName="Sheet3"/>
  <dimension ref="A1:AC60"/>
  <sheetViews>
    <sheetView workbookViewId="0"/>
  </sheetViews>
  <sheetFormatPr defaultRowHeight="9"/>
  <cols>
    <col min="2" max="3" width="13" customWidth="1"/>
    <col min="4" max="4" width="11.3984375" customWidth="1"/>
    <col min="5" max="5" width="10" customWidth="1"/>
    <col min="6" max="6" width="81" customWidth="1"/>
    <col min="7" max="11" width="10" customWidth="1"/>
    <col min="13" max="13" width="9.59765625" style="177" customWidth="1"/>
    <col min="14" max="14" width="15.19921875" style="177" customWidth="1"/>
    <col min="15" max="15" width="15" customWidth="1"/>
    <col min="16" max="16" width="15.3984375" customWidth="1"/>
    <col min="24" max="24" width="9.59765625" style="184" customWidth="1"/>
    <col min="25" max="25" width="14.796875" style="184" customWidth="1"/>
    <col min="26" max="27" width="14.796875" customWidth="1"/>
  </cols>
  <sheetData>
    <row r="1" spans="1:28" ht="12" customHeight="1">
      <c r="A1" s="72" t="s">
        <v>337</v>
      </c>
    </row>
    <row r="2" spans="1:28" ht="12" customHeight="1" thickBot="1"/>
    <row r="3" spans="1:28" ht="3.75" customHeight="1">
      <c r="B3" s="14"/>
      <c r="C3" s="27"/>
      <c r="F3" s="382"/>
      <c r="G3" s="383"/>
      <c r="H3" s="383"/>
      <c r="I3" s="383"/>
      <c r="J3" s="383"/>
      <c r="K3" s="384"/>
    </row>
    <row r="4" spans="1:28" ht="34.5" customHeight="1">
      <c r="A4" s="33" t="s">
        <v>134</v>
      </c>
      <c r="B4" s="35" t="s">
        <v>285</v>
      </c>
      <c r="C4" s="38" t="s">
        <v>304</v>
      </c>
      <c r="F4" s="385"/>
      <c r="G4" s="386"/>
      <c r="H4" s="386"/>
      <c r="I4" s="386"/>
      <c r="J4" s="386"/>
      <c r="K4" s="387"/>
      <c r="M4" s="178"/>
      <c r="N4" s="179"/>
      <c r="O4" s="179"/>
      <c r="P4" s="179"/>
      <c r="Q4" s="179"/>
      <c r="R4" s="179"/>
      <c r="S4" s="179"/>
      <c r="T4" s="179"/>
      <c r="U4" s="179"/>
      <c r="V4" s="179"/>
      <c r="W4" s="179"/>
      <c r="X4" s="179"/>
      <c r="Y4" s="179"/>
      <c r="Z4" s="179"/>
      <c r="AA4" s="179"/>
      <c r="AB4" s="179"/>
    </row>
    <row r="5" spans="1:28" ht="12" customHeight="1">
      <c r="A5" s="29">
        <v>1970</v>
      </c>
      <c r="B5" s="37">
        <v>1697.7125100000001</v>
      </c>
      <c r="C5" s="86">
        <v>428.96091999999999</v>
      </c>
      <c r="F5" s="385"/>
      <c r="G5" s="386"/>
      <c r="H5" s="386"/>
      <c r="I5" s="386"/>
      <c r="J5" s="386"/>
      <c r="K5" s="387"/>
      <c r="M5" s="180"/>
      <c r="N5" s="181"/>
      <c r="O5" s="182"/>
      <c r="P5" s="179"/>
      <c r="Q5" s="179"/>
      <c r="R5" s="179"/>
      <c r="S5" s="179"/>
      <c r="T5" s="179"/>
      <c r="U5" s="179"/>
      <c r="V5" s="179"/>
      <c r="W5" s="179"/>
      <c r="X5" s="179"/>
      <c r="Y5" s="179"/>
      <c r="Z5" s="179"/>
      <c r="AA5" s="179"/>
      <c r="AB5" s="179"/>
    </row>
    <row r="6" spans="1:28" ht="12" customHeight="1">
      <c r="A6" s="29">
        <v>1971</v>
      </c>
      <c r="B6" s="37">
        <v>1669.9400700000001</v>
      </c>
      <c r="C6" s="86">
        <v>414.27222999999998</v>
      </c>
      <c r="F6" s="385"/>
      <c r="G6" s="386"/>
      <c r="H6" s="386"/>
      <c r="I6" s="386"/>
      <c r="J6" s="386"/>
      <c r="K6" s="387"/>
      <c r="M6" s="180"/>
      <c r="N6" s="181"/>
      <c r="O6" s="182"/>
      <c r="P6" s="179"/>
      <c r="Q6" s="179"/>
      <c r="R6" s="179"/>
      <c r="S6" s="179"/>
      <c r="T6" s="179"/>
      <c r="U6" s="179"/>
      <c r="V6" s="179"/>
      <c r="W6" s="179"/>
      <c r="X6" s="179"/>
      <c r="Y6" s="179"/>
      <c r="Z6" s="179"/>
      <c r="AA6" s="179"/>
      <c r="AB6" s="179"/>
    </row>
    <row r="7" spans="1:28" ht="12" customHeight="1">
      <c r="A7" s="29">
        <v>1972</v>
      </c>
      <c r="B7" s="37">
        <v>1700.3641500000001</v>
      </c>
      <c r="C7" s="86">
        <v>421.71543000000003</v>
      </c>
      <c r="F7" s="385"/>
      <c r="G7" s="386"/>
      <c r="H7" s="386"/>
      <c r="I7" s="386"/>
      <c r="J7" s="386"/>
      <c r="K7" s="387"/>
      <c r="M7" s="180"/>
      <c r="N7" s="181"/>
      <c r="O7" s="182"/>
      <c r="P7" s="179"/>
      <c r="Q7" s="179"/>
      <c r="R7" s="179"/>
      <c r="S7" s="179"/>
      <c r="T7" s="179"/>
      <c r="U7" s="179"/>
      <c r="V7" s="179"/>
      <c r="W7" s="179"/>
      <c r="X7" s="179"/>
      <c r="Y7" s="179"/>
      <c r="Z7" s="179"/>
      <c r="AA7" s="179"/>
      <c r="AB7" s="179"/>
    </row>
    <row r="8" spans="1:28" ht="12" customHeight="1">
      <c r="A8" s="29">
        <v>1973</v>
      </c>
      <c r="B8" s="37">
        <v>1788.0427199999999</v>
      </c>
      <c r="C8" s="86">
        <v>437.00887999999998</v>
      </c>
      <c r="F8" s="385"/>
      <c r="G8" s="386"/>
      <c r="H8" s="386"/>
      <c r="I8" s="386"/>
      <c r="J8" s="386"/>
      <c r="K8" s="387"/>
      <c r="M8" s="180"/>
      <c r="N8" s="181"/>
      <c r="O8" s="182"/>
      <c r="P8" s="179"/>
      <c r="Q8" s="179"/>
      <c r="R8" s="179"/>
      <c r="S8" s="179"/>
      <c r="T8" s="179"/>
      <c r="U8" s="179"/>
      <c r="V8" s="179"/>
      <c r="W8" s="179"/>
      <c r="X8" s="179"/>
      <c r="Y8" s="179"/>
      <c r="Z8" s="179"/>
      <c r="AA8" s="179"/>
      <c r="AB8" s="179"/>
    </row>
    <row r="9" spans="1:28" ht="12" customHeight="1">
      <c r="A9" s="29">
        <v>1974</v>
      </c>
      <c r="B9" s="37">
        <v>1707.49334</v>
      </c>
      <c r="C9" s="86">
        <v>441.96325999999999</v>
      </c>
      <c r="F9" s="385"/>
      <c r="G9" s="386"/>
      <c r="H9" s="386"/>
      <c r="I9" s="386"/>
      <c r="J9" s="386"/>
      <c r="K9" s="387"/>
      <c r="M9" s="180"/>
      <c r="N9" s="181"/>
      <c r="O9" s="182"/>
      <c r="P9" s="179"/>
      <c r="Q9" s="179"/>
      <c r="R9" s="179"/>
      <c r="S9" s="179"/>
      <c r="T9" s="179"/>
      <c r="U9" s="179"/>
      <c r="V9" s="179"/>
      <c r="W9" s="179"/>
      <c r="X9" s="179"/>
      <c r="Y9" s="179"/>
      <c r="Z9" s="179"/>
      <c r="AA9" s="179"/>
      <c r="AB9" s="179"/>
    </row>
    <row r="10" spans="1:28" ht="12" customHeight="1">
      <c r="A10" s="29">
        <v>1975</v>
      </c>
      <c r="B10" s="37">
        <v>1636.9341300000001</v>
      </c>
      <c r="C10" s="86">
        <v>431.03106000000002</v>
      </c>
      <c r="F10" s="385"/>
      <c r="G10" s="386"/>
      <c r="H10" s="386"/>
      <c r="I10" s="386"/>
      <c r="J10" s="386"/>
      <c r="K10" s="387"/>
      <c r="M10" s="180"/>
      <c r="N10" s="181"/>
      <c r="O10" s="182"/>
      <c r="P10" s="179"/>
      <c r="Q10" s="179"/>
      <c r="R10" s="179"/>
      <c r="S10" s="179"/>
      <c r="T10" s="179"/>
      <c r="U10" s="179"/>
      <c r="V10" s="179"/>
      <c r="W10" s="179"/>
      <c r="X10" s="179"/>
      <c r="Y10" s="179"/>
      <c r="Z10" s="179"/>
      <c r="AA10" s="179"/>
      <c r="AB10" s="179"/>
    </row>
    <row r="11" spans="1:28" ht="12" customHeight="1">
      <c r="A11" s="29">
        <v>1976</v>
      </c>
      <c r="B11" s="37">
        <v>1679.4534100000001</v>
      </c>
      <c r="C11" s="86">
        <v>426.05342000000002</v>
      </c>
      <c r="F11" s="385"/>
      <c r="G11" s="386"/>
      <c r="H11" s="386"/>
      <c r="I11" s="386"/>
      <c r="J11" s="386"/>
      <c r="K11" s="387"/>
      <c r="M11" s="180"/>
      <c r="N11" s="181"/>
      <c r="O11" s="182"/>
      <c r="P11" s="179"/>
      <c r="Q11" s="179"/>
      <c r="R11" s="179"/>
      <c r="S11" s="179"/>
      <c r="T11" s="179"/>
      <c r="U11" s="179"/>
      <c r="V11" s="179"/>
      <c r="W11" s="179"/>
      <c r="X11" s="179"/>
      <c r="Y11" s="179"/>
      <c r="Z11" s="179"/>
      <c r="AA11" s="179"/>
      <c r="AB11" s="179"/>
    </row>
    <row r="12" spans="1:28" ht="12" customHeight="1">
      <c r="A12" s="29">
        <v>1977</v>
      </c>
      <c r="B12" s="37">
        <v>1714.7737199999999</v>
      </c>
      <c r="C12" s="86">
        <v>440.75373999999999</v>
      </c>
      <c r="F12" s="385"/>
      <c r="G12" s="386"/>
      <c r="H12" s="386"/>
      <c r="I12" s="386"/>
      <c r="J12" s="386"/>
      <c r="K12" s="387"/>
      <c r="M12" s="180"/>
      <c r="N12" s="181"/>
      <c r="O12" s="182"/>
      <c r="P12" s="179"/>
      <c r="Q12" s="179"/>
      <c r="R12" s="179"/>
      <c r="S12" s="179"/>
      <c r="T12" s="179"/>
      <c r="U12" s="179"/>
      <c r="V12" s="179"/>
      <c r="W12" s="179"/>
      <c r="X12" s="179"/>
      <c r="Y12" s="179"/>
      <c r="Z12" s="179"/>
      <c r="AA12" s="179"/>
      <c r="AB12" s="179"/>
    </row>
    <row r="13" spans="1:28" ht="12" customHeight="1">
      <c r="A13" s="29">
        <v>1978</v>
      </c>
      <c r="B13" s="37">
        <v>1734.56798</v>
      </c>
      <c r="C13" s="86">
        <v>449.95307000000003</v>
      </c>
      <c r="F13" s="385"/>
      <c r="G13" s="386"/>
      <c r="H13" s="386"/>
      <c r="I13" s="386"/>
      <c r="J13" s="386"/>
      <c r="K13" s="387"/>
      <c r="M13" s="180"/>
      <c r="N13" s="181"/>
      <c r="O13" s="182"/>
      <c r="P13" s="179"/>
      <c r="Q13" s="179"/>
      <c r="R13" s="179"/>
      <c r="S13" s="179"/>
      <c r="T13" s="179"/>
      <c r="U13" s="179"/>
      <c r="V13" s="179"/>
      <c r="W13" s="179"/>
      <c r="X13" s="179"/>
      <c r="Y13" s="179"/>
      <c r="Z13" s="179"/>
      <c r="AA13" s="179"/>
      <c r="AB13" s="179"/>
    </row>
    <row r="14" spans="1:28" ht="12" customHeight="1">
      <c r="A14" s="29">
        <v>1979</v>
      </c>
      <c r="B14" s="37">
        <v>1808.7092299999999</v>
      </c>
      <c r="C14" s="86">
        <v>483.41257999999999</v>
      </c>
      <c r="F14" s="385"/>
      <c r="G14" s="386"/>
      <c r="H14" s="386"/>
      <c r="I14" s="386"/>
      <c r="J14" s="386"/>
      <c r="K14" s="387"/>
      <c r="M14" s="180"/>
      <c r="N14" s="181"/>
      <c r="O14" s="182"/>
      <c r="P14" s="179"/>
      <c r="Q14" s="179"/>
      <c r="R14" s="179"/>
      <c r="S14" s="179"/>
      <c r="T14" s="179"/>
      <c r="U14" s="179"/>
      <c r="V14" s="179"/>
      <c r="W14" s="179"/>
      <c r="X14" s="179"/>
      <c r="Y14" s="179"/>
      <c r="Z14" s="179"/>
      <c r="AA14" s="179"/>
      <c r="AB14" s="179"/>
    </row>
    <row r="15" spans="1:28" ht="12" customHeight="1">
      <c r="A15" s="29">
        <v>1980</v>
      </c>
      <c r="B15" s="37">
        <v>1656.04222</v>
      </c>
      <c r="C15" s="86">
        <v>463.35082999999997</v>
      </c>
      <c r="F15" s="385"/>
      <c r="G15" s="386"/>
      <c r="H15" s="386"/>
      <c r="I15" s="386"/>
      <c r="J15" s="386"/>
      <c r="K15" s="387"/>
      <c r="M15" s="180"/>
      <c r="N15" s="181"/>
      <c r="O15" s="182"/>
      <c r="P15" s="179"/>
      <c r="Q15" s="179"/>
      <c r="R15" s="179"/>
      <c r="S15" s="179"/>
      <c r="T15" s="179"/>
      <c r="U15" s="179"/>
      <c r="V15" s="179"/>
      <c r="W15" s="179"/>
      <c r="X15" s="179"/>
      <c r="Y15" s="179"/>
      <c r="Z15" s="179"/>
      <c r="AA15" s="179"/>
      <c r="AB15" s="179"/>
    </row>
    <row r="16" spans="1:28" ht="12" customHeight="1">
      <c r="A16" s="29">
        <v>1981</v>
      </c>
      <c r="B16" s="37">
        <v>1608.96398</v>
      </c>
      <c r="C16" s="86">
        <v>461.40861999999998</v>
      </c>
      <c r="F16" s="385"/>
      <c r="G16" s="386"/>
      <c r="H16" s="386"/>
      <c r="I16" s="386"/>
      <c r="J16" s="386"/>
      <c r="K16" s="387"/>
      <c r="M16" s="180"/>
      <c r="N16" s="181"/>
      <c r="O16" s="182"/>
      <c r="P16" s="179"/>
      <c r="Q16" s="179"/>
      <c r="R16" s="179"/>
      <c r="S16" s="179"/>
      <c r="T16" s="179"/>
      <c r="U16" s="179"/>
      <c r="V16" s="179"/>
      <c r="W16" s="179"/>
      <c r="X16" s="179"/>
      <c r="Y16" s="179"/>
      <c r="Z16" s="179"/>
      <c r="AA16" s="179"/>
      <c r="AB16" s="179"/>
    </row>
    <row r="17" spans="1:29" ht="12" customHeight="1">
      <c r="A17" s="29">
        <v>1982</v>
      </c>
      <c r="B17" s="37">
        <v>1590.12338</v>
      </c>
      <c r="C17" s="86">
        <v>456.10534000000001</v>
      </c>
      <c r="F17" s="385"/>
      <c r="G17" s="386"/>
      <c r="H17" s="386"/>
      <c r="I17" s="386"/>
      <c r="J17" s="386"/>
      <c r="K17" s="387"/>
      <c r="M17" s="180"/>
      <c r="N17" s="181"/>
      <c r="O17" s="182"/>
      <c r="P17" s="179"/>
      <c r="Q17" s="179"/>
      <c r="R17" s="179"/>
      <c r="S17" s="179"/>
      <c r="T17" s="179"/>
      <c r="U17" s="179"/>
      <c r="V17" s="179"/>
      <c r="W17" s="179"/>
      <c r="X17" s="179"/>
      <c r="Y17" s="179"/>
      <c r="Z17" s="179"/>
      <c r="AA17" s="179"/>
      <c r="AB17" s="179"/>
    </row>
    <row r="18" spans="1:29" ht="12" customHeight="1">
      <c r="A18" s="29">
        <v>1983</v>
      </c>
      <c r="B18" s="37">
        <v>1582.97093</v>
      </c>
      <c r="C18" s="86">
        <v>453.73282</v>
      </c>
      <c r="F18" s="385"/>
      <c r="G18" s="386"/>
      <c r="H18" s="386"/>
      <c r="I18" s="386"/>
      <c r="J18" s="386"/>
      <c r="K18" s="387"/>
      <c r="M18" s="180"/>
      <c r="N18" s="181"/>
      <c r="O18" s="182"/>
      <c r="P18" s="179"/>
      <c r="Q18" s="179"/>
      <c r="R18" s="179"/>
      <c r="S18" s="179"/>
      <c r="T18" s="179"/>
      <c r="U18" s="179"/>
      <c r="V18" s="179"/>
      <c r="W18" s="179"/>
      <c r="X18" s="179"/>
      <c r="Y18" s="179"/>
      <c r="Z18" s="179"/>
      <c r="AA18" s="179"/>
      <c r="AB18" s="179"/>
    </row>
    <row r="19" spans="1:29" ht="12" customHeight="1">
      <c r="A19" s="29">
        <v>1984</v>
      </c>
      <c r="B19" s="37">
        <v>1578.8073899999999</v>
      </c>
      <c r="C19" s="86">
        <v>440.73048</v>
      </c>
      <c r="F19" s="385"/>
      <c r="G19" s="386"/>
      <c r="H19" s="386"/>
      <c r="I19" s="386"/>
      <c r="J19" s="386"/>
      <c r="K19" s="387"/>
      <c r="M19" s="180"/>
      <c r="N19" s="181"/>
      <c r="O19" s="182"/>
      <c r="P19" s="179"/>
      <c r="Q19" s="179"/>
      <c r="R19" s="179"/>
      <c r="S19" s="179"/>
      <c r="T19" s="179"/>
      <c r="U19" s="179"/>
      <c r="V19" s="179"/>
      <c r="W19" s="179"/>
      <c r="X19" s="179"/>
      <c r="Y19" s="179"/>
      <c r="Z19" s="179"/>
      <c r="AA19" s="179"/>
      <c r="AB19" s="179"/>
    </row>
    <row r="20" spans="1:29" ht="12" customHeight="1">
      <c r="A20" s="29">
        <v>1985</v>
      </c>
      <c r="B20" s="37">
        <v>1649.9132099999999</v>
      </c>
      <c r="C20" s="86">
        <v>489.18106</v>
      </c>
      <c r="F20" s="385"/>
      <c r="G20" s="386"/>
      <c r="H20" s="386"/>
      <c r="I20" s="386"/>
      <c r="J20" s="386"/>
      <c r="K20" s="387"/>
      <c r="M20" s="180"/>
      <c r="N20" s="181"/>
      <c r="O20" s="182"/>
      <c r="P20" s="179"/>
      <c r="Q20" s="179"/>
      <c r="R20" s="179"/>
      <c r="S20" s="179"/>
      <c r="T20" s="179"/>
      <c r="U20" s="179"/>
      <c r="V20" s="179"/>
      <c r="W20" s="179"/>
      <c r="X20" s="179"/>
      <c r="Y20" s="179"/>
      <c r="Z20" s="179"/>
      <c r="AA20" s="179"/>
      <c r="AB20" s="179"/>
    </row>
    <row r="21" spans="1:29" ht="12" customHeight="1" thickBot="1">
      <c r="A21" s="29">
        <v>1986</v>
      </c>
      <c r="B21" s="37">
        <v>1694.7119700000001</v>
      </c>
      <c r="C21" s="86">
        <v>508.23099999999999</v>
      </c>
      <c r="F21" s="398" t="s">
        <v>338</v>
      </c>
      <c r="G21" s="389"/>
      <c r="H21" s="389"/>
      <c r="I21" s="389"/>
      <c r="J21" s="389"/>
      <c r="K21" s="390"/>
      <c r="M21" s="180"/>
      <c r="N21" s="181"/>
      <c r="O21" s="182"/>
      <c r="P21" s="179"/>
      <c r="Q21" s="179"/>
      <c r="R21" s="179"/>
      <c r="S21" s="179"/>
      <c r="T21" s="179"/>
      <c r="U21" s="179"/>
      <c r="V21" s="179"/>
      <c r="W21" s="179"/>
      <c r="X21" s="179"/>
      <c r="Y21" s="179"/>
      <c r="Z21" s="179"/>
      <c r="AA21" s="179"/>
      <c r="AB21" s="179"/>
    </row>
    <row r="22" spans="1:29" ht="12" customHeight="1">
      <c r="A22" s="29">
        <v>1987</v>
      </c>
      <c r="B22" s="37">
        <v>1699.5151599999999</v>
      </c>
      <c r="C22" s="86">
        <v>505.43979999999999</v>
      </c>
      <c r="M22" s="180"/>
      <c r="N22" s="181"/>
      <c r="O22" s="182"/>
      <c r="P22" s="179"/>
      <c r="Q22" s="179"/>
      <c r="R22" s="179"/>
      <c r="S22" s="179"/>
      <c r="T22" s="179"/>
      <c r="U22" s="179"/>
      <c r="V22" s="179"/>
      <c r="W22" s="179"/>
      <c r="X22" s="179"/>
      <c r="Y22" s="179"/>
      <c r="Z22" s="179"/>
      <c r="AA22" s="179"/>
      <c r="AB22" s="179"/>
    </row>
    <row r="23" spans="1:29" ht="12" customHeight="1">
      <c r="A23" s="29">
        <v>1988</v>
      </c>
      <c r="B23" s="37">
        <v>1727.8574699999999</v>
      </c>
      <c r="C23" s="86">
        <v>492.72820999999999</v>
      </c>
      <c r="M23" s="180"/>
      <c r="N23" s="181"/>
      <c r="O23" s="182"/>
      <c r="P23" s="179"/>
      <c r="Q23" s="179"/>
      <c r="R23" s="179"/>
      <c r="S23" s="179"/>
      <c r="T23" s="179"/>
      <c r="U23" s="179"/>
      <c r="V23" s="179"/>
      <c r="W23" s="179"/>
      <c r="X23" s="179"/>
      <c r="Y23" s="179"/>
      <c r="Z23" s="179"/>
      <c r="AA23" s="179"/>
      <c r="AB23" s="179"/>
    </row>
    <row r="24" spans="1:29" ht="12" customHeight="1">
      <c r="A24" s="29">
        <v>1989</v>
      </c>
      <c r="B24" s="37">
        <v>1700.0734</v>
      </c>
      <c r="C24" s="86">
        <v>468.20053999999999</v>
      </c>
      <c r="M24" s="180"/>
      <c r="N24" s="181"/>
      <c r="O24" s="182"/>
      <c r="P24" s="179"/>
      <c r="Q24" s="179"/>
      <c r="R24" s="179"/>
      <c r="S24" s="179"/>
      <c r="T24" s="179"/>
      <c r="U24" s="179"/>
      <c r="V24" s="179"/>
      <c r="W24" s="179"/>
      <c r="X24" s="179"/>
      <c r="Y24" s="179"/>
      <c r="Z24" s="179"/>
      <c r="AA24" s="179"/>
      <c r="AB24" s="179"/>
    </row>
    <row r="25" spans="1:29" ht="12" customHeight="1">
      <c r="A25" s="29">
        <v>1990</v>
      </c>
      <c r="B25" s="37">
        <v>1712.72684</v>
      </c>
      <c r="C25" s="86">
        <v>473.98646500000001</v>
      </c>
      <c r="M25" s="180"/>
      <c r="N25" s="181"/>
      <c r="O25" s="182"/>
      <c r="P25" s="179"/>
      <c r="Q25" s="179"/>
      <c r="R25" s="179"/>
      <c r="S25" s="179"/>
      <c r="T25" s="179"/>
      <c r="U25" s="179"/>
      <c r="V25" s="179"/>
      <c r="W25" s="179"/>
      <c r="X25" s="179"/>
      <c r="Y25" s="179"/>
      <c r="Z25" s="179"/>
      <c r="AA25" s="179"/>
      <c r="AB25" s="179"/>
    </row>
    <row r="26" spans="1:29" ht="12" customHeight="1">
      <c r="A26" s="29">
        <v>1991</v>
      </c>
      <c r="B26" s="37">
        <v>1765.6433400000001</v>
      </c>
      <c r="C26" s="86">
        <v>520.64835100000005</v>
      </c>
      <c r="E26" s="7"/>
      <c r="F26" s="7"/>
      <c r="M26" s="180"/>
      <c r="N26" s="181"/>
      <c r="O26" s="182"/>
      <c r="P26" s="179"/>
      <c r="Q26" s="179"/>
      <c r="R26" s="179"/>
      <c r="S26" s="179"/>
      <c r="T26" s="179"/>
      <c r="U26" s="179"/>
      <c r="V26" s="179"/>
      <c r="W26" s="179"/>
      <c r="X26" s="179"/>
      <c r="Y26" s="179"/>
      <c r="Z26" s="179"/>
      <c r="AA26" s="179"/>
      <c r="AB26" s="179"/>
    </row>
    <row r="27" spans="1:29" ht="12" customHeight="1">
      <c r="A27" s="29">
        <v>1992</v>
      </c>
      <c r="B27" s="37">
        <v>1757.18833</v>
      </c>
      <c r="C27" s="86">
        <v>512.49106900000004</v>
      </c>
      <c r="M27" s="180"/>
      <c r="N27" s="181"/>
      <c r="O27" s="182"/>
      <c r="P27" s="179"/>
      <c r="Q27" s="179"/>
      <c r="R27" s="179"/>
      <c r="S27" s="179"/>
      <c r="T27" s="179"/>
      <c r="U27" s="179"/>
      <c r="V27" s="179"/>
      <c r="W27" s="179"/>
      <c r="X27" s="179"/>
      <c r="Y27" s="179"/>
      <c r="Z27" s="179"/>
      <c r="AA27" s="179"/>
      <c r="AB27" s="179"/>
    </row>
    <row r="28" spans="1:29" ht="12" customHeight="1">
      <c r="A28" s="29">
        <v>1993</v>
      </c>
      <c r="B28" s="37">
        <v>1776.4476099999999</v>
      </c>
      <c r="C28" s="86">
        <v>529.73021800000004</v>
      </c>
      <c r="M28" s="180"/>
      <c r="N28" s="181"/>
      <c r="O28" s="182"/>
      <c r="P28" s="179"/>
      <c r="Q28" s="179"/>
      <c r="R28" s="179"/>
      <c r="S28" s="179"/>
      <c r="T28" s="179"/>
      <c r="U28" s="179"/>
      <c r="V28" s="179"/>
      <c r="W28" s="179"/>
      <c r="X28" s="179"/>
      <c r="Y28" s="179"/>
      <c r="Z28" s="179"/>
      <c r="AA28" s="179"/>
      <c r="AB28" s="179"/>
    </row>
    <row r="29" spans="1:29" ht="12" customHeight="1">
      <c r="A29" s="29">
        <v>1994</v>
      </c>
      <c r="B29" s="37">
        <v>1774.1332399999999</v>
      </c>
      <c r="C29" s="86">
        <v>511.09895799999998</v>
      </c>
      <c r="M29" s="180"/>
      <c r="N29" s="181"/>
      <c r="O29" s="182"/>
      <c r="P29" s="179"/>
      <c r="Q29" s="179"/>
      <c r="R29" s="179"/>
      <c r="S29" s="179"/>
      <c r="T29" s="179"/>
      <c r="U29" s="179"/>
      <c r="V29" s="179"/>
      <c r="W29" s="179"/>
      <c r="X29" s="179"/>
      <c r="Y29" s="179"/>
      <c r="Z29" s="179"/>
      <c r="AA29" s="179"/>
      <c r="AB29" s="179"/>
    </row>
    <row r="30" spans="1:29" ht="12" customHeight="1">
      <c r="A30" s="29">
        <v>1995</v>
      </c>
      <c r="B30" s="37">
        <v>1748.9659200000001</v>
      </c>
      <c r="C30" s="86">
        <v>496.492841</v>
      </c>
      <c r="M30" s="180"/>
      <c r="N30" s="181"/>
      <c r="O30" s="182"/>
      <c r="P30" s="179"/>
      <c r="Q30" s="179"/>
      <c r="R30" s="179"/>
      <c r="S30" s="179"/>
      <c r="T30" s="179"/>
      <c r="U30" s="179"/>
      <c r="V30" s="179"/>
      <c r="W30" s="179"/>
      <c r="X30" s="179"/>
      <c r="Y30" s="179"/>
      <c r="Z30" s="179"/>
      <c r="AA30" s="179"/>
      <c r="AB30" s="179"/>
    </row>
    <row r="31" spans="1:29" ht="12" customHeight="1">
      <c r="A31" s="29">
        <v>1996</v>
      </c>
      <c r="B31" s="37">
        <v>1826.1309699999999</v>
      </c>
      <c r="C31" s="86">
        <v>559.63426048230235</v>
      </c>
      <c r="M31" s="180"/>
      <c r="N31" s="181"/>
      <c r="O31" s="182"/>
      <c r="P31" s="179"/>
      <c r="Q31" s="179"/>
      <c r="R31" s="179"/>
      <c r="S31" s="179"/>
      <c r="T31" s="179"/>
      <c r="U31" s="179"/>
      <c r="V31" s="179"/>
      <c r="W31" s="179"/>
      <c r="X31" s="179"/>
      <c r="Y31" s="179"/>
      <c r="Z31" s="179"/>
      <c r="AA31" s="179"/>
      <c r="AB31" s="179"/>
    </row>
    <row r="32" spans="1:29" ht="12" customHeight="1">
      <c r="A32" s="29">
        <v>1997</v>
      </c>
      <c r="B32" s="37">
        <v>1789.8802599999999</v>
      </c>
      <c r="C32" s="86">
        <v>520.73777609835793</v>
      </c>
      <c r="M32" s="180"/>
      <c r="N32" s="181"/>
      <c r="O32" s="182"/>
      <c r="P32" s="179"/>
      <c r="Q32" s="179"/>
      <c r="R32" s="179"/>
      <c r="S32" s="179"/>
      <c r="T32" s="179"/>
      <c r="U32" s="179"/>
      <c r="V32" s="179"/>
      <c r="W32" s="179"/>
      <c r="X32" s="179"/>
      <c r="Y32" s="179"/>
      <c r="Z32" s="179"/>
      <c r="AA32" s="179"/>
      <c r="AB32" s="179"/>
      <c r="AC32" s="6"/>
    </row>
    <row r="33" spans="1:28" ht="12" customHeight="1">
      <c r="A33" s="29">
        <v>1998</v>
      </c>
      <c r="B33" s="37">
        <v>1813.36123</v>
      </c>
      <c r="C33" s="86">
        <v>536.44413895267621</v>
      </c>
      <c r="M33" s="180"/>
      <c r="N33" s="181"/>
      <c r="O33" s="182"/>
      <c r="P33" s="179"/>
      <c r="Q33" s="179"/>
      <c r="R33" s="179"/>
      <c r="S33" s="179"/>
      <c r="T33" s="179"/>
      <c r="U33" s="179"/>
      <c r="V33" s="179"/>
      <c r="W33" s="179"/>
      <c r="X33" s="179"/>
      <c r="Y33" s="179"/>
      <c r="Z33" s="179"/>
      <c r="AA33" s="179"/>
      <c r="AB33" s="179"/>
    </row>
    <row r="34" spans="1:28" ht="12" customHeight="1">
      <c r="A34" s="29">
        <v>1999</v>
      </c>
      <c r="B34" s="37">
        <v>1820.4904200000001</v>
      </c>
      <c r="C34" s="86">
        <v>536.38524684704714</v>
      </c>
      <c r="M34" s="180"/>
      <c r="N34" s="181"/>
      <c r="O34" s="182"/>
      <c r="P34" s="179"/>
      <c r="Q34" s="179"/>
      <c r="R34" s="179"/>
      <c r="S34" s="179"/>
      <c r="T34" s="179"/>
      <c r="U34" s="179"/>
      <c r="V34" s="179"/>
      <c r="W34" s="179"/>
      <c r="X34" s="179"/>
      <c r="Y34" s="179"/>
      <c r="Z34" s="179"/>
      <c r="AA34" s="179"/>
      <c r="AB34" s="179"/>
    </row>
    <row r="35" spans="1:28" ht="12" customHeight="1">
      <c r="A35" s="29">
        <v>2000</v>
      </c>
      <c r="B35" s="37">
        <v>1853.4149500000001</v>
      </c>
      <c r="C35" s="86">
        <v>544.87918053874159</v>
      </c>
      <c r="F35" s="147"/>
      <c r="G35" s="147"/>
      <c r="H35" s="147"/>
      <c r="I35" s="147"/>
      <c r="M35" s="183"/>
      <c r="N35" s="181"/>
      <c r="O35" s="182"/>
      <c r="P35" s="179"/>
      <c r="Q35" s="179"/>
      <c r="R35" s="179"/>
      <c r="S35" s="179"/>
      <c r="T35" s="179"/>
      <c r="U35" s="179"/>
      <c r="V35" s="179"/>
      <c r="W35" s="179"/>
      <c r="X35" s="179"/>
      <c r="Y35" s="179"/>
      <c r="Z35" s="179"/>
      <c r="AA35" s="179"/>
      <c r="AB35" s="179"/>
    </row>
    <row r="36" spans="1:28" ht="12" customHeight="1">
      <c r="A36" s="29">
        <v>2001</v>
      </c>
      <c r="B36" s="37">
        <v>1871.5693799999999</v>
      </c>
      <c r="C36" s="86">
        <v>560.31396469974391</v>
      </c>
      <c r="F36" s="147"/>
      <c r="G36" s="274"/>
      <c r="H36" s="451"/>
      <c r="I36" s="147"/>
      <c r="M36" s="183"/>
      <c r="N36" s="181"/>
      <c r="O36" s="182"/>
      <c r="P36" s="179"/>
      <c r="Q36" s="179"/>
      <c r="R36" s="179"/>
      <c r="S36" s="179"/>
      <c r="T36" s="179"/>
      <c r="U36" s="179"/>
      <c r="V36" s="179"/>
      <c r="W36" s="179"/>
      <c r="X36" s="179"/>
      <c r="Y36" s="179"/>
      <c r="Z36" s="179"/>
      <c r="AA36" s="179"/>
      <c r="AB36" s="179"/>
    </row>
    <row r="37" spans="1:28" ht="12" customHeight="1">
      <c r="A37" s="29">
        <v>2002</v>
      </c>
      <c r="B37" s="37">
        <v>1819.8158800000001</v>
      </c>
      <c r="C37" s="86">
        <v>552.08320817955564</v>
      </c>
      <c r="F37" s="147"/>
      <c r="G37" s="274"/>
      <c r="H37" s="451"/>
      <c r="I37" s="147"/>
      <c r="M37" s="183"/>
      <c r="N37" s="181"/>
      <c r="O37" s="182"/>
      <c r="P37" s="179"/>
      <c r="Q37" s="179"/>
      <c r="R37" s="179"/>
      <c r="S37" s="179"/>
      <c r="T37" s="179"/>
      <c r="U37" s="179"/>
      <c r="V37" s="179"/>
      <c r="W37" s="179"/>
      <c r="X37" s="179"/>
      <c r="Y37" s="179"/>
      <c r="Z37" s="179"/>
      <c r="AA37" s="179"/>
      <c r="AB37" s="179"/>
    </row>
    <row r="38" spans="1:28" ht="12" customHeight="1">
      <c r="A38" s="29">
        <v>2003</v>
      </c>
      <c r="B38" s="37">
        <v>1839.2496100000001</v>
      </c>
      <c r="C38" s="86">
        <v>561.64789368256072</v>
      </c>
      <c r="F38" s="147"/>
      <c r="G38" s="274"/>
      <c r="H38" s="451"/>
      <c r="I38" s="147"/>
      <c r="M38" s="183"/>
      <c r="N38" s="181"/>
      <c r="O38" s="182"/>
      <c r="P38" s="179"/>
      <c r="Q38" s="179"/>
      <c r="R38" s="179"/>
      <c r="S38" s="179"/>
      <c r="T38" s="179"/>
      <c r="U38" s="179"/>
      <c r="V38" s="179"/>
      <c r="W38" s="179"/>
      <c r="X38" s="179"/>
      <c r="Y38" s="179"/>
      <c r="Z38" s="179"/>
      <c r="AA38" s="179"/>
      <c r="AB38" s="179"/>
    </row>
    <row r="39" spans="1:28" ht="12" customHeight="1">
      <c r="A39" s="29">
        <v>2004</v>
      </c>
      <c r="B39" s="37">
        <v>1860.0556799999999</v>
      </c>
      <c r="C39" s="86">
        <v>573.74056548743397</v>
      </c>
      <c r="F39" s="147"/>
      <c r="G39" s="274"/>
      <c r="H39" s="451"/>
      <c r="I39" s="147"/>
      <c r="M39" s="183"/>
      <c r="N39" s="181"/>
      <c r="O39" s="182"/>
      <c r="P39" s="179"/>
      <c r="Q39" s="179"/>
      <c r="R39" s="179"/>
      <c r="S39" s="179"/>
      <c r="T39" s="179"/>
      <c r="U39" s="179"/>
      <c r="V39" s="179"/>
      <c r="W39" s="179"/>
      <c r="X39" s="179"/>
      <c r="Y39" s="179"/>
      <c r="Z39" s="179"/>
      <c r="AA39" s="179"/>
      <c r="AB39" s="179"/>
    </row>
    <row r="40" spans="1:28" ht="12" customHeight="1">
      <c r="A40" s="29">
        <v>2005</v>
      </c>
      <c r="B40" s="37">
        <v>1856.5294165315845</v>
      </c>
      <c r="C40" s="86">
        <v>555.96467164449234</v>
      </c>
      <c r="F40" s="147"/>
      <c r="G40" s="274"/>
      <c r="H40" s="451"/>
      <c r="I40" s="588"/>
      <c r="J40" s="588"/>
      <c r="K40" s="588"/>
      <c r="L40" s="588"/>
      <c r="M40" s="835"/>
      <c r="N40" s="181"/>
      <c r="O40" s="182"/>
      <c r="P40" s="179"/>
      <c r="Q40" s="179"/>
      <c r="R40" s="179"/>
      <c r="S40" s="179"/>
      <c r="T40" s="179"/>
      <c r="U40" s="179"/>
      <c r="V40" s="179"/>
      <c r="W40" s="179"/>
      <c r="X40" s="179"/>
      <c r="Y40" s="179"/>
      <c r="Z40" s="179"/>
      <c r="AA40" s="179"/>
      <c r="AB40" s="179"/>
    </row>
    <row r="41" spans="1:28" ht="12" customHeight="1">
      <c r="A41" s="29">
        <v>2006</v>
      </c>
      <c r="B41" s="37">
        <v>1825.9010794328135</v>
      </c>
      <c r="C41" s="86">
        <v>541.65373151920528</v>
      </c>
      <c r="F41" s="147"/>
      <c r="G41" s="588"/>
      <c r="H41" s="588"/>
      <c r="I41" s="588"/>
      <c r="J41" s="588"/>
      <c r="K41" s="588"/>
      <c r="L41" s="588"/>
      <c r="M41" s="835"/>
      <c r="N41" s="181"/>
      <c r="O41" s="182"/>
      <c r="P41" s="179"/>
      <c r="Q41" s="179"/>
      <c r="R41" s="179"/>
      <c r="S41" s="179"/>
      <c r="T41" s="179"/>
      <c r="U41" s="179"/>
      <c r="V41" s="179"/>
      <c r="W41" s="179"/>
      <c r="X41" s="179"/>
      <c r="Y41" s="179"/>
      <c r="Z41" s="179"/>
      <c r="AA41" s="179"/>
      <c r="AB41" s="179"/>
    </row>
    <row r="42" spans="1:28" ht="12" customHeight="1">
      <c r="A42" s="29">
        <v>2007</v>
      </c>
      <c r="B42" s="37">
        <v>1793.5974195692233</v>
      </c>
      <c r="C42" s="86">
        <v>522.54689392427406</v>
      </c>
      <c r="G42" s="829"/>
      <c r="H42" s="829"/>
      <c r="I42" s="829"/>
      <c r="J42" s="829"/>
      <c r="K42" s="829"/>
      <c r="L42" s="824"/>
      <c r="M42" s="829"/>
      <c r="N42" s="181"/>
      <c r="O42" s="182"/>
      <c r="P42" s="179"/>
      <c r="Q42" s="179"/>
      <c r="R42" s="179"/>
      <c r="S42" s="179"/>
      <c r="T42" s="179"/>
      <c r="U42" s="179"/>
      <c r="V42" s="179"/>
      <c r="W42" s="179"/>
      <c r="X42" s="179"/>
      <c r="Y42" s="179"/>
      <c r="Z42" s="179"/>
      <c r="AA42" s="179"/>
      <c r="AB42" s="179"/>
    </row>
    <row r="43" spans="1:28" ht="12" customHeight="1">
      <c r="A43" s="29">
        <v>2008</v>
      </c>
      <c r="B43" s="461">
        <v>1765</v>
      </c>
      <c r="C43" s="462">
        <v>528</v>
      </c>
      <c r="G43" s="829"/>
      <c r="H43" s="820"/>
      <c r="I43" s="829"/>
      <c r="J43" s="829"/>
      <c r="K43" s="829"/>
      <c r="L43" s="820"/>
      <c r="M43" s="829"/>
      <c r="N43" s="181"/>
      <c r="O43" s="182"/>
      <c r="P43" s="179"/>
      <c r="Q43" s="179"/>
      <c r="R43" s="179"/>
      <c r="S43" s="179"/>
      <c r="T43" s="179"/>
      <c r="U43" s="179"/>
      <c r="V43" s="179"/>
      <c r="W43" s="179"/>
      <c r="X43" s="179"/>
      <c r="Y43" s="179"/>
      <c r="Z43" s="179"/>
      <c r="AA43" s="179"/>
      <c r="AB43" s="179"/>
    </row>
    <row r="44" spans="1:28" ht="12" customHeight="1">
      <c r="A44" s="29">
        <v>2009</v>
      </c>
      <c r="B44" s="461">
        <v>1656</v>
      </c>
      <c r="C44" s="462">
        <v>500</v>
      </c>
      <c r="E44" s="252"/>
      <c r="G44" s="829"/>
      <c r="H44" s="822"/>
      <c r="I44" s="829"/>
      <c r="J44" s="829"/>
      <c r="K44" s="829"/>
      <c r="L44" s="822"/>
      <c r="M44" s="829"/>
      <c r="N44" s="181"/>
      <c r="O44" s="182"/>
      <c r="P44" s="179"/>
      <c r="Q44" s="179"/>
      <c r="R44" s="179"/>
      <c r="S44" s="179"/>
      <c r="T44" s="179"/>
      <c r="U44" s="179"/>
      <c r="V44" s="179"/>
      <c r="W44" s="179"/>
      <c r="X44" s="179"/>
      <c r="Y44" s="179"/>
      <c r="Z44" s="179"/>
      <c r="AA44" s="179"/>
      <c r="AB44" s="179"/>
    </row>
    <row r="45" spans="1:28" ht="12" customHeight="1">
      <c r="A45" s="29">
        <v>2010</v>
      </c>
      <c r="B45" s="461">
        <v>1728</v>
      </c>
      <c r="C45" s="462">
        <v>564</v>
      </c>
      <c r="E45" s="252"/>
      <c r="G45" s="829"/>
      <c r="H45" s="820"/>
      <c r="I45" s="829"/>
      <c r="J45" s="829"/>
      <c r="K45" s="829"/>
      <c r="L45" s="820"/>
      <c r="M45" s="829"/>
      <c r="N45" s="316"/>
      <c r="O45" s="302"/>
      <c r="P45" s="179"/>
      <c r="Q45" s="179"/>
      <c r="R45" s="179"/>
      <c r="S45" s="179"/>
      <c r="T45" s="179"/>
      <c r="U45" s="179"/>
      <c r="V45" s="179"/>
      <c r="W45" s="179"/>
      <c r="X45" s="179"/>
      <c r="Y45" s="179"/>
      <c r="Z45" s="179"/>
      <c r="AA45" s="179"/>
      <c r="AB45" s="179"/>
    </row>
    <row r="46" spans="1:28" ht="12" customHeight="1">
      <c r="A46" s="29">
        <v>2011</v>
      </c>
      <c r="B46" s="461">
        <v>1597</v>
      </c>
      <c r="C46" s="462">
        <v>452</v>
      </c>
      <c r="E46" s="252"/>
      <c r="G46" s="829"/>
      <c r="H46" s="820"/>
      <c r="I46" s="829"/>
      <c r="J46" s="829"/>
      <c r="K46" s="829"/>
      <c r="L46" s="820"/>
      <c r="M46" s="829"/>
      <c r="N46" s="316"/>
      <c r="O46" s="302"/>
      <c r="P46" s="179"/>
      <c r="Q46" s="179"/>
      <c r="R46" s="179"/>
      <c r="S46" s="179"/>
      <c r="T46" s="179"/>
      <c r="U46" s="179"/>
      <c r="V46" s="179"/>
      <c r="W46" s="179"/>
      <c r="X46" s="179"/>
      <c r="Y46" s="179"/>
      <c r="Z46" s="179"/>
      <c r="AA46" s="179"/>
      <c r="AB46" s="179"/>
    </row>
    <row r="47" spans="1:28" ht="12" customHeight="1">
      <c r="A47" s="29">
        <v>2012</v>
      </c>
      <c r="B47" s="37">
        <v>1635.089752257107</v>
      </c>
      <c r="C47" s="86">
        <v>501.87134672796475</v>
      </c>
      <c r="G47" s="829"/>
      <c r="H47" s="824"/>
      <c r="I47" s="829"/>
      <c r="J47" s="829"/>
      <c r="K47" s="829"/>
      <c r="L47" s="824"/>
      <c r="M47" s="829"/>
      <c r="N47" s="317"/>
      <c r="O47" s="318"/>
      <c r="P47" s="179"/>
      <c r="Q47" s="179"/>
      <c r="R47" s="179"/>
      <c r="S47" s="179"/>
      <c r="T47" s="179"/>
      <c r="U47" s="179"/>
      <c r="V47" s="179"/>
      <c r="W47" s="179"/>
      <c r="X47" s="179"/>
      <c r="Y47" s="179"/>
      <c r="Z47" s="179"/>
      <c r="AA47" s="179"/>
      <c r="AB47" s="179"/>
    </row>
    <row r="48" spans="1:28" ht="12" customHeight="1">
      <c r="C48" s="348"/>
      <c r="G48" s="588"/>
      <c r="H48" s="588"/>
      <c r="I48" s="588"/>
      <c r="J48" s="588"/>
      <c r="K48" s="588"/>
      <c r="L48" s="588"/>
      <c r="M48" s="832"/>
      <c r="N48" s="228"/>
      <c r="O48" s="319"/>
      <c r="P48" s="179"/>
      <c r="Q48" s="179"/>
      <c r="R48" s="179"/>
      <c r="S48" s="179"/>
      <c r="T48" s="179"/>
      <c r="U48" s="179"/>
      <c r="V48" s="179"/>
      <c r="W48" s="179"/>
      <c r="X48" s="179"/>
      <c r="Y48" s="179"/>
      <c r="Z48" s="179"/>
      <c r="AA48" s="179"/>
      <c r="AB48" s="179"/>
    </row>
    <row r="49" spans="1:28" ht="12" customHeight="1">
      <c r="A49" t="s">
        <v>234</v>
      </c>
      <c r="G49" s="588"/>
      <c r="H49" s="588"/>
      <c r="I49" s="588"/>
      <c r="J49" s="588"/>
      <c r="K49" s="588"/>
      <c r="L49" s="588"/>
      <c r="M49" s="833"/>
      <c r="N49" s="228"/>
      <c r="O49" s="319"/>
      <c r="P49" s="179"/>
      <c r="Q49" s="179"/>
      <c r="R49" s="179"/>
      <c r="S49" s="179"/>
      <c r="T49" s="179"/>
      <c r="U49" s="179"/>
      <c r="V49" s="179"/>
      <c r="W49" s="179"/>
      <c r="X49" s="179"/>
      <c r="Y49" s="179"/>
      <c r="Z49" s="179"/>
      <c r="AA49" s="179"/>
      <c r="AB49" s="179"/>
    </row>
    <row r="50" spans="1:28" ht="12" customHeight="1">
      <c r="A50" s="10" t="s">
        <v>593</v>
      </c>
      <c r="G50" s="588"/>
      <c r="H50" s="588"/>
      <c r="I50" s="588"/>
      <c r="J50" s="588"/>
      <c r="K50" s="588"/>
      <c r="L50" s="588"/>
      <c r="M50" s="834"/>
      <c r="N50" s="228"/>
      <c r="O50" s="319"/>
      <c r="P50" s="179"/>
      <c r="Q50" s="179"/>
      <c r="R50" s="179"/>
      <c r="S50" s="179"/>
      <c r="T50" s="179"/>
      <c r="U50" s="179"/>
      <c r="V50" s="179"/>
      <c r="W50" s="179"/>
      <c r="X50" s="179"/>
      <c r="Y50" s="179"/>
      <c r="Z50" s="179"/>
      <c r="AA50" s="179"/>
      <c r="AB50" s="179"/>
    </row>
    <row r="51" spans="1:28" ht="12" customHeight="1">
      <c r="A51" s="681" t="s">
        <v>592</v>
      </c>
      <c r="G51" s="588"/>
      <c r="H51" s="588"/>
      <c r="I51" s="588"/>
      <c r="J51" s="588"/>
      <c r="K51" s="588"/>
      <c r="L51" s="588"/>
      <c r="M51" s="834"/>
      <c r="N51" s="225"/>
      <c r="O51" s="10"/>
      <c r="P51" s="179"/>
      <c r="Q51" s="179"/>
      <c r="R51" s="179"/>
      <c r="S51" s="179"/>
      <c r="T51" s="179"/>
      <c r="U51" s="179"/>
      <c r="V51" s="179"/>
      <c r="W51" s="179"/>
      <c r="X51" s="179"/>
      <c r="Y51" s="179"/>
      <c r="Z51" s="179"/>
      <c r="AA51" s="179"/>
      <c r="AB51" s="179"/>
    </row>
    <row r="52" spans="1:28" ht="12" customHeight="1">
      <c r="M52" s="320"/>
      <c r="N52" s="225"/>
      <c r="O52" s="10"/>
      <c r="P52" s="179"/>
      <c r="Q52" s="179"/>
      <c r="R52" s="179"/>
      <c r="S52" s="179"/>
      <c r="T52" s="179"/>
      <c r="U52" s="179"/>
      <c r="V52" s="179"/>
      <c r="W52" s="179"/>
      <c r="X52" s="179"/>
      <c r="Y52" s="179"/>
      <c r="Z52" s="179"/>
      <c r="AA52" s="179"/>
      <c r="AB52" s="179"/>
    </row>
    <row r="53" spans="1:28" ht="12" customHeight="1">
      <c r="A53" t="s">
        <v>235</v>
      </c>
      <c r="M53" s="320"/>
      <c r="N53" s="225"/>
      <c r="O53" s="10"/>
      <c r="P53" s="10"/>
    </row>
    <row r="54" spans="1:28" ht="12" customHeight="1">
      <c r="A54" t="s">
        <v>35</v>
      </c>
      <c r="M54" s="320"/>
      <c r="N54" s="225"/>
      <c r="O54" s="10"/>
      <c r="P54" s="10"/>
    </row>
    <row r="55" spans="1:28" ht="12" customHeight="1">
      <c r="A55" s="306" t="s">
        <v>907</v>
      </c>
      <c r="M55" s="320"/>
      <c r="N55" s="225"/>
      <c r="O55" s="10"/>
      <c r="P55" s="10"/>
    </row>
    <row r="56" spans="1:28" ht="12" customHeight="1">
      <c r="A56" t="s">
        <v>526</v>
      </c>
      <c r="M56" s="320"/>
      <c r="N56" s="225"/>
      <c r="O56" s="10"/>
      <c r="P56" s="10"/>
    </row>
    <row r="57" spans="1:28" ht="12" customHeight="1">
      <c r="A57" t="s">
        <v>908</v>
      </c>
    </row>
    <row r="58" spans="1:28" ht="12" customHeight="1">
      <c r="A58" t="s">
        <v>909</v>
      </c>
    </row>
    <row r="59" spans="1:28" ht="12" customHeight="1"/>
    <row r="60" spans="1:28">
      <c r="M60" s="269"/>
    </row>
  </sheetData>
  <phoneticPr fontId="0" type="noConversion"/>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sheetPr codeName="Sheet40"/>
  <dimension ref="A1:IV124"/>
  <sheetViews>
    <sheetView workbookViewId="0"/>
  </sheetViews>
  <sheetFormatPr defaultRowHeight="9"/>
  <cols>
    <col min="1" max="1" width="19.59765625" customWidth="1"/>
    <col min="2" max="2" width="13" customWidth="1"/>
    <col min="3" max="3" width="10.3984375" customWidth="1"/>
    <col min="4" max="4" width="13" customWidth="1"/>
    <col min="5" max="5" width="11" customWidth="1"/>
    <col min="6" max="6" width="10" customWidth="1"/>
    <col min="7" max="7" width="39" customWidth="1"/>
    <col min="8" max="8" width="19" customWidth="1"/>
    <col min="9" max="9" width="12.796875" customWidth="1"/>
    <col min="10" max="10" width="10.796875" customWidth="1"/>
    <col min="11" max="11" width="10.3984375" customWidth="1"/>
    <col min="12" max="12" width="10.19921875" customWidth="1"/>
    <col min="17" max="17" width="2.19921875" customWidth="1"/>
  </cols>
  <sheetData>
    <row r="1" spans="1:17" ht="12">
      <c r="A1" s="72" t="s">
        <v>758</v>
      </c>
    </row>
    <row r="2" spans="1:17" ht="9.75" thickBot="1"/>
    <row r="3" spans="1:17" ht="3" customHeight="1">
      <c r="B3" s="35"/>
      <c r="C3" s="35"/>
      <c r="D3" s="35"/>
      <c r="H3" s="382"/>
      <c r="I3" s="383"/>
      <c r="J3" s="383"/>
      <c r="K3" s="383"/>
      <c r="L3" s="383"/>
      <c r="M3" s="383"/>
      <c r="N3" s="383"/>
      <c r="O3" s="383"/>
      <c r="P3" s="383"/>
      <c r="Q3" s="384"/>
    </row>
    <row r="4" spans="1:17" ht="34.5" customHeight="1">
      <c r="A4" s="39"/>
      <c r="B4" s="35" t="s">
        <v>296</v>
      </c>
      <c r="C4" s="35" t="s">
        <v>293</v>
      </c>
      <c r="D4" s="35" t="s">
        <v>295</v>
      </c>
      <c r="H4" s="385"/>
      <c r="I4" s="386"/>
      <c r="J4" s="386"/>
      <c r="K4" s="386"/>
      <c r="L4" s="386"/>
      <c r="M4" s="386"/>
      <c r="N4" s="386"/>
      <c r="O4" s="386"/>
      <c r="P4" s="386"/>
      <c r="Q4" s="387"/>
    </row>
    <row r="5" spans="1:17" ht="12" customHeight="1">
      <c r="A5" s="29" t="s">
        <v>294</v>
      </c>
      <c r="B5" s="60">
        <v>791.524</v>
      </c>
      <c r="C5" s="60">
        <v>438.52492138364778</v>
      </c>
      <c r="D5" s="60">
        <v>23.73</v>
      </c>
      <c r="H5" s="385"/>
      <c r="I5" s="386"/>
      <c r="J5" s="386"/>
      <c r="K5" s="386"/>
      <c r="L5" s="386"/>
      <c r="M5" s="386"/>
      <c r="N5" s="386"/>
      <c r="O5" s="386"/>
      <c r="P5" s="386"/>
      <c r="Q5" s="387"/>
    </row>
    <row r="6" spans="1:17" ht="12" customHeight="1">
      <c r="A6" s="29" t="s">
        <v>297</v>
      </c>
      <c r="B6" s="60">
        <v>1336.375</v>
      </c>
      <c r="C6" s="60">
        <v>802</v>
      </c>
      <c r="D6" s="60">
        <v>35.277999999999999</v>
      </c>
      <c r="H6" s="385"/>
      <c r="I6" s="386"/>
      <c r="J6" s="386"/>
      <c r="K6" s="386"/>
      <c r="L6" s="386"/>
      <c r="M6" s="386"/>
      <c r="N6" s="386"/>
      <c r="O6" s="386"/>
      <c r="P6" s="386"/>
      <c r="Q6" s="387"/>
    </row>
    <row r="7" spans="1:17" ht="12" customHeight="1">
      <c r="A7" s="29" t="s">
        <v>419</v>
      </c>
      <c r="B7" s="60">
        <v>2568.89</v>
      </c>
      <c r="C7" s="60">
        <v>3072</v>
      </c>
      <c r="D7" s="60">
        <v>58</v>
      </c>
      <c r="H7" s="385"/>
      <c r="I7" s="386"/>
      <c r="J7" s="386"/>
      <c r="K7" s="386"/>
      <c r="L7" s="386"/>
      <c r="M7" s="386"/>
      <c r="N7" s="386"/>
      <c r="O7" s="386"/>
      <c r="P7" s="386"/>
      <c r="Q7" s="387"/>
    </row>
    <row r="8" spans="1:17">
      <c r="A8" s="29"/>
      <c r="B8" s="29"/>
      <c r="C8" s="29"/>
      <c r="D8" s="29"/>
      <c r="H8" s="385"/>
      <c r="I8" s="386"/>
      <c r="J8" s="386"/>
      <c r="K8" s="386"/>
      <c r="L8" s="386"/>
      <c r="M8" s="386"/>
      <c r="N8" s="386"/>
      <c r="O8" s="386"/>
      <c r="P8" s="386"/>
      <c r="Q8" s="387"/>
    </row>
    <row r="9" spans="1:17" ht="12" customHeight="1">
      <c r="A9" t="s">
        <v>234</v>
      </c>
      <c r="H9" s="385"/>
      <c r="I9" s="386"/>
      <c r="J9" s="386"/>
      <c r="K9" s="386"/>
      <c r="L9" s="386"/>
      <c r="M9" s="386"/>
      <c r="N9" s="386"/>
      <c r="O9" s="386"/>
      <c r="P9" s="386"/>
      <c r="Q9" s="387"/>
    </row>
    <row r="10" spans="1:17" ht="12" customHeight="1">
      <c r="A10" s="508" t="s">
        <v>86</v>
      </c>
      <c r="H10" s="385"/>
      <c r="I10" s="386"/>
      <c r="J10" s="386"/>
      <c r="K10" s="386"/>
      <c r="L10" s="386"/>
      <c r="M10" s="386"/>
      <c r="N10" s="386"/>
      <c r="O10" s="386"/>
      <c r="P10" s="386"/>
      <c r="Q10" s="387"/>
    </row>
    <row r="11" spans="1:17" ht="12" customHeight="1">
      <c r="A11" s="582" t="s">
        <v>32</v>
      </c>
      <c r="H11" s="385"/>
      <c r="I11" s="386"/>
      <c r="J11" s="386"/>
      <c r="K11" s="386"/>
      <c r="L11" s="386"/>
      <c r="M11" s="386"/>
      <c r="N11" s="386"/>
      <c r="O11" s="386"/>
      <c r="P11" s="386"/>
      <c r="Q11" s="387"/>
    </row>
    <row r="12" spans="1:17" ht="12" customHeight="1">
      <c r="A12" s="745" t="s">
        <v>31</v>
      </c>
      <c r="H12" s="385"/>
      <c r="I12" s="386"/>
      <c r="J12" s="386"/>
      <c r="K12" s="386"/>
      <c r="L12" s="386"/>
      <c r="M12" s="386"/>
      <c r="N12" s="386"/>
      <c r="O12" s="386"/>
      <c r="P12" s="386"/>
      <c r="Q12" s="387"/>
    </row>
    <row r="13" spans="1:17" ht="12" customHeight="1">
      <c r="A13" s="745" t="s">
        <v>947</v>
      </c>
      <c r="H13" s="385"/>
      <c r="I13" s="386"/>
      <c r="J13" s="386"/>
      <c r="K13" s="386"/>
      <c r="L13" s="386"/>
      <c r="M13" s="386"/>
      <c r="N13" s="386"/>
      <c r="O13" s="386"/>
      <c r="P13" s="386"/>
      <c r="Q13" s="387"/>
    </row>
    <row r="14" spans="1:17" ht="12" customHeight="1">
      <c r="H14" s="385"/>
      <c r="I14" s="386"/>
      <c r="J14" s="386"/>
      <c r="K14" s="386"/>
      <c r="L14" s="386"/>
      <c r="M14" s="386"/>
      <c r="N14" s="386"/>
      <c r="O14" s="386"/>
      <c r="P14" s="386"/>
      <c r="Q14" s="387"/>
    </row>
    <row r="15" spans="1:17" ht="12" customHeight="1">
      <c r="A15" t="s">
        <v>235</v>
      </c>
      <c r="H15" s="385"/>
      <c r="I15" s="386"/>
      <c r="J15" s="386"/>
      <c r="K15" s="386"/>
      <c r="L15" s="386"/>
      <c r="M15" s="386"/>
      <c r="N15" s="386"/>
      <c r="O15" s="386"/>
      <c r="P15" s="386"/>
      <c r="Q15" s="387"/>
    </row>
    <row r="16" spans="1:17" s="31" customFormat="1" ht="12" customHeight="1">
      <c r="A16" s="31" t="s">
        <v>333</v>
      </c>
      <c r="H16" s="414"/>
      <c r="I16" s="415"/>
      <c r="J16" s="415"/>
      <c r="K16" s="415"/>
      <c r="L16" s="415"/>
      <c r="M16" s="415"/>
      <c r="N16" s="415"/>
      <c r="O16" s="415"/>
      <c r="P16" s="415"/>
      <c r="Q16" s="416"/>
    </row>
    <row r="17" spans="1:256" s="31" customFormat="1" ht="12" customHeight="1">
      <c r="A17" s="31" t="s">
        <v>334</v>
      </c>
      <c r="H17" s="414"/>
      <c r="I17" s="415"/>
      <c r="J17" s="415"/>
      <c r="K17" s="415"/>
      <c r="L17" s="415"/>
      <c r="M17" s="415"/>
      <c r="N17" s="415"/>
      <c r="O17" s="415"/>
      <c r="P17" s="415"/>
      <c r="Q17" s="416"/>
    </row>
    <row r="18" spans="1:256" ht="12" customHeight="1" thickBot="1">
      <c r="A18" s="31" t="s">
        <v>44</v>
      </c>
      <c r="B18" s="31"/>
      <c r="C18" s="31"/>
      <c r="D18" s="31"/>
      <c r="E18" s="31"/>
      <c r="F18" s="31"/>
      <c r="G18" s="31"/>
      <c r="H18" s="417" t="s">
        <v>759</v>
      </c>
      <c r="I18" s="418"/>
      <c r="J18" s="418"/>
      <c r="K18" s="418"/>
      <c r="L18" s="418"/>
      <c r="M18" s="418"/>
      <c r="N18" s="418"/>
      <c r="O18" s="418"/>
      <c r="P18" s="418"/>
      <c r="Q18" s="419"/>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row>
    <row r="19" spans="1:256" s="31" customFormat="1" ht="12" customHeight="1">
      <c r="A19" s="31" t="s">
        <v>961</v>
      </c>
    </row>
    <row r="20" spans="1:256" ht="12" customHeight="1">
      <c r="A20" s="993" t="s">
        <v>45</v>
      </c>
      <c r="B20" s="993"/>
      <c r="C20" s="993"/>
      <c r="D20" s="993"/>
      <c r="E20" s="993"/>
    </row>
    <row r="21" spans="1:256" ht="12" customHeight="1">
      <c r="A21" s="31" t="s">
        <v>46</v>
      </c>
      <c r="B21" s="31"/>
      <c r="C21" s="31"/>
      <c r="D21" s="31"/>
      <c r="E21" s="31"/>
    </row>
    <row r="22" spans="1:256" ht="12" customHeight="1"/>
    <row r="23" spans="1:256" ht="12" customHeight="1"/>
    <row r="24" spans="1:256" ht="12" customHeight="1">
      <c r="A24" s="955"/>
    </row>
    <row r="100" spans="1:13" ht="12" customHeight="1">
      <c r="A100" s="214"/>
      <c r="B100" s="994" t="s">
        <v>4</v>
      </c>
      <c r="C100" s="994"/>
      <c r="D100" s="216"/>
      <c r="E100" s="994" t="s">
        <v>5</v>
      </c>
      <c r="F100" s="994"/>
      <c r="I100" s="995" t="s">
        <v>127</v>
      </c>
      <c r="J100" s="995"/>
      <c r="K100" s="995"/>
      <c r="L100" s="995"/>
    </row>
    <row r="101" spans="1:13" ht="33.950000000000003" customHeight="1">
      <c r="A101" s="215" t="s">
        <v>0</v>
      </c>
      <c r="B101" s="217" t="s">
        <v>1</v>
      </c>
      <c r="C101" s="218" t="s">
        <v>6</v>
      </c>
      <c r="D101" s="219"/>
      <c r="E101" s="217" t="s">
        <v>1</v>
      </c>
      <c r="F101" s="218" t="s">
        <v>6</v>
      </c>
      <c r="H101" s="203" t="s">
        <v>9</v>
      </c>
      <c r="I101" s="222" t="s">
        <v>10</v>
      </c>
      <c r="J101" s="222" t="s">
        <v>11</v>
      </c>
      <c r="K101" s="222" t="s">
        <v>12</v>
      </c>
      <c r="L101" s="222" t="s">
        <v>295</v>
      </c>
    </row>
    <row r="102" spans="1:13" ht="12" customHeight="1">
      <c r="A102" s="214" t="s">
        <v>299</v>
      </c>
      <c r="B102" s="213">
        <v>791524</v>
      </c>
      <c r="C102" s="213">
        <v>25069.271000000001</v>
      </c>
      <c r="D102" s="213"/>
      <c r="E102" s="220">
        <v>1760829</v>
      </c>
      <c r="F102" s="220">
        <v>76654</v>
      </c>
      <c r="H102" s="223" t="s">
        <v>144</v>
      </c>
      <c r="I102" s="224">
        <v>1582611</v>
      </c>
      <c r="J102" s="224">
        <v>2021561</v>
      </c>
      <c r="K102" s="224">
        <v>1284766.56</v>
      </c>
      <c r="L102" s="224">
        <v>39672</v>
      </c>
    </row>
    <row r="103" spans="1:13" ht="12" customHeight="1">
      <c r="A103" s="214" t="s">
        <v>2</v>
      </c>
      <c r="B103" s="213">
        <v>226245</v>
      </c>
      <c r="C103" s="213">
        <v>9696.9050000000007</v>
      </c>
      <c r="D103" s="213"/>
      <c r="E103" s="221">
        <v>490770</v>
      </c>
      <c r="F103" s="221">
        <v>31005</v>
      </c>
    </row>
    <row r="104" spans="1:13" ht="12" customHeight="1">
      <c r="A104" s="214" t="s">
        <v>3</v>
      </c>
      <c r="B104" s="213">
        <v>528496</v>
      </c>
      <c r="C104" s="213">
        <v>4138.7860000000001</v>
      </c>
      <c r="D104" s="213"/>
      <c r="E104" s="221">
        <v>1297257</v>
      </c>
      <c r="F104" s="221">
        <v>19086</v>
      </c>
      <c r="H104" s="185" t="s">
        <v>13</v>
      </c>
    </row>
    <row r="105" spans="1:13" ht="12" customHeight="1">
      <c r="A105" s="214" t="s">
        <v>7</v>
      </c>
      <c r="B105" s="213">
        <v>15979367</v>
      </c>
      <c r="C105" s="213">
        <v>8101.4920000000002</v>
      </c>
      <c r="D105" s="213"/>
      <c r="E105" s="221">
        <v>31982937</v>
      </c>
      <c r="F105" s="221">
        <v>9073</v>
      </c>
    </row>
    <row r="106" spans="1:13" ht="12" customHeight="1">
      <c r="A106" s="214" t="s">
        <v>295</v>
      </c>
      <c r="B106" s="213">
        <v>23730</v>
      </c>
      <c r="C106" s="213">
        <v>972.59699999999998</v>
      </c>
      <c r="D106" s="213"/>
      <c r="E106" s="221">
        <v>41319</v>
      </c>
      <c r="F106" s="221">
        <v>2209</v>
      </c>
      <c r="H106" s="33" t="s">
        <v>134</v>
      </c>
      <c r="I106" s="52" t="s">
        <v>363</v>
      </c>
      <c r="J106" s="26" t="s">
        <v>10</v>
      </c>
      <c r="K106" s="26" t="s">
        <v>11</v>
      </c>
      <c r="L106" s="26" t="s">
        <v>368</v>
      </c>
      <c r="M106" s="26" t="s">
        <v>295</v>
      </c>
    </row>
    <row r="107" spans="1:13" ht="12" customHeight="1">
      <c r="H107" s="996">
        <v>2008</v>
      </c>
      <c r="I107" s="117" t="s">
        <v>414</v>
      </c>
      <c r="J107" s="114">
        <v>257010</v>
      </c>
      <c r="K107" s="114">
        <v>282310</v>
      </c>
      <c r="L107" s="114" t="s">
        <v>327</v>
      </c>
      <c r="M107" s="114">
        <v>5120</v>
      </c>
    </row>
    <row r="108" spans="1:13" ht="12" customHeight="1">
      <c r="A108" s="185" t="s">
        <v>8</v>
      </c>
      <c r="D108" s="12"/>
      <c r="E108" s="12"/>
      <c r="F108" s="12"/>
      <c r="H108" s="996"/>
      <c r="I108" s="117" t="s">
        <v>400</v>
      </c>
      <c r="J108" s="114">
        <v>144920</v>
      </c>
      <c r="K108" s="114">
        <v>122870</v>
      </c>
      <c r="L108" s="114" t="s">
        <v>327</v>
      </c>
      <c r="M108" s="114">
        <v>2040</v>
      </c>
    </row>
    <row r="109" spans="1:13" ht="12" customHeight="1">
      <c r="B109" s="12"/>
      <c r="C109" s="12"/>
      <c r="D109" s="12"/>
      <c r="E109" s="12"/>
      <c r="F109" s="12"/>
      <c r="H109" s="996">
        <v>2009</v>
      </c>
      <c r="I109" s="117" t="s">
        <v>401</v>
      </c>
      <c r="J109" s="114">
        <v>143500</v>
      </c>
      <c r="K109" s="114">
        <v>283970</v>
      </c>
      <c r="L109" s="114" t="s">
        <v>327</v>
      </c>
      <c r="M109" s="114">
        <v>1470</v>
      </c>
    </row>
    <row r="110" spans="1:13" ht="12" customHeight="1">
      <c r="B110" s="12"/>
      <c r="C110" s="12"/>
      <c r="D110" s="12"/>
      <c r="E110" s="12"/>
      <c r="F110" s="12"/>
      <c r="H110" s="996"/>
      <c r="I110" s="117" t="s">
        <v>402</v>
      </c>
      <c r="J110" s="114">
        <v>172050</v>
      </c>
      <c r="K110" s="114">
        <v>200420</v>
      </c>
      <c r="L110" s="114" t="s">
        <v>327</v>
      </c>
      <c r="M110" s="114">
        <v>5430</v>
      </c>
    </row>
    <row r="111" spans="1:13" ht="12" customHeight="1">
      <c r="H111" s="996"/>
      <c r="I111" s="117" t="s">
        <v>403</v>
      </c>
      <c r="J111" s="114">
        <v>141940</v>
      </c>
      <c r="K111" s="114">
        <v>169880</v>
      </c>
      <c r="L111" s="114" t="s">
        <v>327</v>
      </c>
      <c r="M111" s="114">
        <v>2910</v>
      </c>
    </row>
    <row r="112" spans="1:13" ht="12" customHeight="1">
      <c r="D112" s="135"/>
      <c r="E112" s="135"/>
      <c r="H112" s="996"/>
      <c r="I112" s="117" t="s">
        <v>404</v>
      </c>
      <c r="J112" s="114">
        <v>134170</v>
      </c>
      <c r="K112" s="114">
        <v>147690</v>
      </c>
      <c r="L112" s="114">
        <v>697740</v>
      </c>
      <c r="M112" s="114">
        <v>5650</v>
      </c>
    </row>
    <row r="113" spans="8:13" ht="12" customHeight="1">
      <c r="H113" s="996">
        <v>2010</v>
      </c>
      <c r="I113" s="117" t="s">
        <v>405</v>
      </c>
      <c r="J113" s="114">
        <v>127730</v>
      </c>
      <c r="K113" s="114">
        <v>183100</v>
      </c>
      <c r="L113" s="114">
        <v>147430</v>
      </c>
      <c r="M113" s="114">
        <v>6730</v>
      </c>
    </row>
    <row r="114" spans="8:13" ht="12" customHeight="1">
      <c r="H114" s="996"/>
      <c r="I114" s="117" t="s">
        <v>406</v>
      </c>
      <c r="J114" s="114">
        <v>95290</v>
      </c>
      <c r="K114" s="114">
        <v>125230</v>
      </c>
      <c r="L114" s="114">
        <v>39660</v>
      </c>
      <c r="M114" s="114">
        <v>2410</v>
      </c>
    </row>
    <row r="115" spans="8:13" ht="12" customHeight="1">
      <c r="H115" s="996"/>
      <c r="I115" s="117" t="s">
        <v>407</v>
      </c>
      <c r="J115" s="114">
        <v>83920</v>
      </c>
      <c r="K115" s="114">
        <v>103360</v>
      </c>
      <c r="L115" s="114">
        <v>76300</v>
      </c>
      <c r="M115" s="114">
        <v>2490</v>
      </c>
    </row>
    <row r="116" spans="8:13" ht="12" customHeight="1">
      <c r="H116" s="996"/>
      <c r="I116" s="117" t="s">
        <v>408</v>
      </c>
      <c r="J116" s="114">
        <v>112000</v>
      </c>
      <c r="K116" s="114">
        <v>124290</v>
      </c>
      <c r="L116" s="114">
        <v>231740</v>
      </c>
      <c r="M116" s="114">
        <v>1580</v>
      </c>
    </row>
    <row r="117" spans="8:13" ht="12" customHeight="1">
      <c r="H117" s="996">
        <v>2011</v>
      </c>
      <c r="I117" s="117" t="s">
        <v>409</v>
      </c>
      <c r="J117" s="114">
        <v>170090</v>
      </c>
      <c r="K117" s="114">
        <v>278460</v>
      </c>
      <c r="L117" s="114">
        <v>91900</v>
      </c>
      <c r="M117" s="114">
        <v>1160</v>
      </c>
    </row>
    <row r="118" spans="8:13" ht="12" customHeight="1">
      <c r="H118" s="996"/>
      <c r="I118" s="117" t="s">
        <v>410</v>
      </c>
      <c r="J118" s="114">
        <v>92040</v>
      </c>
      <c r="K118" s="114">
        <v>152140</v>
      </c>
      <c r="L118" s="114">
        <v>44900</v>
      </c>
      <c r="M118" s="114">
        <v>1810</v>
      </c>
    </row>
    <row r="119" spans="8:13" ht="12" customHeight="1">
      <c r="H119" s="996"/>
      <c r="I119" s="117" t="s">
        <v>411</v>
      </c>
      <c r="J119" s="114">
        <v>132570</v>
      </c>
      <c r="K119" s="114">
        <v>207460</v>
      </c>
      <c r="L119" s="114">
        <v>74100</v>
      </c>
      <c r="M119" s="114">
        <v>3290</v>
      </c>
    </row>
    <row r="120" spans="8:13" ht="12" customHeight="1">
      <c r="H120" s="996"/>
      <c r="I120" s="117" t="s">
        <v>412</v>
      </c>
      <c r="J120" s="114">
        <v>126640</v>
      </c>
      <c r="K120" s="114">
        <v>232530</v>
      </c>
      <c r="L120" s="114">
        <v>145930</v>
      </c>
      <c r="M120" s="114">
        <v>3070</v>
      </c>
    </row>
    <row r="121" spans="8:13" ht="12" customHeight="1">
      <c r="H121" s="292">
        <v>2012</v>
      </c>
      <c r="I121" s="283" t="s">
        <v>413</v>
      </c>
      <c r="J121" s="285">
        <v>169280</v>
      </c>
      <c r="K121" s="285">
        <v>301700</v>
      </c>
      <c r="L121" s="285">
        <v>84090</v>
      </c>
      <c r="M121" s="285">
        <v>2260</v>
      </c>
    </row>
    <row r="122" spans="8:13" ht="12" customHeight="1">
      <c r="I122" s="282" t="s">
        <v>144</v>
      </c>
      <c r="J122" s="286">
        <v>2103150</v>
      </c>
      <c r="K122" s="286">
        <v>2915390</v>
      </c>
      <c r="L122" s="286">
        <v>1633790</v>
      </c>
      <c r="M122" s="286">
        <v>47410</v>
      </c>
    </row>
    <row r="123" spans="8:13" ht="12" customHeight="1"/>
    <row r="124" spans="8:13" ht="12" customHeight="1">
      <c r="H124" t="s">
        <v>420</v>
      </c>
    </row>
  </sheetData>
  <mergeCells count="8">
    <mergeCell ref="H109:H112"/>
    <mergeCell ref="H113:H116"/>
    <mergeCell ref="H117:H120"/>
    <mergeCell ref="A20:E20"/>
    <mergeCell ref="B100:C100"/>
    <mergeCell ref="E100:F100"/>
    <mergeCell ref="I100:L100"/>
    <mergeCell ref="H107:H108"/>
  </mergeCells>
  <phoneticPr fontId="0" type="noConversion"/>
  <hyperlinks>
    <hyperlink ref="A12" r:id="rId1"/>
    <hyperlink ref="A13" r:id="rId2"/>
  </hyperlinks>
  <pageMargins left="0.75" right="0.75" top="1" bottom="1" header="0.5" footer="0.5"/>
  <headerFooter alignWithMargins="0"/>
  <drawing r:id="rId3"/>
</worksheet>
</file>

<file path=xl/worksheets/sheet41.xml><?xml version="1.0" encoding="utf-8"?>
<worksheet xmlns="http://schemas.openxmlformats.org/spreadsheetml/2006/main" xmlns:r="http://schemas.openxmlformats.org/officeDocument/2006/relationships">
  <sheetPr codeName="Sheet43"/>
  <dimension ref="A1:W55"/>
  <sheetViews>
    <sheetView workbookViewId="0">
      <selection activeCell="D44" sqref="D44"/>
    </sheetView>
  </sheetViews>
  <sheetFormatPr defaultRowHeight="9"/>
  <cols>
    <col min="2" max="9" width="13" customWidth="1"/>
    <col min="11" max="11" width="9.796875" customWidth="1"/>
    <col min="12" max="12" width="81" customWidth="1"/>
    <col min="13" max="13" width="13" customWidth="1"/>
    <col min="15" max="21" width="9.59765625" style="177" customWidth="1"/>
    <col min="22" max="22" width="13" style="177" customWidth="1"/>
    <col min="23" max="23" width="11.19921875" style="177" customWidth="1"/>
  </cols>
  <sheetData>
    <row r="1" spans="1:23" ht="12" customHeight="1">
      <c r="A1" s="72" t="s">
        <v>749</v>
      </c>
    </row>
    <row r="2" spans="1:23" ht="12" customHeight="1" thickBot="1">
      <c r="O2"/>
      <c r="P2"/>
      <c r="Q2"/>
      <c r="R2"/>
      <c r="S2"/>
      <c r="T2"/>
      <c r="U2"/>
      <c r="V2"/>
      <c r="W2"/>
    </row>
    <row r="3" spans="1:23" ht="3.75" customHeight="1">
      <c r="B3" s="14"/>
      <c r="C3" s="14"/>
      <c r="D3" s="14"/>
      <c r="E3" s="14"/>
      <c r="F3" s="14"/>
      <c r="G3" s="14"/>
      <c r="H3" s="27"/>
      <c r="I3" s="28"/>
      <c r="K3" s="382"/>
      <c r="L3" s="383"/>
      <c r="M3" s="384"/>
      <c r="O3"/>
      <c r="P3"/>
      <c r="Q3"/>
      <c r="R3"/>
      <c r="S3"/>
      <c r="T3"/>
      <c r="U3"/>
      <c r="V3"/>
      <c r="W3"/>
    </row>
    <row r="4" spans="1:23" ht="34.5" customHeight="1">
      <c r="A4" s="33" t="s">
        <v>134</v>
      </c>
      <c r="B4" s="35" t="s">
        <v>176</v>
      </c>
      <c r="C4" s="35" t="s">
        <v>180</v>
      </c>
      <c r="D4" s="35" t="s">
        <v>181</v>
      </c>
      <c r="E4" s="35" t="s">
        <v>182</v>
      </c>
      <c r="F4" s="35" t="s">
        <v>177</v>
      </c>
      <c r="G4" s="35" t="s">
        <v>163</v>
      </c>
      <c r="H4" s="38" t="s">
        <v>178</v>
      </c>
      <c r="I4" s="36" t="s">
        <v>112</v>
      </c>
      <c r="K4" s="385"/>
      <c r="L4" s="386"/>
      <c r="M4" s="387"/>
      <c r="O4"/>
      <c r="P4"/>
      <c r="Q4"/>
      <c r="R4"/>
      <c r="S4"/>
      <c r="T4"/>
      <c r="U4"/>
      <c r="V4"/>
      <c r="W4"/>
    </row>
    <row r="5" spans="1:23" ht="12" customHeight="1">
      <c r="A5" s="29">
        <v>1974</v>
      </c>
      <c r="B5" s="128"/>
      <c r="C5" s="128"/>
      <c r="D5" s="128"/>
      <c r="E5" s="128"/>
      <c r="F5" s="128"/>
      <c r="G5" s="128">
        <v>1.5004459692796608</v>
      </c>
      <c r="H5" s="48">
        <v>1.5004459692796608</v>
      </c>
      <c r="I5" s="124">
        <v>19.536999999999999</v>
      </c>
      <c r="K5" s="385"/>
      <c r="L5" s="386"/>
      <c r="M5" s="387"/>
      <c r="O5"/>
      <c r="P5"/>
      <c r="Q5"/>
      <c r="R5"/>
      <c r="S5"/>
      <c r="T5"/>
      <c r="U5"/>
      <c r="V5"/>
      <c r="W5"/>
    </row>
    <row r="6" spans="1:23" ht="12" customHeight="1">
      <c r="A6" s="29">
        <v>1975</v>
      </c>
      <c r="B6" s="128"/>
      <c r="C6" s="128"/>
      <c r="D6" s="128"/>
      <c r="E6" s="128"/>
      <c r="F6" s="128"/>
      <c r="G6" s="128">
        <v>1.7906712823218995</v>
      </c>
      <c r="H6" s="48">
        <v>1.7906712823218995</v>
      </c>
      <c r="I6" s="124">
        <v>19.707000000000001</v>
      </c>
      <c r="K6" s="385"/>
      <c r="L6" s="386"/>
      <c r="M6" s="387"/>
      <c r="O6"/>
      <c r="P6"/>
      <c r="Q6"/>
      <c r="R6"/>
      <c r="S6"/>
      <c r="T6"/>
      <c r="U6"/>
      <c r="V6"/>
      <c r="W6"/>
    </row>
    <row r="7" spans="1:23" ht="12" customHeight="1">
      <c r="A7" s="29">
        <v>1976</v>
      </c>
      <c r="B7" s="128"/>
      <c r="C7" s="128"/>
      <c r="D7" s="128"/>
      <c r="E7" s="128"/>
      <c r="F7" s="128"/>
      <c r="G7" s="128">
        <v>1.8789651156677178</v>
      </c>
      <c r="H7" s="48">
        <v>1.8789651156677178</v>
      </c>
      <c r="I7" s="124">
        <v>19.876999999999999</v>
      </c>
      <c r="K7" s="385"/>
      <c r="L7" s="386"/>
      <c r="M7" s="387"/>
      <c r="O7"/>
      <c r="P7"/>
      <c r="Q7"/>
      <c r="R7"/>
      <c r="S7"/>
      <c r="T7"/>
      <c r="U7"/>
      <c r="V7"/>
      <c r="W7"/>
    </row>
    <row r="8" spans="1:23" ht="12" customHeight="1">
      <c r="A8" s="29">
        <v>1977</v>
      </c>
      <c r="B8" s="128"/>
      <c r="C8" s="128"/>
      <c r="D8" s="128"/>
      <c r="E8" s="128"/>
      <c r="F8" s="128"/>
      <c r="G8" s="128">
        <v>2.4345351385258751</v>
      </c>
      <c r="H8" s="48">
        <v>2.4345351385258751</v>
      </c>
      <c r="I8" s="124">
        <v>20.047000000000001</v>
      </c>
      <c r="K8" s="385"/>
      <c r="L8" s="386"/>
      <c r="M8" s="387"/>
      <c r="O8"/>
      <c r="P8"/>
      <c r="Q8"/>
      <c r="R8"/>
      <c r="S8"/>
      <c r="T8"/>
      <c r="U8"/>
      <c r="V8"/>
      <c r="W8"/>
    </row>
    <row r="9" spans="1:23" ht="12" customHeight="1">
      <c r="A9" s="29">
        <v>1978</v>
      </c>
      <c r="B9" s="128"/>
      <c r="C9" s="128"/>
      <c r="D9" s="128"/>
      <c r="E9" s="128"/>
      <c r="F9" s="128"/>
      <c r="G9" s="128">
        <v>2.9999820367534449</v>
      </c>
      <c r="H9" s="48">
        <v>2.9999820367534449</v>
      </c>
      <c r="I9" s="124">
        <v>20.216999999999999</v>
      </c>
      <c r="K9" s="385"/>
      <c r="L9" s="386"/>
      <c r="M9" s="387"/>
      <c r="O9"/>
      <c r="P9"/>
      <c r="Q9"/>
      <c r="R9"/>
      <c r="S9"/>
      <c r="T9"/>
      <c r="U9"/>
      <c r="V9"/>
      <c r="W9"/>
    </row>
    <row r="10" spans="1:23" ht="12" customHeight="1">
      <c r="A10" s="29">
        <v>1979</v>
      </c>
      <c r="B10" s="128"/>
      <c r="C10" s="128"/>
      <c r="D10" s="128"/>
      <c r="E10" s="128"/>
      <c r="F10" s="128"/>
      <c r="G10" s="128">
        <v>3.3583698968034219</v>
      </c>
      <c r="H10" s="48">
        <v>3.3583698968034219</v>
      </c>
      <c r="I10" s="124">
        <v>20.387</v>
      </c>
      <c r="K10" s="385"/>
      <c r="L10" s="386"/>
      <c r="M10" s="387"/>
      <c r="O10"/>
      <c r="P10"/>
      <c r="Q10"/>
      <c r="R10"/>
      <c r="S10"/>
      <c r="T10"/>
      <c r="U10"/>
      <c r="V10"/>
      <c r="W10"/>
    </row>
    <row r="11" spans="1:23" ht="12" customHeight="1">
      <c r="A11" s="29">
        <v>1980</v>
      </c>
      <c r="B11" s="128"/>
      <c r="C11" s="128"/>
      <c r="D11" s="128"/>
      <c r="E11" s="128"/>
      <c r="F11" s="128"/>
      <c r="G11" s="128">
        <v>3.9453022748815156</v>
      </c>
      <c r="H11" s="48">
        <v>3.9453022748815156</v>
      </c>
      <c r="I11" s="124">
        <v>20.556999999999999</v>
      </c>
      <c r="K11" s="385"/>
      <c r="L11" s="386"/>
      <c r="M11" s="387"/>
      <c r="O11"/>
      <c r="P11"/>
      <c r="Q11"/>
      <c r="R11"/>
      <c r="S11"/>
      <c r="T11"/>
      <c r="U11"/>
      <c r="V11"/>
      <c r="W11"/>
    </row>
    <row r="12" spans="1:23" ht="12" customHeight="1">
      <c r="A12" s="29">
        <v>1981</v>
      </c>
      <c r="B12" s="128"/>
      <c r="C12" s="128"/>
      <c r="D12" s="128"/>
      <c r="E12" s="128"/>
      <c r="F12" s="128"/>
      <c r="G12" s="128">
        <v>4.2416253152039554</v>
      </c>
      <c r="H12" s="48">
        <v>4.2416253152039554</v>
      </c>
      <c r="I12" s="124">
        <v>20.727</v>
      </c>
      <c r="K12" s="385"/>
      <c r="L12" s="386"/>
      <c r="M12" s="387"/>
      <c r="O12"/>
      <c r="P12"/>
      <c r="Q12"/>
      <c r="R12"/>
      <c r="S12"/>
      <c r="T12"/>
      <c r="U12"/>
      <c r="V12"/>
      <c r="W12"/>
    </row>
    <row r="13" spans="1:23" ht="12" customHeight="1">
      <c r="A13" s="29">
        <v>1982</v>
      </c>
      <c r="B13" s="128"/>
      <c r="C13" s="128"/>
      <c r="D13" s="128"/>
      <c r="E13" s="128"/>
      <c r="F13" s="128"/>
      <c r="G13" s="128">
        <v>4.7060708159764761</v>
      </c>
      <c r="H13" s="48">
        <v>4.7060708159764761</v>
      </c>
      <c r="I13" s="124">
        <v>20.9406</v>
      </c>
      <c r="K13" s="385"/>
      <c r="L13" s="386"/>
      <c r="M13" s="387"/>
      <c r="O13"/>
      <c r="P13"/>
      <c r="Q13"/>
      <c r="R13"/>
      <c r="S13"/>
      <c r="T13"/>
      <c r="U13"/>
      <c r="V13"/>
      <c r="W13"/>
    </row>
    <row r="14" spans="1:23" ht="12" customHeight="1">
      <c r="A14" s="29">
        <v>1983</v>
      </c>
      <c r="B14" s="128">
        <v>1.1255871657754011</v>
      </c>
      <c r="C14" s="128">
        <v>1.1016385026737969</v>
      </c>
      <c r="D14" s="128">
        <v>0.83520962566844925</v>
      </c>
      <c r="E14" s="128">
        <v>0.63164598930481286</v>
      </c>
      <c r="F14" s="128">
        <v>1.8839614973262033</v>
      </c>
      <c r="G14" s="128">
        <v>9.6792513368983965E-2</v>
      </c>
      <c r="H14" s="48">
        <v>5.6748352941176474</v>
      </c>
      <c r="I14" s="124">
        <v>21.154199999999996</v>
      </c>
      <c r="K14" s="385"/>
      <c r="L14" s="386"/>
      <c r="M14" s="387"/>
      <c r="O14"/>
      <c r="P14"/>
      <c r="Q14"/>
      <c r="R14"/>
      <c r="S14"/>
      <c r="T14"/>
      <c r="U14"/>
      <c r="V14"/>
      <c r="W14"/>
    </row>
    <row r="15" spans="1:23" ht="12" customHeight="1">
      <c r="A15" s="29">
        <v>1984</v>
      </c>
      <c r="B15" s="128">
        <v>0.82831678372487283</v>
      </c>
      <c r="C15" s="128">
        <v>1.0401650762896586</v>
      </c>
      <c r="D15" s="128">
        <v>0.9498032453378541</v>
      </c>
      <c r="E15" s="128">
        <v>0.84638914991523373</v>
      </c>
      <c r="F15" s="128">
        <v>1.953823589246791</v>
      </c>
      <c r="G15" s="128">
        <v>0.1285146040203439</v>
      </c>
      <c r="H15" s="48">
        <v>5.747012448534754</v>
      </c>
      <c r="I15" s="124">
        <v>21.367799999999995</v>
      </c>
      <c r="K15" s="385"/>
      <c r="L15" s="386"/>
      <c r="M15" s="387"/>
      <c r="O15"/>
      <c r="P15"/>
      <c r="Q15"/>
      <c r="R15"/>
      <c r="S15"/>
      <c r="T15"/>
      <c r="U15"/>
      <c r="V15"/>
      <c r="W15"/>
    </row>
    <row r="16" spans="1:23" ht="12" customHeight="1">
      <c r="A16" s="29">
        <v>1985</v>
      </c>
      <c r="B16" s="128">
        <v>0.80098913305964747</v>
      </c>
      <c r="C16" s="128">
        <v>1.1802453513644047</v>
      </c>
      <c r="D16" s="128">
        <v>1.0285428640425018</v>
      </c>
      <c r="E16" s="128">
        <v>0.96685051919826126</v>
      </c>
      <c r="F16" s="128">
        <v>1.9134740400869354</v>
      </c>
      <c r="G16" s="128">
        <v>0.68974064235691868</v>
      </c>
      <c r="H16" s="48">
        <v>6.579842550108669</v>
      </c>
      <c r="I16" s="124">
        <v>21.581399999999995</v>
      </c>
      <c r="K16" s="385"/>
      <c r="L16" s="386"/>
      <c r="M16" s="387"/>
      <c r="O16"/>
      <c r="P16"/>
      <c r="Q16"/>
      <c r="R16"/>
      <c r="S16"/>
      <c r="T16"/>
      <c r="U16"/>
      <c r="V16"/>
      <c r="W16"/>
    </row>
    <row r="17" spans="1:23" ht="12" customHeight="1">
      <c r="A17" s="29">
        <v>1986</v>
      </c>
      <c r="B17" s="128">
        <v>0.81553285796878017</v>
      </c>
      <c r="C17" s="128">
        <v>1.229415783387936</v>
      </c>
      <c r="D17" s="128">
        <v>1.1641731547504337</v>
      </c>
      <c r="E17" s="128">
        <v>1.2334934476777799</v>
      </c>
      <c r="F17" s="128">
        <v>2.3497540470225475</v>
      </c>
      <c r="G17" s="128">
        <v>0.3761645307380998</v>
      </c>
      <c r="H17" s="48">
        <v>7.1685338215455765</v>
      </c>
      <c r="I17" s="124">
        <v>21.794999999999991</v>
      </c>
      <c r="K17" s="385"/>
      <c r="L17" s="386"/>
      <c r="M17" s="387"/>
      <c r="O17"/>
      <c r="P17"/>
      <c r="Q17"/>
      <c r="R17"/>
      <c r="S17"/>
      <c r="T17"/>
      <c r="U17"/>
      <c r="V17"/>
      <c r="W17"/>
    </row>
    <row r="18" spans="1:23" ht="12" customHeight="1" thickBot="1">
      <c r="A18" s="29">
        <v>1987</v>
      </c>
      <c r="B18" s="128">
        <v>1.4922024003840615</v>
      </c>
      <c r="C18" s="128">
        <v>1.3740996639462315</v>
      </c>
      <c r="D18" s="128">
        <v>1.2529159865578492</v>
      </c>
      <c r="E18" s="128">
        <v>1.3812885261641863</v>
      </c>
      <c r="F18" s="128">
        <v>2.9731080172827653</v>
      </c>
      <c r="G18" s="128">
        <v>8.9347287566010569E-2</v>
      </c>
      <c r="H18" s="48">
        <v>8.5629618819011046</v>
      </c>
      <c r="I18" s="124">
        <v>22.008599999999991</v>
      </c>
      <c r="K18" s="388" t="s">
        <v>760</v>
      </c>
      <c r="L18" s="389"/>
      <c r="M18" s="390"/>
      <c r="O18"/>
      <c r="P18"/>
      <c r="Q18"/>
      <c r="R18"/>
      <c r="S18"/>
      <c r="T18"/>
      <c r="U18"/>
      <c r="V18"/>
      <c r="W18"/>
    </row>
    <row r="19" spans="1:23" ht="12" customHeight="1">
      <c r="A19" s="29">
        <v>1988</v>
      </c>
      <c r="B19" s="128">
        <v>1.2484158183990441</v>
      </c>
      <c r="C19" s="128">
        <v>1.4035627718040622</v>
      </c>
      <c r="D19" s="128">
        <v>1.1915286021505376</v>
      </c>
      <c r="E19" s="128">
        <v>1.4221804062126644</v>
      </c>
      <c r="F19" s="128">
        <v>3.4256447311827958</v>
      </c>
      <c r="G19" s="128">
        <v>0.69816129032258056</v>
      </c>
      <c r="H19" s="48">
        <v>9.3894936200716845</v>
      </c>
      <c r="I19" s="124">
        <v>22.22219999999999</v>
      </c>
      <c r="O19"/>
      <c r="P19"/>
      <c r="Q19"/>
      <c r="R19"/>
      <c r="S19"/>
      <c r="T19"/>
      <c r="U19"/>
      <c r="V19"/>
      <c r="W19"/>
    </row>
    <row r="20" spans="1:23" ht="12" customHeight="1">
      <c r="A20" s="29">
        <v>1989</v>
      </c>
      <c r="B20" s="128">
        <v>1.1964915966386553</v>
      </c>
      <c r="C20" s="128">
        <v>1.2967105508870216</v>
      </c>
      <c r="D20" s="128">
        <v>1.3100049019607842</v>
      </c>
      <c r="E20" s="128">
        <v>1.587140989729225</v>
      </c>
      <c r="F20" s="128">
        <v>3.8400221755368817</v>
      </c>
      <c r="G20" s="128">
        <v>0.76800443510737626</v>
      </c>
      <c r="H20" s="48">
        <v>9.9983746498599455</v>
      </c>
      <c r="I20" s="124">
        <v>22.43579999999999</v>
      </c>
      <c r="O20"/>
      <c r="P20"/>
      <c r="Q20"/>
      <c r="R20"/>
      <c r="S20"/>
      <c r="T20"/>
      <c r="U20"/>
      <c r="V20"/>
      <c r="W20"/>
    </row>
    <row r="21" spans="1:23" ht="12" customHeight="1">
      <c r="A21" s="29">
        <v>1990</v>
      </c>
      <c r="B21" s="128">
        <v>1.0950321296296297</v>
      </c>
      <c r="C21" s="128">
        <v>1.4228247222222221</v>
      </c>
      <c r="D21" s="128">
        <v>1.2691719444444445</v>
      </c>
      <c r="E21" s="128">
        <v>1.7567634259259259</v>
      </c>
      <c r="F21" s="128">
        <v>4.4671984259259263</v>
      </c>
      <c r="G21" s="128">
        <v>0.67095046296296301</v>
      </c>
      <c r="H21" s="48">
        <v>10.681941111111112</v>
      </c>
      <c r="I21" s="124">
        <v>22.649399999999986</v>
      </c>
      <c r="O21"/>
      <c r="P21"/>
      <c r="Q21"/>
      <c r="R21"/>
      <c r="S21"/>
      <c r="T21"/>
      <c r="U21"/>
      <c r="V21"/>
      <c r="W21"/>
    </row>
    <row r="22" spans="1:23" ht="12" customHeight="1">
      <c r="A22" s="29">
        <v>1991</v>
      </c>
      <c r="B22" s="128">
        <v>1.1357000000000002</v>
      </c>
      <c r="C22" s="128">
        <v>1.438075</v>
      </c>
      <c r="D22" s="128">
        <v>1.2884249999999999</v>
      </c>
      <c r="E22" s="128">
        <v>2.0100250000000002</v>
      </c>
      <c r="F22" s="128">
        <v>4.9138500000000001</v>
      </c>
      <c r="G22" s="128">
        <v>0.66010000000000002</v>
      </c>
      <c r="H22" s="48">
        <v>11.446174999999998</v>
      </c>
      <c r="I22" s="124">
        <v>22.863</v>
      </c>
      <c r="O22"/>
      <c r="P22"/>
      <c r="Q22"/>
      <c r="R22"/>
      <c r="S22"/>
      <c r="T22"/>
      <c r="U22"/>
      <c r="V22"/>
      <c r="W22"/>
    </row>
    <row r="23" spans="1:23" ht="12" customHeight="1">
      <c r="A23" s="29">
        <v>1992</v>
      </c>
      <c r="B23" s="128">
        <v>1.0708611123723042</v>
      </c>
      <c r="C23" s="128">
        <v>1.2331746651532349</v>
      </c>
      <c r="D23" s="128">
        <v>1.3679255391600456</v>
      </c>
      <c r="E23" s="128">
        <v>2.0406590692395006</v>
      </c>
      <c r="F23" s="128">
        <v>5.3349096027241769</v>
      </c>
      <c r="G23" s="128">
        <v>0.66762933030646987</v>
      </c>
      <c r="H23" s="48">
        <v>11.715159318955731</v>
      </c>
      <c r="I23" s="124">
        <v>23.032400000000003</v>
      </c>
      <c r="O23"/>
      <c r="P23"/>
      <c r="Q23"/>
      <c r="R23"/>
      <c r="S23"/>
      <c r="T23"/>
      <c r="U23"/>
      <c r="V23"/>
      <c r="W23"/>
    </row>
    <row r="24" spans="1:23" ht="12" customHeight="1">
      <c r="A24" s="29">
        <v>1993</v>
      </c>
      <c r="B24" s="128">
        <v>0.94229249665029036</v>
      </c>
      <c r="C24" s="128">
        <v>1.3442564984368022</v>
      </c>
      <c r="D24" s="128">
        <v>1.3674855739169272</v>
      </c>
      <c r="E24" s="128">
        <v>2.375425457793658</v>
      </c>
      <c r="F24" s="128">
        <v>5.9102847699866015</v>
      </c>
      <c r="G24" s="128">
        <v>0.61001572130415371</v>
      </c>
      <c r="H24" s="48">
        <v>12.549760518088434</v>
      </c>
      <c r="I24" s="124">
        <v>23.201800000000002</v>
      </c>
      <c r="O24"/>
      <c r="P24"/>
      <c r="Q24"/>
      <c r="R24"/>
      <c r="S24"/>
      <c r="T24"/>
      <c r="U24"/>
      <c r="V24"/>
      <c r="W24"/>
    </row>
    <row r="25" spans="1:23" ht="12" customHeight="1">
      <c r="A25" s="29">
        <v>1994</v>
      </c>
      <c r="B25" s="128">
        <v>0.98515561450044209</v>
      </c>
      <c r="C25" s="128">
        <v>1.0595449160035366</v>
      </c>
      <c r="D25" s="128">
        <v>1.3249337754199824</v>
      </c>
      <c r="E25" s="128">
        <v>2.2377106100795756</v>
      </c>
      <c r="F25" s="128">
        <v>7.3002041556145008</v>
      </c>
      <c r="G25" s="128">
        <v>0.6212511936339522</v>
      </c>
      <c r="H25" s="48">
        <v>13.52880026525199</v>
      </c>
      <c r="I25" s="124">
        <v>23.371200000000005</v>
      </c>
      <c r="O25"/>
      <c r="P25"/>
      <c r="Q25"/>
      <c r="R25"/>
      <c r="S25"/>
      <c r="T25"/>
      <c r="U25"/>
      <c r="V25"/>
      <c r="W25"/>
    </row>
    <row r="26" spans="1:23" ht="12" customHeight="1">
      <c r="A26" s="29">
        <v>1995</v>
      </c>
      <c r="B26" s="128">
        <v>0.86118134851138362</v>
      </c>
      <c r="C26" s="128">
        <v>1.0005343257443082</v>
      </c>
      <c r="D26" s="128">
        <v>1.2601920315236428</v>
      </c>
      <c r="E26" s="128">
        <v>2.2757644483362522</v>
      </c>
      <c r="F26" s="128">
        <v>8.0193126970227659</v>
      </c>
      <c r="G26" s="128">
        <v>0.61856681260945712</v>
      </c>
      <c r="H26" s="48">
        <v>14.03555166374781</v>
      </c>
      <c r="I26" s="124">
        <v>23.540600000000005</v>
      </c>
      <c r="O26"/>
      <c r="P26"/>
      <c r="Q26"/>
      <c r="R26"/>
      <c r="S26"/>
      <c r="T26"/>
      <c r="U26"/>
      <c r="V26"/>
      <c r="W26"/>
    </row>
    <row r="27" spans="1:23" ht="12" customHeight="1">
      <c r="A27" s="29">
        <v>1996</v>
      </c>
      <c r="B27" s="128">
        <v>0.68597474226804123</v>
      </c>
      <c r="C27" s="128">
        <v>0.89483573883161516</v>
      </c>
      <c r="D27" s="128">
        <v>1.1848654639175258</v>
      </c>
      <c r="E27" s="128">
        <v>2.3994268041237117</v>
      </c>
      <c r="F27" s="128">
        <v>8.6791147766323036</v>
      </c>
      <c r="G27" s="128">
        <v>0.58005945017182126</v>
      </c>
      <c r="H27" s="48">
        <v>14.424276975945016</v>
      </c>
      <c r="I27" s="124">
        <v>23.710000000000008</v>
      </c>
      <c r="O27"/>
      <c r="P27"/>
      <c r="Q27"/>
      <c r="R27"/>
      <c r="S27"/>
      <c r="T27"/>
      <c r="U27"/>
      <c r="V27"/>
      <c r="W27"/>
    </row>
    <row r="28" spans="1:23" ht="12" customHeight="1">
      <c r="A28" s="29">
        <v>1997</v>
      </c>
      <c r="B28" s="128">
        <v>0.59081766694843618</v>
      </c>
      <c r="C28" s="128">
        <v>0.95138300929839381</v>
      </c>
      <c r="D28" s="128">
        <v>1.2325847844463229</v>
      </c>
      <c r="E28" s="128">
        <v>2.6023411665257816</v>
      </c>
      <c r="F28" s="128">
        <v>8.3909825866441246</v>
      </c>
      <c r="G28" s="128">
        <v>1.9360791208791208</v>
      </c>
      <c r="H28" s="48">
        <v>15.704188334742181</v>
      </c>
      <c r="I28" s="124">
        <v>23.879400000000008</v>
      </c>
      <c r="O28"/>
      <c r="P28"/>
      <c r="Q28"/>
      <c r="R28"/>
      <c r="S28"/>
      <c r="T28"/>
      <c r="U28"/>
      <c r="V28"/>
      <c r="W28"/>
    </row>
    <row r="29" spans="1:23" ht="12" customHeight="1">
      <c r="A29" s="29">
        <v>1998</v>
      </c>
      <c r="B29" s="128">
        <v>0.55889999999999995</v>
      </c>
      <c r="C29" s="128">
        <v>0.78537599999999996</v>
      </c>
      <c r="D29" s="128">
        <v>1.0235159999999999</v>
      </c>
      <c r="E29" s="128">
        <v>2.6632800000000003</v>
      </c>
      <c r="F29" s="128">
        <v>9.3214799999999993</v>
      </c>
      <c r="G29" s="128">
        <v>1.52118</v>
      </c>
      <c r="H29" s="48">
        <v>15.873732</v>
      </c>
      <c r="I29" s="124">
        <v>24.048800000000011</v>
      </c>
      <c r="O29"/>
      <c r="P29"/>
      <c r="Q29"/>
      <c r="R29"/>
      <c r="S29"/>
      <c r="T29"/>
      <c r="U29"/>
      <c r="V29"/>
      <c r="W29"/>
    </row>
    <row r="30" spans="1:23" ht="12" customHeight="1">
      <c r="A30" s="29">
        <v>1999</v>
      </c>
      <c r="B30" s="128">
        <v>0.61297887993387068</v>
      </c>
      <c r="C30" s="128">
        <v>0.8946965902045878</v>
      </c>
      <c r="D30" s="128">
        <v>0.99864071089067985</v>
      </c>
      <c r="E30" s="128">
        <v>2.449972638974995</v>
      </c>
      <c r="F30" s="128">
        <v>9.9951500723289932</v>
      </c>
      <c r="G30" s="128">
        <v>1.4173315147757801</v>
      </c>
      <c r="H30" s="48">
        <v>16.368770407108908</v>
      </c>
      <c r="I30" s="124">
        <v>24.21820000000001</v>
      </c>
      <c r="O30"/>
      <c r="P30"/>
      <c r="Q30"/>
      <c r="R30"/>
      <c r="S30"/>
      <c r="T30"/>
      <c r="U30"/>
      <c r="V30"/>
      <c r="W30"/>
    </row>
    <row r="31" spans="1:23" ht="12" customHeight="1">
      <c r="A31" s="29">
        <v>2000</v>
      </c>
      <c r="B31" s="128">
        <v>0.48189245901639344</v>
      </c>
      <c r="C31" s="128">
        <v>0.58196286885245896</v>
      </c>
      <c r="D31" s="128">
        <v>0.94921155737704921</v>
      </c>
      <c r="E31" s="128">
        <v>2.6406929508196724</v>
      </c>
      <c r="F31" s="128">
        <v>9.4386799180327863</v>
      </c>
      <c r="G31" s="128">
        <v>3.0302874590163933</v>
      </c>
      <c r="H31" s="48">
        <v>17.122727213114754</v>
      </c>
      <c r="I31" s="124">
        <v>24.387600000000013</v>
      </c>
      <c r="O31"/>
      <c r="P31"/>
      <c r="Q31"/>
      <c r="R31"/>
      <c r="S31"/>
      <c r="T31"/>
      <c r="U31"/>
      <c r="V31"/>
      <c r="W31"/>
    </row>
    <row r="32" spans="1:23" ht="12" customHeight="1">
      <c r="A32" s="29">
        <v>2001</v>
      </c>
      <c r="B32" s="128">
        <v>0.40946528455284548</v>
      </c>
      <c r="C32" s="128">
        <v>0.56994455284552847</v>
      </c>
      <c r="D32" s="128">
        <v>0.93077975609756092</v>
      </c>
      <c r="E32" s="128">
        <v>2.5054217886178862</v>
      </c>
      <c r="F32" s="128">
        <v>9.9584680487804871</v>
      </c>
      <c r="G32" s="128">
        <v>3.5499959349593495</v>
      </c>
      <c r="H32" s="48">
        <v>17.92407536585366</v>
      </c>
      <c r="I32" s="124">
        <v>24.556999999999999</v>
      </c>
      <c r="O32"/>
      <c r="P32"/>
      <c r="Q32"/>
      <c r="R32"/>
      <c r="S32"/>
      <c r="T32"/>
      <c r="U32"/>
      <c r="V32"/>
      <c r="W32"/>
    </row>
    <row r="33" spans="1:23" ht="12" customHeight="1">
      <c r="A33" s="233">
        <v>2002</v>
      </c>
      <c r="B33" s="234">
        <v>0.41281381818181817</v>
      </c>
      <c r="C33" s="234">
        <v>0.57579232323232332</v>
      </c>
      <c r="D33" s="234">
        <v>0.93981018181818188</v>
      </c>
      <c r="E33" s="234">
        <v>2.5286066262626266</v>
      </c>
      <c r="F33" s="234">
        <v>10.056847272727273</v>
      </c>
      <c r="G33" s="234">
        <v>4.2842852525252528</v>
      </c>
      <c r="H33" s="247">
        <v>18.798155474747478</v>
      </c>
      <c r="I33" s="124">
        <v>24.761400000000002</v>
      </c>
      <c r="O33"/>
      <c r="P33"/>
      <c r="Q33"/>
      <c r="R33"/>
      <c r="S33"/>
      <c r="T33"/>
      <c r="U33"/>
      <c r="V33"/>
      <c r="W33"/>
    </row>
    <row r="34" spans="1:23" ht="12" customHeight="1">
      <c r="A34" s="230">
        <v>2003</v>
      </c>
      <c r="B34" s="231">
        <v>0.939498769483183</v>
      </c>
      <c r="C34" s="231">
        <v>1.0641381556724412</v>
      </c>
      <c r="D34" s="231">
        <v>1.2028876610529364</v>
      </c>
      <c r="E34" s="231">
        <v>1.7320171307243162</v>
      </c>
      <c r="F34" s="231">
        <v>15.267148964918208</v>
      </c>
      <c r="G34" s="231"/>
      <c r="H34" s="246">
        <v>20.205690681851085</v>
      </c>
      <c r="I34" s="124">
        <v>24.965800000000002</v>
      </c>
      <c r="O34"/>
      <c r="P34"/>
      <c r="Q34"/>
      <c r="R34"/>
      <c r="S34"/>
      <c r="T34"/>
      <c r="U34"/>
      <c r="V34"/>
      <c r="W34"/>
    </row>
    <row r="35" spans="1:23" ht="12" customHeight="1">
      <c r="A35" s="29">
        <v>2004</v>
      </c>
      <c r="B35" s="128">
        <v>0.84827809096120765</v>
      </c>
      <c r="C35" s="128">
        <v>1.034828874450602</v>
      </c>
      <c r="D35" s="128">
        <v>1.2073003535257023</v>
      </c>
      <c r="E35" s="128">
        <v>1.6273329352188037</v>
      </c>
      <c r="F35" s="128">
        <v>16.267462975348749</v>
      </c>
      <c r="G35" s="128"/>
      <c r="H35" s="48">
        <v>20.985203229505064</v>
      </c>
      <c r="I35" s="124">
        <v>25.170200000000005</v>
      </c>
      <c r="O35"/>
      <c r="P35"/>
      <c r="Q35"/>
      <c r="R35"/>
      <c r="S35"/>
      <c r="T35"/>
      <c r="U35"/>
      <c r="V35"/>
      <c r="W35"/>
    </row>
    <row r="36" spans="1:23" ht="12" customHeight="1">
      <c r="A36" s="29">
        <v>2005</v>
      </c>
      <c r="B36" s="128">
        <v>0.77271567142992326</v>
      </c>
      <c r="C36" s="128">
        <v>0.95238968013627334</v>
      </c>
      <c r="D36" s="128">
        <v>1.2448003217564114</v>
      </c>
      <c r="E36" s="128">
        <v>1.5360366234503642</v>
      </c>
      <c r="F36" s="128">
        <v>17.084297246143656</v>
      </c>
      <c r="G36" s="128"/>
      <c r="H36" s="48">
        <v>21.590239542916628</v>
      </c>
      <c r="I36" s="124">
        <v>25.374600000000004</v>
      </c>
      <c r="O36"/>
      <c r="P36"/>
      <c r="Q36"/>
      <c r="R36"/>
      <c r="S36"/>
      <c r="T36"/>
      <c r="U36"/>
      <c r="V36"/>
      <c r="W36"/>
    </row>
    <row r="37" spans="1:23" ht="12" customHeight="1">
      <c r="A37" s="29">
        <v>2006</v>
      </c>
      <c r="B37" s="128">
        <v>0.58733169973139809</v>
      </c>
      <c r="C37" s="128">
        <v>0.76577654210451906</v>
      </c>
      <c r="D37" s="128">
        <v>0.79177512841053665</v>
      </c>
      <c r="E37" s="128">
        <v>1.13566552000377</v>
      </c>
      <c r="F37" s="128">
        <v>18.528719758729558</v>
      </c>
      <c r="G37" s="128"/>
      <c r="H37" s="48">
        <v>21.809268648979785</v>
      </c>
      <c r="I37" s="124">
        <v>25.579000000000001</v>
      </c>
      <c r="O37"/>
      <c r="P37"/>
      <c r="Q37"/>
      <c r="R37"/>
      <c r="S37"/>
      <c r="T37"/>
      <c r="U37"/>
      <c r="V37"/>
      <c r="W37"/>
    </row>
    <row r="38" spans="1:23" ht="12" customHeight="1">
      <c r="A38" s="29">
        <v>2007</v>
      </c>
      <c r="B38" s="128">
        <v>0.54802937461995416</v>
      </c>
      <c r="C38" s="128">
        <v>0.72002993591842457</v>
      </c>
      <c r="D38" s="128">
        <v>0.74138172973478655</v>
      </c>
      <c r="E38" s="128">
        <v>1.0984311707750596</v>
      </c>
      <c r="F38" s="128">
        <v>19.432504794424435</v>
      </c>
      <c r="G38" s="128"/>
      <c r="H38" s="48">
        <v>22.54037700547266</v>
      </c>
      <c r="I38" s="124">
        <v>25.813500000000001</v>
      </c>
      <c r="O38"/>
      <c r="P38"/>
      <c r="Q38"/>
      <c r="R38"/>
      <c r="S38"/>
      <c r="T38"/>
      <c r="U38"/>
      <c r="V38"/>
      <c r="W38"/>
    </row>
    <row r="39" spans="1:23" ht="12" customHeight="1">
      <c r="O39"/>
      <c r="P39"/>
      <c r="Q39"/>
      <c r="R39"/>
      <c r="S39"/>
      <c r="T39"/>
      <c r="U39"/>
      <c r="V39"/>
      <c r="W39"/>
    </row>
    <row r="40" spans="1:23" ht="12" customHeight="1">
      <c r="A40" t="s">
        <v>234</v>
      </c>
      <c r="O40"/>
      <c r="P40"/>
      <c r="Q40"/>
      <c r="R40"/>
      <c r="S40"/>
      <c r="T40"/>
      <c r="U40"/>
      <c r="V40"/>
      <c r="W40"/>
    </row>
    <row r="41" spans="1:23" ht="12" customHeight="1">
      <c r="A41" t="s">
        <v>85</v>
      </c>
      <c r="O41"/>
      <c r="P41"/>
      <c r="Q41"/>
      <c r="R41"/>
      <c r="S41"/>
      <c r="T41"/>
      <c r="U41"/>
      <c r="V41"/>
      <c r="W41"/>
    </row>
    <row r="42" spans="1:23" ht="12" customHeight="1">
      <c r="A42" t="s">
        <v>236</v>
      </c>
      <c r="O42"/>
      <c r="P42"/>
      <c r="Q42"/>
      <c r="R42"/>
      <c r="S42"/>
      <c r="T42"/>
      <c r="U42"/>
      <c r="V42"/>
      <c r="W42"/>
    </row>
    <row r="43" spans="1:23" ht="12" customHeight="1">
      <c r="O43"/>
      <c r="P43"/>
      <c r="Q43"/>
      <c r="R43"/>
      <c r="S43"/>
      <c r="T43"/>
      <c r="U43"/>
      <c r="V43"/>
      <c r="W43"/>
    </row>
    <row r="44" spans="1:23" ht="12" customHeight="1">
      <c r="A44" t="s">
        <v>235</v>
      </c>
      <c r="O44"/>
      <c r="P44"/>
      <c r="Q44"/>
      <c r="R44"/>
      <c r="S44"/>
      <c r="T44"/>
      <c r="U44"/>
      <c r="V44"/>
      <c r="W44"/>
    </row>
    <row r="45" spans="1:23" ht="12" customHeight="1">
      <c r="A45" s="681" t="s">
        <v>932</v>
      </c>
      <c r="O45"/>
      <c r="P45"/>
      <c r="Q45"/>
      <c r="R45"/>
      <c r="S45"/>
      <c r="T45"/>
      <c r="U45"/>
      <c r="V45"/>
      <c r="W45"/>
    </row>
    <row r="46" spans="1:23" ht="12" customHeight="1">
      <c r="A46" t="s">
        <v>325</v>
      </c>
      <c r="O46"/>
      <c r="P46"/>
      <c r="Q46"/>
      <c r="R46"/>
      <c r="S46"/>
      <c r="T46"/>
      <c r="U46"/>
      <c r="V46"/>
      <c r="W46"/>
    </row>
    <row r="47" spans="1:23" ht="12" customHeight="1">
      <c r="A47" t="s">
        <v>22</v>
      </c>
      <c r="O47"/>
      <c r="P47"/>
      <c r="Q47"/>
      <c r="R47"/>
      <c r="S47"/>
      <c r="T47"/>
      <c r="U47"/>
      <c r="V47"/>
      <c r="W47"/>
    </row>
    <row r="48" spans="1:23" ht="12" customHeight="1">
      <c r="A48" s="958" t="s">
        <v>950</v>
      </c>
    </row>
    <row r="49" spans="15:15">
      <c r="O49" s="185"/>
    </row>
    <row r="50" spans="15:15">
      <c r="O50" s="186"/>
    </row>
    <row r="51" spans="15:15">
      <c r="O51" s="186"/>
    </row>
    <row r="52" spans="15:15">
      <c r="O52" s="186"/>
    </row>
    <row r="53" spans="15:15">
      <c r="O53" s="186"/>
    </row>
    <row r="55" spans="15:15">
      <c r="O55" s="229"/>
    </row>
  </sheetData>
  <phoneticPr fontId="0"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sheetPr codeName="Sheet39"/>
  <dimension ref="A1:Z48"/>
  <sheetViews>
    <sheetView workbookViewId="0">
      <selection activeCell="A19" sqref="A19"/>
    </sheetView>
  </sheetViews>
  <sheetFormatPr defaultRowHeight="9"/>
  <cols>
    <col min="2" max="8" width="13" customWidth="1"/>
    <col min="10" max="10" width="9.796875" customWidth="1"/>
    <col min="11" max="11" width="81" customWidth="1"/>
    <col min="12" max="12" width="13.3984375" customWidth="1"/>
  </cols>
  <sheetData>
    <row r="1" spans="1:26" ht="12" customHeight="1">
      <c r="A1" s="72" t="s">
        <v>761</v>
      </c>
    </row>
    <row r="2" spans="1:26" ht="12" customHeight="1" thickBot="1"/>
    <row r="3" spans="1:26" ht="3.75" customHeight="1">
      <c r="B3" s="14"/>
      <c r="C3" s="14"/>
      <c r="D3" s="14"/>
      <c r="E3" s="14"/>
      <c r="F3" s="14"/>
      <c r="G3" s="27"/>
      <c r="H3" s="28"/>
      <c r="J3" s="382"/>
      <c r="K3" s="383"/>
      <c r="L3" s="384"/>
    </row>
    <row r="4" spans="1:26" ht="34.5" customHeight="1">
      <c r="A4" s="33" t="s">
        <v>134</v>
      </c>
      <c r="B4" s="35" t="s">
        <v>424</v>
      </c>
      <c r="C4" s="35" t="s">
        <v>425</v>
      </c>
      <c r="D4" s="35" t="s">
        <v>426</v>
      </c>
      <c r="E4" s="35" t="s">
        <v>427</v>
      </c>
      <c r="F4" s="35" t="s">
        <v>428</v>
      </c>
      <c r="G4" s="38" t="s">
        <v>178</v>
      </c>
      <c r="H4" s="36" t="s">
        <v>112</v>
      </c>
      <c r="J4" s="385"/>
      <c r="K4" s="386"/>
      <c r="L4" s="387"/>
      <c r="Q4" s="448"/>
      <c r="R4" s="448"/>
      <c r="S4" s="448"/>
      <c r="T4" s="448"/>
      <c r="U4" s="448"/>
      <c r="V4" s="448"/>
      <c r="W4" s="448"/>
      <c r="X4" s="448"/>
      <c r="Y4" s="448"/>
      <c r="Z4" s="448"/>
    </row>
    <row r="5" spans="1:26" ht="12" customHeight="1">
      <c r="A5" s="29">
        <v>2008</v>
      </c>
      <c r="B5" s="128">
        <v>2.6028989880931128</v>
      </c>
      <c r="C5" s="128">
        <v>1.6888973098102746</v>
      </c>
      <c r="D5" s="128">
        <v>1.4656667003756125</v>
      </c>
      <c r="E5" s="128">
        <v>2.0989684023371495</v>
      </c>
      <c r="F5" s="128">
        <v>19.054568599383849</v>
      </c>
      <c r="G5" s="48">
        <v>24.308101011906885</v>
      </c>
      <c r="H5" s="124">
        <v>26.911000000000001</v>
      </c>
      <c r="J5" s="385"/>
      <c r="K5" s="386"/>
      <c r="L5" s="387"/>
      <c r="Q5" s="448"/>
      <c r="R5" s="448"/>
      <c r="S5" s="448"/>
      <c r="T5" s="448"/>
      <c r="U5" s="448"/>
      <c r="V5" s="448"/>
      <c r="W5" s="448"/>
      <c r="X5" s="448"/>
      <c r="Y5" s="448"/>
      <c r="Z5" s="448"/>
    </row>
    <row r="6" spans="1:26" ht="12" customHeight="1">
      <c r="A6" s="29">
        <v>2009</v>
      </c>
      <c r="B6" s="128">
        <v>2.3850465063821327</v>
      </c>
      <c r="C6" s="128">
        <v>1.5349994554213362</v>
      </c>
      <c r="D6" s="128">
        <v>1.3774022146616893</v>
      </c>
      <c r="E6" s="128">
        <v>2.0508809302010711</v>
      </c>
      <c r="F6" s="128">
        <v>19.760670893333774</v>
      </c>
      <c r="G6" s="48">
        <v>24.72395349361787</v>
      </c>
      <c r="H6" s="124">
        <v>27.109000000000002</v>
      </c>
      <c r="J6" s="385"/>
      <c r="K6" s="386"/>
      <c r="L6" s="387"/>
      <c r="Q6" s="448"/>
      <c r="R6" s="448"/>
      <c r="S6" s="448"/>
      <c r="T6" s="448"/>
      <c r="U6" s="448"/>
      <c r="V6" s="448"/>
      <c r="W6" s="448"/>
      <c r="X6" s="448"/>
      <c r="Y6" s="448"/>
      <c r="Z6" s="448"/>
    </row>
    <row r="7" spans="1:26" ht="12" customHeight="1">
      <c r="A7" s="29">
        <v>2010</v>
      </c>
      <c r="B7" s="128">
        <v>2.2333441432338166</v>
      </c>
      <c r="C7" s="128">
        <v>1.4236514497264445</v>
      </c>
      <c r="D7" s="128">
        <v>1.2903296719456887</v>
      </c>
      <c r="E7" s="128">
        <v>2.0891407451383746</v>
      </c>
      <c r="F7" s="128">
        <v>20.235533989955673</v>
      </c>
      <c r="G7" s="48">
        <v>25.038655856766184</v>
      </c>
      <c r="H7" s="124">
        <v>27.271999999999998</v>
      </c>
      <c r="J7" s="385"/>
      <c r="K7" s="386"/>
      <c r="L7" s="387"/>
      <c r="Q7" s="448"/>
      <c r="R7" s="448"/>
      <c r="S7" s="448"/>
      <c r="T7" s="448"/>
      <c r="U7" s="448"/>
      <c r="V7" s="448"/>
      <c r="W7" s="448"/>
      <c r="X7" s="448"/>
      <c r="Y7" s="448"/>
      <c r="Z7" s="448"/>
    </row>
    <row r="8" spans="1:26" ht="12" customHeight="1">
      <c r="A8" s="29">
        <v>2011</v>
      </c>
      <c r="B8" s="128">
        <v>2.2450000000000001</v>
      </c>
      <c r="C8" s="128">
        <v>1.3474904985341449</v>
      </c>
      <c r="D8" s="128">
        <v>1.1539562943767159</v>
      </c>
      <c r="E8" s="128">
        <v>2.043739642107143</v>
      </c>
      <c r="F8" s="128">
        <v>20.628443002392569</v>
      </c>
      <c r="G8" s="48">
        <v>25.172999999999998</v>
      </c>
      <c r="H8" s="124">
        <v>27.417999999999999</v>
      </c>
      <c r="J8" s="385"/>
      <c r="K8" s="386"/>
      <c r="L8" s="387"/>
      <c r="Q8" s="448"/>
      <c r="R8" s="448"/>
      <c r="S8" s="448"/>
      <c r="T8" s="448"/>
      <c r="U8" s="448"/>
      <c r="V8" s="448"/>
      <c r="W8" s="448"/>
      <c r="X8" s="448"/>
      <c r="Y8" s="448"/>
      <c r="Z8" s="448"/>
    </row>
    <row r="9" spans="1:26" ht="12" customHeight="1">
      <c r="J9" s="385"/>
      <c r="K9" s="386"/>
      <c r="L9" s="387"/>
      <c r="Q9" s="448"/>
      <c r="R9" s="448"/>
      <c r="S9" s="448"/>
      <c r="T9" s="448"/>
      <c r="U9" s="448"/>
      <c r="V9" s="448"/>
      <c r="W9" s="448"/>
      <c r="X9" s="448"/>
      <c r="Y9" s="448"/>
      <c r="Z9" s="448"/>
    </row>
    <row r="10" spans="1:26" ht="12" customHeight="1">
      <c r="J10" s="385"/>
      <c r="K10" s="386"/>
      <c r="L10" s="387"/>
      <c r="Q10" s="448"/>
      <c r="R10" s="448"/>
      <c r="S10" s="448"/>
      <c r="T10" s="448"/>
      <c r="U10" s="448"/>
      <c r="V10" s="448"/>
      <c r="W10" s="448"/>
      <c r="X10" s="448"/>
      <c r="Y10" s="448"/>
      <c r="Z10" s="448"/>
    </row>
    <row r="11" spans="1:26" ht="12" customHeight="1">
      <c r="A11" t="s">
        <v>234</v>
      </c>
      <c r="J11" s="385"/>
      <c r="K11" s="386"/>
      <c r="L11" s="387"/>
      <c r="Q11" s="448"/>
      <c r="R11" s="448"/>
      <c r="S11" s="448"/>
      <c r="T11" s="448"/>
      <c r="U11" s="448"/>
      <c r="V11" s="448"/>
      <c r="W11" s="448"/>
      <c r="X11" s="448"/>
      <c r="Y11" s="448"/>
      <c r="Z11" s="448"/>
    </row>
    <row r="12" spans="1:26" ht="12" customHeight="1">
      <c r="A12" t="s">
        <v>85</v>
      </c>
      <c r="J12" s="385"/>
      <c r="K12" s="386"/>
      <c r="L12" s="387"/>
      <c r="Q12" s="448"/>
      <c r="R12" s="448"/>
      <c r="S12" s="448"/>
      <c r="T12" s="448"/>
      <c r="U12" s="448"/>
      <c r="V12" s="448"/>
      <c r="W12" s="448"/>
      <c r="X12" s="448"/>
      <c r="Y12" s="448"/>
      <c r="Z12" s="448"/>
    </row>
    <row r="13" spans="1:26" ht="12" customHeight="1">
      <c r="A13" t="s">
        <v>236</v>
      </c>
      <c r="J13" s="385"/>
      <c r="K13" s="386"/>
      <c r="L13" s="387"/>
      <c r="Q13" s="448"/>
      <c r="R13" s="448"/>
      <c r="S13" s="448"/>
      <c r="T13" s="448"/>
      <c r="U13" s="448"/>
      <c r="V13" s="448"/>
      <c r="W13" s="448"/>
      <c r="X13" s="448"/>
      <c r="Y13" s="448"/>
      <c r="Z13" s="448"/>
    </row>
    <row r="14" spans="1:26" ht="12" customHeight="1">
      <c r="J14" s="385"/>
      <c r="K14" s="386"/>
      <c r="L14" s="387"/>
    </row>
    <row r="15" spans="1:26" ht="12" customHeight="1">
      <c r="A15" t="s">
        <v>235</v>
      </c>
      <c r="J15" s="385"/>
      <c r="K15" s="386"/>
      <c r="L15" s="387"/>
    </row>
    <row r="16" spans="1:26" ht="12" customHeight="1">
      <c r="A16" s="681" t="s">
        <v>932</v>
      </c>
      <c r="J16" s="385"/>
      <c r="K16" s="386"/>
      <c r="L16" s="387"/>
    </row>
    <row r="17" spans="1:12" ht="12" customHeight="1">
      <c r="A17" t="s">
        <v>325</v>
      </c>
      <c r="J17" s="385"/>
      <c r="K17" s="386"/>
      <c r="L17" s="387"/>
    </row>
    <row r="18" spans="1:12" ht="12" customHeight="1" thickBot="1">
      <c r="A18" t="s">
        <v>430</v>
      </c>
      <c r="J18" s="388" t="s">
        <v>762</v>
      </c>
      <c r="K18" s="389"/>
      <c r="L18" s="390"/>
    </row>
    <row r="19" spans="1:12" ht="12" customHeight="1">
      <c r="A19" s="958" t="s">
        <v>950</v>
      </c>
    </row>
    <row r="20" spans="1:12" ht="12" customHeight="1"/>
    <row r="21" spans="1:12" ht="12" customHeight="1"/>
    <row r="22" spans="1:12" ht="12" customHeight="1"/>
    <row r="23" spans="1:12" ht="12" customHeight="1"/>
    <row r="24" spans="1:12" ht="12" customHeight="1"/>
    <row r="25" spans="1:12" ht="12" customHeight="1"/>
    <row r="26" spans="1:12" ht="12" customHeight="1"/>
    <row r="27" spans="1:12" ht="12" customHeight="1"/>
    <row r="28" spans="1:12" ht="12" customHeight="1"/>
    <row r="29" spans="1:12" ht="12" customHeight="1"/>
    <row r="30" spans="1:12" ht="12" customHeight="1"/>
    <row r="31" spans="1:12" ht="12" customHeight="1"/>
    <row r="32" spans="1:12" ht="12" customHeight="1"/>
    <row r="33" spans="15:23" ht="12" customHeight="1"/>
    <row r="34" spans="15:23" ht="12" customHeight="1"/>
    <row r="35" spans="15:23" ht="12" customHeight="1"/>
    <row r="36" spans="15:23" ht="12" customHeight="1"/>
    <row r="37" spans="15:23" ht="12" customHeight="1">
      <c r="P37" t="s">
        <v>685</v>
      </c>
    </row>
    <row r="38" spans="15:23" ht="12" customHeight="1"/>
    <row r="39" spans="15:23" ht="12" customHeight="1">
      <c r="O39" s="29">
        <v>2008</v>
      </c>
      <c r="P39" s="128">
        <v>0.50308964357453168</v>
      </c>
      <c r="Q39" s="128">
        <v>0.57735525762601014</v>
      </c>
      <c r="R39" s="128">
        <v>0.67797318634091652</v>
      </c>
      <c r="S39" s="128">
        <v>1.0061792871490634</v>
      </c>
      <c r="T39" s="128">
        <v>20.407472041855467</v>
      </c>
      <c r="U39" s="128">
        <v>0</v>
      </c>
      <c r="V39" s="48">
        <v>23.172069416545991</v>
      </c>
      <c r="W39" s="124">
        <v>25.641999999999999</v>
      </c>
    </row>
    <row r="40" spans="15:23" ht="12" customHeight="1"/>
    <row r="41" spans="15:23" ht="12" customHeight="1"/>
    <row r="42" spans="15:23" ht="12" customHeight="1"/>
    <row r="43" spans="15:23" ht="12" customHeight="1"/>
    <row r="44" spans="15:23" ht="12" customHeight="1"/>
    <row r="45" spans="15:23" ht="12" customHeight="1"/>
    <row r="46" spans="15:23" ht="12" customHeight="1"/>
    <row r="47" spans="15:23" ht="12" customHeight="1"/>
    <row r="48" spans="15:23" ht="11.85" customHeight="1"/>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sheetPr codeName="Sheet35"/>
  <dimension ref="A1:M59"/>
  <sheetViews>
    <sheetView zoomScaleNormal="100" workbookViewId="0"/>
  </sheetViews>
  <sheetFormatPr defaultRowHeight="9"/>
  <cols>
    <col min="2" max="9" width="13" customWidth="1"/>
    <col min="11" max="11" width="10" customWidth="1"/>
    <col min="12" max="12" width="81" customWidth="1"/>
    <col min="13" max="13" width="17.59765625" customWidth="1"/>
  </cols>
  <sheetData>
    <row r="1" spans="1:13" ht="12" customHeight="1">
      <c r="A1" s="72" t="s">
        <v>763</v>
      </c>
    </row>
    <row r="2" spans="1:13" ht="12" customHeight="1" thickBot="1"/>
    <row r="3" spans="1:13" ht="3.75" customHeight="1">
      <c r="B3" s="14"/>
      <c r="C3" s="69"/>
      <c r="D3" s="69"/>
      <c r="E3" s="69"/>
      <c r="F3" s="69"/>
      <c r="G3" s="69"/>
      <c r="H3" s="69"/>
      <c r="I3" s="69"/>
      <c r="K3" s="382"/>
      <c r="L3" s="383"/>
      <c r="M3" s="384"/>
    </row>
    <row r="4" spans="1:13" ht="15.95" customHeight="1">
      <c r="A4" s="22"/>
      <c r="B4" s="154" t="s">
        <v>119</v>
      </c>
      <c r="C4" s="69"/>
      <c r="D4" s="69"/>
      <c r="E4" s="69"/>
      <c r="F4" s="69"/>
      <c r="G4" s="69"/>
      <c r="H4" s="69"/>
      <c r="I4" s="69"/>
      <c r="K4" s="385"/>
      <c r="L4" s="386"/>
      <c r="M4" s="387"/>
    </row>
    <row r="5" spans="1:13" ht="3" customHeight="1">
      <c r="A5" s="22"/>
      <c r="B5" s="81"/>
      <c r="C5" s="82"/>
      <c r="D5" s="82"/>
      <c r="E5" s="82"/>
      <c r="F5" s="82"/>
      <c r="G5" s="82"/>
      <c r="H5" s="70"/>
      <c r="I5" s="71"/>
      <c r="K5" s="385"/>
      <c r="L5" s="386"/>
      <c r="M5" s="387"/>
    </row>
    <row r="6" spans="1:13" s="32" customFormat="1" ht="34.5" customHeight="1">
      <c r="A6" s="78" t="s">
        <v>134</v>
      </c>
      <c r="B6" s="83" t="s">
        <v>183</v>
      </c>
      <c r="C6" s="83" t="s">
        <v>184</v>
      </c>
      <c r="D6" s="83" t="s">
        <v>185</v>
      </c>
      <c r="E6" s="83" t="s">
        <v>186</v>
      </c>
      <c r="F6" s="83" t="s">
        <v>187</v>
      </c>
      <c r="G6" s="83" t="s">
        <v>188</v>
      </c>
      <c r="H6" s="79" t="s">
        <v>120</v>
      </c>
      <c r="I6" s="80" t="s">
        <v>121</v>
      </c>
      <c r="K6" s="407"/>
      <c r="L6" s="408"/>
      <c r="M6" s="409"/>
    </row>
    <row r="7" spans="1:13" ht="12" customHeight="1">
      <c r="A7" s="29">
        <v>1970</v>
      </c>
      <c r="B7" s="73">
        <v>129.89819688215718</v>
      </c>
      <c r="C7" s="73">
        <v>72.087908986184587</v>
      </c>
      <c r="D7" s="73">
        <v>70.130546707665118</v>
      </c>
      <c r="E7" s="73">
        <v>65.354155869561893</v>
      </c>
      <c r="F7" s="73">
        <v>20.99655487751491</v>
      </c>
      <c r="G7" s="73">
        <v>17.53263667691628</v>
      </c>
      <c r="H7" s="75">
        <v>376</v>
      </c>
      <c r="I7" s="155">
        <v>6.7631120000000013</v>
      </c>
      <c r="K7" s="385"/>
      <c r="L7" s="386"/>
      <c r="M7" s="387"/>
    </row>
    <row r="8" spans="1:13" ht="12" customHeight="1">
      <c r="A8" s="29">
        <v>1971</v>
      </c>
      <c r="B8" s="73">
        <v>129.7794113874854</v>
      </c>
      <c r="C8" s="73">
        <v>72.257750189479523</v>
      </c>
      <c r="D8" s="73">
        <v>70.435959520681635</v>
      </c>
      <c r="E8" s="73">
        <v>62.829895860071062</v>
      </c>
      <c r="F8" s="73">
        <v>21.087993162111889</v>
      </c>
      <c r="G8" s="73">
        <v>17.608989880170409</v>
      </c>
      <c r="H8" s="75">
        <v>374</v>
      </c>
      <c r="I8" s="155">
        <v>6.9706119999999991</v>
      </c>
      <c r="K8" s="385"/>
      <c r="L8" s="386"/>
      <c r="M8" s="387"/>
    </row>
    <row r="9" spans="1:13" ht="12" customHeight="1">
      <c r="A9" s="29">
        <v>1972</v>
      </c>
      <c r="B9" s="73">
        <v>129.64047158701382</v>
      </c>
      <c r="C9" s="73">
        <v>72.166290765154201</v>
      </c>
      <c r="D9" s="73">
        <v>70.513058900223342</v>
      </c>
      <c r="E9" s="73">
        <v>59.932001415082929</v>
      </c>
      <c r="F9" s="73">
        <v>21.119912607469878</v>
      </c>
      <c r="G9" s="73">
        <v>17.628264725055836</v>
      </c>
      <c r="H9" s="75">
        <v>371</v>
      </c>
      <c r="I9" s="155">
        <v>6.9752822999999999</v>
      </c>
      <c r="K9" s="385"/>
      <c r="L9" s="386"/>
      <c r="M9" s="387"/>
    </row>
    <row r="10" spans="1:13" ht="12" customHeight="1">
      <c r="A10" s="29">
        <v>1973</v>
      </c>
      <c r="B10" s="73">
        <v>129.20338965310782</v>
      </c>
      <c r="C10" s="73">
        <v>71.878523876984147</v>
      </c>
      <c r="D10" s="73">
        <v>70.393732041129383</v>
      </c>
      <c r="E10" s="73">
        <v>56.815293417758404</v>
      </c>
      <c r="F10" s="73">
        <v>21.110628000737876</v>
      </c>
      <c r="G10" s="73">
        <v>17.598433010282346</v>
      </c>
      <c r="H10" s="75">
        <v>367</v>
      </c>
      <c r="I10" s="155">
        <v>6.9600081999999999</v>
      </c>
      <c r="K10" s="385"/>
      <c r="L10" s="386"/>
      <c r="M10" s="387"/>
    </row>
    <row r="11" spans="1:13" ht="12" customHeight="1">
      <c r="A11" s="29">
        <v>1974</v>
      </c>
      <c r="B11" s="73">
        <v>128.4144098016761</v>
      </c>
      <c r="C11" s="73">
        <v>71.383483176556055</v>
      </c>
      <c r="D11" s="73">
        <v>70.06531162972054</v>
      </c>
      <c r="E11" s="73">
        <v>53.564472161550647</v>
      </c>
      <c r="F11" s="73">
        <v>21.05599532306654</v>
      </c>
      <c r="G11" s="73">
        <v>17.516327907430135</v>
      </c>
      <c r="H11" s="75">
        <v>362</v>
      </c>
      <c r="I11" s="155">
        <v>6.9242998000000009</v>
      </c>
      <c r="K11" s="385"/>
      <c r="L11" s="386"/>
      <c r="M11" s="387"/>
    </row>
    <row r="12" spans="1:13" ht="12" customHeight="1">
      <c r="A12" s="29">
        <v>1975</v>
      </c>
      <c r="B12" s="73">
        <v>127.71375756537871</v>
      </c>
      <c r="C12" s="73">
        <v>70.828333592252733</v>
      </c>
      <c r="D12" s="73">
        <v>69.670671996247151</v>
      </c>
      <c r="E12" s="73">
        <v>50.371175723442647</v>
      </c>
      <c r="F12" s="73">
        <v>20.998393123616914</v>
      </c>
      <c r="G12" s="73">
        <v>17.417667999061788</v>
      </c>
      <c r="H12" s="75">
        <v>357</v>
      </c>
      <c r="I12" s="155">
        <v>6.8869583999999975</v>
      </c>
      <c r="K12" s="385"/>
      <c r="L12" s="386"/>
      <c r="M12" s="387"/>
    </row>
    <row r="13" spans="1:13" ht="12" customHeight="1">
      <c r="A13" s="29">
        <v>1976</v>
      </c>
      <c r="B13" s="73">
        <v>126.65157133809659</v>
      </c>
      <c r="C13" s="73">
        <v>70.085775566389117</v>
      </c>
      <c r="D13" s="73">
        <v>69.083463246977772</v>
      </c>
      <c r="E13" s="73">
        <v>47.209258115922239</v>
      </c>
      <c r="F13" s="73">
        <v>20.89906592086982</v>
      </c>
      <c r="G13" s="73">
        <v>17.270865811744443</v>
      </c>
      <c r="H13" s="75">
        <v>351.2</v>
      </c>
      <c r="I13" s="155">
        <v>6.8324203999999984</v>
      </c>
      <c r="K13" s="385"/>
      <c r="L13" s="386"/>
      <c r="M13" s="387"/>
    </row>
    <row r="14" spans="1:13" ht="12" customHeight="1">
      <c r="A14" s="29">
        <v>1977</v>
      </c>
      <c r="B14" s="73">
        <v>124.88257247180722</v>
      </c>
      <c r="C14" s="73">
        <v>69.141136674857151</v>
      </c>
      <c r="D14" s="73">
        <v>68.287631649227379</v>
      </c>
      <c r="E14" s="73">
        <v>44.687323835153784</v>
      </c>
      <c r="F14" s="73">
        <v>20.929427456647577</v>
      </c>
      <c r="G14" s="73">
        <v>17.071907912306845</v>
      </c>
      <c r="H14" s="75">
        <v>345</v>
      </c>
      <c r="I14" s="155">
        <v>6.7681409999999982</v>
      </c>
      <c r="K14" s="385"/>
      <c r="L14" s="386"/>
      <c r="M14" s="387"/>
    </row>
    <row r="15" spans="1:13" ht="12" customHeight="1">
      <c r="A15" s="29">
        <v>1978</v>
      </c>
      <c r="B15" s="73">
        <v>123.91401129183535</v>
      </c>
      <c r="C15" s="73">
        <v>68.65321099463462</v>
      </c>
      <c r="D15" s="73">
        <v>67.933556824741856</v>
      </c>
      <c r="E15" s="73">
        <v>40.79855703476796</v>
      </c>
      <c r="F15" s="73">
        <v>20.717274647834703</v>
      </c>
      <c r="G15" s="73">
        <v>16.983389206185464</v>
      </c>
      <c r="H15" s="75">
        <v>339</v>
      </c>
      <c r="I15" s="155">
        <v>6.7057928999999978</v>
      </c>
      <c r="K15" s="385"/>
      <c r="L15" s="386"/>
      <c r="M15" s="387"/>
    </row>
    <row r="16" spans="1:13" ht="12" customHeight="1">
      <c r="A16" s="29">
        <v>1979</v>
      </c>
      <c r="B16" s="73">
        <v>121.77847254267644</v>
      </c>
      <c r="C16" s="73">
        <v>67.942872350819911</v>
      </c>
      <c r="D16" s="73">
        <v>67.350167213177272</v>
      </c>
      <c r="E16" s="73">
        <v>38.716030185220042</v>
      </c>
      <c r="F16" s="73">
        <v>21.374915904812028</v>
      </c>
      <c r="G16" s="73">
        <v>16.837541803294318</v>
      </c>
      <c r="H16" s="75">
        <v>334</v>
      </c>
      <c r="I16" s="155">
        <v>6.6614295999999982</v>
      </c>
      <c r="K16" s="385"/>
      <c r="L16" s="386"/>
      <c r="M16" s="387"/>
    </row>
    <row r="17" spans="1:13" ht="12" customHeight="1">
      <c r="A17" s="29">
        <v>1980</v>
      </c>
      <c r="B17" s="73">
        <v>119.73309780741411</v>
      </c>
      <c r="C17" s="73">
        <v>66.616647254327503</v>
      </c>
      <c r="D17" s="73">
        <v>66.145288794263863</v>
      </c>
      <c r="E17" s="73">
        <v>36.362160520818556</v>
      </c>
      <c r="F17" s="73">
        <v>21.606483424610005</v>
      </c>
      <c r="G17" s="73">
        <v>16.536322198565966</v>
      </c>
      <c r="H17" s="75">
        <v>327</v>
      </c>
      <c r="I17" s="155">
        <v>6.5752178999999993</v>
      </c>
      <c r="K17" s="385"/>
      <c r="L17" s="386"/>
      <c r="M17" s="387"/>
    </row>
    <row r="18" spans="1:13" ht="12" customHeight="1">
      <c r="A18" s="29">
        <v>1981</v>
      </c>
      <c r="B18" s="73">
        <v>118.19247486773767</v>
      </c>
      <c r="C18" s="73">
        <v>65.674705673386711</v>
      </c>
      <c r="D18" s="73">
        <v>65.310447744850578</v>
      </c>
      <c r="E18" s="73">
        <v>34.026105277138086</v>
      </c>
      <c r="F18" s="73">
        <v>21.468654500674294</v>
      </c>
      <c r="G18" s="73">
        <v>16.327611936212644</v>
      </c>
      <c r="H18" s="75">
        <v>321</v>
      </c>
      <c r="I18" s="155">
        <v>6.5069909999999993</v>
      </c>
      <c r="K18" s="385" t="s">
        <v>764</v>
      </c>
      <c r="L18" s="386"/>
      <c r="M18" s="387"/>
    </row>
    <row r="19" spans="1:13" ht="12" customHeight="1">
      <c r="A19" s="29">
        <v>1982</v>
      </c>
      <c r="B19" s="73">
        <v>116.35136592741871</v>
      </c>
      <c r="C19" s="73">
        <v>64.545298010173113</v>
      </c>
      <c r="D19" s="73">
        <v>64.277887618732791</v>
      </c>
      <c r="E19" s="73">
        <v>31.871167365819844</v>
      </c>
      <c r="F19" s="73">
        <v>21.584809173172367</v>
      </c>
      <c r="G19" s="73">
        <v>16.069471904683198</v>
      </c>
      <c r="H19" s="75">
        <v>314.7</v>
      </c>
      <c r="I19" s="155">
        <v>6.4120125000000012</v>
      </c>
      <c r="K19" s="385" t="s">
        <v>432</v>
      </c>
      <c r="L19" s="386"/>
      <c r="M19" s="387"/>
    </row>
    <row r="20" spans="1:13" ht="12" customHeight="1" thickBot="1">
      <c r="A20" s="29">
        <v>1983</v>
      </c>
      <c r="B20" s="73">
        <v>114.77666326234946</v>
      </c>
      <c r="C20" s="73">
        <v>63.756996879273153</v>
      </c>
      <c r="D20" s="73">
        <v>63.165054263162467</v>
      </c>
      <c r="E20" s="73">
        <v>29.707499348260185</v>
      </c>
      <c r="F20" s="73">
        <v>21.700319721883751</v>
      </c>
      <c r="G20" s="73">
        <v>15.893466525071027</v>
      </c>
      <c r="H20" s="75">
        <v>309</v>
      </c>
      <c r="I20" s="155">
        <v>6.3425340000000006</v>
      </c>
      <c r="K20" s="398" t="s">
        <v>589</v>
      </c>
      <c r="L20" s="389"/>
      <c r="M20" s="390"/>
    </row>
    <row r="21" spans="1:13" ht="12" customHeight="1">
      <c r="A21" s="29">
        <v>1984</v>
      </c>
      <c r="B21" s="73">
        <v>113.6386349281496</v>
      </c>
      <c r="C21" s="73">
        <v>63.266995692018966</v>
      </c>
      <c r="D21" s="73">
        <v>63.059527350510749</v>
      </c>
      <c r="E21" s="73">
        <v>28.295100309789262</v>
      </c>
      <c r="F21" s="73">
        <v>22.050526417617093</v>
      </c>
      <c r="G21" s="73">
        <v>15.789215301914368</v>
      </c>
      <c r="H21" s="75">
        <v>306.10000000000002</v>
      </c>
      <c r="I21" s="155">
        <v>6.3448408000000009</v>
      </c>
    </row>
    <row r="22" spans="1:13" ht="12" customHeight="1">
      <c r="A22" s="29">
        <v>1985</v>
      </c>
      <c r="B22" s="73">
        <v>113.62838909813645</v>
      </c>
      <c r="C22" s="73">
        <v>62.801403784925434</v>
      </c>
      <c r="D22" s="73">
        <v>62.737386888733809</v>
      </c>
      <c r="E22" s="73">
        <v>27.249388213756152</v>
      </c>
      <c r="F22" s="73">
        <v>22.194922515804677</v>
      </c>
      <c r="G22" s="73">
        <v>15.688509498643471</v>
      </c>
      <c r="H22" s="75">
        <v>304.3</v>
      </c>
      <c r="I22" s="155">
        <v>6.3720420000000022</v>
      </c>
    </row>
    <row r="23" spans="1:13" ht="12" customHeight="1">
      <c r="A23" s="29">
        <v>1986</v>
      </c>
      <c r="B23" s="73">
        <v>112.33355096773548</v>
      </c>
      <c r="C23" s="73">
        <v>61.944942131839809</v>
      </c>
      <c r="D23" s="73">
        <v>61.990713749757248</v>
      </c>
      <c r="E23" s="73">
        <v>26.271700159413289</v>
      </c>
      <c r="F23" s="73">
        <v>22.371584747945093</v>
      </c>
      <c r="G23" s="73">
        <v>15.487508243309041</v>
      </c>
      <c r="H23" s="75">
        <v>300.39999999999998</v>
      </c>
      <c r="I23" s="155">
        <v>6.3561635999999986</v>
      </c>
    </row>
    <row r="24" spans="1:13" ht="12" customHeight="1">
      <c r="A24" s="29">
        <v>1987</v>
      </c>
      <c r="B24" s="73">
        <v>111.64787317994997</v>
      </c>
      <c r="C24" s="73">
        <v>61.381192752220855</v>
      </c>
      <c r="D24" s="73">
        <v>61.361720559454831</v>
      </c>
      <c r="E24" s="73">
        <v>24.925672413050034</v>
      </c>
      <c r="F24" s="73">
        <v>22.226520790759306</v>
      </c>
      <c r="G24" s="73">
        <v>15.357020304564941</v>
      </c>
      <c r="H24" s="75">
        <v>296.89999999999998</v>
      </c>
      <c r="I24" s="155">
        <v>6.3512848000000002</v>
      </c>
    </row>
    <row r="25" spans="1:13" ht="12" customHeight="1">
      <c r="A25" s="29">
        <v>1988</v>
      </c>
      <c r="B25" s="73">
        <v>111.32361359136254</v>
      </c>
      <c r="C25" s="73">
        <v>60.974644173142323</v>
      </c>
      <c r="D25" s="73">
        <v>60.779349626187695</v>
      </c>
      <c r="E25" s="73">
        <v>23.873123503679324</v>
      </c>
      <c r="F25" s="73">
        <v>22.485987117863719</v>
      </c>
      <c r="G25" s="73">
        <v>15.263281987764321</v>
      </c>
      <c r="H25" s="75">
        <v>294.7</v>
      </c>
      <c r="I25" s="155">
        <v>6.3781920999999988</v>
      </c>
    </row>
    <row r="26" spans="1:13" ht="12" customHeight="1">
      <c r="A26" s="29">
        <v>1989</v>
      </c>
      <c r="B26" s="73">
        <v>110.65633754497429</v>
      </c>
      <c r="C26" s="73">
        <v>60.751567334924836</v>
      </c>
      <c r="D26" s="73">
        <v>60.660650355560563</v>
      </c>
      <c r="E26" s="73">
        <v>23.118861230786479</v>
      </c>
      <c r="F26" s="73">
        <v>22.199645845667337</v>
      </c>
      <c r="G26" s="73">
        <v>15.212937688086495</v>
      </c>
      <c r="H26" s="75">
        <v>292.60000000000002</v>
      </c>
      <c r="I26" s="155">
        <v>6.4094029999999993</v>
      </c>
    </row>
    <row r="27" spans="1:13" ht="12" customHeight="1">
      <c r="A27" s="29">
        <v>1990</v>
      </c>
      <c r="B27" s="73">
        <v>110.19611264518237</v>
      </c>
      <c r="C27" s="73">
        <v>59.777396437054648</v>
      </c>
      <c r="D27" s="73">
        <v>59.697272026802231</v>
      </c>
      <c r="E27" s="73">
        <v>23.099525364055733</v>
      </c>
      <c r="F27" s="73">
        <v>22.457732840964773</v>
      </c>
      <c r="G27" s="73">
        <v>14.971960685940212</v>
      </c>
      <c r="H27" s="75">
        <v>290.2</v>
      </c>
      <c r="I27" s="155">
        <v>6.4209651999999986</v>
      </c>
    </row>
    <row r="28" spans="1:13" ht="12" customHeight="1">
      <c r="A28" s="29">
        <v>1991</v>
      </c>
      <c r="B28" s="73">
        <v>109.62032965274886</v>
      </c>
      <c r="C28" s="73">
        <v>59.320069941870223</v>
      </c>
      <c r="D28" s="73">
        <v>59.326395316847886</v>
      </c>
      <c r="E28" s="73">
        <v>22.506973808044904</v>
      </c>
      <c r="F28" s="73">
        <v>22.168306644615686</v>
      </c>
      <c r="G28" s="73">
        <v>14.857924635872438</v>
      </c>
      <c r="H28" s="75">
        <v>287.8</v>
      </c>
      <c r="I28" s="155">
        <v>6.4308909999999999</v>
      </c>
    </row>
    <row r="29" spans="1:13" ht="12" customHeight="1">
      <c r="A29" s="29">
        <v>1992</v>
      </c>
      <c r="B29" s="73">
        <v>107.06556819089555</v>
      </c>
      <c r="C29" s="73">
        <v>58.094259778913099</v>
      </c>
      <c r="D29" s="73">
        <v>58.42581157591912</v>
      </c>
      <c r="E29" s="73">
        <v>21.871482266901467</v>
      </c>
      <c r="F29" s="73">
        <v>21.793873943098358</v>
      </c>
      <c r="G29" s="73">
        <v>14.54900424427246</v>
      </c>
      <c r="H29" s="75">
        <v>281.8</v>
      </c>
      <c r="I29" s="155">
        <v>6.3359912000000005</v>
      </c>
    </row>
    <row r="30" spans="1:13" ht="12" customHeight="1">
      <c r="A30" s="29">
        <v>1993</v>
      </c>
      <c r="B30" s="73">
        <v>108.7329774782839</v>
      </c>
      <c r="C30" s="73">
        <v>56.916022479066562</v>
      </c>
      <c r="D30" s="73">
        <v>57.11960202068942</v>
      </c>
      <c r="E30" s="73">
        <v>21.717123161576591</v>
      </c>
      <c r="F30" s="73">
        <v>21.864522587779888</v>
      </c>
      <c r="G30" s="73">
        <v>14.249752272603727</v>
      </c>
      <c r="H30" s="75">
        <v>280.60000000000002</v>
      </c>
      <c r="I30" s="155">
        <v>6.3452078000000016</v>
      </c>
    </row>
    <row r="31" spans="1:13" ht="12" customHeight="1">
      <c r="A31" s="29">
        <v>1994</v>
      </c>
      <c r="B31" s="73">
        <v>109.94588034579135</v>
      </c>
      <c r="C31" s="73">
        <v>56.894841056155947</v>
      </c>
      <c r="D31" s="73">
        <v>56.549724979991957</v>
      </c>
      <c r="E31" s="73">
        <v>20.339281002960561</v>
      </c>
      <c r="F31" s="73">
        <v>21.532290641762287</v>
      </c>
      <c r="G31" s="73">
        <v>14.237981973337892</v>
      </c>
      <c r="H31" s="75">
        <v>279.5</v>
      </c>
      <c r="I31" s="155">
        <v>6.3555504999999997</v>
      </c>
    </row>
    <row r="32" spans="1:13" ht="12" customHeight="1">
      <c r="A32" s="29">
        <v>1995</v>
      </c>
      <c r="B32" s="73">
        <v>108.89435576380566</v>
      </c>
      <c r="C32" s="73">
        <v>55.935590902608048</v>
      </c>
      <c r="D32" s="73">
        <v>55.639585882693737</v>
      </c>
      <c r="E32" s="73">
        <v>20.140498594785345</v>
      </c>
      <c r="F32" s="73">
        <v>21.400605452562004</v>
      </c>
      <c r="G32" s="73">
        <v>13.989363403545219</v>
      </c>
      <c r="H32" s="75">
        <v>276</v>
      </c>
      <c r="I32" s="155">
        <v>6.3198480000000004</v>
      </c>
    </row>
    <row r="33" spans="1:10" ht="12" customHeight="1">
      <c r="A33" s="29">
        <v>1996</v>
      </c>
      <c r="B33" s="73">
        <v>107.55791181380428</v>
      </c>
      <c r="C33" s="73">
        <v>55.460275927702845</v>
      </c>
      <c r="D33" s="73">
        <v>55.255118015765838</v>
      </c>
      <c r="E33" s="73">
        <v>20.199315213162595</v>
      </c>
      <c r="F33" s="73">
        <v>21.617510359930545</v>
      </c>
      <c r="G33" s="73">
        <v>13.859868669633887</v>
      </c>
      <c r="H33" s="75">
        <v>273.95</v>
      </c>
      <c r="I33" s="155">
        <v>6.3129038</v>
      </c>
    </row>
    <row r="34" spans="1:10" ht="12" customHeight="1">
      <c r="A34" s="29">
        <v>1997</v>
      </c>
      <c r="B34" s="73">
        <v>107.28681377034762</v>
      </c>
      <c r="C34" s="73">
        <v>54.752418853428473</v>
      </c>
      <c r="D34" s="73">
        <v>54.188351649291363</v>
      </c>
      <c r="E34" s="73">
        <v>19.815873042060275</v>
      </c>
      <c r="F34" s="73">
        <v>21.686079540202392</v>
      </c>
      <c r="G34" s="73">
        <v>13.670463144669871</v>
      </c>
      <c r="H34" s="75">
        <v>271.39999999999998</v>
      </c>
      <c r="I34" s="155">
        <v>6.2915948000000004</v>
      </c>
    </row>
    <row r="35" spans="1:10" ht="12" customHeight="1">
      <c r="A35" s="29">
        <v>1998</v>
      </c>
      <c r="B35" s="73">
        <v>108.09259707396565</v>
      </c>
      <c r="C35" s="73">
        <v>54.094799644709731</v>
      </c>
      <c r="D35" s="73">
        <v>53.777634618835926</v>
      </c>
      <c r="E35" s="73">
        <v>19.870257169125399</v>
      </c>
      <c r="F35" s="73">
        <v>21.472707933069163</v>
      </c>
      <c r="G35" s="73">
        <v>13.492003560294174</v>
      </c>
      <c r="H35" s="75">
        <v>270.8</v>
      </c>
      <c r="I35" s="155">
        <v>6.3174932000000021</v>
      </c>
    </row>
    <row r="36" spans="1:10" ht="12" customHeight="1">
      <c r="A36" s="29">
        <v>1999</v>
      </c>
      <c r="B36" s="73">
        <v>107.48503418171109</v>
      </c>
      <c r="C36" s="73">
        <v>54.069283070936386</v>
      </c>
      <c r="D36" s="73">
        <v>54.051062720381594</v>
      </c>
      <c r="E36" s="73">
        <v>19.679155229829306</v>
      </c>
      <c r="F36" s="73">
        <v>21.445889553535736</v>
      </c>
      <c r="G36" s="73">
        <v>13.469575243605822</v>
      </c>
      <c r="H36" s="75">
        <v>270.2</v>
      </c>
      <c r="I36" s="155">
        <v>6.3507807999999981</v>
      </c>
    </row>
    <row r="37" spans="1:10" ht="12" customHeight="1">
      <c r="A37" s="29">
        <v>2000</v>
      </c>
      <c r="B37" s="73">
        <v>106.56238776792775</v>
      </c>
      <c r="C37" s="73">
        <v>53.648250502258776</v>
      </c>
      <c r="D37" s="73">
        <v>53.47163579605143</v>
      </c>
      <c r="E37" s="73">
        <v>20.112935976465106</v>
      </c>
      <c r="F37" s="73">
        <v>21.707713676017331</v>
      </c>
      <c r="G37" s="73">
        <v>13.347076281279627</v>
      </c>
      <c r="H37" s="75">
        <v>268.85000000000002</v>
      </c>
      <c r="I37" s="155">
        <v>6.3733581000000008</v>
      </c>
    </row>
    <row r="38" spans="1:10" ht="12" customHeight="1">
      <c r="A38" s="29">
        <v>2001</v>
      </c>
      <c r="B38" s="73">
        <v>106.16874987346236</v>
      </c>
      <c r="C38" s="73">
        <v>53.688922590129231</v>
      </c>
      <c r="D38" s="73">
        <v>53.340595736502479</v>
      </c>
      <c r="E38" s="73">
        <v>19.351680000167867</v>
      </c>
      <c r="F38" s="73">
        <v>21.612028854677298</v>
      </c>
      <c r="G38" s="73">
        <v>13.338022945060782</v>
      </c>
      <c r="H38" s="75">
        <v>267.5</v>
      </c>
      <c r="I38" s="155">
        <v>6.4004725000000011</v>
      </c>
    </row>
    <row r="39" spans="1:10" ht="12" customHeight="1">
      <c r="A39" s="29">
        <v>2002</v>
      </c>
      <c r="B39" s="73">
        <v>105.67471544974556</v>
      </c>
      <c r="C39" s="73">
        <v>53.178757470860106</v>
      </c>
      <c r="D39" s="73">
        <v>52.780359073343583</v>
      </c>
      <c r="E39" s="73">
        <v>19.382213241093307</v>
      </c>
      <c r="F39" s="73">
        <v>21.593056179844645</v>
      </c>
      <c r="G39" s="73">
        <v>13.190898585112802</v>
      </c>
      <c r="H39" s="75">
        <v>265.8</v>
      </c>
      <c r="I39" s="155">
        <v>6.4201332000000004</v>
      </c>
    </row>
    <row r="40" spans="1:10" ht="12" customHeight="1">
      <c r="A40" s="29">
        <v>2003</v>
      </c>
      <c r="B40" s="73">
        <v>105.51043099986774</v>
      </c>
      <c r="C40" s="73">
        <v>51.988381405061233</v>
      </c>
      <c r="D40" s="73">
        <v>51.072327293427072</v>
      </c>
      <c r="E40" s="73">
        <v>21.064233502602946</v>
      </c>
      <c r="F40" s="73">
        <v>24.590144172878695</v>
      </c>
      <c r="G40" s="73">
        <v>12.87448262616233</v>
      </c>
      <c r="H40" s="75">
        <v>267.10000000000002</v>
      </c>
      <c r="I40" s="155">
        <v>6.5084257000000001</v>
      </c>
    </row>
    <row r="41" spans="1:10" ht="12" customHeight="1">
      <c r="A41" s="29">
        <v>2004</v>
      </c>
      <c r="B41" s="73">
        <v>104.44705763914286</v>
      </c>
      <c r="C41" s="73">
        <v>51.982853556596112</v>
      </c>
      <c r="D41" s="73">
        <v>50.815063243208868</v>
      </c>
      <c r="E41" s="73">
        <v>21.144969541688024</v>
      </c>
      <c r="F41" s="73">
        <v>24.859152412701089</v>
      </c>
      <c r="G41" s="73">
        <v>12.850903606663051</v>
      </c>
      <c r="H41" s="75">
        <v>266.10000000000002</v>
      </c>
      <c r="I41" s="155">
        <v>6.5351498999999995</v>
      </c>
    </row>
    <row r="42" spans="1:10" ht="12" customHeight="1">
      <c r="A42" s="29">
        <v>2005</v>
      </c>
      <c r="B42" s="73">
        <v>104.6190179167957</v>
      </c>
      <c r="C42" s="73">
        <v>51.510400786082322</v>
      </c>
      <c r="D42" s="73">
        <v>50.328391518294808</v>
      </c>
      <c r="E42" s="73">
        <v>20.637905399904344</v>
      </c>
      <c r="F42" s="73">
        <v>24.593088526032489</v>
      </c>
      <c r="G42" s="73">
        <v>12.71119585289031</v>
      </c>
      <c r="H42" s="75">
        <v>264.39999999999998</v>
      </c>
      <c r="I42" s="155">
        <v>6.5620113999999994</v>
      </c>
    </row>
    <row r="43" spans="1:10" ht="12" customHeight="1">
      <c r="A43" s="29">
        <v>2006</v>
      </c>
      <c r="B43" s="73">
        <v>102.81641991303087</v>
      </c>
      <c r="C43" s="73">
        <v>50.967013372101654</v>
      </c>
      <c r="D43" s="73">
        <v>49.686410637362663</v>
      </c>
      <c r="E43" s="73">
        <v>20.216118763669535</v>
      </c>
      <c r="F43" s="73">
        <v>24.560338148741984</v>
      </c>
      <c r="G43" s="73">
        <v>12.553699165093303</v>
      </c>
      <c r="H43" s="75">
        <v>260.8</v>
      </c>
      <c r="I43" s="155">
        <v>6.5403424000000001</v>
      </c>
    </row>
    <row r="44" spans="1:10" ht="12" customHeight="1">
      <c r="A44" s="29">
        <v>2007</v>
      </c>
      <c r="B44" s="73">
        <v>101.07026687132628</v>
      </c>
      <c r="C44" s="73">
        <v>50.898138150278363</v>
      </c>
      <c r="D44" s="73">
        <v>49.482774532895938</v>
      </c>
      <c r="E44" s="73">
        <v>20.117890616786763</v>
      </c>
      <c r="F44" s="73">
        <v>24.818146332148086</v>
      </c>
      <c r="G44" s="73">
        <v>12.512783496564511</v>
      </c>
      <c r="H44" s="75">
        <v>258.89999999999998</v>
      </c>
      <c r="I44" s="155">
        <v>6.5657039999999984</v>
      </c>
    </row>
    <row r="45" spans="1:10" ht="12" customHeight="1">
      <c r="A45" s="241">
        <v>2008</v>
      </c>
      <c r="B45" s="294">
        <v>99.633824064559192</v>
      </c>
      <c r="C45" s="294">
        <v>49.904256892296154</v>
      </c>
      <c r="D45" s="294">
        <v>48.380886221208286</v>
      </c>
      <c r="E45" s="294">
        <v>19.385058368794542</v>
      </c>
      <c r="F45" s="294">
        <v>24.115285698594221</v>
      </c>
      <c r="G45" s="294">
        <v>12.244552890289826</v>
      </c>
      <c r="H45" s="295">
        <v>253.66386413574222</v>
      </c>
      <c r="I45" s="296">
        <v>6.5044488041687023</v>
      </c>
    </row>
    <row r="46" spans="1:10" ht="12" customHeight="1">
      <c r="A46" s="297" t="s">
        <v>437</v>
      </c>
      <c r="B46" s="298">
        <v>99.594438513271214</v>
      </c>
      <c r="C46" s="298">
        <v>78.014289959452256</v>
      </c>
      <c r="D46" s="298">
        <v>53.758021744262059</v>
      </c>
      <c r="E46" s="298">
        <v>25.074285015851352</v>
      </c>
      <c r="F46" s="298">
        <v>24.977569399531195</v>
      </c>
      <c r="G46" s="298">
        <v>13.276055094760849</v>
      </c>
      <c r="H46" s="299">
        <v>294.69465972712896</v>
      </c>
      <c r="I46" s="300">
        <v>18.209772413858754</v>
      </c>
    </row>
    <row r="47" spans="1:10" ht="12" customHeight="1">
      <c r="A47" s="29">
        <v>2010</v>
      </c>
      <c r="B47" s="73">
        <v>99.604759237781394</v>
      </c>
      <c r="C47" s="73">
        <v>70.72518873284146</v>
      </c>
      <c r="D47" s="73">
        <v>53.538236100759889</v>
      </c>
      <c r="E47" s="73">
        <v>24.28785815508607</v>
      </c>
      <c r="F47" s="73">
        <v>25.05568972730471</v>
      </c>
      <c r="G47" s="73">
        <v>13.345240864655119</v>
      </c>
      <c r="H47" s="75">
        <v>286.55697281842868</v>
      </c>
      <c r="I47" s="155">
        <v>17.830147962708271</v>
      </c>
      <c r="J47" s="270"/>
    </row>
    <row r="48" spans="1:10" ht="12" customHeight="1">
      <c r="A48" s="29">
        <v>2011</v>
      </c>
      <c r="B48" s="73">
        <v>96.721385338744284</v>
      </c>
      <c r="C48" s="73">
        <v>73.018723572404852</v>
      </c>
      <c r="D48" s="746">
        <v>58.550219145438852</v>
      </c>
      <c r="E48" s="746">
        <v>22.965585415963279</v>
      </c>
      <c r="F48" s="746">
        <v>25.72377106272355</v>
      </c>
      <c r="G48" s="746">
        <v>13.394136572345611</v>
      </c>
      <c r="H48" s="75">
        <v>290.37382110762042</v>
      </c>
      <c r="I48" s="155">
        <v>18.346398765221675</v>
      </c>
    </row>
    <row r="49" spans="1:9" ht="12" customHeight="1">
      <c r="B49" s="681"/>
      <c r="C49" s="681"/>
      <c r="D49" s="681"/>
      <c r="F49" s="681"/>
      <c r="G49" s="681"/>
      <c r="H49" s="681"/>
      <c r="I49" s="681"/>
    </row>
    <row r="50" spans="1:9" ht="12" customHeight="1">
      <c r="A50" t="s">
        <v>233</v>
      </c>
    </row>
    <row r="51" spans="1:9" ht="12" customHeight="1">
      <c r="A51" s="582" t="s">
        <v>791</v>
      </c>
    </row>
    <row r="52" spans="1:9" ht="12" customHeight="1"/>
    <row r="53" spans="1:9" ht="12" customHeight="1">
      <c r="A53" t="s">
        <v>219</v>
      </c>
    </row>
    <row r="54" spans="1:9" ht="12" customHeight="1">
      <c r="A54" t="s">
        <v>335</v>
      </c>
    </row>
    <row r="55" spans="1:9" ht="12" customHeight="1">
      <c r="A55" t="s">
        <v>576</v>
      </c>
    </row>
    <row r="56" spans="1:9" ht="12" customHeight="1">
      <c r="A56" s="306" t="s">
        <v>577</v>
      </c>
    </row>
    <row r="57" spans="1:9" ht="12" customHeight="1">
      <c r="A57" t="s">
        <v>578</v>
      </c>
    </row>
    <row r="58" spans="1:9" ht="12" customHeight="1">
      <c r="A58" t="s">
        <v>579</v>
      </c>
    </row>
    <row r="59" spans="1:9" ht="12" customHeight="1">
      <c r="A59" s="681" t="s">
        <v>904</v>
      </c>
    </row>
  </sheetData>
  <phoneticPr fontId="0" type="noConversion"/>
  <pageMargins left="0.7" right="0.7" top="0.75" bottom="0.75" header="0.3" footer="0.3"/>
  <pageSetup orientation="portrait" r:id="rId1"/>
  <drawing r:id="rId2"/>
</worksheet>
</file>

<file path=xl/worksheets/sheet44.xml><?xml version="1.0" encoding="utf-8"?>
<worksheet xmlns="http://schemas.openxmlformats.org/spreadsheetml/2006/main" xmlns:r="http://schemas.openxmlformats.org/officeDocument/2006/relationships">
  <sheetPr codeName="Sheet31"/>
  <dimension ref="A1:P56"/>
  <sheetViews>
    <sheetView workbookViewId="0">
      <selection activeCell="A51" sqref="A51"/>
    </sheetView>
  </sheetViews>
  <sheetFormatPr defaultRowHeight="9"/>
  <cols>
    <col min="2" max="5" width="13" customWidth="1"/>
    <col min="7" max="7" width="10" customWidth="1"/>
    <col min="8" max="8" width="81" customWidth="1"/>
    <col min="10" max="10" width="3.3984375" customWidth="1"/>
    <col min="12" max="12" width="9.59765625" style="185" customWidth="1"/>
    <col min="13" max="14" width="10.796875" style="184" customWidth="1"/>
    <col min="15" max="15" width="9.59765625" style="184" customWidth="1"/>
    <col min="16" max="16" width="10.796875" style="184" customWidth="1"/>
  </cols>
  <sheetData>
    <row r="1" spans="1:16" ht="12" customHeight="1">
      <c r="A1" s="72" t="s">
        <v>765</v>
      </c>
    </row>
    <row r="2" spans="1:16" ht="12" customHeight="1" thickBot="1"/>
    <row r="3" spans="1:16" ht="3" customHeight="1">
      <c r="B3" s="14"/>
      <c r="C3" s="14"/>
      <c r="D3" s="27"/>
      <c r="E3" s="27"/>
      <c r="G3" s="382"/>
      <c r="H3" s="383"/>
      <c r="I3" s="383"/>
      <c r="J3" s="384"/>
      <c r="L3" s="199"/>
    </row>
    <row r="4" spans="1:16" ht="45.2" customHeight="1">
      <c r="A4" s="39" t="s">
        <v>134</v>
      </c>
      <c r="B4" s="35" t="s">
        <v>277</v>
      </c>
      <c r="C4" s="35" t="s">
        <v>278</v>
      </c>
      <c r="D4" s="38" t="s">
        <v>279</v>
      </c>
      <c r="E4" s="38" t="s">
        <v>280</v>
      </c>
      <c r="G4" s="385"/>
      <c r="H4" s="386"/>
      <c r="I4" s="386"/>
      <c r="J4" s="387"/>
      <c r="L4"/>
      <c r="M4"/>
      <c r="N4"/>
      <c r="O4"/>
      <c r="P4"/>
    </row>
    <row r="5" spans="1:16" ht="12" customHeight="1">
      <c r="A5" s="29">
        <v>1970</v>
      </c>
      <c r="B5" s="73">
        <v>13.700009980984275</v>
      </c>
      <c r="C5" s="74">
        <v>11.200009980984275</v>
      </c>
      <c r="D5" s="145">
        <v>11.982187512190933</v>
      </c>
      <c r="E5" s="75">
        <v>5.7802197802197801</v>
      </c>
      <c r="G5" s="385"/>
      <c r="H5" s="386"/>
      <c r="I5" s="386"/>
      <c r="J5" s="387"/>
      <c r="L5"/>
      <c r="M5"/>
      <c r="N5"/>
      <c r="O5"/>
      <c r="P5"/>
    </row>
    <row r="6" spans="1:16" ht="12" customHeight="1">
      <c r="A6" s="29">
        <v>1971</v>
      </c>
      <c r="B6" s="73">
        <v>14.421898947926211</v>
      </c>
      <c r="C6" s="74">
        <v>11.921898947926211</v>
      </c>
      <c r="D6" s="145">
        <v>12.782322490280446</v>
      </c>
      <c r="E6" s="75">
        <v>6.7296703296703297</v>
      </c>
      <c r="G6" s="385"/>
      <c r="H6" s="386"/>
      <c r="I6" s="386"/>
      <c r="J6" s="387"/>
      <c r="L6"/>
      <c r="M6"/>
      <c r="N6"/>
      <c r="O6"/>
      <c r="P6"/>
    </row>
    <row r="7" spans="1:16" ht="12" customHeight="1">
      <c r="A7" s="29">
        <v>1972</v>
      </c>
      <c r="B7" s="73">
        <v>14.168722061429193</v>
      </c>
      <c r="C7" s="74">
        <v>11.668722061429193</v>
      </c>
      <c r="D7" s="145">
        <v>12.600383900676116</v>
      </c>
      <c r="E7" s="75">
        <v>6.3857923497267759</v>
      </c>
      <c r="G7" s="385"/>
      <c r="H7" s="386"/>
      <c r="I7" s="386"/>
      <c r="J7" s="387"/>
      <c r="L7"/>
      <c r="M7"/>
      <c r="N7"/>
      <c r="O7"/>
      <c r="P7"/>
    </row>
    <row r="8" spans="1:16" ht="12" customHeight="1">
      <c r="A8" s="29">
        <v>1973</v>
      </c>
      <c r="B8" s="73">
        <v>14.043704663763354</v>
      </c>
      <c r="C8" s="74">
        <v>11.543704663763354</v>
      </c>
      <c r="D8" s="145">
        <v>12.574317820717233</v>
      </c>
      <c r="E8" s="75">
        <v>6.1225274725274721</v>
      </c>
      <c r="G8" s="385"/>
      <c r="H8" s="386"/>
      <c r="I8" s="386"/>
      <c r="J8" s="387"/>
      <c r="L8"/>
      <c r="M8"/>
      <c r="N8"/>
      <c r="O8"/>
      <c r="P8"/>
    </row>
    <row r="9" spans="1:16" ht="12" customHeight="1">
      <c r="A9" s="29">
        <v>1974</v>
      </c>
      <c r="B9" s="73">
        <v>14.697920277101153</v>
      </c>
      <c r="C9" s="74">
        <v>12.197920277101153</v>
      </c>
      <c r="D9" s="145">
        <v>13.346357777101153</v>
      </c>
      <c r="E9" s="75">
        <v>6.731868131868131</v>
      </c>
      <c r="G9" s="385"/>
      <c r="H9" s="386"/>
      <c r="I9" s="386"/>
      <c r="J9" s="387"/>
      <c r="L9"/>
      <c r="M9"/>
      <c r="N9"/>
      <c r="O9"/>
      <c r="P9"/>
    </row>
    <row r="10" spans="1:16" ht="12" customHeight="1">
      <c r="A10" s="29">
        <v>1975</v>
      </c>
      <c r="B10" s="73">
        <v>14.236356924457532</v>
      </c>
      <c r="C10" s="74">
        <v>11.736356924457532</v>
      </c>
      <c r="D10" s="145">
        <v>12.962754603782425</v>
      </c>
      <c r="E10" s="75">
        <v>6.394505494505494</v>
      </c>
      <c r="G10" s="385"/>
      <c r="H10" s="386"/>
      <c r="I10" s="386"/>
      <c r="J10" s="387"/>
      <c r="L10"/>
      <c r="M10"/>
      <c r="N10"/>
      <c r="O10"/>
      <c r="P10"/>
    </row>
    <row r="11" spans="1:16" ht="12" customHeight="1">
      <c r="A11" s="29">
        <v>1976</v>
      </c>
      <c r="B11" s="73">
        <v>13.578809584295028</v>
      </c>
      <c r="C11" s="74">
        <v>11.078809584295028</v>
      </c>
      <c r="D11" s="145">
        <v>12.365350067996395</v>
      </c>
      <c r="E11" s="75">
        <v>5.8087431693989071</v>
      </c>
      <c r="G11" s="385"/>
      <c r="H11" s="386"/>
      <c r="I11" s="386"/>
      <c r="J11" s="387"/>
      <c r="L11"/>
      <c r="M11"/>
      <c r="N11"/>
      <c r="O11"/>
      <c r="P11"/>
    </row>
    <row r="12" spans="1:16" ht="12" customHeight="1">
      <c r="A12" s="29">
        <v>1977</v>
      </c>
      <c r="B12" s="73">
        <v>14.605935724955614</v>
      </c>
      <c r="C12" s="74">
        <v>12.105935724955614</v>
      </c>
      <c r="D12" s="145">
        <v>13.449636718160006</v>
      </c>
      <c r="E12" s="75">
        <v>6.5917582417582423</v>
      </c>
      <c r="G12" s="385"/>
      <c r="H12" s="386"/>
      <c r="I12" s="386"/>
      <c r="J12" s="387"/>
      <c r="L12" s="200"/>
      <c r="M12" s="197"/>
      <c r="N12" s="197"/>
      <c r="O12" s="197"/>
      <c r="P12" s="197"/>
    </row>
    <row r="13" spans="1:16" ht="12" customHeight="1">
      <c r="A13" s="29">
        <v>1978</v>
      </c>
      <c r="B13" s="73">
        <v>14.70434585967922</v>
      </c>
      <c r="C13" s="74">
        <v>12.20434585967922</v>
      </c>
      <c r="D13" s="145">
        <v>13.557204461006428</v>
      </c>
      <c r="E13" s="75">
        <v>6.4681318681318682</v>
      </c>
      <c r="G13" s="385"/>
      <c r="H13" s="386"/>
      <c r="I13" s="386"/>
      <c r="J13" s="387"/>
      <c r="L13" s="200"/>
      <c r="M13" s="197"/>
      <c r="N13" s="197"/>
      <c r="O13" s="197"/>
      <c r="P13" s="197"/>
    </row>
    <row r="14" spans="1:16" ht="12" customHeight="1">
      <c r="A14" s="29">
        <v>1979</v>
      </c>
      <c r="B14" s="73">
        <v>13.854341823998684</v>
      </c>
      <c r="C14" s="74">
        <v>11.354341823998684</v>
      </c>
      <c r="D14" s="145">
        <v>12.765492088282601</v>
      </c>
      <c r="E14" s="75">
        <v>5.1164835164835161</v>
      </c>
      <c r="F14" s="6"/>
      <c r="G14" s="385"/>
      <c r="H14" s="386"/>
      <c r="I14" s="386"/>
      <c r="J14" s="387"/>
      <c r="L14" s="200"/>
      <c r="M14" s="197"/>
      <c r="N14" s="197"/>
      <c r="O14" s="197"/>
      <c r="P14" s="197"/>
    </row>
    <row r="15" spans="1:16" ht="12" customHeight="1">
      <c r="A15" s="29">
        <v>1980</v>
      </c>
      <c r="B15" s="73">
        <v>14.42162801120568</v>
      </c>
      <c r="C15" s="74">
        <v>11.92162801120568</v>
      </c>
      <c r="D15" s="145">
        <v>13.360515514323664</v>
      </c>
      <c r="E15" s="75">
        <v>5.776502732240437</v>
      </c>
      <c r="G15" s="385"/>
      <c r="H15" s="386"/>
      <c r="I15" s="386"/>
      <c r="J15" s="387"/>
      <c r="L15" s="200"/>
      <c r="M15" s="197"/>
      <c r="N15" s="197"/>
      <c r="O15" s="197"/>
      <c r="P15" s="197"/>
    </row>
    <row r="16" spans="1:16" ht="12" customHeight="1">
      <c r="A16" s="29">
        <v>1981</v>
      </c>
      <c r="B16" s="73">
        <v>13.842464452759447</v>
      </c>
      <c r="C16" s="74">
        <v>11.342464452759447</v>
      </c>
      <c r="D16" s="145">
        <v>12.810820447815072</v>
      </c>
      <c r="E16" s="75">
        <v>5.1494505494505489</v>
      </c>
      <c r="G16" s="385"/>
      <c r="H16" s="386"/>
      <c r="I16" s="386"/>
      <c r="J16" s="387"/>
      <c r="L16" s="200"/>
      <c r="M16" s="197"/>
      <c r="N16" s="197"/>
      <c r="O16" s="197"/>
      <c r="P16" s="197"/>
    </row>
    <row r="17" spans="1:16" ht="12" customHeight="1">
      <c r="A17" s="29">
        <v>1982</v>
      </c>
      <c r="B17" s="73">
        <v>14.542972216087337</v>
      </c>
      <c r="C17" s="74">
        <v>12.042972216087337</v>
      </c>
      <c r="D17" s="145">
        <v>13.564780596386283</v>
      </c>
      <c r="E17" s="75">
        <v>5.7906593406593396</v>
      </c>
      <c r="G17" s="414" t="s">
        <v>766</v>
      </c>
      <c r="H17" s="386"/>
      <c r="I17" s="386"/>
      <c r="J17" s="387"/>
      <c r="L17" s="200"/>
      <c r="M17" s="197"/>
      <c r="N17" s="197"/>
      <c r="O17" s="197"/>
      <c r="P17" s="197"/>
    </row>
    <row r="18" spans="1:16" ht="12" customHeight="1">
      <c r="A18" s="29">
        <v>1983</v>
      </c>
      <c r="B18" s="73">
        <v>14.940738106222852</v>
      </c>
      <c r="C18" s="74">
        <v>12.440738106222852</v>
      </c>
      <c r="D18" s="145">
        <v>14.078074032328832</v>
      </c>
      <c r="E18" s="75">
        <v>6.2307692307692308</v>
      </c>
      <c r="G18" s="385" t="s">
        <v>750</v>
      </c>
      <c r="H18" s="386"/>
      <c r="I18" s="386"/>
      <c r="J18" s="387"/>
      <c r="L18" s="200"/>
      <c r="M18" s="197"/>
      <c r="N18" s="197"/>
      <c r="O18" s="197"/>
      <c r="P18" s="197"/>
    </row>
    <row r="19" spans="1:16" ht="12" customHeight="1" thickBot="1">
      <c r="A19" s="29">
        <v>1984</v>
      </c>
      <c r="B19" s="73">
        <v>14.400304918278911</v>
      </c>
      <c r="C19" s="74">
        <v>11.900304918278911</v>
      </c>
      <c r="D19" s="145">
        <v>13.588970454728415</v>
      </c>
      <c r="E19" s="75">
        <v>5.7978142076502737</v>
      </c>
      <c r="G19" s="398" t="s">
        <v>751</v>
      </c>
      <c r="H19" s="389"/>
      <c r="I19" s="389"/>
      <c r="J19" s="390"/>
      <c r="L19" s="200"/>
      <c r="M19" s="197"/>
      <c r="N19" s="197"/>
      <c r="O19" s="197"/>
      <c r="P19" s="197"/>
    </row>
    <row r="20" spans="1:16" ht="12" customHeight="1">
      <c r="A20" s="29">
        <v>1985</v>
      </c>
      <c r="B20" s="73">
        <v>14.06367160906132</v>
      </c>
      <c r="C20" s="74">
        <v>11.56367160906132</v>
      </c>
      <c r="D20" s="145">
        <v>13.321580326762358</v>
      </c>
      <c r="E20" s="75">
        <v>4.8252747252747259</v>
      </c>
      <c r="L20" s="200"/>
      <c r="M20" s="197"/>
      <c r="N20" s="197"/>
      <c r="O20" s="197"/>
      <c r="P20" s="197"/>
    </row>
    <row r="21" spans="1:16" ht="12" customHeight="1">
      <c r="A21" s="29">
        <v>1986</v>
      </c>
      <c r="B21" s="73">
        <v>14.790159234481532</v>
      </c>
      <c r="C21" s="74">
        <v>12.290159234481532</v>
      </c>
      <c r="D21" s="145">
        <v>14.0942158927972</v>
      </c>
      <c r="E21" s="75">
        <v>5.2994505494505493</v>
      </c>
      <c r="L21" s="200"/>
      <c r="M21" s="197"/>
      <c r="N21" s="197"/>
      <c r="O21" s="197"/>
      <c r="P21" s="197"/>
    </row>
    <row r="22" spans="1:16" ht="12" customHeight="1">
      <c r="A22" s="29">
        <v>1987</v>
      </c>
      <c r="B22" s="73">
        <v>14.473994639088408</v>
      </c>
      <c r="C22" s="74">
        <v>11.973994639088408</v>
      </c>
      <c r="D22" s="145">
        <v>13.833572171493593</v>
      </c>
      <c r="E22" s="75">
        <v>4.8945054945054949</v>
      </c>
      <c r="L22" s="200"/>
      <c r="M22" s="197"/>
      <c r="N22" s="197"/>
      <c r="O22" s="197"/>
      <c r="P22" s="197"/>
    </row>
    <row r="23" spans="1:16" ht="12" customHeight="1">
      <c r="A23" s="29">
        <v>1988</v>
      </c>
      <c r="B23" s="73">
        <v>15.536217693798662</v>
      </c>
      <c r="C23" s="74">
        <v>13.036217693798662</v>
      </c>
      <c r="D23" s="145">
        <v>14.924270262496393</v>
      </c>
      <c r="E23" s="75">
        <v>6.1896174863387969</v>
      </c>
      <c r="L23" s="200"/>
      <c r="M23" s="197"/>
      <c r="N23" s="197"/>
      <c r="O23" s="197"/>
      <c r="P23" s="197"/>
    </row>
    <row r="24" spans="1:16" ht="12" customHeight="1">
      <c r="A24" s="29">
        <v>1989</v>
      </c>
      <c r="B24" s="73">
        <v>15.8008357974707</v>
      </c>
      <c r="C24" s="74">
        <v>13.3008357974707</v>
      </c>
      <c r="D24" s="145">
        <v>15.249248495883398</v>
      </c>
      <c r="E24" s="75">
        <v>6.9038461538461542</v>
      </c>
      <c r="L24" s="200"/>
      <c r="M24" s="197"/>
      <c r="N24" s="197"/>
      <c r="O24" s="197"/>
      <c r="P24" s="197"/>
    </row>
    <row r="25" spans="1:16" ht="12" customHeight="1">
      <c r="A25" s="29">
        <v>1990</v>
      </c>
      <c r="B25" s="73">
        <v>16.653212234079604</v>
      </c>
      <c r="C25" s="74">
        <v>14.153212234079604</v>
      </c>
      <c r="D25" s="145">
        <v>16.137471493338865</v>
      </c>
      <c r="E25" s="75">
        <v>7.6120879120879117</v>
      </c>
      <c r="L25" s="200"/>
      <c r="M25" s="197"/>
      <c r="N25" s="197"/>
      <c r="O25" s="197"/>
      <c r="P25" s="197"/>
    </row>
    <row r="26" spans="1:16" ht="12" customHeight="1">
      <c r="A26" s="29">
        <v>1991</v>
      </c>
      <c r="B26" s="73">
        <v>15.876370728766307</v>
      </c>
      <c r="C26" s="74">
        <v>13.376370728766307</v>
      </c>
      <c r="D26" s="145">
        <v>15.420522104913097</v>
      </c>
      <c r="E26" s="75">
        <v>6.0879120879120876</v>
      </c>
      <c r="L26" s="200"/>
      <c r="M26" s="197"/>
      <c r="N26" s="197"/>
      <c r="O26" s="197"/>
      <c r="P26" s="197"/>
    </row>
    <row r="27" spans="1:16" ht="12" customHeight="1">
      <c r="A27" s="29">
        <v>1992</v>
      </c>
      <c r="B27" s="73">
        <v>15.986141282954758</v>
      </c>
      <c r="C27" s="74">
        <v>13.486141282954758</v>
      </c>
      <c r="D27" s="145">
        <v>15.558218467971784</v>
      </c>
      <c r="E27" s="75">
        <v>6.1114754098360651</v>
      </c>
      <c r="L27" s="200"/>
      <c r="M27" s="197"/>
      <c r="N27" s="197"/>
      <c r="O27" s="197"/>
      <c r="P27" s="197"/>
    </row>
    <row r="28" spans="1:16" ht="12" customHeight="1">
      <c r="A28" s="29">
        <v>1993</v>
      </c>
      <c r="B28" s="73">
        <v>16.304009291247251</v>
      </c>
      <c r="C28" s="74">
        <v>13.804009291247251</v>
      </c>
      <c r="D28" s="145">
        <v>15.910418402457612</v>
      </c>
      <c r="E28" s="75">
        <v>6.151648351648352</v>
      </c>
      <c r="L28" s="200"/>
      <c r="M28" s="197"/>
      <c r="N28" s="197"/>
      <c r="O28" s="197"/>
      <c r="P28" s="197"/>
    </row>
    <row r="29" spans="1:16" ht="12" customHeight="1">
      <c r="A29" s="29">
        <v>1994</v>
      </c>
      <c r="B29" s="73">
        <v>17.031046578314864</v>
      </c>
      <c r="C29" s="74">
        <v>14.531046578314864</v>
      </c>
      <c r="D29" s="145">
        <v>16.674172130923175</v>
      </c>
      <c r="E29" s="75">
        <v>7.2109890109890111</v>
      </c>
      <c r="L29" s="200"/>
      <c r="M29" s="197"/>
      <c r="N29" s="197"/>
      <c r="O29" s="197"/>
      <c r="P29" s="197"/>
    </row>
    <row r="30" spans="1:16" ht="12" customHeight="1">
      <c r="A30" s="29">
        <v>1995</v>
      </c>
      <c r="B30" s="73">
        <v>16.591899926715254</v>
      </c>
      <c r="C30" s="74">
        <v>14.091899926715254</v>
      </c>
      <c r="D30" s="145">
        <v>16.265827247205621</v>
      </c>
      <c r="E30" s="75">
        <v>6.8796703296703292</v>
      </c>
      <c r="L30" s="200"/>
      <c r="M30" s="197"/>
      <c r="N30" s="197"/>
      <c r="O30" s="197"/>
      <c r="P30" s="197"/>
    </row>
    <row r="31" spans="1:16" ht="12" customHeight="1">
      <c r="A31" s="29">
        <v>1996</v>
      </c>
      <c r="B31" s="73">
        <v>16.636876726648264</v>
      </c>
      <c r="C31" s="74">
        <v>14.136876726648264</v>
      </c>
      <c r="D31" s="145">
        <v>16.311919681974725</v>
      </c>
      <c r="E31" s="75">
        <v>5.6880765027322395</v>
      </c>
      <c r="L31" s="200"/>
      <c r="M31" s="197"/>
      <c r="N31" s="197"/>
      <c r="O31" s="197"/>
      <c r="P31" s="197"/>
    </row>
    <row r="32" spans="1:16" ht="12" customHeight="1">
      <c r="A32" s="29">
        <v>1997</v>
      </c>
      <c r="B32" s="73">
        <v>17.602740998313244</v>
      </c>
      <c r="C32" s="74">
        <v>15.102740998313244</v>
      </c>
      <c r="D32" s="145">
        <v>17.296422316994562</v>
      </c>
      <c r="E32" s="75">
        <v>7.2782378523202071</v>
      </c>
      <c r="L32" s="200"/>
      <c r="M32" s="197"/>
      <c r="N32" s="197"/>
      <c r="O32" s="197"/>
      <c r="P32" s="197"/>
    </row>
    <row r="33" spans="1:16" ht="12" customHeight="1">
      <c r="A33" s="29">
        <v>1998</v>
      </c>
      <c r="B33" s="73">
        <v>18.081309641257928</v>
      </c>
      <c r="C33" s="74">
        <v>15.581309641257928</v>
      </c>
      <c r="D33" s="145">
        <v>17.809122141257927</v>
      </c>
      <c r="E33" s="75">
        <v>7.4951900907429794</v>
      </c>
      <c r="L33" s="200"/>
      <c r="M33" s="197"/>
      <c r="N33" s="197"/>
      <c r="O33" s="197"/>
      <c r="P33" s="197"/>
    </row>
    <row r="34" spans="1:16" ht="12" customHeight="1">
      <c r="A34" s="29">
        <v>1999</v>
      </c>
      <c r="B34" s="73">
        <v>17.782740119454967</v>
      </c>
      <c r="C34" s="74">
        <v>15.282740119454967</v>
      </c>
      <c r="D34" s="145">
        <v>17.512952973350401</v>
      </c>
      <c r="E34" s="75">
        <v>7.1565875584975878</v>
      </c>
      <c r="L34" s="200"/>
      <c r="M34" s="197"/>
      <c r="N34" s="197"/>
      <c r="O34" s="197"/>
      <c r="P34" s="197"/>
    </row>
    <row r="35" spans="1:16" ht="12" customHeight="1">
      <c r="A35" s="29">
        <v>2000</v>
      </c>
      <c r="B35" s="73">
        <v>17.966052952805473</v>
      </c>
      <c r="C35" s="74">
        <v>15.466052952805473</v>
      </c>
      <c r="D35" s="145">
        <v>17.693511969198916</v>
      </c>
      <c r="E35" s="75">
        <v>7.172316835875967</v>
      </c>
      <c r="L35" s="199"/>
      <c r="M35" s="197"/>
      <c r="N35" s="197"/>
      <c r="O35" s="197"/>
      <c r="P35" s="197"/>
    </row>
    <row r="36" spans="1:16" ht="12" customHeight="1">
      <c r="A36" s="29">
        <v>2001</v>
      </c>
      <c r="B36" s="73">
        <v>17.790660356369454</v>
      </c>
      <c r="C36" s="74">
        <v>15.290660356369454</v>
      </c>
      <c r="D36" s="145">
        <v>17.545843283198721</v>
      </c>
      <c r="E36" s="75">
        <v>6.6454560887421215</v>
      </c>
      <c r="L36" s="199"/>
      <c r="M36" s="197"/>
      <c r="N36" s="197"/>
      <c r="O36" s="197"/>
      <c r="P36" s="197"/>
    </row>
    <row r="37" spans="1:16" ht="12" customHeight="1">
      <c r="A37" s="29">
        <v>2002</v>
      </c>
      <c r="B37" s="73">
        <v>18.642112414267803</v>
      </c>
      <c r="C37" s="74">
        <v>16.142112414267803</v>
      </c>
      <c r="D37" s="145">
        <v>18.397263929419317</v>
      </c>
      <c r="E37" s="75">
        <v>7.6662222213450102</v>
      </c>
      <c r="L37" s="199"/>
      <c r="M37" s="197"/>
      <c r="N37" s="197"/>
      <c r="O37" s="197"/>
      <c r="P37" s="197"/>
    </row>
    <row r="38" spans="1:16" ht="12" customHeight="1">
      <c r="A38" s="29">
        <v>2003</v>
      </c>
      <c r="B38" s="73">
        <v>17.866314833849621</v>
      </c>
      <c r="C38" s="74">
        <v>15.366314833849621</v>
      </c>
      <c r="D38" s="145">
        <v>17.650724946209174</v>
      </c>
      <c r="E38" s="75">
        <v>6.6136136256902311</v>
      </c>
      <c r="L38" s="199"/>
      <c r="M38" s="197"/>
      <c r="N38" s="197"/>
      <c r="O38" s="197"/>
      <c r="P38" s="197"/>
    </row>
    <row r="39" spans="1:16" ht="12" customHeight="1">
      <c r="A39" s="29">
        <v>2004</v>
      </c>
      <c r="B39" s="73">
        <v>18.35538758297216</v>
      </c>
      <c r="C39" s="74">
        <v>15.85538758297216</v>
      </c>
      <c r="D39" s="145">
        <v>18.144268512612403</v>
      </c>
      <c r="E39" s="75">
        <v>7.0138288532331909</v>
      </c>
      <c r="L39" s="199"/>
      <c r="M39" s="197"/>
      <c r="N39" s="197"/>
      <c r="O39" s="197"/>
      <c r="P39" s="197"/>
    </row>
    <row r="40" spans="1:16" ht="12" customHeight="1">
      <c r="A40" s="29">
        <v>2005</v>
      </c>
      <c r="B40" s="73">
        <v>18.750457386951947</v>
      </c>
      <c r="C40" s="74">
        <v>16.250457386951947</v>
      </c>
      <c r="D40" s="145">
        <v>18.539696388141007</v>
      </c>
      <c r="E40" s="75">
        <v>7.1040878600128687</v>
      </c>
      <c r="L40" s="201"/>
      <c r="M40" s="197"/>
      <c r="N40" s="197"/>
      <c r="O40" s="197"/>
      <c r="P40" s="197"/>
    </row>
    <row r="41" spans="1:16" ht="12" customHeight="1">
      <c r="A41" s="29">
        <v>2006</v>
      </c>
      <c r="B41" s="73">
        <v>18.092563590875503</v>
      </c>
      <c r="C41" s="74">
        <v>15.592563590875503</v>
      </c>
      <c r="D41" s="145">
        <v>17.869944028648128</v>
      </c>
      <c r="E41" s="75">
        <v>6.8515415001948323</v>
      </c>
      <c r="L41" s="201"/>
      <c r="M41" s="197"/>
      <c r="N41" s="197"/>
      <c r="O41" s="197"/>
      <c r="P41" s="197"/>
    </row>
    <row r="42" spans="1:16" ht="12" customHeight="1">
      <c r="A42" s="29">
        <v>2007</v>
      </c>
      <c r="B42" s="73">
        <v>17.727230609802344</v>
      </c>
      <c r="C42" s="74">
        <v>15.227230609802344</v>
      </c>
      <c r="D42" s="145">
        <v>17.510102480775124</v>
      </c>
      <c r="E42" s="75">
        <v>7.2882618277201123</v>
      </c>
      <c r="L42" s="201"/>
      <c r="M42" s="197"/>
      <c r="N42" s="197"/>
      <c r="O42" s="197"/>
      <c r="P42" s="197"/>
    </row>
    <row r="43" spans="1:16" ht="12" customHeight="1">
      <c r="A43" s="29">
        <v>2008</v>
      </c>
      <c r="B43" s="73">
        <v>17.347642615676452</v>
      </c>
      <c r="C43" s="74">
        <v>14.847642615676452</v>
      </c>
      <c r="D43" s="145">
        <v>17.271849650758433</v>
      </c>
      <c r="E43" s="75">
        <v>6.3883890448180107</v>
      </c>
      <c r="F43" s="6"/>
      <c r="L43" s="201"/>
      <c r="M43" s="202"/>
      <c r="N43" s="202"/>
      <c r="O43" s="202"/>
      <c r="P43" s="202"/>
    </row>
    <row r="44" spans="1:16" ht="12" customHeight="1">
      <c r="A44" s="29">
        <v>2009</v>
      </c>
      <c r="B44" s="73">
        <v>17.23</v>
      </c>
      <c r="C44" s="74">
        <v>15.74</v>
      </c>
      <c r="D44" s="145">
        <v>17.190000000000001</v>
      </c>
      <c r="E44" s="75">
        <v>6.28186813186813</v>
      </c>
      <c r="L44" s="201"/>
      <c r="M44" s="197"/>
      <c r="N44" s="197"/>
      <c r="O44" s="197"/>
      <c r="P44" s="197"/>
    </row>
    <row r="45" spans="1:16" ht="12" customHeight="1">
      <c r="A45" s="29">
        <v>2010</v>
      </c>
      <c r="B45" s="73">
        <v>16.944164879531563</v>
      </c>
      <c r="C45" s="74">
        <v>14.915652507482202</v>
      </c>
      <c r="D45" s="145">
        <v>16.882425609957139</v>
      </c>
      <c r="E45" s="75">
        <v>4.3281135531135568</v>
      </c>
      <c r="L45" s="201"/>
      <c r="M45" s="197"/>
      <c r="N45" s="197"/>
      <c r="O45" s="197"/>
      <c r="P45" s="197"/>
    </row>
    <row r="46" spans="1:16" ht="12" customHeight="1">
      <c r="A46" s="29">
        <v>2011</v>
      </c>
      <c r="B46" s="73">
        <v>17.675177211324943</v>
      </c>
      <c r="C46" s="74">
        <v>16.520513289323333</v>
      </c>
      <c r="D46" s="145">
        <v>17.641650907745742</v>
      </c>
      <c r="E46" s="75">
        <v>6.7069444444444448</v>
      </c>
      <c r="L46" s="201"/>
      <c r="M46" s="202"/>
      <c r="N46" s="202"/>
      <c r="O46" s="202"/>
      <c r="P46" s="202"/>
    </row>
    <row r="47" spans="1:16" ht="12" customHeight="1">
      <c r="B47" s="6"/>
      <c r="C47" s="583"/>
      <c r="D47" s="583"/>
      <c r="E47" s="583"/>
    </row>
    <row r="48" spans="1:16" ht="12" customHeight="1">
      <c r="A48" t="s">
        <v>234</v>
      </c>
    </row>
    <row r="49" spans="1:16" ht="12" customHeight="1">
      <c r="A49" s="582" t="s">
        <v>791</v>
      </c>
    </row>
    <row r="50" spans="1:16" s="582" customFormat="1" ht="12" customHeight="1">
      <c r="A50" s="681" t="s">
        <v>933</v>
      </c>
      <c r="L50" s="185"/>
      <c r="M50" s="184"/>
      <c r="N50" s="184"/>
      <c r="O50" s="184"/>
      <c r="P50" s="184"/>
    </row>
    <row r="51" spans="1:16" ht="12" customHeight="1">
      <c r="A51" t="s">
        <v>240</v>
      </c>
      <c r="L51" s="229"/>
    </row>
    <row r="52" spans="1:16" ht="12" customHeight="1"/>
    <row r="53" spans="1:16" ht="12" customHeight="1">
      <c r="A53" t="s">
        <v>219</v>
      </c>
    </row>
    <row r="54" spans="1:16" ht="12" customHeight="1">
      <c r="A54" t="s">
        <v>64</v>
      </c>
    </row>
    <row r="55" spans="1:16" ht="12" customHeight="1">
      <c r="A55" t="s">
        <v>60</v>
      </c>
    </row>
    <row r="56" spans="1:16" ht="12" customHeight="1">
      <c r="A56" t="s">
        <v>448</v>
      </c>
    </row>
  </sheetData>
  <phoneticPr fontId="0" type="noConversion"/>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sheetPr codeName="Sheet26"/>
  <dimension ref="A1:Y38"/>
  <sheetViews>
    <sheetView workbookViewId="0"/>
  </sheetViews>
  <sheetFormatPr defaultRowHeight="9"/>
  <cols>
    <col min="2" max="9" width="13" customWidth="1"/>
    <col min="11" max="11" width="10" customWidth="1"/>
    <col min="12" max="12" width="81" customWidth="1"/>
    <col min="13" max="13" width="14.3984375" customWidth="1"/>
    <col min="16" max="16" width="13.796875" customWidth="1"/>
    <col min="17" max="17" width="14" customWidth="1"/>
    <col min="18" max="18" width="12.796875" customWidth="1"/>
    <col min="19" max="19" width="17.19921875" customWidth="1"/>
    <col min="20" max="20" width="18" customWidth="1"/>
  </cols>
  <sheetData>
    <row r="1" spans="1:25" ht="12" customHeight="1">
      <c r="A1" s="72" t="s">
        <v>767</v>
      </c>
      <c r="G1" s="7"/>
    </row>
    <row r="2" spans="1:25" ht="12" customHeight="1" thickBot="1"/>
    <row r="3" spans="1:25" ht="3.75" customHeight="1">
      <c r="B3" s="14"/>
      <c r="C3" s="14"/>
      <c r="D3" s="14"/>
      <c r="E3" s="14"/>
      <c r="F3" s="14"/>
      <c r="G3" s="27"/>
      <c r="H3" s="27"/>
      <c r="I3" s="28"/>
      <c r="K3" s="382"/>
      <c r="L3" s="383"/>
      <c r="M3" s="384"/>
    </row>
    <row r="4" spans="1:25" ht="34.5" customHeight="1">
      <c r="A4" s="33" t="s">
        <v>134</v>
      </c>
      <c r="B4" s="35" t="s">
        <v>205</v>
      </c>
      <c r="C4" s="35" t="s">
        <v>208</v>
      </c>
      <c r="D4" s="35" t="s">
        <v>209</v>
      </c>
      <c r="E4" s="35" t="s">
        <v>210</v>
      </c>
      <c r="F4" s="35" t="s">
        <v>163</v>
      </c>
      <c r="G4" s="38" t="s">
        <v>25</v>
      </c>
      <c r="H4" s="38" t="s">
        <v>164</v>
      </c>
      <c r="I4" s="36" t="s">
        <v>645</v>
      </c>
      <c r="K4" s="385"/>
      <c r="L4" s="386"/>
      <c r="M4" s="387"/>
    </row>
    <row r="5" spans="1:25" ht="12" customHeight="1">
      <c r="A5" s="29">
        <v>1978</v>
      </c>
      <c r="B5" s="128">
        <f>(R5/Y5)*I5</f>
        <v>3.3189154617862862</v>
      </c>
      <c r="C5" s="128">
        <f>(S5/$Y5)*$I5</f>
        <v>5.1950973253575885</v>
      </c>
      <c r="D5" s="698">
        <f t="shared" ref="D5:F5" si="0">(T5/$Y5)*$I5</f>
        <v>2.5891728507878504</v>
      </c>
      <c r="E5" s="698">
        <f t="shared" si="0"/>
        <v>0.77580957639862391</v>
      </c>
      <c r="F5" s="698">
        <f t="shared" si="0"/>
        <v>2.1955096919135149</v>
      </c>
      <c r="G5" s="141">
        <f>(W5/Y5)*I5</f>
        <v>14.074504906243861</v>
      </c>
      <c r="H5" s="48">
        <f>(X5/Y5)*I5</f>
        <v>17.349447355602695</v>
      </c>
      <c r="I5" s="124">
        <f>'4a - Housing stock- population'!D13</f>
        <v>20.760999999999999</v>
      </c>
      <c r="K5" s="385"/>
      <c r="L5" s="386"/>
      <c r="M5" s="387"/>
      <c r="R5">
        <v>3.2319499971549224</v>
      </c>
      <c r="S5">
        <v>5.058970311004015</v>
      </c>
      <c r="T5">
        <v>2.5213288148151811</v>
      </c>
      <c r="U5">
        <v>0.75548105611728622</v>
      </c>
      <c r="V5">
        <v>2.1379808025343445</v>
      </c>
      <c r="W5">
        <v>13.705710981625748</v>
      </c>
      <c r="X5">
        <v>16.894840190174833</v>
      </c>
      <c r="Y5">
        <v>20.216999999999999</v>
      </c>
    </row>
    <row r="6" spans="1:25" ht="12" customHeight="1">
      <c r="A6" s="29">
        <v>1979</v>
      </c>
      <c r="B6" s="698">
        <f t="shared" ref="B6:B29" si="1">(R6/Y6)*I6</f>
        <v>4.120705134061156</v>
      </c>
      <c r="C6" s="698">
        <f t="shared" ref="C6:C29" si="2">(S6/$Y6)*$I6</f>
        <v>6.0977211307132393</v>
      </c>
      <c r="D6" s="698">
        <f t="shared" ref="D6:D29" si="3">(T6/$Y6)*$I6</f>
        <v>2.8502155328192016</v>
      </c>
      <c r="E6" s="698">
        <f t="shared" ref="E6:E29" si="4">(U6/$Y6)*$I6</f>
        <v>0.83755873877254217</v>
      </c>
      <c r="F6" s="698">
        <f t="shared" ref="F6:F29" si="5">(V6/$Y6)*$I6</f>
        <v>1.1656637265520238</v>
      </c>
      <c r="G6" s="141">
        <f t="shared" ref="G6:G29" si="6">(W6/Y6)*I6</f>
        <v>15.07186426291816</v>
      </c>
      <c r="H6" s="48">
        <f t="shared" ref="H6:H29" si="7">(X6/Y6)*I6</f>
        <v>17.909500690774575</v>
      </c>
      <c r="I6" s="124">
        <f>'4a - Housing stock- population'!D14</f>
        <v>20.975000000000001</v>
      </c>
      <c r="K6" s="385"/>
      <c r="L6" s="386"/>
      <c r="M6" s="387"/>
      <c r="R6">
        <v>4.0051878697546979</v>
      </c>
      <c r="S6">
        <v>5.9267814394207772</v>
      </c>
      <c r="T6">
        <v>2.7703143774772379</v>
      </c>
      <c r="U6">
        <v>0.81407914218621291</v>
      </c>
      <c r="V6">
        <v>1.1329862404393853</v>
      </c>
      <c r="W6">
        <v>14.649349069278308</v>
      </c>
      <c r="X6">
        <v>17.407436976534981</v>
      </c>
      <c r="Y6">
        <v>20.387</v>
      </c>
    </row>
    <row r="7" spans="1:25" ht="12" customHeight="1">
      <c r="A7" s="29">
        <v>1980</v>
      </c>
      <c r="B7" s="698">
        <f t="shared" si="1"/>
        <v>3.2963479141777348</v>
      </c>
      <c r="C7" s="698">
        <f t="shared" si="2"/>
        <v>6.7888820345780143</v>
      </c>
      <c r="D7" s="698">
        <f t="shared" si="3"/>
        <v>3.8765135400657948</v>
      </c>
      <c r="E7" s="698">
        <f t="shared" si="4"/>
        <v>0.95155555638421563</v>
      </c>
      <c r="F7" s="698">
        <f t="shared" si="5"/>
        <v>0.74382898508975603</v>
      </c>
      <c r="G7" s="141">
        <f t="shared" si="6"/>
        <v>15.657128030295516</v>
      </c>
      <c r="H7" s="48">
        <f t="shared" si="7"/>
        <v>18.208597835286053</v>
      </c>
      <c r="I7" s="124">
        <f>'4a - Housing stock- population'!D15</f>
        <v>21.19</v>
      </c>
      <c r="K7" s="385"/>
      <c r="L7" s="386"/>
      <c r="M7" s="387"/>
      <c r="R7">
        <v>3.1978774927678946</v>
      </c>
      <c r="S7">
        <v>6.5860806033421522</v>
      </c>
      <c r="T7">
        <v>3.7607120737674631</v>
      </c>
      <c r="U7">
        <v>0.92313013556348833</v>
      </c>
      <c r="V7">
        <v>0.7216088931802791</v>
      </c>
      <c r="W7">
        <v>15.189409198621277</v>
      </c>
      <c r="X7">
        <v>17.664660014156457</v>
      </c>
      <c r="Y7">
        <v>20.556999999999999</v>
      </c>
    </row>
    <row r="8" spans="1:25" ht="12" customHeight="1">
      <c r="A8" s="29">
        <v>1981</v>
      </c>
      <c r="B8" s="698">
        <f t="shared" si="1"/>
        <v>3.614828021551749</v>
      </c>
      <c r="C8" s="698">
        <f t="shared" si="2"/>
        <v>6.396354118367876</v>
      </c>
      <c r="D8" s="698">
        <f t="shared" si="3"/>
        <v>3.8817368347709764</v>
      </c>
      <c r="E8" s="698">
        <f t="shared" si="4"/>
        <v>1.220004457273715</v>
      </c>
      <c r="F8" s="698">
        <f t="shared" si="5"/>
        <v>0.70194916232458371</v>
      </c>
      <c r="G8" s="141">
        <f t="shared" si="6"/>
        <v>15.814872594288904</v>
      </c>
      <c r="H8" s="48">
        <f t="shared" si="7"/>
        <v>18.12668121272316</v>
      </c>
      <c r="I8" s="124">
        <f>'4a - Housing stock- population'!D16</f>
        <v>21.405000000000001</v>
      </c>
      <c r="K8" s="385"/>
      <c r="L8" s="386"/>
      <c r="M8" s="387"/>
      <c r="R8">
        <v>3.5003289139314693</v>
      </c>
      <c r="S8">
        <v>6.1937506102037361</v>
      </c>
      <c r="T8">
        <v>3.7587834325764087</v>
      </c>
      <c r="U8">
        <v>1.1813610084518706</v>
      </c>
      <c r="V8">
        <v>0.67971503328669225</v>
      </c>
      <c r="W8">
        <v>15.31393899845018</v>
      </c>
      <c r="X8">
        <v>17.552521443406349</v>
      </c>
      <c r="Y8">
        <v>20.727</v>
      </c>
    </row>
    <row r="9" spans="1:25" ht="12" customHeight="1">
      <c r="A9" s="29">
        <v>1982</v>
      </c>
      <c r="B9" s="698">
        <f t="shared" si="1"/>
        <v>3.9163740323472389</v>
      </c>
      <c r="C9" s="698">
        <f t="shared" si="2"/>
        <v>6.6523847990566329</v>
      </c>
      <c r="D9" s="698">
        <f t="shared" si="3"/>
        <v>3.718249114757938</v>
      </c>
      <c r="E9" s="698">
        <f t="shared" si="4"/>
        <v>1.1939909054720304</v>
      </c>
      <c r="F9" s="698">
        <f t="shared" si="5"/>
        <v>0.76734095066332419</v>
      </c>
      <c r="G9" s="141">
        <f t="shared" si="6"/>
        <v>16.248339802297163</v>
      </c>
      <c r="H9" s="48">
        <f t="shared" si="7"/>
        <v>18.253699417896808</v>
      </c>
      <c r="I9" s="124">
        <f>'4a - Housing stock- population'!D17</f>
        <v>21.619</v>
      </c>
      <c r="K9" s="385"/>
      <c r="L9" s="386"/>
      <c r="M9" s="387"/>
      <c r="R9">
        <v>3.7934789796831763</v>
      </c>
      <c r="S9">
        <v>6.4436342625988861</v>
      </c>
      <c r="T9">
        <v>3.6015711833341082</v>
      </c>
      <c r="U9">
        <v>1.1565237039237521</v>
      </c>
      <c r="V9">
        <v>0.74326194141544044</v>
      </c>
      <c r="W9">
        <v>15.738470070955364</v>
      </c>
      <c r="X9">
        <v>17.680901893261016</v>
      </c>
      <c r="Y9">
        <v>20.9406</v>
      </c>
    </row>
    <row r="10" spans="1:25" ht="12" customHeight="1">
      <c r="A10" s="29">
        <v>1983</v>
      </c>
      <c r="B10" s="698">
        <f t="shared" si="1"/>
        <v>3.7092900085207852</v>
      </c>
      <c r="C10" s="698">
        <f t="shared" si="2"/>
        <v>6.9618586265544034</v>
      </c>
      <c r="D10" s="698">
        <f t="shared" si="3"/>
        <v>3.8255654083925186</v>
      </c>
      <c r="E10" s="698">
        <f t="shared" si="4"/>
        <v>1.507390093832649</v>
      </c>
      <c r="F10" s="698">
        <f t="shared" si="5"/>
        <v>0.87049420985054293</v>
      </c>
      <c r="G10" s="141">
        <f t="shared" si="6"/>
        <v>16.874598347150901</v>
      </c>
      <c r="H10" s="48">
        <f t="shared" si="7"/>
        <v>18.699388856849634</v>
      </c>
      <c r="I10" s="124">
        <f>'4a - Housing stock- population'!D18</f>
        <v>21.834</v>
      </c>
      <c r="K10" s="385"/>
      <c r="L10" s="386"/>
      <c r="M10" s="387"/>
      <c r="R10">
        <v>3.5938015342241632</v>
      </c>
      <c r="S10">
        <v>6.745101665194519</v>
      </c>
      <c r="T10">
        <v>3.7064567079883211</v>
      </c>
      <c r="U10">
        <v>1.4604576130326379</v>
      </c>
      <c r="V10">
        <v>0.84339143601815303</v>
      </c>
      <c r="W10">
        <v>16.349208956457797</v>
      </c>
      <c r="X10">
        <v>18.117184746522323</v>
      </c>
      <c r="Y10">
        <v>21.154199999999996</v>
      </c>
    </row>
    <row r="11" spans="1:25" ht="12" customHeight="1">
      <c r="A11" s="29">
        <v>1984</v>
      </c>
      <c r="B11" s="698">
        <f t="shared" si="1"/>
        <v>3.5979434450920453</v>
      </c>
      <c r="C11" s="698">
        <f t="shared" si="2"/>
        <v>6.8226736423831671</v>
      </c>
      <c r="D11" s="698">
        <f t="shared" si="3"/>
        <v>3.9292226201063474</v>
      </c>
      <c r="E11" s="698">
        <f t="shared" si="4"/>
        <v>1.7675211679560572</v>
      </c>
      <c r="F11" s="698">
        <f t="shared" si="5"/>
        <v>1.2632639426969445</v>
      </c>
      <c r="G11" s="141">
        <f t="shared" si="6"/>
        <v>17.380624818234562</v>
      </c>
      <c r="H11" s="48">
        <f t="shared" si="7"/>
        <v>19.040165748765073</v>
      </c>
      <c r="I11" s="124">
        <f>'4a - Housing stock- population'!D19</f>
        <v>22.047999999999998</v>
      </c>
      <c r="K11" s="385"/>
      <c r="L11" s="386"/>
      <c r="M11" s="387"/>
      <c r="R11">
        <v>3.4869437566236297</v>
      </c>
      <c r="S11">
        <v>6.612188219145275</v>
      </c>
      <c r="T11">
        <v>3.8080026806017959</v>
      </c>
      <c r="U11">
        <v>1.712991600718951</v>
      </c>
      <c r="V11">
        <v>1.2242911499800331</v>
      </c>
      <c r="W11">
        <v>16.844417407069685</v>
      </c>
      <c r="X11">
        <v>18.452760054719803</v>
      </c>
      <c r="Y11">
        <v>21.367799999999995</v>
      </c>
    </row>
    <row r="12" spans="1:25" ht="12" customHeight="1">
      <c r="A12" s="29">
        <v>1985</v>
      </c>
      <c r="B12" s="698">
        <f t="shared" si="1"/>
        <v>2.9493441369099394</v>
      </c>
      <c r="C12" s="698">
        <f t="shared" si="2"/>
        <v>7.0679300419756332</v>
      </c>
      <c r="D12" s="698">
        <f t="shared" si="3"/>
        <v>4.8742897408575638</v>
      </c>
      <c r="E12" s="698">
        <f t="shared" si="4"/>
        <v>1.8409785110818622</v>
      </c>
      <c r="F12" s="698">
        <f t="shared" si="5"/>
        <v>1.4977630189930546</v>
      </c>
      <c r="G12" s="141">
        <f t="shared" si="6"/>
        <v>18.230305449818054</v>
      </c>
      <c r="H12" s="48">
        <f t="shared" si="7"/>
        <v>19.671390681126717</v>
      </c>
      <c r="I12" s="124">
        <f>'4a - Housing stock- population'!D20</f>
        <v>22.263000000000002</v>
      </c>
      <c r="K12" s="385"/>
      <c r="L12" s="386"/>
      <c r="M12" s="387"/>
      <c r="R12">
        <v>2.8590475477836836</v>
      </c>
      <c r="S12">
        <v>6.8515395682474463</v>
      </c>
      <c r="T12">
        <v>4.7250593636681222</v>
      </c>
      <c r="U12">
        <v>1.7846154444172884</v>
      </c>
      <c r="V12">
        <v>1.4519077760453083</v>
      </c>
      <c r="W12">
        <v>17.672169700161849</v>
      </c>
      <c r="X12">
        <v>19.06913492546683</v>
      </c>
      <c r="Y12">
        <v>21.581399999999995</v>
      </c>
    </row>
    <row r="13" spans="1:25" ht="12" customHeight="1">
      <c r="A13" s="29">
        <v>1986</v>
      </c>
      <c r="B13" s="698">
        <f t="shared" si="1"/>
        <v>3.2426588993867198</v>
      </c>
      <c r="C13" s="698">
        <f t="shared" si="2"/>
        <v>7.212682453028096</v>
      </c>
      <c r="D13" s="698">
        <f t="shared" si="3"/>
        <v>4.314785990918149</v>
      </c>
      <c r="E13" s="698">
        <f t="shared" si="4"/>
        <v>1.8709668852215113</v>
      </c>
      <c r="F13" s="698">
        <f t="shared" si="5"/>
        <v>1.8026450607611753</v>
      </c>
      <c r="G13" s="141">
        <f t="shared" si="6"/>
        <v>18.443739289315648</v>
      </c>
      <c r="H13" s="48">
        <f t="shared" si="7"/>
        <v>19.821737933431045</v>
      </c>
      <c r="I13" s="124">
        <f>'4a - Housing stock- population'!D21</f>
        <v>22.477</v>
      </c>
      <c r="K13" s="385"/>
      <c r="L13" s="386"/>
      <c r="M13" s="387"/>
      <c r="R13">
        <v>3.1442697295961883</v>
      </c>
      <c r="S13">
        <v>6.9938343223627388</v>
      </c>
      <c r="T13">
        <v>4.1838662042114612</v>
      </c>
      <c r="U13">
        <v>1.8141977694266505</v>
      </c>
      <c r="V13">
        <v>1.7479489744756773</v>
      </c>
      <c r="W13">
        <v>17.884117000072713</v>
      </c>
      <c r="X13">
        <v>19.220304233622343</v>
      </c>
      <c r="Y13">
        <v>21.794999999999991</v>
      </c>
    </row>
    <row r="14" spans="1:25" ht="12" customHeight="1">
      <c r="A14" s="29">
        <v>1987</v>
      </c>
      <c r="B14" s="698">
        <f t="shared" si="1"/>
        <v>2.2553922355555964</v>
      </c>
      <c r="C14" s="698">
        <f t="shared" si="2"/>
        <v>5.6861297206260808</v>
      </c>
      <c r="D14" s="698">
        <f t="shared" si="3"/>
        <v>8.0114073493960749</v>
      </c>
      <c r="E14" s="698">
        <f t="shared" si="4"/>
        <v>1.8593750073406698</v>
      </c>
      <c r="F14" s="698">
        <f t="shared" si="5"/>
        <v>1.0535752461867691</v>
      </c>
      <c r="G14" s="141">
        <f t="shared" si="6"/>
        <v>18.865879559105188</v>
      </c>
      <c r="H14" s="48">
        <f t="shared" si="7"/>
        <v>20.10158037548706</v>
      </c>
      <c r="I14" s="124">
        <f>'4a - Housing stock- population'!D22</f>
        <v>22.692</v>
      </c>
      <c r="K14" s="385"/>
      <c r="L14" s="386"/>
      <c r="M14" s="387"/>
      <c r="R14">
        <v>2.1874680748919828</v>
      </c>
      <c r="S14">
        <v>5.5148843014882383</v>
      </c>
      <c r="T14">
        <v>7.7701330772923667</v>
      </c>
      <c r="U14">
        <v>1.8033774363898223</v>
      </c>
      <c r="V14">
        <v>1.0218454152664427</v>
      </c>
      <c r="W14">
        <v>18.29770830532885</v>
      </c>
      <c r="X14">
        <v>19.496194335093616</v>
      </c>
      <c r="Y14">
        <v>22.008599999999991</v>
      </c>
    </row>
    <row r="15" spans="1:25" ht="12" customHeight="1">
      <c r="A15" s="29">
        <v>1988</v>
      </c>
      <c r="B15" s="698">
        <f t="shared" si="1"/>
        <v>1.9521021579043092</v>
      </c>
      <c r="C15" s="698">
        <f t="shared" si="2"/>
        <v>5.936266966254065</v>
      </c>
      <c r="D15" s="698">
        <f t="shared" si="3"/>
        <v>8.297766845968999</v>
      </c>
      <c r="E15" s="698">
        <f t="shared" si="4"/>
        <v>1.8636125461587831</v>
      </c>
      <c r="F15" s="698">
        <f t="shared" si="5"/>
        <v>0.98937782770901084</v>
      </c>
      <c r="G15" s="141">
        <f t="shared" si="6"/>
        <v>19.039126343995164</v>
      </c>
      <c r="H15" s="48">
        <f t="shared" si="7"/>
        <v>20.349412281769279</v>
      </c>
      <c r="I15" s="124">
        <f>'4a - Housing stock- population'!D23</f>
        <v>22.905999999999999</v>
      </c>
      <c r="K15" s="385"/>
      <c r="L15" s="386"/>
      <c r="M15" s="387"/>
      <c r="R15">
        <v>1.8938271445639185</v>
      </c>
      <c r="S15">
        <v>5.7590549103942648</v>
      </c>
      <c r="T15">
        <v>8.0500582556750295</v>
      </c>
      <c r="U15">
        <v>1.8079791636798086</v>
      </c>
      <c r="V15">
        <v>0.95984248506571079</v>
      </c>
      <c r="W15">
        <v>18.470761959378731</v>
      </c>
      <c r="X15">
        <v>19.741932664277179</v>
      </c>
      <c r="Y15">
        <v>22.22219999999999</v>
      </c>
    </row>
    <row r="16" spans="1:25" ht="12" customHeight="1">
      <c r="A16" s="29">
        <v>1989</v>
      </c>
      <c r="B16" s="698">
        <f t="shared" si="1"/>
        <v>1.7367849702392659</v>
      </c>
      <c r="C16" s="698">
        <f t="shared" si="2"/>
        <v>5.1924390463403309</v>
      </c>
      <c r="D16" s="698">
        <f t="shared" si="3"/>
        <v>9.4532531450523187</v>
      </c>
      <c r="E16" s="698">
        <f t="shared" si="4"/>
        <v>1.5165252258339226</v>
      </c>
      <c r="F16" s="698">
        <f t="shared" si="5"/>
        <v>1.3468514514355476</v>
      </c>
      <c r="G16" s="141">
        <f t="shared" si="6"/>
        <v>19.245853838901382</v>
      </c>
      <c r="H16" s="48">
        <f t="shared" si="7"/>
        <v>20.479940732196397</v>
      </c>
      <c r="I16" s="124">
        <f>'4a - Housing stock- population'!D24</f>
        <v>23.120999999999999</v>
      </c>
      <c r="K16" s="385"/>
      <c r="L16" s="386"/>
      <c r="M16" s="387"/>
      <c r="R16">
        <v>1.6853146591970118</v>
      </c>
      <c r="S16">
        <v>5.0385590569561156</v>
      </c>
      <c r="T16">
        <v>9.1731022408963589</v>
      </c>
      <c r="U16">
        <v>1.4715823996265172</v>
      </c>
      <c r="V16">
        <v>1.306936974789916</v>
      </c>
      <c r="W16">
        <v>18.675495331465918</v>
      </c>
      <c r="X16">
        <v>19.873009570494862</v>
      </c>
      <c r="Y16">
        <v>22.43579999999999</v>
      </c>
    </row>
    <row r="17" spans="1:25" ht="12" customHeight="1">
      <c r="A17" s="29">
        <v>1990</v>
      </c>
      <c r="B17" s="698">
        <f t="shared" si="1"/>
        <v>1.8004426293771549</v>
      </c>
      <c r="C17" s="698">
        <f t="shared" si="2"/>
        <v>5.0710004889549989</v>
      </c>
      <c r="D17" s="698">
        <f t="shared" si="3"/>
        <v>9.7198573367899161</v>
      </c>
      <c r="E17" s="698">
        <f t="shared" si="4"/>
        <v>1.7825015246295515</v>
      </c>
      <c r="F17" s="698">
        <f t="shared" si="5"/>
        <v>1.0521930254918075</v>
      </c>
      <c r="G17" s="141">
        <f t="shared" si="6"/>
        <v>19.42599500524339</v>
      </c>
      <c r="H17" s="48">
        <f t="shared" si="7"/>
        <v>20.653377641800027</v>
      </c>
      <c r="I17" s="124">
        <f>'4a - Housing stock- population'!D25</f>
        <v>23.335000000000001</v>
      </c>
      <c r="K17" s="385"/>
      <c r="L17" s="386"/>
      <c r="M17" s="387"/>
      <c r="R17">
        <v>1.7475442592592629</v>
      </c>
      <c r="S17">
        <v>4.9220106481481585</v>
      </c>
      <c r="T17">
        <v>9.434280555555576</v>
      </c>
      <c r="U17">
        <v>1.7301302777777816</v>
      </c>
      <c r="V17">
        <v>1.0212787962962986</v>
      </c>
      <c r="W17">
        <v>18.855244537037041</v>
      </c>
      <c r="X17">
        <v>20.046565740740743</v>
      </c>
      <c r="Y17">
        <v>22.649399999999986</v>
      </c>
    </row>
    <row r="18" spans="1:25" ht="12" customHeight="1" thickBot="1">
      <c r="A18" s="29">
        <v>1991</v>
      </c>
      <c r="B18" s="698">
        <f t="shared" si="1"/>
        <v>1.5773648471329225</v>
      </c>
      <c r="C18" s="698">
        <f t="shared" si="2"/>
        <v>4.9770400866028082</v>
      </c>
      <c r="D18" s="698">
        <f t="shared" si="3"/>
        <v>10.174742323842016</v>
      </c>
      <c r="E18" s="698">
        <f t="shared" si="4"/>
        <v>1.7790226020207323</v>
      </c>
      <c r="F18" s="698">
        <f t="shared" si="5"/>
        <v>1.1423753444429865</v>
      </c>
      <c r="G18" s="141">
        <f t="shared" si="6"/>
        <v>19.650545204041464</v>
      </c>
      <c r="H18" s="48">
        <f t="shared" si="7"/>
        <v>20.757023356514892</v>
      </c>
      <c r="I18" s="124">
        <f>'4a - Housing stock- population'!D26</f>
        <v>23.55</v>
      </c>
      <c r="K18" s="960" t="s">
        <v>951</v>
      </c>
      <c r="L18" s="389"/>
      <c r="M18" s="390"/>
      <c r="R18">
        <v>1.5313500000000002</v>
      </c>
      <c r="S18">
        <v>4.8318500000000002</v>
      </c>
      <c r="T18">
        <v>9.8779250000000012</v>
      </c>
      <c r="U18">
        <v>1.727125</v>
      </c>
      <c r="V18">
        <v>1.1090499999999999</v>
      </c>
      <c r="W18">
        <v>19.077300000000001</v>
      </c>
      <c r="X18">
        <v>20.151499999999999</v>
      </c>
      <c r="Y18">
        <v>22.863</v>
      </c>
    </row>
    <row r="19" spans="1:25" ht="12" customHeight="1">
      <c r="A19" s="29">
        <v>1992</v>
      </c>
      <c r="B19" s="698">
        <f t="shared" si="1"/>
        <v>1.5966838574830211</v>
      </c>
      <c r="C19" s="698">
        <f t="shared" si="2"/>
        <v>4.4372223559208237</v>
      </c>
      <c r="D19" s="698">
        <f t="shared" si="3"/>
        <v>10.188865196102075</v>
      </c>
      <c r="E19" s="698">
        <f t="shared" si="4"/>
        <v>1.9031713261687466</v>
      </c>
      <c r="F19" s="698">
        <f t="shared" si="5"/>
        <v>1.1522243668116261</v>
      </c>
      <c r="G19" s="141">
        <f t="shared" si="6"/>
        <v>19.278167102486293</v>
      </c>
      <c r="H19" s="48">
        <f t="shared" si="7"/>
        <v>20.488318654101064</v>
      </c>
      <c r="I19" s="124">
        <f>'4a - Housing stock- population'!D27</f>
        <v>23.763000000000002</v>
      </c>
      <c r="R19">
        <v>1.5475933711691259</v>
      </c>
      <c r="S19">
        <v>4.3007987287173668</v>
      </c>
      <c r="T19">
        <v>9.8756057207718495</v>
      </c>
      <c r="U19">
        <v>1.8446577979568675</v>
      </c>
      <c r="V19">
        <v>1.1167989103291713</v>
      </c>
      <c r="W19">
        <v>18.68545452894438</v>
      </c>
      <c r="X19">
        <v>19.85839963677639</v>
      </c>
      <c r="Y19">
        <v>23.032400000000003</v>
      </c>
    </row>
    <row r="20" spans="1:25" ht="12" customHeight="1">
      <c r="A20" s="29">
        <v>1993</v>
      </c>
      <c r="B20" s="698">
        <f t="shared" si="1"/>
        <v>1.2529099440549099</v>
      </c>
      <c r="C20" s="698">
        <f t="shared" si="2"/>
        <v>4.427921333065937</v>
      </c>
      <c r="D20" s="698">
        <f t="shared" si="3"/>
        <v>10.554880277454254</v>
      </c>
      <c r="E20" s="698">
        <f t="shared" si="4"/>
        <v>1.5708280247011221</v>
      </c>
      <c r="F20" s="698">
        <f t="shared" si="5"/>
        <v>1.4009242635688837</v>
      </c>
      <c r="G20" s="141">
        <f t="shared" si="6"/>
        <v>19.207463842845105</v>
      </c>
      <c r="H20" s="48">
        <f t="shared" si="7"/>
        <v>20.521872694303713</v>
      </c>
      <c r="I20" s="124">
        <f>'4a - Housing stock- population'!D28</f>
        <v>23.946000000000002</v>
      </c>
      <c r="R20">
        <v>1.2139716837874053</v>
      </c>
      <c r="S20">
        <v>4.2903092451987499</v>
      </c>
      <c r="T20">
        <v>10.226852970075926</v>
      </c>
      <c r="U20">
        <v>1.5220094238499329</v>
      </c>
      <c r="V20">
        <v>1.3573859758820901</v>
      </c>
      <c r="W20">
        <v>18.610529298794102</v>
      </c>
      <c r="X20">
        <v>19.88408861098705</v>
      </c>
      <c r="Y20">
        <v>23.201800000000002</v>
      </c>
    </row>
    <row r="21" spans="1:25" ht="12" customHeight="1">
      <c r="A21" s="29">
        <v>1994</v>
      </c>
      <c r="B21" s="698">
        <f t="shared" si="1"/>
        <v>1.004935998431526</v>
      </c>
      <c r="C21" s="698">
        <f t="shared" si="2"/>
        <v>3.9107375062929317</v>
      </c>
      <c r="D21" s="698">
        <f t="shared" si="3"/>
        <v>11.170569569342168</v>
      </c>
      <c r="E21" s="698">
        <f t="shared" si="4"/>
        <v>1.817812947576035</v>
      </c>
      <c r="F21" s="698">
        <f t="shared" si="5"/>
        <v>1.4015119812836361</v>
      </c>
      <c r="G21" s="141">
        <f t="shared" si="6"/>
        <v>19.3055680029263</v>
      </c>
      <c r="H21" s="48">
        <f t="shared" si="7"/>
        <v>20.468303868880131</v>
      </c>
      <c r="I21" s="124">
        <f>'4a - Housing stock- population'!D29</f>
        <v>24.135999999999999</v>
      </c>
      <c r="R21">
        <v>0.97309248452696739</v>
      </c>
      <c r="S21">
        <v>3.7868175508399649</v>
      </c>
      <c r="T21">
        <v>10.816606542882406</v>
      </c>
      <c r="U21">
        <v>1.760211715296198</v>
      </c>
      <c r="V21">
        <v>1.357102122015915</v>
      </c>
      <c r="W21">
        <v>18.693830415561454</v>
      </c>
      <c r="X21">
        <v>19.819722546419101</v>
      </c>
      <c r="Y21">
        <v>23.371200000000005</v>
      </c>
    </row>
    <row r="22" spans="1:25" ht="12" customHeight="1">
      <c r="A22" s="29">
        <v>1995</v>
      </c>
      <c r="B22" s="698">
        <f t="shared" si="1"/>
        <v>1.2324477289733058</v>
      </c>
      <c r="C22" s="698">
        <f t="shared" si="2"/>
        <v>3.662100779194859</v>
      </c>
      <c r="D22" s="698">
        <f t="shared" si="3"/>
        <v>11.664200415590081</v>
      </c>
      <c r="E22" s="698">
        <f t="shared" si="4"/>
        <v>1.4770715002413461</v>
      </c>
      <c r="F22" s="698">
        <f t="shared" si="5"/>
        <v>1.1775110345783641</v>
      </c>
      <c r="G22" s="141">
        <f t="shared" si="6"/>
        <v>19.213331458577954</v>
      </c>
      <c r="H22" s="48">
        <f t="shared" si="7"/>
        <v>20.344198129990801</v>
      </c>
      <c r="I22" s="124">
        <f>'4a - Housing stock- population'!D30</f>
        <v>24.338999999999999</v>
      </c>
      <c r="R22">
        <v>1.1920193520140108</v>
      </c>
      <c r="S22">
        <v>3.5419717162872151</v>
      </c>
      <c r="T22">
        <v>11.281575919439579</v>
      </c>
      <c r="U22">
        <v>1.4286186514886168</v>
      </c>
      <c r="V22">
        <v>1.1388847635726795</v>
      </c>
      <c r="W22">
        <v>18.5830704028021</v>
      </c>
      <c r="X22">
        <v>19.676840893169874</v>
      </c>
      <c r="Y22">
        <v>23.540600000000005</v>
      </c>
    </row>
    <row r="23" spans="1:25" ht="12" customHeight="1">
      <c r="A23" s="29">
        <v>1996</v>
      </c>
      <c r="B23" s="698">
        <f t="shared" si="1"/>
        <v>1.2032152860813865</v>
      </c>
      <c r="C23" s="698">
        <f t="shared" si="2"/>
        <v>3.3587626709335736</v>
      </c>
      <c r="D23" s="698">
        <f t="shared" si="3"/>
        <v>11.432081237287319</v>
      </c>
      <c r="E23" s="698">
        <f t="shared" si="4"/>
        <v>1.8923760414284279</v>
      </c>
      <c r="F23" s="698">
        <f t="shared" si="5"/>
        <v>1.1335824014400808</v>
      </c>
      <c r="G23" s="141">
        <f t="shared" si="6"/>
        <v>19.020017637170792</v>
      </c>
      <c r="H23" s="48">
        <f t="shared" si="7"/>
        <v>20.089087219016719</v>
      </c>
      <c r="I23" s="124">
        <f>'4a - Housing stock- population'!D31</f>
        <v>24.527999999999999</v>
      </c>
      <c r="R23">
        <v>1.1630884879725083</v>
      </c>
      <c r="S23">
        <v>3.246749140893471</v>
      </c>
      <c r="T23">
        <v>11.050825429553264</v>
      </c>
      <c r="U23">
        <v>1.8292659793814434</v>
      </c>
      <c r="V23">
        <v>1.0957778350515464</v>
      </c>
      <c r="W23">
        <v>18.385706872852236</v>
      </c>
      <c r="X23">
        <v>19.419123367697594</v>
      </c>
      <c r="Y23">
        <v>23.710000000000008</v>
      </c>
    </row>
    <row r="24" spans="1:25" ht="12" customHeight="1">
      <c r="A24" s="29">
        <v>1997</v>
      </c>
      <c r="B24" s="698">
        <f t="shared" si="1"/>
        <v>1.2182089694678846</v>
      </c>
      <c r="C24" s="698">
        <f t="shared" si="2"/>
        <v>3.5805809011004435</v>
      </c>
      <c r="D24" s="698">
        <f t="shared" si="3"/>
        <v>12.028926035736587</v>
      </c>
      <c r="E24" s="698">
        <f t="shared" si="4"/>
        <v>1.885637364063945</v>
      </c>
      <c r="F24" s="698">
        <f t="shared" si="5"/>
        <v>0.89260940310719283</v>
      </c>
      <c r="G24" s="141">
        <f t="shared" si="6"/>
        <v>19.605962673476057</v>
      </c>
      <c r="H24" s="48">
        <f t="shared" si="7"/>
        <v>20.506686707520586</v>
      </c>
      <c r="I24" s="124">
        <f>'4a - Housing stock- population'!D32</f>
        <v>24.721</v>
      </c>
      <c r="R24">
        <v>1.1767363482671176</v>
      </c>
      <c r="S24">
        <v>3.4586838546069316</v>
      </c>
      <c r="T24">
        <v>11.619414116652576</v>
      </c>
      <c r="U24">
        <v>1.8214428571428576</v>
      </c>
      <c r="V24">
        <v>0.86222147083685552</v>
      </c>
      <c r="W24">
        <v>18.938498647506343</v>
      </c>
      <c r="X24">
        <v>19.808558495350805</v>
      </c>
      <c r="Y24">
        <v>23.879400000000008</v>
      </c>
    </row>
    <row r="25" spans="1:25" ht="12" customHeight="1">
      <c r="A25" s="29">
        <v>1998</v>
      </c>
      <c r="B25" s="698">
        <f t="shared" si="1"/>
        <v>1.0422134276970156</v>
      </c>
      <c r="C25" s="698">
        <f t="shared" si="2"/>
        <v>3.2424417750573817</v>
      </c>
      <c r="D25" s="698">
        <f t="shared" si="3"/>
        <v>12.419961755763277</v>
      </c>
      <c r="E25" s="698">
        <f t="shared" si="4"/>
        <v>1.2758303506204045</v>
      </c>
      <c r="F25" s="698">
        <f t="shared" si="5"/>
        <v>0.96467677655433892</v>
      </c>
      <c r="G25" s="141">
        <f t="shared" si="6"/>
        <v>18.945124085692417</v>
      </c>
      <c r="H25" s="48">
        <f t="shared" si="7"/>
        <v>20.045741744120281</v>
      </c>
      <c r="I25" s="124">
        <f>'4a - Housing stock- population'!D33</f>
        <v>24.914000000000001</v>
      </c>
      <c r="R25">
        <v>1.0060199999999999</v>
      </c>
      <c r="S25">
        <v>3.1298399999999997</v>
      </c>
      <c r="T25">
        <v>11.988648</v>
      </c>
      <c r="U25">
        <v>1.2315239999999998</v>
      </c>
      <c r="V25">
        <v>0.93117599999999989</v>
      </c>
      <c r="W25">
        <v>18.287208</v>
      </c>
      <c r="X25">
        <v>19.349603999999999</v>
      </c>
      <c r="Y25">
        <v>24.048800000000011</v>
      </c>
    </row>
    <row r="26" spans="1:25" ht="12" customHeight="1">
      <c r="A26" s="29">
        <v>1999</v>
      </c>
      <c r="B26" s="698">
        <f t="shared" si="1"/>
        <v>0.99654447394097245</v>
      </c>
      <c r="C26" s="698">
        <f t="shared" si="2"/>
        <v>2.7641526519615267</v>
      </c>
      <c r="D26" s="698">
        <f t="shared" si="3"/>
        <v>12.495057126292215</v>
      </c>
      <c r="E26" s="698">
        <f t="shared" si="4"/>
        <v>1.0660006039429191</v>
      </c>
      <c r="F26" s="698">
        <f t="shared" si="5"/>
        <v>1.0347956759710302</v>
      </c>
      <c r="G26" s="141">
        <f t="shared" si="6"/>
        <v>18.356550532108663</v>
      </c>
      <c r="H26" s="48">
        <f t="shared" si="7"/>
        <v>19.421544525471841</v>
      </c>
      <c r="I26" s="124">
        <f>'4a - Housing stock- population'!D34</f>
        <v>25.094999999999999</v>
      </c>
      <c r="R26">
        <v>0.96172597644141355</v>
      </c>
      <c r="S26">
        <v>2.6675752841496183</v>
      </c>
      <c r="T26">
        <v>12.058489439966936</v>
      </c>
      <c r="U26">
        <v>1.0287553626782393</v>
      </c>
      <c r="V26">
        <v>0.99864071089067985</v>
      </c>
      <c r="W26">
        <v>17.715186774126888</v>
      </c>
      <c r="X26">
        <v>18.74297069642488</v>
      </c>
      <c r="Y26">
        <v>24.21820000000001</v>
      </c>
    </row>
    <row r="27" spans="1:25" ht="12" customHeight="1">
      <c r="A27" s="29">
        <v>2000</v>
      </c>
      <c r="B27" s="698">
        <f t="shared" si="1"/>
        <v>0.82989061033166767</v>
      </c>
      <c r="C27" s="698">
        <f t="shared" si="2"/>
        <v>2.9418816417218463</v>
      </c>
      <c r="D27" s="698">
        <f t="shared" si="3"/>
        <v>12.384908780641405</v>
      </c>
      <c r="E27" s="698">
        <f t="shared" si="4"/>
        <v>1.166278309179698</v>
      </c>
      <c r="F27" s="698">
        <f t="shared" si="5"/>
        <v>1.0937635956555718</v>
      </c>
      <c r="G27" s="141">
        <f t="shared" si="6"/>
        <v>18.416722937530189</v>
      </c>
      <c r="H27" s="48">
        <f t="shared" si="7"/>
        <v>19.6051585202867</v>
      </c>
      <c r="I27" s="124">
        <f>'4a - Housing stock- population'!D35</f>
        <v>25.280999999999999</v>
      </c>
      <c r="R27">
        <v>0.80056327868852462</v>
      </c>
      <c r="S27">
        <v>2.8379190983606559</v>
      </c>
      <c r="T27">
        <v>11.94724106557377</v>
      </c>
      <c r="U27">
        <v>1.1250634426229509</v>
      </c>
      <c r="V27">
        <v>1.0551113114754098</v>
      </c>
      <c r="W27">
        <v>17.765898196721313</v>
      </c>
      <c r="X27">
        <v>18.912335901639345</v>
      </c>
      <c r="Y27">
        <v>24.387600000000013</v>
      </c>
    </row>
    <row r="28" spans="1:25" ht="12" customHeight="1">
      <c r="A28" s="29">
        <v>2001</v>
      </c>
      <c r="B28" s="698">
        <f t="shared" si="1"/>
        <v>0.78179039159268082</v>
      </c>
      <c r="C28" s="698">
        <f t="shared" si="2"/>
        <v>2.1365574830881267</v>
      </c>
      <c r="D28" s="698">
        <f t="shared" si="3"/>
        <v>12.541935404737806</v>
      </c>
      <c r="E28" s="698">
        <f t="shared" si="4"/>
        <v>1.3204691904449279</v>
      </c>
      <c r="F28" s="698">
        <f t="shared" si="5"/>
        <v>1.3134078578757038</v>
      </c>
      <c r="G28" s="141">
        <f t="shared" si="6"/>
        <v>18.09416032773925</v>
      </c>
      <c r="H28" s="48">
        <f t="shared" si="7"/>
        <v>19.09182574359107</v>
      </c>
      <c r="I28" s="124">
        <f>'4a - Housing stock- population'!D36</f>
        <v>25.47</v>
      </c>
      <c r="R28">
        <v>0.75376626016260162</v>
      </c>
      <c r="S28">
        <v>2.059970243902439</v>
      </c>
      <c r="T28">
        <v>12.092356016260162</v>
      </c>
      <c r="U28">
        <v>1.2731355284552845</v>
      </c>
      <c r="V28">
        <v>1.2663273170731708</v>
      </c>
      <c r="W28">
        <v>17.445555365853661</v>
      </c>
      <c r="X28">
        <v>18.40745837398374</v>
      </c>
      <c r="Y28">
        <v>24.556999999999999</v>
      </c>
    </row>
    <row r="29" spans="1:25" ht="12" customHeight="1">
      <c r="A29" s="29">
        <v>2002</v>
      </c>
      <c r="B29" s="698">
        <f t="shared" si="1"/>
        <v>0.7865409561591179</v>
      </c>
      <c r="C29" s="698">
        <f t="shared" si="2"/>
        <v>2.1516287260270608</v>
      </c>
      <c r="D29" s="698">
        <f t="shared" si="3"/>
        <v>12.63009091218794</v>
      </c>
      <c r="E29" s="698">
        <f t="shared" si="4"/>
        <v>1.3297489592574563</v>
      </c>
      <c r="F29" s="698">
        <f t="shared" si="5"/>
        <v>1.3368167213795534</v>
      </c>
      <c r="G29" s="141">
        <f t="shared" si="6"/>
        <v>18.23482627501113</v>
      </c>
      <c r="H29" s="48">
        <f t="shared" si="7"/>
        <v>19.264700184231025</v>
      </c>
      <c r="I29" s="124">
        <f>'4a - Housing stock- population'!D37</f>
        <v>25.617999999999999</v>
      </c>
      <c r="R29">
        <v>0.76024105050505053</v>
      </c>
      <c r="S29">
        <v>2.079683797979798</v>
      </c>
      <c r="T29">
        <v>12.207773171717172</v>
      </c>
      <c r="U29">
        <v>1.2852855757575761</v>
      </c>
      <c r="V29">
        <v>1.2921170101010102</v>
      </c>
      <c r="W29">
        <v>17.625100606060609</v>
      </c>
      <c r="X29">
        <v>18.62053818181818</v>
      </c>
      <c r="Y29">
        <v>24.761400000000002</v>
      </c>
    </row>
    <row r="30" spans="1:25" ht="12" customHeight="1"/>
    <row r="31" spans="1:25" ht="12" customHeight="1">
      <c r="A31" t="s">
        <v>234</v>
      </c>
      <c r="G31" s="7"/>
    </row>
    <row r="32" spans="1:25" ht="12" customHeight="1">
      <c r="A32" t="s">
        <v>276</v>
      </c>
      <c r="G32" s="7"/>
      <c r="H32" s="7"/>
    </row>
    <row r="33" spans="1:8" ht="12" customHeight="1">
      <c r="G33" s="7"/>
      <c r="H33" s="7"/>
    </row>
    <row r="34" spans="1:8" ht="12" customHeight="1">
      <c r="A34" t="s">
        <v>235</v>
      </c>
      <c r="G34" s="7"/>
      <c r="H34" s="7"/>
    </row>
    <row r="35" spans="1:8" ht="12" customHeight="1">
      <c r="A35" s="958" t="s">
        <v>963</v>
      </c>
      <c r="G35" s="7"/>
      <c r="H35" s="7"/>
    </row>
    <row r="36" spans="1:8" ht="12" customHeight="1">
      <c r="A36" t="s">
        <v>63</v>
      </c>
    </row>
    <row r="37" spans="1:8" ht="12" customHeight="1">
      <c r="A37" t="s">
        <v>23</v>
      </c>
    </row>
    <row r="38" spans="1:8" ht="12" customHeight="1">
      <c r="A38" t="s">
        <v>24</v>
      </c>
    </row>
  </sheetData>
  <phoneticPr fontId="0"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sheetPr codeName="Sheet27"/>
  <dimension ref="A1:AS27"/>
  <sheetViews>
    <sheetView workbookViewId="0"/>
  </sheetViews>
  <sheetFormatPr defaultRowHeight="9"/>
  <cols>
    <col min="11" max="11" width="11.19921875" customWidth="1"/>
    <col min="13" max="13" width="10" customWidth="1"/>
    <col min="14" max="18" width="16.796875" customWidth="1"/>
    <col min="19" max="19" width="9.59765625" customWidth="1"/>
    <col min="20" max="20" width="16.796875" customWidth="1"/>
    <col min="21" max="21" width="9.59765625" customWidth="1"/>
    <col min="22" max="22" width="15.59765625" customWidth="1"/>
    <col min="23" max="23" width="13.3984375" customWidth="1"/>
    <col min="24" max="24" width="13.3984375" hidden="1" customWidth="1"/>
    <col min="25" max="25" width="16.19921875" hidden="1" customWidth="1"/>
    <col min="26" max="26" width="17.796875" hidden="1" customWidth="1"/>
    <col min="27" max="29" width="0" hidden="1" customWidth="1"/>
    <col min="31" max="31" width="14.3984375" bestFit="1" customWidth="1"/>
  </cols>
  <sheetData>
    <row r="1" spans="1:45" ht="12">
      <c r="A1" s="72" t="s">
        <v>768</v>
      </c>
      <c r="I1" s="7"/>
      <c r="U1" s="588"/>
      <c r="V1" s="588"/>
      <c r="W1" s="588"/>
      <c r="X1" s="588"/>
      <c r="Y1" s="588"/>
      <c r="Z1" s="588"/>
      <c r="AA1" s="588"/>
      <c r="AB1" s="588"/>
      <c r="AC1" s="588"/>
      <c r="AD1" s="588"/>
      <c r="AE1" s="588"/>
      <c r="AF1" s="588"/>
      <c r="AG1" s="588"/>
      <c r="AH1" s="588"/>
      <c r="AI1" s="588"/>
      <c r="AJ1" s="588"/>
      <c r="AK1" s="588"/>
      <c r="AL1" s="588"/>
      <c r="AM1" s="588"/>
      <c r="AN1" s="588"/>
      <c r="AO1" s="588"/>
      <c r="AP1" s="588"/>
      <c r="AQ1" s="588"/>
      <c r="AR1" s="588"/>
      <c r="AS1" s="588"/>
    </row>
    <row r="2" spans="1:45" ht="9.75" thickBot="1">
      <c r="U2" s="588"/>
      <c r="V2" s="829"/>
      <c r="W2" s="829"/>
      <c r="X2" s="829"/>
      <c r="Y2" s="829"/>
      <c r="Z2" s="829"/>
      <c r="AA2" s="829"/>
      <c r="AB2" s="829"/>
      <c r="AC2" s="829"/>
      <c r="AD2" s="829"/>
      <c r="AE2" s="829"/>
      <c r="AF2" s="829"/>
      <c r="AG2" s="829"/>
      <c r="AH2" s="829"/>
      <c r="AI2" s="829"/>
      <c r="AJ2" s="829"/>
      <c r="AK2" s="829"/>
      <c r="AL2" s="829"/>
      <c r="AM2" s="829"/>
      <c r="AN2" s="829"/>
      <c r="AO2" s="829"/>
      <c r="AP2" s="829"/>
      <c r="AQ2" s="829"/>
      <c r="AR2" s="829"/>
      <c r="AS2" s="588"/>
    </row>
    <row r="3" spans="1:45" ht="3.75" customHeight="1">
      <c r="B3" s="14"/>
      <c r="C3" s="14"/>
      <c r="D3" s="14"/>
      <c r="E3" s="14"/>
      <c r="F3" s="14"/>
      <c r="G3" s="14"/>
      <c r="H3" s="14"/>
      <c r="I3" s="27"/>
      <c r="J3" s="27"/>
      <c r="K3" s="28"/>
      <c r="M3" s="382"/>
      <c r="N3" s="383"/>
      <c r="O3" s="383"/>
      <c r="P3" s="383"/>
      <c r="Q3" s="383"/>
      <c r="R3" s="383"/>
      <c r="S3" s="384"/>
      <c r="U3" s="588"/>
      <c r="V3" s="829"/>
      <c r="W3" s="829"/>
      <c r="X3" s="829"/>
      <c r="Y3" s="829"/>
      <c r="Z3" s="829"/>
      <c r="AA3" s="829"/>
      <c r="AB3" s="829"/>
      <c r="AC3" s="829"/>
      <c r="AD3" s="829"/>
      <c r="AE3" s="829"/>
      <c r="AF3" s="829"/>
      <c r="AG3" s="829"/>
      <c r="AH3" s="829"/>
      <c r="AI3" s="829"/>
      <c r="AJ3" s="829"/>
      <c r="AK3" s="829"/>
      <c r="AL3" s="829"/>
      <c r="AM3" s="829"/>
      <c r="AN3" s="829"/>
      <c r="AO3" s="829"/>
      <c r="AP3" s="829"/>
      <c r="AQ3" s="829"/>
      <c r="AR3" s="829"/>
      <c r="AS3" s="588"/>
    </row>
    <row r="4" spans="1:45" ht="18" customHeight="1">
      <c r="A4" s="33" t="s">
        <v>134</v>
      </c>
      <c r="B4" s="35" t="s">
        <v>204</v>
      </c>
      <c r="C4" s="35" t="s">
        <v>206</v>
      </c>
      <c r="D4" s="35" t="s">
        <v>207</v>
      </c>
      <c r="E4" s="35" t="s">
        <v>208</v>
      </c>
      <c r="F4" s="35" t="s">
        <v>211</v>
      </c>
      <c r="G4" s="35" t="s">
        <v>212</v>
      </c>
      <c r="H4" s="35" t="s">
        <v>213</v>
      </c>
      <c r="I4" s="38" t="s">
        <v>214</v>
      </c>
      <c r="J4" s="38" t="s">
        <v>164</v>
      </c>
      <c r="K4" s="36" t="s">
        <v>645</v>
      </c>
      <c r="M4" s="385"/>
      <c r="N4" s="386"/>
      <c r="O4" s="386"/>
      <c r="P4" s="386"/>
      <c r="Q4" s="386"/>
      <c r="R4" s="386"/>
      <c r="S4" s="387"/>
      <c r="U4" s="588"/>
      <c r="V4" s="909"/>
      <c r="W4" s="909"/>
      <c r="X4" s="997"/>
      <c r="Y4" s="997"/>
      <c r="Z4" s="997"/>
      <c r="AA4" s="997"/>
      <c r="AB4" s="997"/>
      <c r="AC4" s="997"/>
      <c r="AD4" s="997"/>
      <c r="AE4" s="829"/>
      <c r="AF4" s="829"/>
      <c r="AG4" s="829"/>
      <c r="AH4" s="829"/>
      <c r="AI4" s="829"/>
      <c r="AJ4" s="829"/>
      <c r="AK4" s="829"/>
      <c r="AL4" s="829"/>
      <c r="AM4" s="829"/>
      <c r="AN4" s="829"/>
      <c r="AO4" s="829"/>
      <c r="AP4" s="829"/>
      <c r="AQ4" s="829"/>
      <c r="AR4" s="829"/>
      <c r="AS4" s="588"/>
    </row>
    <row r="5" spans="1:45" ht="12" customHeight="1">
      <c r="A5" s="29">
        <v>2003</v>
      </c>
      <c r="B5" s="128">
        <v>2.750929252825796</v>
      </c>
      <c r="C5" s="128">
        <v>0.67444585637357368</v>
      </c>
      <c r="D5" s="128">
        <v>6.068747330520937</v>
      </c>
      <c r="E5" s="128">
        <v>0.74910309000592057</v>
      </c>
      <c r="F5" s="128">
        <v>0.29862893452938721</v>
      </c>
      <c r="G5" s="128">
        <v>6.0409090400139602</v>
      </c>
      <c r="H5" s="128">
        <v>1.5931094431038073</v>
      </c>
      <c r="I5" s="141">
        <v>18.175872947373382</v>
      </c>
      <c r="J5" s="48">
        <v>19.215620182354883</v>
      </c>
      <c r="K5" s="124">
        <v>25.797999999999998</v>
      </c>
      <c r="M5" s="385"/>
      <c r="N5" s="386"/>
      <c r="O5" s="386"/>
      <c r="P5" s="386"/>
      <c r="Q5" s="386"/>
      <c r="R5" s="386"/>
      <c r="S5" s="387"/>
      <c r="U5" s="588"/>
      <c r="V5" s="910"/>
      <c r="W5" s="909"/>
      <c r="X5" s="998"/>
      <c r="Y5" s="997"/>
      <c r="Z5" s="998"/>
      <c r="AA5" s="997"/>
      <c r="AB5" s="998"/>
      <c r="AC5" s="997"/>
      <c r="AD5" s="911"/>
      <c r="AE5" s="829"/>
      <c r="AF5" s="829"/>
      <c r="AG5" s="829"/>
      <c r="AH5" s="829"/>
      <c r="AI5" s="829"/>
      <c r="AJ5" s="829"/>
      <c r="AK5" s="829"/>
      <c r="AL5" s="829"/>
      <c r="AM5" s="829"/>
      <c r="AN5" s="829"/>
      <c r="AO5" s="829"/>
      <c r="AP5" s="829"/>
      <c r="AQ5" s="829"/>
      <c r="AR5" s="829"/>
      <c r="AS5" s="588"/>
    </row>
    <row r="6" spans="1:45" ht="12" customHeight="1">
      <c r="A6" s="29">
        <v>2004</v>
      </c>
      <c r="B6" s="128">
        <v>2.8680684745084606</v>
      </c>
      <c r="C6" s="128">
        <v>0.67544163895649734</v>
      </c>
      <c r="D6" s="128">
        <v>6.4960087928429804</v>
      </c>
      <c r="E6" s="128">
        <v>0.70998126822131813</v>
      </c>
      <c r="F6" s="128">
        <v>0.26480382436362682</v>
      </c>
      <c r="G6" s="128">
        <v>5.876853957132858</v>
      </c>
      <c r="H6" s="128">
        <v>1.3214606307614807</v>
      </c>
      <c r="I6" s="141">
        <v>18.212618586787222</v>
      </c>
      <c r="J6" s="48">
        <v>19.26092121332713</v>
      </c>
      <c r="K6" s="124">
        <v>25.984999999999999</v>
      </c>
      <c r="M6" s="385"/>
      <c r="N6" s="386"/>
      <c r="O6" s="386"/>
      <c r="P6" s="386"/>
      <c r="Q6" s="386"/>
      <c r="R6" s="386"/>
      <c r="S6" s="387"/>
      <c r="U6" s="137"/>
      <c r="V6" s="911"/>
      <c r="W6" s="913"/>
      <c r="X6" s="815"/>
      <c r="Y6" s="816"/>
      <c r="Z6" s="815"/>
      <c r="AA6" s="816"/>
      <c r="AB6" s="815"/>
      <c r="AC6" s="816"/>
      <c r="AD6" s="915"/>
      <c r="AE6" s="915"/>
      <c r="AF6" s="829"/>
      <c r="AG6" s="829"/>
      <c r="AH6" s="829"/>
      <c r="AI6" s="829"/>
      <c r="AJ6" s="829"/>
      <c r="AK6" s="829"/>
      <c r="AL6" s="829"/>
      <c r="AM6" s="829"/>
      <c r="AN6" s="829"/>
      <c r="AO6" s="829"/>
      <c r="AP6" s="829"/>
      <c r="AQ6" s="829"/>
      <c r="AR6" s="829"/>
      <c r="AS6" s="588"/>
    </row>
    <row r="7" spans="1:45" ht="12" customHeight="1">
      <c r="A7" s="29">
        <v>2005</v>
      </c>
      <c r="B7" s="128">
        <v>2.5065432162932555</v>
      </c>
      <c r="C7" s="128">
        <v>1.3407402179853107</v>
      </c>
      <c r="D7" s="128">
        <v>5.3549484802002958</v>
      </c>
      <c r="E7" s="128">
        <v>0.59291698883015731</v>
      </c>
      <c r="F7" s="128">
        <v>3.0073177001025102</v>
      </c>
      <c r="G7" s="128">
        <v>4.2679340006783395</v>
      </c>
      <c r="H7" s="128">
        <v>1.3353986234913453</v>
      </c>
      <c r="I7" s="141">
        <v>18.405799227581213</v>
      </c>
      <c r="J7" s="48">
        <v>19.468707966721606</v>
      </c>
      <c r="K7" s="124">
        <v>26.196999999999999</v>
      </c>
      <c r="M7" s="385"/>
      <c r="N7" s="386"/>
      <c r="O7" s="386"/>
      <c r="P7" s="386"/>
      <c r="Q7" s="386"/>
      <c r="R7" s="386"/>
      <c r="S7" s="387"/>
      <c r="U7" s="137"/>
      <c r="V7" s="911"/>
      <c r="W7" s="911"/>
      <c r="X7" s="816"/>
      <c r="Y7" s="816"/>
      <c r="Z7" s="816"/>
      <c r="AA7" s="816"/>
      <c r="AB7" s="816"/>
      <c r="AC7" s="816"/>
      <c r="AD7" s="915"/>
      <c r="AE7" s="915"/>
      <c r="AF7" s="829"/>
      <c r="AG7" s="829"/>
      <c r="AH7" s="829"/>
      <c r="AI7" s="829"/>
      <c r="AJ7" s="829"/>
      <c r="AK7" s="829"/>
      <c r="AL7" s="829"/>
      <c r="AM7" s="829"/>
      <c r="AN7" s="829"/>
      <c r="AO7" s="829"/>
      <c r="AP7" s="829"/>
      <c r="AQ7" s="829"/>
      <c r="AR7" s="829"/>
      <c r="AS7" s="588"/>
    </row>
    <row r="8" spans="1:45" ht="12" customHeight="1">
      <c r="A8" s="29">
        <v>2006</v>
      </c>
      <c r="B8" s="128">
        <v>1.9216113697268384</v>
      </c>
      <c r="C8" s="128">
        <v>2.2764782869099696</v>
      </c>
      <c r="D8" s="128">
        <v>3.3859633916208667</v>
      </c>
      <c r="E8" s="128">
        <v>0.58910713524472413</v>
      </c>
      <c r="F8" s="128">
        <v>5.8209395506323931</v>
      </c>
      <c r="G8" s="128">
        <v>3.2933894132252668</v>
      </c>
      <c r="H8" s="128">
        <v>1.3731806795347263</v>
      </c>
      <c r="I8" s="141">
        <v>18.660669826894782</v>
      </c>
      <c r="J8" s="48">
        <v>19.773326644351336</v>
      </c>
      <c r="K8" s="124">
        <v>26.419</v>
      </c>
      <c r="M8" s="385"/>
      <c r="N8" s="420"/>
      <c r="O8" s="420"/>
      <c r="P8" s="420"/>
      <c r="Q8" s="420"/>
      <c r="R8" s="420"/>
      <c r="S8" s="421"/>
      <c r="T8" s="208"/>
      <c r="U8" s="137"/>
      <c r="V8" s="911"/>
      <c r="W8" s="913"/>
      <c r="X8" s="912"/>
      <c r="Y8" s="816"/>
      <c r="Z8" s="912"/>
      <c r="AA8" s="816"/>
      <c r="AB8" s="878"/>
      <c r="AC8" s="816"/>
      <c r="AD8" s="915"/>
      <c r="AE8" s="915"/>
      <c r="AF8" s="829"/>
      <c r="AG8" s="829"/>
      <c r="AH8" s="829"/>
      <c r="AI8" s="829"/>
      <c r="AJ8" s="829"/>
      <c r="AK8" s="829"/>
      <c r="AL8" s="829"/>
      <c r="AM8" s="829"/>
      <c r="AN8" s="829"/>
      <c r="AO8" s="829"/>
      <c r="AP8" s="829"/>
      <c r="AQ8" s="829"/>
      <c r="AR8" s="829"/>
      <c r="AS8" s="588"/>
    </row>
    <row r="9" spans="1:45" ht="12" customHeight="1">
      <c r="A9" s="233">
        <v>2007</v>
      </c>
      <c r="B9" s="234">
        <v>1.8030421643705414</v>
      </c>
      <c r="C9" s="234">
        <v>2.3811058017940332</v>
      </c>
      <c r="D9" s="234">
        <v>3.2173616345927805</v>
      </c>
      <c r="E9" s="234">
        <v>0.56228522548389204</v>
      </c>
      <c r="F9" s="234">
        <v>6.1980470900915758</v>
      </c>
      <c r="G9" s="234">
        <v>3.4095713800388046</v>
      </c>
      <c r="H9" s="234">
        <v>1.1962905052386887</v>
      </c>
      <c r="I9" s="249">
        <v>18.767703801610317</v>
      </c>
      <c r="J9" s="247">
        <v>19.881059475048616</v>
      </c>
      <c r="K9" s="235">
        <v>26.655999999999999</v>
      </c>
      <c r="M9" s="385"/>
      <c r="N9" s="420"/>
      <c r="O9" s="420"/>
      <c r="P9" s="420"/>
      <c r="Q9" s="420"/>
      <c r="R9" s="420"/>
      <c r="S9" s="421"/>
      <c r="T9" s="208"/>
      <c r="U9" s="137"/>
      <c r="V9" s="911"/>
      <c r="W9" s="911"/>
      <c r="X9" s="816"/>
      <c r="Y9" s="816"/>
      <c r="Z9" s="816"/>
      <c r="AA9" s="816"/>
      <c r="AB9" s="816"/>
      <c r="AC9" s="816"/>
      <c r="AD9" s="915"/>
      <c r="AE9" s="915"/>
      <c r="AF9" s="829"/>
      <c r="AG9" s="829"/>
      <c r="AH9" s="829"/>
      <c r="AI9" s="829"/>
      <c r="AJ9" s="829"/>
      <c r="AK9" s="829"/>
      <c r="AL9" s="829"/>
      <c r="AM9" s="829"/>
      <c r="AN9" s="829"/>
      <c r="AO9" s="829"/>
      <c r="AP9" s="829"/>
      <c r="AQ9" s="829"/>
      <c r="AR9" s="829"/>
      <c r="AS9" s="588"/>
    </row>
    <row r="10" spans="1:45" ht="12" customHeight="1">
      <c r="A10" s="481">
        <v>2008</v>
      </c>
      <c r="B10" s="343">
        <v>1.3217171481055541</v>
      </c>
      <c r="C10" s="343">
        <v>1.7586683879358835</v>
      </c>
      <c r="D10" s="343">
        <v>2.5879101055144367</v>
      </c>
      <c r="E10" s="343">
        <v>0.45505695418793957</v>
      </c>
      <c r="F10" s="343">
        <v>5.5415556410526019</v>
      </c>
      <c r="G10" s="343">
        <v>2.4599630573873239</v>
      </c>
      <c r="H10" s="343">
        <v>0.93304781322885233</v>
      </c>
      <c r="I10" s="344">
        <v>15.057919107412596</v>
      </c>
      <c r="J10" s="345">
        <v>15.244947859177623</v>
      </c>
      <c r="K10" s="346">
        <v>26.911000000000001</v>
      </c>
      <c r="M10" s="385"/>
      <c r="N10" s="420"/>
      <c r="O10" s="420"/>
      <c r="P10" s="420"/>
      <c r="Q10" s="420"/>
      <c r="R10" s="420"/>
      <c r="S10" s="421"/>
      <c r="T10" s="208"/>
      <c r="U10" s="137"/>
      <c r="V10" s="911"/>
      <c r="W10" s="913"/>
      <c r="X10" s="878"/>
      <c r="Y10" s="816"/>
      <c r="Z10" s="878"/>
      <c r="AA10" s="816"/>
      <c r="AB10" s="878"/>
      <c r="AC10" s="816"/>
      <c r="AD10" s="915"/>
      <c r="AE10" s="915"/>
      <c r="AF10" s="829"/>
      <c r="AG10" s="829"/>
      <c r="AH10" s="829"/>
      <c r="AI10" s="829"/>
      <c r="AJ10" s="829"/>
      <c r="AK10" s="829"/>
      <c r="AL10" s="829"/>
      <c r="AM10" s="829"/>
      <c r="AN10" s="829"/>
      <c r="AO10" s="829"/>
      <c r="AP10" s="829"/>
      <c r="AQ10" s="829"/>
      <c r="AR10" s="829"/>
      <c r="AS10" s="588"/>
    </row>
    <row r="11" spans="1:45" ht="12" customHeight="1">
      <c r="A11" s="230">
        <v>2009</v>
      </c>
      <c r="B11" s="231">
        <v>1.7207998269179785</v>
      </c>
      <c r="C11" s="231">
        <v>10.751788382407309</v>
      </c>
      <c r="D11" s="231">
        <v>1.6645993752159034</v>
      </c>
      <c r="E11" s="231">
        <v>0.68815045291922139</v>
      </c>
      <c r="F11" s="231">
        <v>6.4840167074833588E-2</v>
      </c>
      <c r="G11" s="231">
        <v>2.7082614251903878E-2</v>
      </c>
      <c r="H11" s="231">
        <v>1.1483748588295423E-2</v>
      </c>
      <c r="I11" s="248">
        <v>14.928744567375446</v>
      </c>
      <c r="J11" s="246">
        <v>15.265539393606172</v>
      </c>
      <c r="K11" s="232">
        <v>27.109000000000002</v>
      </c>
      <c r="M11" s="385"/>
      <c r="N11" s="386"/>
      <c r="O11" s="386"/>
      <c r="P11" s="386"/>
      <c r="Q11" s="386"/>
      <c r="R11" s="386"/>
      <c r="S11" s="387"/>
      <c r="U11" s="137"/>
      <c r="V11" s="911"/>
      <c r="W11" s="911"/>
      <c r="X11" s="816"/>
      <c r="Y11" s="816"/>
      <c r="Z11" s="816"/>
      <c r="AA11" s="816"/>
      <c r="AB11" s="816"/>
      <c r="AC11" s="816"/>
      <c r="AD11" s="915"/>
      <c r="AE11" s="915"/>
      <c r="AF11" s="829"/>
      <c r="AG11" s="829"/>
      <c r="AH11" s="829"/>
      <c r="AI11" s="829"/>
      <c r="AJ11" s="829"/>
      <c r="AK11" s="829"/>
      <c r="AL11" s="829"/>
      <c r="AM11" s="829"/>
      <c r="AN11" s="829"/>
      <c r="AO11" s="829"/>
      <c r="AP11" s="829"/>
      <c r="AQ11" s="829"/>
      <c r="AR11" s="829"/>
      <c r="AS11" s="588"/>
    </row>
    <row r="12" spans="1:45" ht="12" customHeight="1">
      <c r="A12" s="29">
        <v>2010</v>
      </c>
      <c r="B12" s="128">
        <v>1.4871818295406971</v>
      </c>
      <c r="C12" s="128">
        <v>10.54124338844079</v>
      </c>
      <c r="D12" s="128">
        <v>1.5661334873569059</v>
      </c>
      <c r="E12" s="128">
        <v>0.72084390420133393</v>
      </c>
      <c r="F12" s="128">
        <v>5.8083363453952187E-2</v>
      </c>
      <c r="G12" s="128">
        <v>2.9309447379705221E-2</v>
      </c>
      <c r="H12" s="128">
        <v>1.9049900830706894E-2</v>
      </c>
      <c r="I12" s="141">
        <v>14.421845321204092</v>
      </c>
      <c r="J12" s="48">
        <v>14.647320108440761</v>
      </c>
      <c r="K12" s="232">
        <v>27.271999999999998</v>
      </c>
      <c r="M12" s="385"/>
      <c r="N12" s="386"/>
      <c r="O12" s="386"/>
      <c r="P12" s="386"/>
      <c r="Q12" s="386"/>
      <c r="R12" s="386"/>
      <c r="S12" s="387"/>
      <c r="U12" s="137"/>
      <c r="V12" s="911"/>
      <c r="W12" s="913"/>
      <c r="X12" s="912"/>
      <c r="Y12" s="816"/>
      <c r="Z12" s="912"/>
      <c r="AA12" s="816"/>
      <c r="AB12" s="878"/>
      <c r="AC12" s="816"/>
      <c r="AD12" s="915"/>
      <c r="AE12" s="915"/>
      <c r="AF12" s="829"/>
      <c r="AG12" s="829"/>
      <c r="AH12" s="829"/>
      <c r="AI12" s="829"/>
      <c r="AJ12" s="829"/>
      <c r="AK12" s="829"/>
      <c r="AL12" s="829"/>
      <c r="AM12" s="829"/>
      <c r="AN12" s="829"/>
      <c r="AO12" s="829"/>
      <c r="AP12" s="829"/>
      <c r="AQ12" s="829"/>
      <c r="AR12" s="829"/>
      <c r="AS12" s="588"/>
    </row>
    <row r="13" spans="1:45" ht="12" customHeight="1">
      <c r="A13" s="29">
        <v>2011</v>
      </c>
      <c r="B13" s="231">
        <v>2.5077977145258026</v>
      </c>
      <c r="C13" s="231">
        <v>6.675782830025657</v>
      </c>
      <c r="D13" s="231">
        <v>3.0634757233628704</v>
      </c>
      <c r="E13" s="231">
        <v>1.2972692537709658</v>
      </c>
      <c r="F13" s="231">
        <v>0.12720601279591351</v>
      </c>
      <c r="G13" s="231">
        <v>7.9457969231093953E-2</v>
      </c>
      <c r="H13" s="231">
        <v>3.1976223491637208E-2</v>
      </c>
      <c r="I13" s="248">
        <v>13.782965727203939</v>
      </c>
      <c r="J13" s="246">
        <v>13.964019329229718</v>
      </c>
      <c r="K13" s="232">
        <v>27.417999999999999</v>
      </c>
      <c r="M13" s="385"/>
      <c r="N13" s="386"/>
      <c r="O13" s="386"/>
      <c r="P13" s="386"/>
      <c r="Q13" s="386"/>
      <c r="R13" s="386"/>
      <c r="S13" s="387"/>
      <c r="U13" s="137"/>
      <c r="V13" s="911"/>
      <c r="W13" s="911"/>
      <c r="X13" s="816"/>
      <c r="Y13" s="816"/>
      <c r="Z13" s="816"/>
      <c r="AA13" s="816"/>
      <c r="AB13" s="816"/>
      <c r="AC13" s="816"/>
      <c r="AD13" s="915"/>
      <c r="AE13" s="915"/>
      <c r="AF13" s="829"/>
      <c r="AG13" s="829"/>
      <c r="AH13" s="829"/>
      <c r="AI13" s="829"/>
      <c r="AJ13" s="829"/>
      <c r="AK13" s="829"/>
      <c r="AL13" s="829"/>
      <c r="AM13" s="829"/>
      <c r="AN13" s="829"/>
      <c r="AO13" s="829"/>
      <c r="AP13" s="829"/>
      <c r="AQ13" s="829"/>
      <c r="AR13" s="829"/>
      <c r="AS13" s="588"/>
    </row>
    <row r="14" spans="1:45" ht="12" customHeight="1">
      <c r="C14" s="148"/>
      <c r="D14" s="747"/>
      <c r="E14" s="585"/>
      <c r="H14" s="7"/>
      <c r="M14" s="385"/>
      <c r="N14" s="386"/>
      <c r="O14" s="386"/>
      <c r="P14" s="386"/>
      <c r="Q14" s="386"/>
      <c r="R14" s="386"/>
      <c r="S14" s="387"/>
      <c r="U14" s="137"/>
      <c r="V14" s="911"/>
      <c r="W14" s="913"/>
      <c r="X14" s="815"/>
      <c r="Y14" s="816"/>
      <c r="Z14" s="815"/>
      <c r="AA14" s="816"/>
      <c r="AB14" s="815"/>
      <c r="AC14" s="816"/>
      <c r="AD14" s="915"/>
      <c r="AE14" s="915"/>
      <c r="AF14" s="829"/>
      <c r="AG14" s="829"/>
      <c r="AH14" s="829"/>
      <c r="AI14" s="829"/>
      <c r="AJ14" s="829"/>
      <c r="AK14" s="829"/>
      <c r="AL14" s="829"/>
      <c r="AM14" s="829"/>
      <c r="AN14" s="829"/>
      <c r="AO14" s="829"/>
      <c r="AP14" s="829"/>
      <c r="AQ14" s="829"/>
      <c r="AR14" s="829"/>
      <c r="AS14" s="588"/>
    </row>
    <row r="15" spans="1:45" ht="12" customHeight="1">
      <c r="A15" t="s">
        <v>234</v>
      </c>
      <c r="C15" s="585"/>
      <c r="D15" s="747"/>
      <c r="E15" s="585"/>
      <c r="I15" s="7"/>
      <c r="M15" s="385"/>
      <c r="N15" s="386"/>
      <c r="O15" s="386"/>
      <c r="P15" s="386"/>
      <c r="Q15" s="386"/>
      <c r="R15" s="386"/>
      <c r="S15" s="387"/>
      <c r="U15" s="137"/>
      <c r="V15" s="911"/>
      <c r="W15" s="911"/>
      <c r="X15" s="816"/>
      <c r="Y15" s="816"/>
      <c r="Z15" s="816"/>
      <c r="AA15" s="816"/>
      <c r="AB15" s="816"/>
      <c r="AC15" s="816"/>
      <c r="AD15" s="915"/>
      <c r="AE15" s="915"/>
      <c r="AF15" s="829"/>
      <c r="AG15" s="829"/>
      <c r="AH15" s="829"/>
      <c r="AI15" s="829"/>
      <c r="AJ15" s="829"/>
      <c r="AK15" s="829"/>
      <c r="AL15" s="829"/>
      <c r="AM15" s="829"/>
      <c r="AN15" s="829"/>
      <c r="AO15" s="829"/>
      <c r="AP15" s="829"/>
      <c r="AQ15" s="829"/>
      <c r="AR15" s="829"/>
      <c r="AS15" s="588"/>
    </row>
    <row r="16" spans="1:45" ht="12" customHeight="1">
      <c r="A16" t="s">
        <v>657</v>
      </c>
      <c r="I16" s="7"/>
      <c r="J16" s="7"/>
      <c r="M16" s="385"/>
      <c r="N16" s="386"/>
      <c r="O16" s="386"/>
      <c r="P16" s="386"/>
      <c r="Q16" s="386"/>
      <c r="R16" s="386"/>
      <c r="S16" s="387"/>
      <c r="U16" s="137"/>
      <c r="V16" s="911"/>
      <c r="W16" s="913"/>
      <c r="X16" s="815"/>
      <c r="Y16" s="816"/>
      <c r="Z16" s="815"/>
      <c r="AA16" s="816"/>
      <c r="AB16" s="815"/>
      <c r="AC16" s="816"/>
      <c r="AD16" s="915"/>
      <c r="AE16" s="915"/>
      <c r="AF16" s="829"/>
      <c r="AG16" s="829"/>
      <c r="AH16" s="829"/>
      <c r="AI16" s="829"/>
      <c r="AJ16" s="829"/>
      <c r="AK16" s="829"/>
      <c r="AL16" s="829"/>
      <c r="AM16" s="829"/>
      <c r="AN16" s="829"/>
      <c r="AO16" s="829"/>
      <c r="AP16" s="829"/>
      <c r="AQ16" s="829"/>
      <c r="AR16" s="829"/>
      <c r="AS16" s="588"/>
    </row>
    <row r="17" spans="1:45" ht="12" customHeight="1" thickBot="1">
      <c r="A17" t="s">
        <v>236</v>
      </c>
      <c r="I17" s="7"/>
      <c r="J17" s="7"/>
      <c r="M17" s="961" t="s">
        <v>952</v>
      </c>
      <c r="N17" s="389"/>
      <c r="O17" s="389"/>
      <c r="P17" s="389"/>
      <c r="Q17" s="389"/>
      <c r="R17" s="389"/>
      <c r="S17" s="390"/>
      <c r="U17" s="137"/>
      <c r="V17" s="911"/>
      <c r="W17" s="911"/>
      <c r="X17" s="816"/>
      <c r="Y17" s="816"/>
      <c r="Z17" s="816"/>
      <c r="AA17" s="816"/>
      <c r="AB17" s="816"/>
      <c r="AC17" s="816"/>
      <c r="AD17" s="915"/>
      <c r="AE17" s="816"/>
      <c r="AF17" s="829"/>
      <c r="AG17" s="829"/>
      <c r="AH17" s="829"/>
      <c r="AI17" s="829"/>
      <c r="AJ17" s="829"/>
      <c r="AK17" s="829"/>
      <c r="AL17" s="829"/>
      <c r="AM17" s="829"/>
      <c r="AN17" s="829"/>
      <c r="AO17" s="829"/>
      <c r="AP17" s="829"/>
      <c r="AQ17" s="829"/>
      <c r="AR17" s="829"/>
      <c r="AS17" s="588"/>
    </row>
    <row r="18" spans="1:45" ht="12" customHeight="1">
      <c r="I18" s="7"/>
      <c r="J18" s="7"/>
      <c r="U18" s="137"/>
      <c r="V18" s="911"/>
      <c r="W18" s="913"/>
      <c r="X18" s="815"/>
      <c r="Y18" s="816"/>
      <c r="Z18" s="815"/>
      <c r="AA18" s="816"/>
      <c r="AB18" s="815"/>
      <c r="AC18" s="816"/>
      <c r="AD18" s="915"/>
      <c r="AE18" s="915"/>
      <c r="AF18" s="829"/>
      <c r="AG18" s="829"/>
      <c r="AH18" s="829"/>
      <c r="AI18" s="829"/>
      <c r="AJ18" s="829"/>
      <c r="AK18" s="829"/>
      <c r="AL18" s="829"/>
      <c r="AM18" s="829"/>
      <c r="AN18" s="829"/>
      <c r="AO18" s="829"/>
      <c r="AP18" s="829"/>
      <c r="AQ18" s="829"/>
      <c r="AR18" s="829"/>
      <c r="AS18" s="588"/>
    </row>
    <row r="19" spans="1:45" ht="12" customHeight="1">
      <c r="A19" t="s">
        <v>235</v>
      </c>
      <c r="I19" s="7"/>
      <c r="J19" s="7"/>
      <c r="U19" s="137"/>
      <c r="V19" s="911"/>
      <c r="W19" s="911"/>
      <c r="X19" s="816"/>
      <c r="Y19" s="816"/>
      <c r="Z19" s="816"/>
      <c r="AA19" s="816"/>
      <c r="AB19" s="816"/>
      <c r="AC19" s="816"/>
      <c r="AD19" s="915"/>
      <c r="AE19" s="915"/>
      <c r="AF19" s="829"/>
      <c r="AG19" s="829"/>
      <c r="AH19" s="829"/>
      <c r="AI19" s="829"/>
      <c r="AJ19" s="829"/>
      <c r="AK19" s="829"/>
      <c r="AL19" s="829"/>
      <c r="AM19" s="829"/>
      <c r="AN19" s="829"/>
      <c r="AO19" s="829"/>
      <c r="AP19" s="829"/>
      <c r="AQ19" s="829"/>
      <c r="AR19" s="829"/>
      <c r="AS19" s="588"/>
    </row>
    <row r="20" spans="1:45" ht="12" customHeight="1">
      <c r="A20" s="958" t="s">
        <v>964</v>
      </c>
      <c r="I20" s="7"/>
      <c r="J20" s="7"/>
      <c r="U20" s="137"/>
      <c r="V20" s="911"/>
      <c r="W20" s="913"/>
      <c r="X20" s="815"/>
      <c r="Y20" s="816"/>
      <c r="Z20" s="815"/>
      <c r="AA20" s="816"/>
      <c r="AB20" s="815"/>
      <c r="AC20" s="816"/>
      <c r="AD20" s="915"/>
      <c r="AE20" s="915"/>
      <c r="AF20" s="829"/>
      <c r="AG20" s="829"/>
      <c r="AH20" s="829"/>
      <c r="AI20" s="829"/>
      <c r="AJ20" s="829"/>
      <c r="AK20" s="829"/>
      <c r="AL20" s="829"/>
      <c r="AM20" s="829"/>
      <c r="AN20" s="829"/>
      <c r="AO20" s="829"/>
      <c r="AP20" s="829"/>
      <c r="AQ20" s="829"/>
      <c r="AR20" s="829"/>
      <c r="AS20" s="588"/>
    </row>
    <row r="21" spans="1:45" ht="12" customHeight="1">
      <c r="A21" t="s">
        <v>94</v>
      </c>
      <c r="I21" s="7"/>
      <c r="J21" s="7"/>
      <c r="U21" s="137"/>
      <c r="V21" s="911"/>
      <c r="W21" s="911"/>
      <c r="X21" s="816"/>
      <c r="Y21" s="816"/>
      <c r="Z21" s="816"/>
      <c r="AA21" s="816"/>
      <c r="AB21" s="816"/>
      <c r="AC21" s="816"/>
      <c r="AD21" s="915"/>
      <c r="AE21" s="915"/>
      <c r="AF21" s="829"/>
      <c r="AG21" s="829"/>
      <c r="AH21" s="829"/>
      <c r="AI21" s="829"/>
      <c r="AJ21" s="829"/>
      <c r="AK21" s="829"/>
      <c r="AL21" s="829"/>
      <c r="AM21" s="829"/>
      <c r="AN21" s="829"/>
      <c r="AO21" s="829"/>
      <c r="AP21" s="829"/>
      <c r="AQ21" s="829"/>
      <c r="AR21" s="829"/>
      <c r="AS21" s="588"/>
    </row>
    <row r="22" spans="1:45" ht="12" customHeight="1">
      <c r="A22" s="681" t="s">
        <v>934</v>
      </c>
      <c r="I22" s="7"/>
      <c r="J22" s="7"/>
      <c r="U22" s="137"/>
      <c r="V22" s="911"/>
      <c r="W22" s="913"/>
      <c r="X22" s="878"/>
      <c r="Y22" s="816"/>
      <c r="Z22" s="878"/>
      <c r="AA22" s="816"/>
      <c r="AB22" s="878"/>
      <c r="AC22" s="816"/>
      <c r="AD22" s="915"/>
      <c r="AE22" s="915"/>
      <c r="AF22" s="829"/>
      <c r="AG22" s="829"/>
      <c r="AH22" s="829"/>
      <c r="AI22" s="829"/>
      <c r="AJ22" s="829"/>
      <c r="AK22" s="829"/>
      <c r="AL22" s="829"/>
      <c r="AM22" s="829"/>
      <c r="AN22" s="829"/>
      <c r="AO22" s="829"/>
      <c r="AP22" s="829"/>
      <c r="AQ22" s="829"/>
      <c r="AR22" s="829"/>
      <c r="AS22" s="588"/>
    </row>
    <row r="23" spans="1:45" ht="12" customHeight="1">
      <c r="A23" t="s">
        <v>325</v>
      </c>
      <c r="U23" s="137"/>
      <c r="V23" s="911"/>
      <c r="W23" s="911"/>
      <c r="X23" s="816"/>
      <c r="Y23" s="816"/>
      <c r="Z23" s="816"/>
      <c r="AA23" s="816"/>
      <c r="AB23" s="816"/>
      <c r="AC23" s="816"/>
      <c r="AD23" s="915"/>
      <c r="AE23" s="915"/>
      <c r="AF23" s="829"/>
      <c r="AG23" s="829"/>
      <c r="AH23" s="829"/>
      <c r="AI23" s="829"/>
      <c r="AJ23" s="829"/>
      <c r="AK23" s="829"/>
      <c r="AL23" s="829"/>
      <c r="AM23" s="829"/>
      <c r="AN23" s="829"/>
      <c r="AO23" s="829"/>
      <c r="AP23" s="829"/>
      <c r="AQ23" s="829"/>
      <c r="AR23" s="829"/>
      <c r="AS23" s="588"/>
    </row>
    <row r="24" spans="1:45" ht="12" customHeight="1">
      <c r="A24" s="959" t="s">
        <v>953</v>
      </c>
      <c r="U24" s="137"/>
      <c r="V24" s="911"/>
      <c r="W24" s="911"/>
      <c r="X24" s="878"/>
      <c r="Y24" s="914"/>
      <c r="Z24" s="878"/>
      <c r="AA24" s="914"/>
      <c r="AB24" s="878"/>
      <c r="AC24" s="914"/>
      <c r="AD24" s="915"/>
      <c r="AE24" s="915"/>
      <c r="AF24" s="829"/>
      <c r="AG24" s="829"/>
      <c r="AH24" s="829"/>
      <c r="AI24" s="829"/>
      <c r="AJ24" s="829"/>
      <c r="AK24" s="829"/>
      <c r="AL24" s="829"/>
      <c r="AM24" s="829"/>
      <c r="AN24" s="829"/>
      <c r="AO24" s="829"/>
      <c r="AP24" s="829"/>
      <c r="AQ24" s="829"/>
      <c r="AR24" s="829"/>
      <c r="AS24" s="588"/>
    </row>
    <row r="25" spans="1:45" ht="12" customHeight="1">
      <c r="A25" s="146" t="s">
        <v>14</v>
      </c>
      <c r="U25" s="137"/>
      <c r="V25" s="915"/>
      <c r="W25" s="915"/>
      <c r="X25" s="915"/>
      <c r="Y25" s="915"/>
      <c r="Z25" s="915"/>
      <c r="AA25" s="915"/>
      <c r="AB25" s="915"/>
      <c r="AC25" s="915"/>
      <c r="AD25" s="915"/>
      <c r="AE25" s="915"/>
      <c r="AF25" s="829"/>
      <c r="AG25" s="829"/>
      <c r="AH25" s="829"/>
      <c r="AI25" s="829"/>
      <c r="AJ25" s="829"/>
      <c r="AK25" s="829"/>
      <c r="AL25" s="829"/>
      <c r="AM25" s="829"/>
      <c r="AN25" s="829"/>
      <c r="AO25" s="829"/>
      <c r="AP25" s="829"/>
      <c r="AQ25" s="829"/>
      <c r="AR25" s="829"/>
      <c r="AS25" s="588"/>
    </row>
    <row r="26" spans="1:45">
      <c r="U26" s="137"/>
      <c r="V26" s="915"/>
      <c r="W26" s="915"/>
      <c r="X26" s="915"/>
      <c r="Y26" s="915"/>
      <c r="Z26" s="915"/>
      <c r="AA26" s="915"/>
      <c r="AB26" s="915"/>
      <c r="AC26" s="915"/>
      <c r="AD26" s="915"/>
      <c r="AE26" s="915"/>
      <c r="AF26" s="829"/>
      <c r="AG26" s="829"/>
      <c r="AH26" s="829"/>
      <c r="AI26" s="829"/>
      <c r="AJ26" s="829"/>
      <c r="AK26" s="829"/>
      <c r="AL26" s="829"/>
      <c r="AM26" s="829"/>
      <c r="AN26" s="829"/>
      <c r="AO26" s="829"/>
      <c r="AP26" s="829"/>
      <c r="AQ26" s="829"/>
      <c r="AR26" s="829"/>
      <c r="AS26" s="588"/>
    </row>
    <row r="27" spans="1:45">
      <c r="U27" s="137"/>
      <c r="V27" s="915"/>
      <c r="W27" s="915"/>
      <c r="X27" s="915"/>
      <c r="Y27" s="915"/>
      <c r="Z27" s="915"/>
      <c r="AA27" s="915"/>
      <c r="AB27" s="915"/>
      <c r="AC27" s="915"/>
      <c r="AD27" s="915"/>
      <c r="AE27" s="915"/>
      <c r="AF27" s="829"/>
      <c r="AG27" s="829"/>
      <c r="AH27" s="829"/>
      <c r="AI27" s="829"/>
      <c r="AJ27" s="829"/>
      <c r="AK27" s="829"/>
      <c r="AL27" s="829"/>
      <c r="AM27" s="829"/>
      <c r="AN27" s="829"/>
      <c r="AO27" s="829"/>
      <c r="AP27" s="829"/>
      <c r="AQ27" s="829"/>
      <c r="AR27" s="829"/>
      <c r="AS27" s="588"/>
    </row>
  </sheetData>
  <mergeCells count="4">
    <mergeCell ref="X4:AD4"/>
    <mergeCell ref="X5:Y5"/>
    <mergeCell ref="Z5:AA5"/>
    <mergeCell ref="AB5:AC5"/>
  </mergeCells>
  <phoneticPr fontId="0" type="noConversion"/>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sheetPr codeName="Sheet44"/>
  <dimension ref="A1:AF44"/>
  <sheetViews>
    <sheetView workbookViewId="0"/>
  </sheetViews>
  <sheetFormatPr defaultRowHeight="9"/>
  <cols>
    <col min="1" max="1" width="21.59765625" customWidth="1"/>
    <col min="2" max="5" width="13" customWidth="1"/>
    <col min="6" max="6" width="10.796875" bestFit="1" customWidth="1"/>
    <col min="7" max="7" width="10" customWidth="1"/>
    <col min="8" max="8" width="20.59765625" customWidth="1"/>
    <col min="9" max="13" width="19.19921875" customWidth="1"/>
    <col min="14" max="14" width="7.19921875" customWidth="1"/>
    <col min="16" max="16" width="38" customWidth="1"/>
    <col min="17" max="20" width="13" customWidth="1"/>
  </cols>
  <sheetData>
    <row r="1" spans="1:32" ht="12">
      <c r="A1" s="72" t="s">
        <v>769</v>
      </c>
      <c r="P1" s="72"/>
    </row>
    <row r="2" spans="1:32" ht="12" customHeight="1" thickBot="1"/>
    <row r="3" spans="1:32" ht="3.75" customHeight="1">
      <c r="A3" s="52"/>
      <c r="B3" s="113"/>
      <c r="C3" s="113"/>
      <c r="D3" s="53"/>
      <c r="E3" s="53"/>
      <c r="I3" s="382"/>
      <c r="J3" s="383"/>
      <c r="K3" s="383"/>
      <c r="L3" s="383"/>
      <c r="M3" s="383"/>
      <c r="N3" s="384"/>
    </row>
    <row r="4" spans="1:32" ht="12" customHeight="1">
      <c r="A4" s="52"/>
      <c r="B4" s="113" t="s">
        <v>309</v>
      </c>
      <c r="C4" s="158"/>
      <c r="D4" s="53" t="s">
        <v>302</v>
      </c>
      <c r="E4" s="53"/>
      <c r="I4" s="385"/>
      <c r="J4" s="386"/>
      <c r="K4" s="386"/>
      <c r="L4" s="386"/>
      <c r="M4" s="386"/>
      <c r="N4" s="387"/>
    </row>
    <row r="5" spans="1:32" ht="34.5" customHeight="1">
      <c r="A5" s="52" t="s">
        <v>312</v>
      </c>
      <c r="B5" s="26" t="s">
        <v>310</v>
      </c>
      <c r="C5" s="26" t="s">
        <v>114</v>
      </c>
      <c r="D5" s="25" t="s">
        <v>311</v>
      </c>
      <c r="E5" s="25" t="s">
        <v>115</v>
      </c>
      <c r="I5" s="385"/>
      <c r="J5" s="386"/>
      <c r="K5" s="386"/>
      <c r="L5" s="386"/>
      <c r="M5" s="386"/>
      <c r="N5" s="387"/>
    </row>
    <row r="6" spans="1:32" ht="12" customHeight="1">
      <c r="A6" s="117" t="s">
        <v>299</v>
      </c>
      <c r="B6" s="284">
        <v>441.21300000000002</v>
      </c>
      <c r="C6" s="284">
        <v>350.31099999999998</v>
      </c>
      <c r="D6" s="376">
        <v>658.81500000000005</v>
      </c>
      <c r="E6" s="376">
        <v>677.56</v>
      </c>
      <c r="F6" s="12"/>
      <c r="G6" s="12"/>
      <c r="H6" s="12"/>
      <c r="I6" s="385"/>
      <c r="J6" s="386"/>
      <c r="K6" s="386"/>
      <c r="L6" s="386"/>
      <c r="M6" s="386"/>
      <c r="N6" s="387"/>
    </row>
    <row r="7" spans="1:32" ht="12" customHeight="1">
      <c r="A7" s="117" t="s">
        <v>293</v>
      </c>
      <c r="B7" s="284">
        <v>65.13039832285115</v>
      </c>
      <c r="C7" s="284">
        <v>373.39444444444445</v>
      </c>
      <c r="D7" s="376">
        <v>102.69578092243188</v>
      </c>
      <c r="E7" s="376">
        <v>695.84517819706502</v>
      </c>
      <c r="F7" s="12"/>
      <c r="G7" s="12"/>
      <c r="H7" s="12"/>
      <c r="I7" s="422"/>
      <c r="J7" s="423"/>
      <c r="K7" s="423"/>
      <c r="L7" s="423"/>
      <c r="M7" s="423"/>
      <c r="N7" s="387"/>
    </row>
    <row r="8" spans="1:32" ht="12" customHeight="1">
      <c r="A8" s="117" t="s">
        <v>300</v>
      </c>
      <c r="B8" s="284">
        <v>15.516</v>
      </c>
      <c r="C8" s="284">
        <v>7.2270000000000003</v>
      </c>
      <c r="D8" s="376">
        <v>15.817000000000002</v>
      </c>
      <c r="E8" s="376">
        <v>7.6020000000000003</v>
      </c>
      <c r="F8" s="12"/>
      <c r="G8" s="12"/>
      <c r="H8" s="12"/>
      <c r="I8" s="422"/>
      <c r="J8" s="423"/>
      <c r="K8" s="423"/>
      <c r="L8" s="423"/>
      <c r="M8" s="423"/>
      <c r="N8" s="387"/>
    </row>
    <row r="9" spans="1:32" ht="12" customHeight="1">
      <c r="A9" s="117" t="s">
        <v>301</v>
      </c>
      <c r="B9" s="284">
        <v>98.65</v>
      </c>
      <c r="C9" s="284">
        <v>97.182000000000002</v>
      </c>
      <c r="D9" s="376">
        <v>65.742999999999995</v>
      </c>
      <c r="E9" s="376">
        <v>93.216999999999999</v>
      </c>
      <c r="F9" s="12"/>
      <c r="G9" s="12"/>
      <c r="H9" s="12"/>
      <c r="I9" s="422"/>
      <c r="J9" s="423"/>
      <c r="K9" s="423"/>
      <c r="L9" s="423"/>
      <c r="M9" s="423"/>
      <c r="N9" s="387"/>
    </row>
    <row r="10" spans="1:32" ht="12" customHeight="1">
      <c r="A10" s="117" t="s">
        <v>295</v>
      </c>
      <c r="B10" s="284">
        <v>17.352</v>
      </c>
      <c r="C10" s="284">
        <v>6.3780000000000001</v>
      </c>
      <c r="D10" s="376">
        <v>26.379000000000001</v>
      </c>
      <c r="E10" s="376">
        <v>8.8990000000000009</v>
      </c>
      <c r="F10" s="12"/>
      <c r="H10" s="12"/>
      <c r="I10" s="385"/>
      <c r="J10" s="386"/>
      <c r="K10" s="386"/>
      <c r="L10" s="386"/>
      <c r="M10" s="386"/>
      <c r="N10" s="387"/>
    </row>
    <row r="11" spans="1:32" ht="12" customHeight="1">
      <c r="C11" s="12"/>
      <c r="D11" s="12"/>
      <c r="E11" s="12"/>
      <c r="I11" s="385"/>
      <c r="J11" s="386"/>
      <c r="K11" s="386"/>
      <c r="L11" s="386"/>
      <c r="M11" s="386"/>
      <c r="N11" s="387"/>
    </row>
    <row r="12" spans="1:32" ht="12" customHeight="1">
      <c r="A12" t="s">
        <v>132</v>
      </c>
      <c r="I12" s="385"/>
      <c r="J12" s="386"/>
      <c r="K12" s="386"/>
      <c r="L12" s="386"/>
      <c r="M12" s="386"/>
      <c r="N12" s="387"/>
    </row>
    <row r="13" spans="1:32" s="112" customFormat="1" ht="12" customHeight="1">
      <c r="A13" t="s">
        <v>87</v>
      </c>
      <c r="I13" s="424"/>
      <c r="J13" s="425"/>
      <c r="K13" s="425"/>
      <c r="L13" s="425"/>
      <c r="M13" s="425"/>
      <c r="N13" s="426"/>
      <c r="O13"/>
      <c r="P13"/>
      <c r="Q13"/>
      <c r="R13"/>
      <c r="S13"/>
      <c r="T13"/>
      <c r="U13"/>
      <c r="V13"/>
      <c r="W13"/>
      <c r="X13"/>
      <c r="Y13"/>
      <c r="Z13"/>
      <c r="AA13"/>
      <c r="AB13"/>
      <c r="AC13"/>
      <c r="AD13"/>
      <c r="AE13"/>
      <c r="AF13"/>
    </row>
    <row r="14" spans="1:32" ht="12" customHeight="1">
      <c r="A14" t="s">
        <v>32</v>
      </c>
      <c r="I14" s="385"/>
      <c r="J14" s="386"/>
      <c r="K14" s="386"/>
      <c r="L14" s="386"/>
      <c r="M14" s="386"/>
      <c r="N14" s="387"/>
    </row>
    <row r="15" spans="1:32" ht="12" customHeight="1">
      <c r="A15" t="s">
        <v>31</v>
      </c>
      <c r="I15" s="385"/>
      <c r="J15" s="386"/>
      <c r="K15" s="386"/>
      <c r="L15" s="386"/>
      <c r="M15" s="386"/>
      <c r="N15" s="387"/>
    </row>
    <row r="16" spans="1:32" ht="12" customHeight="1">
      <c r="I16" s="385"/>
      <c r="J16" s="386"/>
      <c r="K16" s="386"/>
      <c r="L16" s="386"/>
      <c r="M16" s="386"/>
      <c r="N16" s="387"/>
    </row>
    <row r="17" spans="1:14" ht="12" customHeight="1">
      <c r="A17" t="s">
        <v>235</v>
      </c>
      <c r="I17" s="385"/>
      <c r="J17" s="386"/>
      <c r="K17" s="386"/>
      <c r="L17" s="386"/>
      <c r="M17" s="386"/>
      <c r="N17" s="387"/>
    </row>
    <row r="18" spans="1:14" ht="12" customHeight="1" thickBot="1">
      <c r="A18" s="993" t="s">
        <v>40</v>
      </c>
      <c r="B18" s="993"/>
      <c r="C18" s="993"/>
      <c r="D18" s="993"/>
      <c r="E18" s="993"/>
      <c r="I18" s="398" t="s">
        <v>770</v>
      </c>
      <c r="J18" s="389"/>
      <c r="K18" s="389"/>
      <c r="L18" s="389"/>
      <c r="M18" s="389"/>
      <c r="N18" s="390"/>
    </row>
    <row r="19" spans="1:14" ht="12" customHeight="1">
      <c r="A19" s="31" t="s">
        <v>500</v>
      </c>
      <c r="B19" s="31"/>
      <c r="C19" s="31"/>
      <c r="D19" s="31"/>
      <c r="E19" s="31"/>
    </row>
    <row r="20" spans="1:14" ht="12" customHeight="1">
      <c r="A20" t="s">
        <v>41</v>
      </c>
    </row>
    <row r="21" spans="1:14" ht="12" customHeight="1">
      <c r="A21" t="s">
        <v>486</v>
      </c>
    </row>
    <row r="22" spans="1:14" ht="12" customHeight="1">
      <c r="A22" t="s">
        <v>487</v>
      </c>
    </row>
    <row r="23" spans="1:14" ht="12" customHeight="1"/>
    <row r="24" spans="1:14" ht="12" customHeight="1"/>
    <row r="25" spans="1:14" ht="12" customHeight="1"/>
    <row r="26" spans="1:14" ht="24" customHeight="1"/>
    <row r="27" spans="1:14" ht="12" customHeight="1"/>
    <row r="28" spans="1:14" ht="12" customHeight="1"/>
    <row r="29" spans="1:14" ht="12" customHeight="1"/>
    <row r="30" spans="1:14" ht="12" customHeight="1"/>
    <row r="31" spans="1:14" ht="12" customHeight="1"/>
    <row r="32" spans="1:14" ht="12" customHeight="1"/>
    <row r="33" spans="16:16" ht="12" customHeight="1"/>
    <row r="34" spans="16:16" ht="12" customHeight="1"/>
    <row r="35" spans="16:16" ht="12" customHeight="1"/>
    <row r="36" spans="16:16" ht="12" customHeight="1"/>
    <row r="37" spans="16:16" ht="12" customHeight="1"/>
    <row r="38" spans="16:16" ht="12" customHeight="1"/>
    <row r="39" spans="16:16" ht="12" customHeight="1"/>
    <row r="40" spans="16:16" ht="12" customHeight="1"/>
    <row r="41" spans="16:16" ht="12" customHeight="1"/>
    <row r="42" spans="16:16" ht="12" customHeight="1"/>
    <row r="43" spans="16:16" ht="12" customHeight="1">
      <c r="P43" s="31"/>
    </row>
    <row r="44" spans="16:16" ht="12" customHeight="1">
      <c r="P44" s="31"/>
    </row>
  </sheetData>
  <mergeCells count="1">
    <mergeCell ref="A18:E18"/>
  </mergeCells>
  <phoneticPr fontId="0" type="noConversion"/>
  <pageMargins left="0.75" right="0.75" top="1" bottom="1" header="0.5" footer="0.5"/>
  <pageSetup paperSize="9"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sheetPr codeName="Sheet45"/>
  <dimension ref="A1:J44"/>
  <sheetViews>
    <sheetView zoomScaleNormal="100" workbookViewId="0">
      <selection activeCell="I24" sqref="I24"/>
    </sheetView>
  </sheetViews>
  <sheetFormatPr defaultRowHeight="9"/>
  <cols>
    <col min="1" max="1" width="22.59765625" customWidth="1"/>
    <col min="2" max="2" width="21.796875" customWidth="1"/>
    <col min="3" max="3" width="31.19921875" customWidth="1"/>
    <col min="4" max="7" width="13.3984375" customWidth="1"/>
    <col min="8" max="8" width="10" customWidth="1"/>
    <col min="9" max="9" width="80.796875" customWidth="1"/>
    <col min="10" max="13" width="12.3984375" customWidth="1"/>
  </cols>
  <sheetData>
    <row r="1" spans="1:10" ht="12">
      <c r="A1" s="72" t="s">
        <v>771</v>
      </c>
    </row>
    <row r="2" spans="1:10" ht="12.75" customHeight="1" thickBot="1"/>
    <row r="3" spans="1:10" ht="3.75" customHeight="1">
      <c r="A3" s="52"/>
      <c r="B3" s="113"/>
      <c r="C3" s="113"/>
      <c r="H3" s="382"/>
      <c r="I3" s="383"/>
      <c r="J3" s="384"/>
    </row>
    <row r="4" spans="1:10" ht="20.25" customHeight="1">
      <c r="A4" s="52" t="s">
        <v>330</v>
      </c>
      <c r="B4" s="26" t="s">
        <v>329</v>
      </c>
      <c r="C4" s="26" t="s">
        <v>328</v>
      </c>
      <c r="H4" s="385"/>
      <c r="I4" s="386"/>
      <c r="J4" s="387"/>
    </row>
    <row r="5" spans="1:10" ht="12" customHeight="1">
      <c r="A5" s="117" t="s">
        <v>130</v>
      </c>
      <c r="B5" s="957">
        <v>8.4</v>
      </c>
      <c r="C5" s="956">
        <v>16.899999999999999</v>
      </c>
      <c r="H5" s="385"/>
      <c r="I5" s="386"/>
      <c r="J5" s="387"/>
    </row>
    <row r="6" spans="1:10" ht="12.75" customHeight="1">
      <c r="A6" s="117" t="s">
        <v>127</v>
      </c>
      <c r="B6" s="957">
        <v>23.5</v>
      </c>
      <c r="C6" s="956">
        <v>21.4</v>
      </c>
      <c r="H6" s="385"/>
      <c r="I6" s="386"/>
      <c r="J6" s="387"/>
    </row>
    <row r="7" spans="1:10" ht="12.75" customHeight="1">
      <c r="A7" s="117" t="s">
        <v>191</v>
      </c>
      <c r="B7" s="957">
        <v>9.4</v>
      </c>
      <c r="C7" s="956" t="s">
        <v>948</v>
      </c>
      <c r="H7" s="385"/>
      <c r="I7" s="386"/>
      <c r="J7" s="387"/>
    </row>
    <row r="8" spans="1:10" ht="12.75" customHeight="1">
      <c r="A8" s="117" t="s">
        <v>128</v>
      </c>
      <c r="B8" s="957">
        <v>1</v>
      </c>
      <c r="C8" s="956">
        <v>2.6</v>
      </c>
      <c r="H8" s="385"/>
      <c r="I8" s="386"/>
      <c r="J8" s="387"/>
    </row>
    <row r="9" spans="1:10" ht="12.75" customHeight="1">
      <c r="A9" s="117" t="s">
        <v>129</v>
      </c>
      <c r="B9" s="957">
        <v>0.8</v>
      </c>
      <c r="C9" s="956">
        <v>2.1</v>
      </c>
      <c r="H9" s="385"/>
      <c r="I9" s="386"/>
      <c r="J9" s="387"/>
    </row>
    <row r="10" spans="1:10" ht="12.75" customHeight="1">
      <c r="A10" s="117" t="s">
        <v>131</v>
      </c>
      <c r="B10" s="957">
        <v>0.1</v>
      </c>
      <c r="C10" s="956">
        <v>0.3</v>
      </c>
      <c r="H10" s="385"/>
      <c r="I10" s="386"/>
      <c r="J10" s="387"/>
    </row>
    <row r="11" spans="1:10" ht="12.75" customHeight="1">
      <c r="A11" s="117" t="s">
        <v>144</v>
      </c>
      <c r="B11" s="957">
        <v>43.2</v>
      </c>
      <c r="C11" s="956">
        <v>56.8</v>
      </c>
      <c r="H11" s="385"/>
      <c r="I11" s="386"/>
      <c r="J11" s="387"/>
    </row>
    <row r="12" spans="1:10" ht="12.75" customHeight="1">
      <c r="B12" s="136"/>
      <c r="C12" s="136"/>
      <c r="H12" s="385"/>
      <c r="I12" s="386"/>
      <c r="J12" s="387"/>
    </row>
    <row r="13" spans="1:10" ht="12" customHeight="1">
      <c r="A13" t="s">
        <v>254</v>
      </c>
      <c r="H13" s="385"/>
      <c r="I13" s="386"/>
      <c r="J13" s="387"/>
    </row>
    <row r="14" spans="1:10" ht="12" customHeight="1">
      <c r="A14" s="137" t="s">
        <v>88</v>
      </c>
      <c r="H14" s="385"/>
      <c r="I14" s="386"/>
      <c r="J14" s="387"/>
    </row>
    <row r="15" spans="1:10" ht="12" customHeight="1">
      <c r="A15" s="745" t="s">
        <v>313</v>
      </c>
      <c r="H15" s="385"/>
      <c r="I15" s="386"/>
      <c r="J15" s="387"/>
    </row>
    <row r="16" spans="1:10" ht="12" customHeight="1">
      <c r="H16" s="385"/>
      <c r="I16" s="386"/>
      <c r="J16" s="387"/>
    </row>
    <row r="17" spans="1:10" ht="12" customHeight="1">
      <c r="A17" t="s">
        <v>235</v>
      </c>
      <c r="H17" s="385"/>
      <c r="I17" s="386"/>
      <c r="J17" s="387"/>
    </row>
    <row r="18" spans="1:10" ht="12" customHeight="1">
      <c r="A18" t="s">
        <v>36</v>
      </c>
      <c r="H18" s="385"/>
      <c r="I18" s="386"/>
      <c r="J18" s="387"/>
    </row>
    <row r="19" spans="1:10" ht="12" customHeight="1" thickBot="1">
      <c r="A19" t="s">
        <v>37</v>
      </c>
      <c r="H19" s="398" t="s">
        <v>772</v>
      </c>
      <c r="I19" s="389"/>
      <c r="J19" s="390"/>
    </row>
    <row r="20" spans="1:10" ht="12" customHeight="1"/>
    <row r="21" spans="1:10" ht="12" customHeight="1"/>
    <row r="22" spans="1:10" ht="12" customHeight="1"/>
    <row r="23" spans="1:10" ht="12" customHeight="1"/>
    <row r="24" spans="1:10" ht="12" customHeight="1"/>
    <row r="25" spans="1:10" ht="12" customHeight="1"/>
    <row r="26" spans="1:10" ht="12" customHeight="1"/>
    <row r="27" spans="1:10" ht="12" customHeight="1"/>
    <row r="28" spans="1:10" ht="12" customHeight="1"/>
    <row r="29" spans="1:10" ht="12" customHeight="1"/>
    <row r="30" spans="1:10" ht="12" customHeight="1"/>
    <row r="31" spans="1:10" ht="12" customHeight="1"/>
    <row r="32" spans="1:10" ht="12" customHeight="1"/>
    <row r="33" spans="2:2" ht="12" customHeight="1"/>
    <row r="34" spans="2:2" ht="12" customHeight="1"/>
    <row r="35" spans="2:2" ht="12" customHeight="1"/>
    <row r="36" spans="2:2" ht="12" customHeight="1"/>
    <row r="37" spans="2:2" ht="12" customHeight="1"/>
    <row r="38" spans="2:2" ht="12" customHeight="1"/>
    <row r="39" spans="2:2" ht="12" customHeight="1"/>
    <row r="43" spans="2:2" ht="11.25">
      <c r="B43" s="379"/>
    </row>
    <row r="44" spans="2:2" ht="11.25">
      <c r="B44" s="375"/>
    </row>
  </sheetData>
  <phoneticPr fontId="0" type="noConversion"/>
  <hyperlinks>
    <hyperlink ref="A15" r:id="rId1"/>
  </hyperlinks>
  <pageMargins left="0.75" right="0.75" top="1" bottom="1" header="0.5" footer="0.5"/>
  <headerFooter alignWithMargins="0"/>
  <drawing r:id="rId2"/>
</worksheet>
</file>

<file path=xl/worksheets/sheet49.xml><?xml version="1.0" encoding="utf-8"?>
<worksheet xmlns="http://schemas.openxmlformats.org/spreadsheetml/2006/main" xmlns:r="http://schemas.openxmlformats.org/officeDocument/2006/relationships">
  <sheetPr codeName="Sheet46"/>
  <dimension ref="A1:AF42"/>
  <sheetViews>
    <sheetView zoomScaleNormal="100" workbookViewId="0">
      <selection activeCell="P17" sqref="P17"/>
    </sheetView>
  </sheetViews>
  <sheetFormatPr defaultRowHeight="9"/>
  <cols>
    <col min="2" max="2" width="22" bestFit="1" customWidth="1"/>
    <col min="3" max="3" width="16.19921875" customWidth="1"/>
    <col min="4" max="4" width="13.796875" bestFit="1" customWidth="1"/>
    <col min="5" max="5" width="13" customWidth="1"/>
    <col min="6" max="6" width="13.3984375" customWidth="1"/>
    <col min="7" max="7" width="4.59765625" customWidth="1"/>
    <col min="8" max="8" width="12.3984375" customWidth="1"/>
    <col min="9" max="9" width="4.59765625" customWidth="1"/>
    <col min="10" max="10" width="19.3984375" bestFit="1" customWidth="1"/>
    <col min="11" max="11" width="4.59765625" customWidth="1"/>
    <col min="12" max="12" width="14.796875" bestFit="1" customWidth="1"/>
    <col min="13" max="13" width="12.19921875" bestFit="1" customWidth="1"/>
    <col min="14" max="14" width="10.796875" bestFit="1" customWidth="1"/>
    <col min="22" max="22" width="23" customWidth="1"/>
    <col min="23" max="24" width="11.19921875" bestFit="1" customWidth="1"/>
    <col min="25" max="25" width="10.3984375" bestFit="1" customWidth="1"/>
    <col min="28" max="28" width="10.796875" customWidth="1"/>
  </cols>
  <sheetData>
    <row r="1" spans="1:32" ht="14.25">
      <c r="A1" s="72" t="s">
        <v>773</v>
      </c>
      <c r="B1" s="72"/>
    </row>
    <row r="2" spans="1:32" ht="12.75" customHeight="1"/>
    <row r="3" spans="1:32" ht="3.75" customHeight="1">
      <c r="B3" s="52"/>
      <c r="C3" s="113"/>
      <c r="D3" s="113"/>
      <c r="E3" s="113"/>
      <c r="F3" s="113"/>
      <c r="G3" s="113"/>
      <c r="H3" s="113"/>
      <c r="I3" s="113"/>
      <c r="J3" s="113"/>
      <c r="K3" s="113"/>
      <c r="L3" s="113"/>
      <c r="M3" s="113"/>
      <c r="N3" s="113"/>
    </row>
    <row r="4" spans="1:32">
      <c r="B4" s="52"/>
      <c r="C4" s="1000" t="s">
        <v>127</v>
      </c>
      <c r="D4" s="1000"/>
      <c r="E4" s="1000"/>
      <c r="F4" s="1000"/>
      <c r="G4" s="113"/>
      <c r="H4" s="113" t="s">
        <v>129</v>
      </c>
      <c r="I4" s="113"/>
      <c r="J4" s="113" t="s">
        <v>191</v>
      </c>
      <c r="K4" s="113"/>
      <c r="L4" s="1000" t="s">
        <v>366</v>
      </c>
      <c r="M4" s="1000"/>
      <c r="N4" s="1000"/>
    </row>
    <row r="5" spans="1:32" ht="27">
      <c r="A5" s="33" t="s">
        <v>134</v>
      </c>
      <c r="B5" s="52" t="s">
        <v>363</v>
      </c>
      <c r="C5" s="26" t="s">
        <v>10</v>
      </c>
      <c r="D5" s="26" t="s">
        <v>11</v>
      </c>
      <c r="E5" s="26" t="s">
        <v>368</v>
      </c>
      <c r="F5" s="26" t="s">
        <v>295</v>
      </c>
      <c r="G5" s="26"/>
      <c r="H5" s="26" t="s">
        <v>361</v>
      </c>
      <c r="I5" s="26"/>
      <c r="J5" s="26" t="s">
        <v>360</v>
      </c>
      <c r="K5" s="26"/>
      <c r="L5" s="26" t="s">
        <v>364</v>
      </c>
      <c r="M5" s="26" t="s">
        <v>367</v>
      </c>
      <c r="N5" s="26" t="s">
        <v>365</v>
      </c>
      <c r="T5" s="147"/>
      <c r="U5" s="147"/>
      <c r="V5" s="147"/>
      <c r="W5" s="826"/>
      <c r="X5" s="826"/>
      <c r="Y5" s="826"/>
      <c r="Z5" s="147"/>
      <c r="AA5" s="147"/>
      <c r="AB5" s="147"/>
      <c r="AC5" s="147"/>
      <c r="AD5" s="147"/>
      <c r="AE5" s="147"/>
      <c r="AF5" s="147"/>
    </row>
    <row r="6" spans="1:32" ht="12.75" customHeight="1">
      <c r="A6" s="996">
        <v>2008</v>
      </c>
      <c r="B6" s="117" t="s">
        <v>414</v>
      </c>
      <c r="C6" s="377">
        <v>257010</v>
      </c>
      <c r="D6" s="377">
        <v>282310</v>
      </c>
      <c r="E6" s="377" t="s">
        <v>77</v>
      </c>
      <c r="F6" s="377">
        <v>5120</v>
      </c>
      <c r="G6" s="377"/>
      <c r="H6" s="377">
        <v>4320</v>
      </c>
      <c r="I6" s="377"/>
      <c r="J6" s="377">
        <v>27662040</v>
      </c>
      <c r="K6" s="377"/>
      <c r="L6" s="377">
        <v>70</v>
      </c>
      <c r="M6" s="377" t="s">
        <v>327</v>
      </c>
      <c r="N6" s="377" t="s">
        <v>77</v>
      </c>
      <c r="T6" s="147"/>
      <c r="U6" s="999"/>
      <c r="V6" s="767"/>
      <c r="W6" s="916"/>
      <c r="X6" s="916"/>
      <c r="Y6" s="916"/>
      <c r="Z6" s="829"/>
      <c r="AA6" s="829"/>
      <c r="AB6" s="829"/>
      <c r="AC6" s="829"/>
      <c r="AD6" s="829"/>
      <c r="AE6" s="829"/>
      <c r="AF6" s="829"/>
    </row>
    <row r="7" spans="1:32" ht="12.75" customHeight="1">
      <c r="A7" s="996"/>
      <c r="B7" s="117" t="s">
        <v>400</v>
      </c>
      <c r="C7" s="377">
        <v>144920</v>
      </c>
      <c r="D7" s="377">
        <v>122870</v>
      </c>
      <c r="E7" s="377" t="s">
        <v>77</v>
      </c>
      <c r="F7" s="377">
        <v>2040</v>
      </c>
      <c r="G7" s="377"/>
      <c r="H7" s="377">
        <v>6270</v>
      </c>
      <c r="I7" s="377"/>
      <c r="J7" s="377">
        <v>93003820</v>
      </c>
      <c r="K7" s="377"/>
      <c r="L7" s="377">
        <v>370</v>
      </c>
      <c r="M7" s="377">
        <v>190</v>
      </c>
      <c r="N7" s="377" t="s">
        <v>77</v>
      </c>
      <c r="T7" s="147"/>
      <c r="U7" s="999"/>
      <c r="V7" s="767"/>
      <c r="W7" s="916"/>
      <c r="X7" s="916"/>
      <c r="Y7" s="916"/>
      <c r="Z7" s="829"/>
      <c r="AA7" s="829"/>
      <c r="AB7" s="829"/>
      <c r="AC7" s="829"/>
      <c r="AD7" s="829"/>
      <c r="AE7" s="829"/>
      <c r="AF7" s="829"/>
    </row>
    <row r="8" spans="1:32" ht="12.75" customHeight="1">
      <c r="A8" s="996">
        <v>2009</v>
      </c>
      <c r="B8" s="117" t="s">
        <v>401</v>
      </c>
      <c r="C8" s="377">
        <v>143500</v>
      </c>
      <c r="D8" s="377">
        <v>283970</v>
      </c>
      <c r="E8" s="377" t="s">
        <v>77</v>
      </c>
      <c r="F8" s="377">
        <v>1470</v>
      </c>
      <c r="G8" s="377"/>
      <c r="H8" s="377">
        <v>5410</v>
      </c>
      <c r="I8" s="377"/>
      <c r="J8" s="377">
        <v>32011870</v>
      </c>
      <c r="K8" s="377"/>
      <c r="L8" s="377">
        <v>110</v>
      </c>
      <c r="M8" s="377">
        <v>30</v>
      </c>
      <c r="N8" s="377" t="s">
        <v>77</v>
      </c>
      <c r="T8" s="147"/>
      <c r="U8" s="999"/>
      <c r="V8" s="767"/>
      <c r="W8" s="829"/>
      <c r="X8" s="829"/>
      <c r="Y8" s="916"/>
      <c r="Z8" s="829"/>
      <c r="AA8" s="829"/>
      <c r="AB8" s="829"/>
      <c r="AC8" s="829"/>
      <c r="AD8" s="829"/>
      <c r="AE8" s="829"/>
      <c r="AF8" s="829"/>
    </row>
    <row r="9" spans="1:32" ht="12.75" customHeight="1">
      <c r="A9" s="996"/>
      <c r="B9" s="117" t="s">
        <v>402</v>
      </c>
      <c r="C9" s="377">
        <v>172050</v>
      </c>
      <c r="D9" s="377">
        <v>200420</v>
      </c>
      <c r="E9" s="377" t="s">
        <v>77</v>
      </c>
      <c r="F9" s="377">
        <v>5430</v>
      </c>
      <c r="G9" s="377"/>
      <c r="H9" s="377">
        <v>3620</v>
      </c>
      <c r="I9" s="377"/>
      <c r="J9" s="377">
        <v>17178090</v>
      </c>
      <c r="K9" s="377"/>
      <c r="L9" s="377">
        <v>140</v>
      </c>
      <c r="M9" s="377" t="s">
        <v>77</v>
      </c>
      <c r="N9" s="377" t="s">
        <v>77</v>
      </c>
      <c r="T9" s="147"/>
      <c r="U9" s="999"/>
      <c r="V9" s="767"/>
      <c r="W9" s="916"/>
      <c r="X9" s="916"/>
      <c r="Y9" s="916"/>
      <c r="Z9" s="829"/>
      <c r="AA9" s="829"/>
      <c r="AB9" s="829"/>
      <c r="AC9" s="829"/>
      <c r="AD9" s="829"/>
      <c r="AE9" s="829"/>
      <c r="AF9" s="829"/>
    </row>
    <row r="10" spans="1:32" ht="12.75" customHeight="1">
      <c r="A10" s="996"/>
      <c r="B10" s="117" t="s">
        <v>403</v>
      </c>
      <c r="C10" s="377">
        <v>141940</v>
      </c>
      <c r="D10" s="377">
        <v>169880</v>
      </c>
      <c r="E10" s="377" t="s">
        <v>77</v>
      </c>
      <c r="F10" s="377">
        <v>2910</v>
      </c>
      <c r="G10" s="377"/>
      <c r="H10" s="377">
        <v>4210</v>
      </c>
      <c r="I10" s="377"/>
      <c r="J10" s="377">
        <v>12179090</v>
      </c>
      <c r="K10" s="377"/>
      <c r="L10" s="377">
        <v>120</v>
      </c>
      <c r="M10" s="377" t="s">
        <v>77</v>
      </c>
      <c r="N10" s="377" t="s">
        <v>77</v>
      </c>
      <c r="T10" s="147"/>
      <c r="U10" s="917"/>
      <c r="V10" s="767"/>
      <c r="W10" s="829"/>
      <c r="X10" s="829"/>
      <c r="Y10" s="829"/>
      <c r="Z10" s="829"/>
      <c r="AA10" s="829"/>
      <c r="AB10" s="829"/>
      <c r="AC10" s="829"/>
      <c r="AD10" s="829"/>
      <c r="AE10" s="829"/>
      <c r="AF10" s="829"/>
    </row>
    <row r="11" spans="1:32" ht="12.75" customHeight="1">
      <c r="A11" s="996"/>
      <c r="B11" s="117" t="s">
        <v>404</v>
      </c>
      <c r="C11" s="377">
        <v>134170</v>
      </c>
      <c r="D11" s="377">
        <v>147690</v>
      </c>
      <c r="E11" s="377">
        <v>697740</v>
      </c>
      <c r="F11" s="377">
        <v>5650</v>
      </c>
      <c r="G11" s="377"/>
      <c r="H11" s="377">
        <v>7330</v>
      </c>
      <c r="I11" s="377"/>
      <c r="J11" s="377">
        <v>42093980</v>
      </c>
      <c r="K11" s="377"/>
      <c r="L11" s="377">
        <v>210</v>
      </c>
      <c r="M11" s="377">
        <v>30</v>
      </c>
      <c r="N11" s="377" t="s">
        <v>77</v>
      </c>
      <c r="T11" s="147"/>
      <c r="U11" s="917"/>
      <c r="V11" s="767"/>
      <c r="W11" s="916"/>
      <c r="X11" s="916"/>
      <c r="Y11" s="916"/>
      <c r="Z11" s="829"/>
      <c r="AA11" s="829"/>
      <c r="AB11" s="829"/>
      <c r="AC11" s="829"/>
      <c r="AD11" s="829"/>
      <c r="AE11" s="829"/>
      <c r="AF11" s="829"/>
    </row>
    <row r="12" spans="1:32" ht="12.75" customHeight="1">
      <c r="A12" s="996">
        <v>2010</v>
      </c>
      <c r="B12" s="117" t="s">
        <v>405</v>
      </c>
      <c r="C12" s="377">
        <v>127730</v>
      </c>
      <c r="D12" s="377">
        <v>183100</v>
      </c>
      <c r="E12" s="377">
        <v>147430</v>
      </c>
      <c r="F12" s="377">
        <v>6730</v>
      </c>
      <c r="G12" s="377"/>
      <c r="H12" s="377">
        <v>6390</v>
      </c>
      <c r="I12" s="377"/>
      <c r="J12" s="377">
        <v>8698860</v>
      </c>
      <c r="K12" s="377"/>
      <c r="L12" s="377">
        <v>1080</v>
      </c>
      <c r="M12" s="377">
        <v>220</v>
      </c>
      <c r="N12" s="377" t="s">
        <v>77</v>
      </c>
      <c r="T12" s="147"/>
      <c r="U12" s="917"/>
      <c r="V12" s="767"/>
      <c r="W12" s="829"/>
      <c r="X12" s="829"/>
      <c r="Y12" s="829"/>
      <c r="Z12" s="829"/>
      <c r="AA12" s="829"/>
      <c r="AB12" s="829"/>
      <c r="AC12" s="829"/>
      <c r="AD12" s="829"/>
      <c r="AE12" s="829"/>
      <c r="AF12" s="829"/>
    </row>
    <row r="13" spans="1:32" ht="12" customHeight="1">
      <c r="A13" s="996"/>
      <c r="B13" s="117" t="s">
        <v>406</v>
      </c>
      <c r="C13" s="377">
        <v>95290</v>
      </c>
      <c r="D13" s="377">
        <v>125230</v>
      </c>
      <c r="E13" s="377">
        <v>39660</v>
      </c>
      <c r="F13" s="377">
        <v>2410</v>
      </c>
      <c r="G13" s="377"/>
      <c r="H13" s="377">
        <v>13000</v>
      </c>
      <c r="I13" s="377"/>
      <c r="J13" s="377">
        <v>11314700</v>
      </c>
      <c r="K13" s="377"/>
      <c r="L13" s="377">
        <v>700</v>
      </c>
      <c r="M13" s="377">
        <v>550</v>
      </c>
      <c r="N13" s="377" t="s">
        <v>77</v>
      </c>
      <c r="T13" s="147"/>
      <c r="U13" s="917"/>
      <c r="V13" s="767"/>
      <c r="W13" s="916"/>
      <c r="X13" s="916"/>
      <c r="Y13" s="916"/>
      <c r="Z13" s="829"/>
      <c r="AA13" s="829"/>
      <c r="AB13" s="829"/>
      <c r="AC13" s="829"/>
      <c r="AD13" s="829"/>
      <c r="AE13" s="829"/>
      <c r="AF13" s="829"/>
    </row>
    <row r="14" spans="1:32" ht="12" customHeight="1">
      <c r="A14" s="996"/>
      <c r="B14" s="117" t="s">
        <v>407</v>
      </c>
      <c r="C14" s="377">
        <v>83920</v>
      </c>
      <c r="D14" s="377">
        <v>103360</v>
      </c>
      <c r="E14" s="377">
        <v>76300</v>
      </c>
      <c r="F14" s="377">
        <v>2490</v>
      </c>
      <c r="G14" s="377"/>
      <c r="H14" s="377">
        <v>4970</v>
      </c>
      <c r="I14" s="377"/>
      <c r="J14" s="377">
        <v>8479300</v>
      </c>
      <c r="K14" s="377"/>
      <c r="L14" s="377">
        <v>480</v>
      </c>
      <c r="M14" s="377">
        <v>-240</v>
      </c>
      <c r="N14" s="377" t="s">
        <v>77</v>
      </c>
      <c r="T14" s="147"/>
      <c r="U14" s="917"/>
      <c r="V14" s="767"/>
      <c r="W14" s="829"/>
      <c r="X14" s="829"/>
      <c r="Y14" s="829"/>
      <c r="Z14" s="829"/>
      <c r="AA14" s="829"/>
      <c r="AB14" s="829"/>
      <c r="AC14" s="829"/>
      <c r="AD14" s="829"/>
      <c r="AE14" s="829"/>
      <c r="AF14" s="829"/>
    </row>
    <row r="15" spans="1:32" ht="12" customHeight="1">
      <c r="A15" s="996"/>
      <c r="B15" s="117" t="s">
        <v>408</v>
      </c>
      <c r="C15" s="377">
        <v>112000</v>
      </c>
      <c r="D15" s="377">
        <v>124290</v>
      </c>
      <c r="E15" s="377">
        <v>231740</v>
      </c>
      <c r="F15" s="377">
        <v>1580</v>
      </c>
      <c r="G15" s="377"/>
      <c r="H15" s="377">
        <v>7860</v>
      </c>
      <c r="I15" s="377"/>
      <c r="J15" s="377">
        <v>23854440</v>
      </c>
      <c r="K15" s="377"/>
      <c r="L15" s="377">
        <v>1020</v>
      </c>
      <c r="M15" s="377">
        <v>10</v>
      </c>
      <c r="N15" s="377" t="s">
        <v>77</v>
      </c>
      <c r="T15" s="147"/>
      <c r="U15" s="999"/>
      <c r="V15" s="767"/>
      <c r="W15" s="916"/>
      <c r="X15" s="916"/>
      <c r="Y15" s="916"/>
      <c r="Z15" s="829"/>
      <c r="AA15" s="829"/>
      <c r="AB15" s="829"/>
      <c r="AC15" s="829"/>
      <c r="AD15" s="829"/>
      <c r="AE15" s="829"/>
      <c r="AF15" s="829"/>
    </row>
    <row r="16" spans="1:32" ht="12" customHeight="1">
      <c r="A16" s="996">
        <v>2011</v>
      </c>
      <c r="B16" s="117" t="s">
        <v>409</v>
      </c>
      <c r="C16" s="377">
        <v>170090</v>
      </c>
      <c r="D16" s="377">
        <v>278460</v>
      </c>
      <c r="E16" s="377">
        <v>91900</v>
      </c>
      <c r="F16" s="377">
        <v>1160</v>
      </c>
      <c r="G16" s="377"/>
      <c r="H16" s="377">
        <v>6930</v>
      </c>
      <c r="I16" s="377"/>
      <c r="J16" s="377">
        <v>20526850</v>
      </c>
      <c r="K16" s="377"/>
      <c r="L16" s="377">
        <v>1210</v>
      </c>
      <c r="M16" s="377">
        <v>1260</v>
      </c>
      <c r="N16" s="377" t="s">
        <v>77</v>
      </c>
      <c r="T16" s="147"/>
      <c r="U16" s="999"/>
      <c r="V16" s="767"/>
      <c r="W16" s="916"/>
      <c r="X16" s="916"/>
      <c r="Y16" s="916"/>
      <c r="Z16" s="829"/>
      <c r="AA16" s="829"/>
      <c r="AB16" s="829"/>
      <c r="AC16" s="829"/>
      <c r="AD16" s="829"/>
      <c r="AE16" s="829"/>
      <c r="AF16" s="829"/>
    </row>
    <row r="17" spans="1:32" ht="12" customHeight="1">
      <c r="A17" s="996"/>
      <c r="B17" s="117" t="s">
        <v>410</v>
      </c>
      <c r="C17" s="377">
        <v>92040</v>
      </c>
      <c r="D17" s="377">
        <v>152140</v>
      </c>
      <c r="E17" s="377">
        <v>44900</v>
      </c>
      <c r="F17" s="377">
        <v>1810</v>
      </c>
      <c r="G17" s="377"/>
      <c r="H17" s="377">
        <v>3010</v>
      </c>
      <c r="I17" s="377"/>
      <c r="J17" s="377">
        <v>3636380</v>
      </c>
      <c r="K17" s="377"/>
      <c r="L17" s="377">
        <v>1060</v>
      </c>
      <c r="M17" s="377">
        <v>1080</v>
      </c>
      <c r="N17" s="377" t="s">
        <v>77</v>
      </c>
      <c r="T17" s="147"/>
      <c r="U17" s="999"/>
      <c r="V17" s="767"/>
      <c r="W17" s="829"/>
      <c r="X17" s="829"/>
      <c r="Y17" s="829"/>
      <c r="Z17" s="829"/>
      <c r="AA17" s="829"/>
      <c r="AB17" s="829"/>
      <c r="AC17" s="829"/>
      <c r="AD17" s="829"/>
      <c r="AE17" s="829"/>
      <c r="AF17" s="829"/>
    </row>
    <row r="18" spans="1:32" ht="12" customHeight="1">
      <c r="A18" s="996"/>
      <c r="B18" s="117" t="s">
        <v>411</v>
      </c>
      <c r="C18" s="377">
        <v>132570</v>
      </c>
      <c r="D18" s="377">
        <v>207460</v>
      </c>
      <c r="E18" s="377">
        <v>74100</v>
      </c>
      <c r="F18" s="377">
        <v>3290</v>
      </c>
      <c r="G18" s="377"/>
      <c r="H18" s="377">
        <v>5070</v>
      </c>
      <c r="I18" s="377"/>
      <c r="J18" s="377">
        <v>5813250</v>
      </c>
      <c r="K18" s="377"/>
      <c r="L18" s="377">
        <v>10</v>
      </c>
      <c r="M18" s="377">
        <v>-40</v>
      </c>
      <c r="N18" s="377" t="s">
        <v>77</v>
      </c>
      <c r="O18" s="683"/>
      <c r="T18" s="147"/>
      <c r="U18" s="829"/>
      <c r="V18" s="829"/>
      <c r="W18" s="829"/>
      <c r="X18" s="829"/>
      <c r="Y18" s="829"/>
      <c r="Z18" s="829"/>
      <c r="AA18" s="829"/>
      <c r="AB18" s="829"/>
      <c r="AC18" s="829"/>
      <c r="AD18" s="829"/>
      <c r="AE18" s="829"/>
      <c r="AF18" s="829"/>
    </row>
    <row r="19" spans="1:32" ht="12" customHeight="1">
      <c r="A19" s="996"/>
      <c r="B19" s="117" t="s">
        <v>412</v>
      </c>
      <c r="C19" s="377">
        <v>126640</v>
      </c>
      <c r="D19" s="377">
        <v>232530</v>
      </c>
      <c r="E19" s="377">
        <v>145930</v>
      </c>
      <c r="F19" s="377">
        <v>3070</v>
      </c>
      <c r="G19" s="377"/>
      <c r="H19" s="377">
        <v>3410</v>
      </c>
      <c r="I19" s="377"/>
      <c r="J19" s="377">
        <v>-2929960</v>
      </c>
      <c r="K19" s="377"/>
      <c r="L19" s="377" t="s">
        <v>77</v>
      </c>
      <c r="M19" s="377" t="s">
        <v>77</v>
      </c>
      <c r="N19" s="377" t="s">
        <v>77</v>
      </c>
      <c r="T19" s="147"/>
      <c r="U19" s="829"/>
      <c r="V19" s="829"/>
      <c r="W19" s="829"/>
      <c r="X19" s="829"/>
      <c r="Y19" s="829"/>
      <c r="Z19" s="829"/>
      <c r="AA19" s="829"/>
      <c r="AB19" s="829"/>
      <c r="AC19" s="829"/>
      <c r="AD19" s="829"/>
      <c r="AE19" s="829"/>
      <c r="AF19" s="829"/>
    </row>
    <row r="20" spans="1:32" ht="12" customHeight="1">
      <c r="A20" s="996">
        <v>2012</v>
      </c>
      <c r="B20" s="473" t="s">
        <v>413</v>
      </c>
      <c r="C20" s="565">
        <v>169280</v>
      </c>
      <c r="D20" s="565">
        <v>301700</v>
      </c>
      <c r="E20" s="565">
        <v>84090</v>
      </c>
      <c r="F20" s="565">
        <v>2260</v>
      </c>
      <c r="G20" s="565"/>
      <c r="H20" s="565">
        <v>8680</v>
      </c>
      <c r="I20" s="565"/>
      <c r="J20" s="565">
        <v>32760</v>
      </c>
      <c r="K20" s="565"/>
      <c r="L20" s="565">
        <v>40</v>
      </c>
      <c r="M20" s="565" t="s">
        <v>77</v>
      </c>
      <c r="N20" s="565" t="s">
        <v>77</v>
      </c>
      <c r="T20" s="147"/>
      <c r="U20" s="829"/>
      <c r="V20" s="829"/>
      <c r="W20" s="829"/>
      <c r="X20" s="829"/>
      <c r="Y20" s="829"/>
      <c r="Z20" s="829"/>
      <c r="AA20" s="829"/>
      <c r="AB20" s="829"/>
      <c r="AC20" s="829"/>
      <c r="AD20" s="829"/>
      <c r="AE20" s="829"/>
      <c r="AF20" s="829"/>
    </row>
    <row r="21" spans="1:32" ht="12" customHeight="1">
      <c r="A21" s="996"/>
      <c r="B21" s="473" t="s">
        <v>779</v>
      </c>
      <c r="C21" s="565">
        <v>179820</v>
      </c>
      <c r="D21" s="565">
        <v>305270</v>
      </c>
      <c r="E21" s="377" t="s">
        <v>77</v>
      </c>
      <c r="F21" s="565">
        <v>3790</v>
      </c>
      <c r="G21" s="565"/>
      <c r="H21" s="565">
        <v>4160</v>
      </c>
      <c r="I21" s="565"/>
      <c r="J21" s="565">
        <v>-11000</v>
      </c>
      <c r="K21" s="565"/>
      <c r="L21" s="565" t="s">
        <v>77</v>
      </c>
      <c r="M21" s="565" t="s">
        <v>77</v>
      </c>
      <c r="N21" s="565" t="s">
        <v>77</v>
      </c>
      <c r="T21" s="147"/>
      <c r="U21" s="829"/>
      <c r="V21" s="829"/>
      <c r="W21" s="829"/>
      <c r="X21" s="829"/>
      <c r="Y21" s="829"/>
      <c r="Z21" s="829"/>
      <c r="AA21" s="829"/>
      <c r="AB21" s="829"/>
      <c r="AC21" s="829"/>
      <c r="AD21" s="829"/>
      <c r="AE21" s="829"/>
      <c r="AF21" s="829"/>
    </row>
    <row r="22" spans="1:32" ht="12" customHeight="1">
      <c r="A22" s="996"/>
      <c r="B22" s="473" t="s">
        <v>780</v>
      </c>
      <c r="C22" s="565">
        <v>118880</v>
      </c>
      <c r="D22" s="565">
        <v>278370</v>
      </c>
      <c r="E22" s="377" t="s">
        <v>77</v>
      </c>
      <c r="F22" s="565">
        <v>1350</v>
      </c>
      <c r="G22" s="565"/>
      <c r="H22" s="565">
        <v>2790</v>
      </c>
      <c r="I22" s="565"/>
      <c r="J22" s="565">
        <v>1091190</v>
      </c>
      <c r="K22" s="565"/>
      <c r="L22" s="565" t="s">
        <v>77</v>
      </c>
      <c r="M22" s="565" t="s">
        <v>77</v>
      </c>
      <c r="N22" s="565" t="s">
        <v>77</v>
      </c>
      <c r="T22" s="147"/>
      <c r="U22" s="829"/>
      <c r="V22" s="829"/>
      <c r="W22" s="829"/>
      <c r="X22" s="829"/>
      <c r="Y22" s="829"/>
      <c r="Z22" s="829"/>
      <c r="AA22" s="829"/>
      <c r="AB22" s="829"/>
      <c r="AC22" s="829"/>
      <c r="AD22" s="829"/>
      <c r="AE22" s="829"/>
      <c r="AF22" s="829"/>
    </row>
    <row r="23" spans="1:32" ht="12" customHeight="1">
      <c r="A23" s="996"/>
      <c r="B23" s="283" t="s">
        <v>781</v>
      </c>
      <c r="C23" s="378">
        <v>167030</v>
      </c>
      <c r="D23" s="378">
        <v>398290</v>
      </c>
      <c r="E23" s="378" t="s">
        <v>77</v>
      </c>
      <c r="F23" s="378">
        <v>6370</v>
      </c>
      <c r="G23" s="378"/>
      <c r="H23" s="378">
        <v>11090</v>
      </c>
      <c r="I23" s="378"/>
      <c r="J23" s="378">
        <v>-683070</v>
      </c>
      <c r="K23" s="378"/>
      <c r="L23" s="378">
        <v>840</v>
      </c>
      <c r="M23" s="378">
        <v>-1990</v>
      </c>
      <c r="N23" s="378" t="s">
        <v>77</v>
      </c>
      <c r="T23" s="147"/>
      <c r="U23" s="918"/>
      <c r="V23" s="918"/>
      <c r="W23" s="918"/>
      <c r="X23" s="918"/>
      <c r="Y23" s="918"/>
      <c r="Z23" s="918"/>
      <c r="AA23" s="918"/>
      <c r="AB23" s="918"/>
      <c r="AC23" s="918"/>
      <c r="AD23" s="918"/>
      <c r="AE23" s="918"/>
      <c r="AF23" s="918"/>
    </row>
    <row r="24" spans="1:32" ht="12" customHeight="1">
      <c r="B24" s="567" t="s">
        <v>144</v>
      </c>
      <c r="C24" s="378">
        <v>2568880</v>
      </c>
      <c r="D24" s="378">
        <v>3897340</v>
      </c>
      <c r="E24" s="569">
        <v>1633790</v>
      </c>
      <c r="F24" s="378">
        <v>58930</v>
      </c>
      <c r="G24" s="378"/>
      <c r="H24" s="378">
        <v>108520</v>
      </c>
      <c r="I24" s="378"/>
      <c r="J24" s="378">
        <v>303952590</v>
      </c>
      <c r="K24" s="378"/>
      <c r="L24" s="378">
        <v>7460</v>
      </c>
      <c r="M24" s="378">
        <v>1100</v>
      </c>
      <c r="N24" s="568">
        <v>50</v>
      </c>
      <c r="T24" s="147"/>
      <c r="U24" s="829"/>
      <c r="V24" s="829"/>
      <c r="W24" s="829"/>
      <c r="X24" s="829"/>
      <c r="Y24" s="829"/>
      <c r="Z24" s="829"/>
      <c r="AA24" s="829"/>
      <c r="AB24" s="829"/>
      <c r="AC24" s="829"/>
      <c r="AD24" s="829"/>
      <c r="AE24" s="829"/>
      <c r="AF24" s="829"/>
    </row>
    <row r="25" spans="1:32" ht="12" customHeight="1">
      <c r="T25" s="147"/>
      <c r="U25" s="147"/>
      <c r="V25" s="147"/>
      <c r="W25" s="147"/>
      <c r="X25" s="147"/>
      <c r="Y25" s="147"/>
      <c r="Z25" s="147"/>
      <c r="AA25" s="147"/>
      <c r="AB25" s="147"/>
      <c r="AC25" s="147"/>
      <c r="AD25" s="147"/>
      <c r="AE25" s="147"/>
      <c r="AF25" s="147"/>
    </row>
    <row r="26" spans="1:32" ht="12" customHeight="1">
      <c r="B26" t="s">
        <v>254</v>
      </c>
    </row>
    <row r="27" spans="1:32" ht="12" customHeight="1">
      <c r="B27" t="s">
        <v>362</v>
      </c>
    </row>
    <row r="28" spans="1:32" ht="12" customHeight="1">
      <c r="B28" s="582" t="s">
        <v>663</v>
      </c>
    </row>
    <row r="29" spans="1:32" ht="12" customHeight="1">
      <c r="B29" s="958" t="s">
        <v>787</v>
      </c>
    </row>
    <row r="30" spans="1:32" ht="12" customHeight="1"/>
    <row r="31" spans="1:32" ht="12" customHeight="1">
      <c r="B31" t="s">
        <v>235</v>
      </c>
    </row>
    <row r="32" spans="1:32" ht="12" customHeight="1">
      <c r="B32" t="s">
        <v>783</v>
      </c>
    </row>
    <row r="33" spans="2:2" ht="12" customHeight="1">
      <c r="B33" t="s">
        <v>580</v>
      </c>
    </row>
    <row r="34" spans="2:2" ht="12" customHeight="1">
      <c r="B34" t="s">
        <v>784</v>
      </c>
    </row>
    <row r="35" spans="2:2" ht="12" customHeight="1">
      <c r="B35" t="s">
        <v>581</v>
      </c>
    </row>
    <row r="36" spans="2:2" ht="12" customHeight="1">
      <c r="B36" s="958" t="s">
        <v>954</v>
      </c>
    </row>
    <row r="37" spans="2:2" ht="12" customHeight="1">
      <c r="B37" t="s">
        <v>582</v>
      </c>
    </row>
    <row r="38" spans="2:2" ht="12" customHeight="1">
      <c r="B38" t="s">
        <v>785</v>
      </c>
    </row>
    <row r="39" spans="2:2" ht="12" customHeight="1">
      <c r="B39" t="s">
        <v>501</v>
      </c>
    </row>
    <row r="40" spans="2:2" ht="12" customHeight="1">
      <c r="B40" t="s">
        <v>502</v>
      </c>
    </row>
    <row r="41" spans="2:2" ht="12" customHeight="1">
      <c r="B41" t="s">
        <v>503</v>
      </c>
    </row>
    <row r="42" spans="2:2" ht="12" customHeight="1">
      <c r="B42" t="s">
        <v>786</v>
      </c>
    </row>
  </sheetData>
  <mergeCells count="9">
    <mergeCell ref="A20:A23"/>
    <mergeCell ref="U6:U9"/>
    <mergeCell ref="U15:U17"/>
    <mergeCell ref="A16:A19"/>
    <mergeCell ref="C4:F4"/>
    <mergeCell ref="L4:N4"/>
    <mergeCell ref="A6:A7"/>
    <mergeCell ref="A8:A11"/>
    <mergeCell ref="A12:A15"/>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codeName="Sheet6"/>
  <dimension ref="A1:V41"/>
  <sheetViews>
    <sheetView zoomScaleNormal="100" workbookViewId="0">
      <selection activeCell="E40" sqref="E40"/>
    </sheetView>
  </sheetViews>
  <sheetFormatPr defaultRowHeight="9"/>
  <cols>
    <col min="2" max="15" width="13" customWidth="1"/>
    <col min="16" max="16" width="8" customWidth="1"/>
    <col min="17" max="17" width="10" customWidth="1"/>
    <col min="18" max="18" width="81" customWidth="1"/>
    <col min="19" max="20" width="10" customWidth="1"/>
    <col min="21" max="21" width="4.3984375" customWidth="1"/>
  </cols>
  <sheetData>
    <row r="1" spans="1:22" ht="12" customHeight="1">
      <c r="A1" s="72" t="s">
        <v>281</v>
      </c>
    </row>
    <row r="2" spans="1:22" ht="12" customHeight="1" thickBot="1"/>
    <row r="3" spans="1:22" ht="3.75" customHeight="1">
      <c r="B3" s="14"/>
      <c r="C3" s="14"/>
      <c r="D3" s="14"/>
      <c r="E3" s="14"/>
      <c r="F3" s="14"/>
      <c r="G3" s="14"/>
      <c r="H3" s="14"/>
      <c r="I3" s="14"/>
      <c r="J3" s="14"/>
      <c r="K3" s="14"/>
      <c r="L3" s="14"/>
      <c r="M3" s="14"/>
      <c r="N3" s="14"/>
      <c r="O3" s="27"/>
      <c r="R3" s="382"/>
      <c r="S3" s="383"/>
      <c r="T3" s="383"/>
      <c r="U3" s="384"/>
    </row>
    <row r="4" spans="1:22" ht="38.25" customHeight="1">
      <c r="A4" s="39" t="s">
        <v>134</v>
      </c>
      <c r="B4" s="87" t="s">
        <v>349</v>
      </c>
      <c r="C4" s="87" t="s">
        <v>350</v>
      </c>
      <c r="D4" s="87" t="s">
        <v>200</v>
      </c>
      <c r="E4" s="87" t="s">
        <v>282</v>
      </c>
      <c r="F4" s="87" t="s">
        <v>351</v>
      </c>
      <c r="G4" s="87" t="s">
        <v>352</v>
      </c>
      <c r="H4" s="87" t="s">
        <v>353</v>
      </c>
      <c r="I4" s="87" t="s">
        <v>267</v>
      </c>
      <c r="J4" s="87" t="s">
        <v>354</v>
      </c>
      <c r="K4" s="35" t="s">
        <v>355</v>
      </c>
      <c r="L4" s="35" t="s">
        <v>519</v>
      </c>
      <c r="M4" s="87" t="s">
        <v>356</v>
      </c>
      <c r="N4" s="87" t="s">
        <v>201</v>
      </c>
      <c r="O4" s="279" t="s">
        <v>348</v>
      </c>
      <c r="P4" s="4"/>
      <c r="R4" s="385"/>
      <c r="S4" s="386"/>
      <c r="T4" s="386"/>
      <c r="U4" s="387"/>
    </row>
    <row r="5" spans="1:22" ht="12" customHeight="1">
      <c r="A5" s="29">
        <v>1990</v>
      </c>
      <c r="B5" s="74">
        <v>3.5551002666666665</v>
      </c>
      <c r="C5" s="74">
        <v>4.9355276666666672</v>
      </c>
      <c r="D5" s="74">
        <v>7.5614352</v>
      </c>
      <c r="E5" s="74">
        <v>1.1301230362082939</v>
      </c>
      <c r="F5" s="74">
        <v>5.4043000000000001E-2</v>
      </c>
      <c r="G5" s="74">
        <v>0.91129133333333323</v>
      </c>
      <c r="H5" s="74">
        <v>1.0307381333333332</v>
      </c>
      <c r="I5" s="74">
        <v>54.478040725891532</v>
      </c>
      <c r="J5" s="74">
        <v>0.47558734515174672</v>
      </c>
      <c r="K5" s="74">
        <v>7.6745777777777774E-2</v>
      </c>
      <c r="L5" s="74">
        <v>3.2617045999999998</v>
      </c>
      <c r="M5" s="74">
        <v>0</v>
      </c>
      <c r="N5" s="74">
        <v>79.035926663007828</v>
      </c>
      <c r="O5" s="75">
        <v>156.50626374803718</v>
      </c>
      <c r="P5" s="478"/>
      <c r="R5" s="385"/>
      <c r="S5" s="386"/>
      <c r="T5" s="386"/>
      <c r="U5" s="387"/>
    </row>
    <row r="6" spans="1:22" ht="12" customHeight="1">
      <c r="A6" s="29">
        <v>1991</v>
      </c>
      <c r="B6" s="74">
        <v>4.8554557333333319</v>
      </c>
      <c r="C6" s="74">
        <v>5.7481416666666654</v>
      </c>
      <c r="D6" s="74">
        <v>7.8170399999999995</v>
      </c>
      <c r="E6" s="74">
        <v>0.94176057357177023</v>
      </c>
      <c r="F6" s="74">
        <v>4.1374666666666664E-2</v>
      </c>
      <c r="G6" s="74">
        <v>0.82844666666666689</v>
      </c>
      <c r="H6" s="74">
        <v>1.2479338666666668</v>
      </c>
      <c r="I6" s="74">
        <v>60.674948565098113</v>
      </c>
      <c r="J6" s="74">
        <v>0.48561228800000006</v>
      </c>
      <c r="K6" s="74">
        <v>0.16270104888888887</v>
      </c>
      <c r="L6" s="74">
        <v>3.3468666000000002</v>
      </c>
      <c r="M6" s="74">
        <v>0</v>
      </c>
      <c r="N6" s="74">
        <v>79.360534396629731</v>
      </c>
      <c r="O6" s="75">
        <v>165.5108160721885</v>
      </c>
      <c r="P6" s="478"/>
      <c r="Q6" s="21"/>
      <c r="R6" s="391"/>
      <c r="S6" s="392"/>
      <c r="T6" s="392"/>
      <c r="U6" s="393"/>
      <c r="V6" s="21"/>
    </row>
    <row r="7" spans="1:22" ht="12" customHeight="1">
      <c r="A7" s="29">
        <v>1992</v>
      </c>
      <c r="B7" s="74">
        <v>3.874588131944444</v>
      </c>
      <c r="C7" s="74">
        <v>6.0284619999999993</v>
      </c>
      <c r="D7" s="74">
        <v>7.0800047999999993</v>
      </c>
      <c r="E7" s="74">
        <v>0.79563182749136208</v>
      </c>
      <c r="F7" s="74">
        <v>3.4888333333333327E-2</v>
      </c>
      <c r="G7" s="74">
        <v>0.79339700000000013</v>
      </c>
      <c r="H7" s="74">
        <v>1.1964597333333333</v>
      </c>
      <c r="I7" s="74">
        <v>60.093285503270721</v>
      </c>
      <c r="J7" s="74">
        <v>0.45062823116799994</v>
      </c>
      <c r="K7" s="74">
        <v>0.23330716444444444</v>
      </c>
      <c r="L7" s="74">
        <v>3.0317672000000004</v>
      </c>
      <c r="M7" s="74">
        <v>0</v>
      </c>
      <c r="N7" s="74">
        <v>75.925011933571966</v>
      </c>
      <c r="O7" s="75">
        <v>159.5374318585576</v>
      </c>
      <c r="P7" s="478"/>
      <c r="Q7" s="15"/>
      <c r="R7" s="394"/>
      <c r="S7" s="395"/>
      <c r="T7" s="395"/>
      <c r="U7" s="396"/>
      <c r="V7" s="15"/>
    </row>
    <row r="8" spans="1:22" ht="12" customHeight="1">
      <c r="A8" s="29">
        <v>1993</v>
      </c>
      <c r="B8" s="74">
        <v>5.7390292361111097</v>
      </c>
      <c r="C8" s="74">
        <v>6.4158710000000001</v>
      </c>
      <c r="D8" s="74">
        <v>6.7226543999999997</v>
      </c>
      <c r="E8" s="74">
        <v>0.65639400717092322</v>
      </c>
      <c r="F8" s="74">
        <v>3.4888333333333327E-2</v>
      </c>
      <c r="G8" s="74">
        <v>0.82526033333333337</v>
      </c>
      <c r="H8" s="74">
        <v>1.1977152000000002</v>
      </c>
      <c r="I8" s="74">
        <v>62.04258677991136</v>
      </c>
      <c r="J8" s="74">
        <v>0.41691142579124019</v>
      </c>
      <c r="K8" s="74">
        <v>0.30391327999999995</v>
      </c>
      <c r="L8" s="74">
        <v>3.1992524666666666</v>
      </c>
      <c r="M8" s="74">
        <v>0</v>
      </c>
      <c r="N8" s="74">
        <v>69.336584850929043</v>
      </c>
      <c r="O8" s="75">
        <v>156.89106131324701</v>
      </c>
      <c r="P8" s="478"/>
      <c r="Q8" s="15"/>
      <c r="R8" s="394"/>
      <c r="S8" s="395"/>
      <c r="T8" s="395"/>
      <c r="U8" s="396"/>
      <c r="V8" s="15"/>
    </row>
    <row r="9" spans="1:22" ht="12" customHeight="1">
      <c r="A9" s="29">
        <v>1994</v>
      </c>
      <c r="B9" s="74">
        <v>5.9410735999999993</v>
      </c>
      <c r="C9" s="74">
        <v>6.4820139999999995</v>
      </c>
      <c r="D9" s="74">
        <v>4.674627719205299</v>
      </c>
      <c r="E9" s="74">
        <v>0.55541842993375312</v>
      </c>
      <c r="F9" s="74">
        <v>4.123166666666666E-2</v>
      </c>
      <c r="G9" s="74">
        <v>0.78065166666666674</v>
      </c>
      <c r="H9" s="74">
        <v>1.1387082666666666</v>
      </c>
      <c r="I9" s="74">
        <v>60.251880174211195</v>
      </c>
      <c r="J9" s="74">
        <v>0.40820315750399994</v>
      </c>
      <c r="K9" s="74">
        <v>0.51266179555555547</v>
      </c>
      <c r="L9" s="74">
        <v>2.5662149333333337</v>
      </c>
      <c r="M9" s="74">
        <v>0</v>
      </c>
      <c r="N9" s="74">
        <v>68.711944947281168</v>
      </c>
      <c r="O9" s="75">
        <v>152.0646303570243</v>
      </c>
      <c r="P9" s="478"/>
      <c r="R9" s="385"/>
      <c r="S9" s="397"/>
      <c r="T9" s="386"/>
      <c r="U9" s="387"/>
    </row>
    <row r="10" spans="1:22" ht="12" customHeight="1">
      <c r="A10" s="29">
        <v>1995</v>
      </c>
      <c r="B10" s="74">
        <v>4.3790776944444429</v>
      </c>
      <c r="C10" s="74">
        <v>6.6174496666666665</v>
      </c>
      <c r="D10" s="74">
        <v>3.0950646675496691</v>
      </c>
      <c r="E10" s="74">
        <v>0.52289644970711291</v>
      </c>
      <c r="F10" s="74">
        <v>5.0746666666666662E-2</v>
      </c>
      <c r="G10" s="74">
        <v>0.75197466666666657</v>
      </c>
      <c r="H10" s="74">
        <v>1.0062565333333331</v>
      </c>
      <c r="I10" s="74">
        <v>59.710707207880084</v>
      </c>
      <c r="J10" s="74">
        <v>0.35374902067200004</v>
      </c>
      <c r="K10" s="74">
        <v>0.64466453333333318</v>
      </c>
      <c r="L10" s="74">
        <v>2.0098232</v>
      </c>
      <c r="M10" s="74">
        <v>0</v>
      </c>
      <c r="N10" s="74">
        <v>67.327859937443236</v>
      </c>
      <c r="O10" s="75">
        <v>146.47027024436321</v>
      </c>
      <c r="P10" s="478"/>
      <c r="R10" s="385"/>
      <c r="S10" s="386"/>
      <c r="T10" s="386"/>
      <c r="U10" s="387"/>
    </row>
    <row r="11" spans="1:22" ht="12" customHeight="1">
      <c r="A11" s="309">
        <v>1996</v>
      </c>
      <c r="B11" s="74">
        <v>4.1254703874999992</v>
      </c>
      <c r="C11" s="74">
        <v>8.0442486666666664</v>
      </c>
      <c r="D11" s="74">
        <v>3.3531661084322959</v>
      </c>
      <c r="E11" s="74">
        <v>0.55203735344384475</v>
      </c>
      <c r="F11" s="74">
        <v>9.5150000000000009E-3</v>
      </c>
      <c r="G11" s="74">
        <v>0.78383799999999992</v>
      </c>
      <c r="H11" s="74">
        <v>1.0704240890151899</v>
      </c>
      <c r="I11" s="74">
        <v>68.993160169683691</v>
      </c>
      <c r="J11" s="74">
        <v>0.33348624384000003</v>
      </c>
      <c r="K11" s="74">
        <v>0.70606115555555549</v>
      </c>
      <c r="L11" s="74">
        <v>2.3135676666666662</v>
      </c>
      <c r="M11" s="74">
        <v>0</v>
      </c>
      <c r="N11" s="74">
        <v>68.383383989928376</v>
      </c>
      <c r="O11" s="75">
        <v>158.6683588307323</v>
      </c>
      <c r="P11" s="478"/>
      <c r="R11" s="385"/>
      <c r="S11" s="386"/>
      <c r="T11" s="386"/>
      <c r="U11" s="387"/>
    </row>
    <row r="12" spans="1:22" ht="12" customHeight="1">
      <c r="A12" s="29">
        <v>1997</v>
      </c>
      <c r="B12" s="74">
        <v>3.8456244749999993</v>
      </c>
      <c r="C12" s="74">
        <v>7.949758666666666</v>
      </c>
      <c r="D12" s="74">
        <v>3.2917318283819808</v>
      </c>
      <c r="E12" s="74">
        <v>0.25569634080555159</v>
      </c>
      <c r="F12" s="74">
        <v>9.5479999999999992E-3</v>
      </c>
      <c r="G12" s="74">
        <v>0.68872099999999992</v>
      </c>
      <c r="H12" s="74">
        <v>0.91246797227686072</v>
      </c>
      <c r="I12" s="74">
        <v>63.591049124633415</v>
      </c>
      <c r="J12" s="74">
        <v>0.31179882700799999</v>
      </c>
      <c r="K12" s="74">
        <v>0.76745777777777768</v>
      </c>
      <c r="L12" s="74">
        <v>1.6407878666666667</v>
      </c>
      <c r="M12" s="74">
        <v>0</v>
      </c>
      <c r="N12" s="74">
        <v>60.553592837631527</v>
      </c>
      <c r="O12" s="75">
        <v>143.81823471684845</v>
      </c>
      <c r="P12" s="478"/>
      <c r="R12" s="385"/>
      <c r="S12" s="386"/>
      <c r="T12" s="386"/>
      <c r="U12" s="387"/>
    </row>
    <row r="13" spans="1:22" ht="12" customHeight="1">
      <c r="A13" s="29">
        <v>1998</v>
      </c>
      <c r="B13" s="74">
        <v>2.8845867263888887</v>
      </c>
      <c r="C13" s="74">
        <v>8.4978006666666666</v>
      </c>
      <c r="D13" s="74">
        <v>3.5845096828670111</v>
      </c>
      <c r="E13" s="74">
        <v>0.37186721351143709</v>
      </c>
      <c r="F13" s="74">
        <v>3.1936666666666667E-3</v>
      </c>
      <c r="G13" s="74">
        <v>0.60928999999999989</v>
      </c>
      <c r="H13" s="74">
        <v>0.89333327614460756</v>
      </c>
      <c r="I13" s="74">
        <v>65.664800216909569</v>
      </c>
      <c r="J13" s="74">
        <v>0.2742820768426667</v>
      </c>
      <c r="K13" s="74">
        <v>0.73675946666666647</v>
      </c>
      <c r="L13" s="74">
        <v>1.6975625333333333</v>
      </c>
      <c r="M13" s="74">
        <v>0</v>
      </c>
      <c r="N13" s="74">
        <v>64.278323836104207</v>
      </c>
      <c r="O13" s="75">
        <v>149.49630936210173</v>
      </c>
      <c r="P13" s="478"/>
      <c r="R13" s="385"/>
      <c r="S13" s="386"/>
      <c r="T13" s="386"/>
      <c r="U13" s="387"/>
    </row>
    <row r="14" spans="1:22" ht="12" customHeight="1">
      <c r="A14" s="29">
        <v>1999</v>
      </c>
      <c r="B14" s="74">
        <v>2.6702840694444445</v>
      </c>
      <c r="C14" s="74">
        <v>7.5151046666666668</v>
      </c>
      <c r="D14" s="74">
        <v>4.1117048203501234</v>
      </c>
      <c r="E14" s="74">
        <v>0.36502691817435418</v>
      </c>
      <c r="F14" s="74">
        <v>1.6023333333333334E-2</v>
      </c>
      <c r="G14" s="74">
        <v>0.5135900000000001</v>
      </c>
      <c r="H14" s="74">
        <v>0.87257638934935766</v>
      </c>
      <c r="I14" s="74">
        <v>66.361851428940071</v>
      </c>
      <c r="J14" s="74">
        <v>0.25196148667733331</v>
      </c>
      <c r="K14" s="74">
        <v>0.69071199999999988</v>
      </c>
      <c r="L14" s="74">
        <v>1.5726582666666671</v>
      </c>
      <c r="M14" s="74">
        <v>0</v>
      </c>
      <c r="N14" s="74">
        <v>60.829832634859201</v>
      </c>
      <c r="O14" s="75">
        <v>145.77132601446155</v>
      </c>
      <c r="P14" s="478"/>
      <c r="R14" s="385"/>
      <c r="S14" s="386"/>
      <c r="T14" s="386"/>
      <c r="U14" s="387"/>
    </row>
    <row r="15" spans="1:22" ht="12" customHeight="1">
      <c r="A15" s="29">
        <v>2000</v>
      </c>
      <c r="B15" s="74">
        <v>2.7357473444854006</v>
      </c>
      <c r="C15" s="74">
        <v>7.8442322346666673</v>
      </c>
      <c r="D15" s="74">
        <v>2.4541780005561873</v>
      </c>
      <c r="E15" s="74">
        <v>0.42869787181781183</v>
      </c>
      <c r="F15" s="74">
        <v>8.4554360278774696E-3</v>
      </c>
      <c r="G15" s="74">
        <v>0.46951433975503015</v>
      </c>
      <c r="H15" s="74">
        <v>0.82048528079369343</v>
      </c>
      <c r="I15" s="74">
        <v>68.290420265425738</v>
      </c>
      <c r="J15" s="74">
        <v>0.22441721651200003</v>
      </c>
      <c r="K15" s="74">
        <v>0.64466453333333318</v>
      </c>
      <c r="L15" s="74">
        <v>1.4080117333333333</v>
      </c>
      <c r="M15" s="74">
        <v>0</v>
      </c>
      <c r="N15" s="74">
        <v>65.162102609109837</v>
      </c>
      <c r="O15" s="75">
        <v>150.4909268658169</v>
      </c>
      <c r="P15" s="478"/>
      <c r="R15" s="385"/>
      <c r="S15" s="386"/>
      <c r="T15" s="386"/>
      <c r="U15" s="387"/>
    </row>
    <row r="16" spans="1:22" ht="12" customHeight="1">
      <c r="A16" s="29">
        <v>2001</v>
      </c>
      <c r="B16" s="74">
        <v>3.3390797805648305</v>
      </c>
      <c r="C16" s="74">
        <v>8.3132776119323335</v>
      </c>
      <c r="D16" s="74">
        <v>1.9385070980115879</v>
      </c>
      <c r="E16" s="74">
        <v>0.19499894612877808</v>
      </c>
      <c r="F16" s="74">
        <v>1.8833414958472003E-2</v>
      </c>
      <c r="G16" s="74">
        <v>0.61641456538090977</v>
      </c>
      <c r="H16" s="74">
        <v>0.99429096755690194</v>
      </c>
      <c r="I16" s="74">
        <v>70.122521569993694</v>
      </c>
      <c r="J16" s="74">
        <v>0.19940563968</v>
      </c>
      <c r="K16" s="74">
        <v>0.59861706666666659</v>
      </c>
      <c r="L16" s="74">
        <v>1.2660750666666667</v>
      </c>
      <c r="M16" s="74">
        <v>0</v>
      </c>
      <c r="N16" s="74">
        <v>70.092270940061766</v>
      </c>
      <c r="O16" s="75">
        <v>157.69429266760261</v>
      </c>
      <c r="P16" s="478"/>
      <c r="R16" s="385"/>
      <c r="S16" s="386"/>
      <c r="T16" s="386"/>
      <c r="U16" s="387"/>
    </row>
    <row r="17" spans="1:21" ht="12" customHeight="1">
      <c r="A17" s="29">
        <v>2002</v>
      </c>
      <c r="B17" s="74">
        <v>2.4163679535815867</v>
      </c>
      <c r="C17" s="74">
        <v>7.0996745311799989</v>
      </c>
      <c r="D17" s="74">
        <v>1.2344123739225503</v>
      </c>
      <c r="E17" s="74">
        <v>0.50054349093935269</v>
      </c>
      <c r="F17" s="74">
        <v>1.190129128253577E-2</v>
      </c>
      <c r="G17" s="74">
        <v>0.64525208601089046</v>
      </c>
      <c r="H17" s="74">
        <v>0.93922161131187054</v>
      </c>
      <c r="I17" s="74">
        <v>69.632629492444607</v>
      </c>
      <c r="J17" s="74">
        <v>0.16537134284799998</v>
      </c>
      <c r="K17" s="74">
        <v>0.55256959999999988</v>
      </c>
      <c r="L17" s="74">
        <v>1.1115777244677569</v>
      </c>
      <c r="M17" s="74">
        <v>0</v>
      </c>
      <c r="N17" s="74">
        <v>70.775213762769084</v>
      </c>
      <c r="O17" s="75">
        <v>155.08473526075824</v>
      </c>
      <c r="P17" s="478"/>
      <c r="R17" s="385"/>
      <c r="S17" s="386"/>
      <c r="T17" s="386"/>
      <c r="U17" s="387"/>
    </row>
    <row r="18" spans="1:21" ht="12" customHeight="1" thickBot="1">
      <c r="A18" s="29">
        <v>2003</v>
      </c>
      <c r="B18" s="74">
        <v>1.8621540603009263</v>
      </c>
      <c r="C18" s="74">
        <v>7.0809686687200699</v>
      </c>
      <c r="D18" s="74">
        <v>1.0835959319623565</v>
      </c>
      <c r="E18" s="74">
        <v>0.35375948877917973</v>
      </c>
      <c r="F18" s="74">
        <v>1.948300479799767E-2</v>
      </c>
      <c r="G18" s="74">
        <v>0.52068255442810685</v>
      </c>
      <c r="H18" s="74">
        <v>1.0050575462111608</v>
      </c>
      <c r="I18" s="74">
        <v>71.587305600767692</v>
      </c>
      <c r="J18" s="74">
        <v>0.15413128601599999</v>
      </c>
      <c r="K18" s="74">
        <v>0.50652213333333318</v>
      </c>
      <c r="L18" s="74">
        <v>0.96800806666666661</v>
      </c>
      <c r="M18" s="74">
        <v>0</v>
      </c>
      <c r="N18" s="74">
        <v>75.042770782841586</v>
      </c>
      <c r="O18" s="75">
        <v>160.18443912482508</v>
      </c>
      <c r="P18" s="478"/>
      <c r="R18" s="388" t="s">
        <v>357</v>
      </c>
      <c r="S18" s="389"/>
      <c r="T18" s="389"/>
      <c r="U18" s="390"/>
    </row>
    <row r="19" spans="1:21" ht="12" customHeight="1">
      <c r="A19" s="29">
        <v>2004</v>
      </c>
      <c r="B19" s="74">
        <v>1.6981242055555561</v>
      </c>
      <c r="C19" s="74">
        <v>7.7115267346188681</v>
      </c>
      <c r="D19" s="74">
        <v>0.95103492506099685</v>
      </c>
      <c r="E19" s="74">
        <v>0.14235985621994068</v>
      </c>
      <c r="F19" s="74">
        <v>0</v>
      </c>
      <c r="G19" s="74">
        <v>0.50899684222263486</v>
      </c>
      <c r="H19" s="74">
        <v>0.9703260745767599</v>
      </c>
      <c r="I19" s="74">
        <v>73.185863399410451</v>
      </c>
      <c r="J19" s="74">
        <v>0.121521629184</v>
      </c>
      <c r="K19" s="74">
        <v>0.46047466666666659</v>
      </c>
      <c r="L19" s="74">
        <v>0.86013620000000002</v>
      </c>
      <c r="M19" s="74">
        <v>0</v>
      </c>
      <c r="N19" s="74">
        <v>75.188979460503788</v>
      </c>
      <c r="O19" s="75">
        <v>161.79934399401967</v>
      </c>
      <c r="P19" s="478"/>
    </row>
    <row r="20" spans="1:21" ht="12" customHeight="1">
      <c r="A20" s="29">
        <v>2005</v>
      </c>
      <c r="B20" s="74">
        <v>0.94835351005199764</v>
      </c>
      <c r="C20" s="74">
        <v>7.3821533545989491</v>
      </c>
      <c r="D20" s="74">
        <v>0.75206622035110426</v>
      </c>
      <c r="E20" s="74">
        <v>9.6637912503853535E-2</v>
      </c>
      <c r="F20" s="74">
        <v>0</v>
      </c>
      <c r="G20" s="74">
        <v>0.4502277585412669</v>
      </c>
      <c r="H20" s="74">
        <v>0.87799502381120131</v>
      </c>
      <c r="I20" s="74">
        <v>70.659273223294207</v>
      </c>
      <c r="J20" s="74">
        <v>9.6984932351999995E-2</v>
      </c>
      <c r="K20" s="74">
        <v>0.42977635555555554</v>
      </c>
      <c r="L20" s="74">
        <v>0.72671573333333339</v>
      </c>
      <c r="M20" s="74">
        <v>0</v>
      </c>
      <c r="N20" s="74">
        <v>73.955366673134762</v>
      </c>
      <c r="O20" s="75">
        <v>156.37555069752824</v>
      </c>
      <c r="P20" s="478"/>
    </row>
    <row r="21" spans="1:21" ht="12" customHeight="1">
      <c r="A21" s="29">
        <v>2006</v>
      </c>
      <c r="B21" s="74">
        <v>0.6366816429995179</v>
      </c>
      <c r="C21" s="74">
        <v>7.68519371036618</v>
      </c>
      <c r="D21" s="74">
        <v>0.87617740002751432</v>
      </c>
      <c r="E21" s="74">
        <v>6.2997731536877544E-2</v>
      </c>
      <c r="F21" s="74">
        <v>0</v>
      </c>
      <c r="G21" s="74">
        <v>0.54619836478411732</v>
      </c>
      <c r="H21" s="74">
        <v>0.92888292538277184</v>
      </c>
      <c r="I21" s="74">
        <v>67.870060271631147</v>
      </c>
      <c r="J21" s="74">
        <v>7.3872875520000006E-2</v>
      </c>
      <c r="K21" s="74">
        <v>0.39907804444444439</v>
      </c>
      <c r="L21" s="74">
        <v>0.72960124047580011</v>
      </c>
      <c r="M21" s="74">
        <v>0</v>
      </c>
      <c r="N21" s="74">
        <v>76.788922784194241</v>
      </c>
      <c r="O21" s="75">
        <v>156.59766699136262</v>
      </c>
      <c r="P21" s="478"/>
    </row>
    <row r="22" spans="1:21" ht="12" customHeight="1">
      <c r="A22" s="29">
        <v>2007</v>
      </c>
      <c r="B22" s="74">
        <v>0.55751578895723941</v>
      </c>
      <c r="C22" s="74">
        <v>6.8347309216581387</v>
      </c>
      <c r="D22" s="74">
        <v>1.1588668294218596</v>
      </c>
      <c r="E22" s="74">
        <v>4.354647344354011E-2</v>
      </c>
      <c r="F22" s="74">
        <v>0</v>
      </c>
      <c r="G22" s="74">
        <v>0.55072753578925193</v>
      </c>
      <c r="H22" s="74">
        <v>0.73908677964194192</v>
      </c>
      <c r="I22" s="74">
        <v>65.247992544632226</v>
      </c>
      <c r="J22" s="74">
        <v>4.2212761600000002E-2</v>
      </c>
      <c r="K22" s="74">
        <v>0.36837973333333324</v>
      </c>
      <c r="L22" s="74">
        <v>0.6659747458723333</v>
      </c>
      <c r="M22" s="74">
        <v>0</v>
      </c>
      <c r="N22" s="74">
        <v>74.090454629989082</v>
      </c>
      <c r="O22" s="75">
        <v>150.29948874433893</v>
      </c>
      <c r="P22" s="478"/>
    </row>
    <row r="23" spans="1:21" ht="12" customHeight="1">
      <c r="A23" s="29">
        <v>2008</v>
      </c>
      <c r="B23" s="74">
        <v>0.50527686626598345</v>
      </c>
      <c r="C23" s="74">
        <v>7.0437865016205654</v>
      </c>
      <c r="D23" s="74">
        <v>1.3034030805083823</v>
      </c>
      <c r="E23" s="74">
        <v>3.6892821570238113E-2</v>
      </c>
      <c r="F23" s="74">
        <v>0</v>
      </c>
      <c r="G23" s="74">
        <v>0.52179784591369249</v>
      </c>
      <c r="H23" s="74">
        <v>0.97237479277972683</v>
      </c>
      <c r="I23" s="74">
        <v>66.350082530023812</v>
      </c>
      <c r="J23" s="74">
        <v>4.5361170278170285E-2</v>
      </c>
      <c r="K23" s="74">
        <v>0.38372888888888884</v>
      </c>
      <c r="L23" s="74">
        <v>0.83546214236613336</v>
      </c>
      <c r="M23" s="74">
        <v>0</v>
      </c>
      <c r="N23" s="74">
        <v>70.76638686567226</v>
      </c>
      <c r="O23" s="75">
        <v>148.76455350588785</v>
      </c>
      <c r="P23" s="478"/>
    </row>
    <row r="24" spans="1:21" ht="12" customHeight="1">
      <c r="A24" s="29">
        <v>2009</v>
      </c>
      <c r="B24" s="74">
        <v>0.63999750262913635</v>
      </c>
      <c r="C24" s="74">
        <v>7.1513120853513676</v>
      </c>
      <c r="D24" s="74">
        <v>1.1605584575438224</v>
      </c>
      <c r="E24" s="74">
        <v>3.2911111797271422E-2</v>
      </c>
      <c r="F24" s="74">
        <v>0</v>
      </c>
      <c r="G24" s="74">
        <v>0.41856848616930775</v>
      </c>
      <c r="H24" s="74">
        <v>0.9155761386582395</v>
      </c>
      <c r="I24" s="74">
        <v>61.332828071454543</v>
      </c>
      <c r="J24" s="74">
        <v>4.7436441600000004E-2</v>
      </c>
      <c r="K24" s="74">
        <v>0.33768142222222219</v>
      </c>
      <c r="L24" s="74">
        <v>0.76487801536813338</v>
      </c>
      <c r="M24" s="74">
        <v>0</v>
      </c>
      <c r="N24" s="74">
        <v>65.151818101921293</v>
      </c>
      <c r="O24" s="75">
        <v>137.95356583471533</v>
      </c>
      <c r="P24" s="478"/>
    </row>
    <row r="25" spans="1:21" ht="12" customHeight="1">
      <c r="A25" s="29">
        <v>2010</v>
      </c>
      <c r="B25" s="74">
        <v>0.64182869124884079</v>
      </c>
      <c r="C25" s="74">
        <v>7.9480444373721779</v>
      </c>
      <c r="D25" s="74">
        <v>1.2359638356844649</v>
      </c>
      <c r="E25" s="74">
        <v>3.2237208344616748E-2</v>
      </c>
      <c r="F25" s="74">
        <v>0</v>
      </c>
      <c r="G25" s="74">
        <v>0.52750533060583815</v>
      </c>
      <c r="H25" s="74">
        <v>1.1613592161122881</v>
      </c>
      <c r="I25" s="74">
        <v>71.773191813426948</v>
      </c>
      <c r="J25" s="74">
        <v>4.7911321600000008E-2</v>
      </c>
      <c r="K25" s="74">
        <v>0.36837973333333324</v>
      </c>
      <c r="L25" s="74">
        <v>0.88246385109446668</v>
      </c>
      <c r="M25" s="74">
        <v>0</v>
      </c>
      <c r="N25" s="74">
        <v>66.31997436480485</v>
      </c>
      <c r="O25" s="75">
        <v>150.93885980362782</v>
      </c>
      <c r="P25" s="478"/>
    </row>
    <row r="26" spans="1:21" ht="12" customHeight="1">
      <c r="A26" s="29">
        <v>2011</v>
      </c>
      <c r="B26" s="74">
        <v>0.6445203149266846</v>
      </c>
      <c r="C26" s="74">
        <v>6.215847167841031</v>
      </c>
      <c r="D26" s="74">
        <v>1.2453003636073656</v>
      </c>
      <c r="E26" s="74">
        <v>2.7025535412364937E-2</v>
      </c>
      <c r="F26" s="74">
        <v>0</v>
      </c>
      <c r="G26" s="74">
        <v>0.45266267947604139</v>
      </c>
      <c r="H26" s="74">
        <v>0.84151729543757636</v>
      </c>
      <c r="I26" s="74">
        <v>53.847641944115708</v>
      </c>
      <c r="J26" s="74">
        <v>4.7911321600000008E-2</v>
      </c>
      <c r="K26" s="74">
        <v>0.33768142222222219</v>
      </c>
      <c r="L26" s="74">
        <v>0.76513696989473334</v>
      </c>
      <c r="M26" s="74">
        <v>0</v>
      </c>
      <c r="N26" s="74">
        <v>59.712309537736161</v>
      </c>
      <c r="O26" s="75">
        <v>124.13755455226989</v>
      </c>
      <c r="P26" s="8"/>
    </row>
    <row r="27" spans="1:21" ht="12" customHeight="1">
      <c r="B27" s="321"/>
      <c r="I27" s="281"/>
      <c r="N27" s="281"/>
    </row>
    <row r="28" spans="1:21" ht="12" customHeight="1">
      <c r="A28" t="s">
        <v>232</v>
      </c>
      <c r="B28" s="321"/>
      <c r="I28" s="281"/>
      <c r="N28" s="281"/>
    </row>
    <row r="29" spans="1:21" ht="11.85" customHeight="1">
      <c r="A29" t="s">
        <v>640</v>
      </c>
    </row>
    <row r="30" spans="1:21" ht="11.85" customHeight="1">
      <c r="A30" t="s">
        <v>431</v>
      </c>
    </row>
    <row r="31" spans="1:21" ht="11.85" customHeight="1">
      <c r="A31" s="681" t="s">
        <v>292</v>
      </c>
    </row>
    <row r="32" spans="1:21" ht="11.85" customHeight="1">
      <c r="I32" s="280"/>
    </row>
    <row r="33" spans="1:8" ht="12.75" customHeight="1">
      <c r="A33" s="745" t="s">
        <v>219</v>
      </c>
    </row>
    <row r="34" spans="1:8" ht="12.75" customHeight="1">
      <c r="A34" s="745" t="s">
        <v>890</v>
      </c>
    </row>
    <row r="35" spans="1:8" ht="12" customHeight="1"/>
    <row r="36" spans="1:8" ht="12" customHeight="1">
      <c r="A36" s="681"/>
    </row>
    <row r="37" spans="1:8" ht="12" customHeight="1">
      <c r="A37" s="306"/>
      <c r="B37" s="306"/>
      <c r="C37" s="306"/>
      <c r="D37" s="306"/>
      <c r="E37" s="306"/>
      <c r="F37" s="306"/>
      <c r="G37" s="306"/>
      <c r="H37" s="306"/>
    </row>
    <row r="38" spans="1:8" ht="12" customHeight="1">
      <c r="A38" s="306"/>
      <c r="B38" s="306"/>
      <c r="C38" s="306"/>
      <c r="D38" s="306"/>
      <c r="E38" s="306"/>
      <c r="F38" s="306"/>
      <c r="G38" s="306"/>
      <c r="H38" s="306"/>
    </row>
    <row r="39" spans="1:8" ht="12" customHeight="1">
      <c r="A39" s="306"/>
      <c r="B39" s="306"/>
      <c r="C39" s="306"/>
      <c r="D39" s="306"/>
      <c r="E39" s="306"/>
      <c r="F39" s="306"/>
      <c r="G39" s="306"/>
      <c r="H39" s="306"/>
    </row>
    <row r="40" spans="1:8" ht="12" customHeight="1"/>
    <row r="41" spans="1:8" ht="12" customHeight="1">
      <c r="A41" s="10"/>
    </row>
  </sheetData>
  <pageMargins left="0.7" right="0.7" top="0.75" bottom="0.75" header="0.3" footer="0.3"/>
  <pageSetup orientation="portrait" r:id="rId1"/>
  <drawing r:id="rId2"/>
</worksheet>
</file>

<file path=xl/worksheets/sheet50.xml><?xml version="1.0" encoding="utf-8"?>
<worksheet xmlns="http://schemas.openxmlformats.org/spreadsheetml/2006/main" xmlns:r="http://schemas.openxmlformats.org/officeDocument/2006/relationships">
  <dimension ref="A1:I48"/>
  <sheetViews>
    <sheetView zoomScaleNormal="100" workbookViewId="0"/>
  </sheetViews>
  <sheetFormatPr defaultRowHeight="9"/>
  <cols>
    <col min="1" max="1" width="22.59765625" customWidth="1"/>
    <col min="2" max="2" width="21.796875" customWidth="1"/>
    <col min="3" max="3" width="31.19921875" customWidth="1"/>
    <col min="4" max="6" width="13.3984375" customWidth="1"/>
    <col min="7" max="7" width="10" customWidth="1"/>
    <col min="8" max="8" width="80.796875" customWidth="1"/>
    <col min="9" max="12" width="12.3984375" customWidth="1"/>
  </cols>
  <sheetData>
    <row r="1" spans="1:9" ht="12">
      <c r="A1" s="598" t="s">
        <v>790</v>
      </c>
    </row>
    <row r="2" spans="1:9" ht="12.75" customHeight="1" thickBot="1"/>
    <row r="3" spans="1:9" ht="3.75" customHeight="1">
      <c r="A3" s="52"/>
      <c r="B3" s="113"/>
      <c r="C3" s="549"/>
      <c r="G3" s="382"/>
      <c r="H3" s="383"/>
      <c r="I3" s="384"/>
    </row>
    <row r="4" spans="1:9" ht="15.75" customHeight="1">
      <c r="A4" s="52" t="s">
        <v>330</v>
      </c>
      <c r="B4" s="26" t="s">
        <v>144</v>
      </c>
      <c r="C4" s="592"/>
      <c r="G4" s="385"/>
      <c r="H4" s="386"/>
      <c r="I4" s="387"/>
    </row>
    <row r="5" spans="1:9" ht="12.75" customHeight="1">
      <c r="A5" s="117" t="s">
        <v>729</v>
      </c>
      <c r="B5" s="580">
        <v>901</v>
      </c>
      <c r="C5" s="908"/>
      <c r="G5" s="385"/>
      <c r="H5" s="386"/>
      <c r="I5" s="387"/>
    </row>
    <row r="6" spans="1:9" ht="12.75" customHeight="1">
      <c r="A6" s="117" t="s">
        <v>730</v>
      </c>
      <c r="B6" s="580">
        <v>4075</v>
      </c>
      <c r="C6" s="908"/>
      <c r="G6" s="385"/>
      <c r="H6" s="386"/>
      <c r="I6" s="387"/>
    </row>
    <row r="7" spans="1:9" ht="21" customHeight="1">
      <c r="A7" s="551" t="s">
        <v>731</v>
      </c>
      <c r="B7" s="580">
        <v>636</v>
      </c>
      <c r="C7" s="908"/>
      <c r="G7" s="385"/>
      <c r="H7" s="386"/>
      <c r="I7" s="387"/>
    </row>
    <row r="8" spans="1:9" ht="12.75" customHeight="1">
      <c r="A8" s="117" t="s">
        <v>732</v>
      </c>
      <c r="B8" s="580">
        <v>23386</v>
      </c>
      <c r="C8" s="908"/>
      <c r="G8" s="385"/>
      <c r="H8" s="386"/>
      <c r="I8" s="387"/>
    </row>
    <row r="9" spans="1:9" ht="12.75" customHeight="1">
      <c r="A9" s="117" t="s">
        <v>733</v>
      </c>
      <c r="B9" s="580">
        <v>83</v>
      </c>
      <c r="C9" s="908"/>
      <c r="G9" s="385"/>
      <c r="H9" s="386"/>
      <c r="I9" s="387"/>
    </row>
    <row r="10" spans="1:9" ht="12.75" customHeight="1">
      <c r="A10" s="117" t="s">
        <v>734</v>
      </c>
      <c r="B10" s="580">
        <v>4854</v>
      </c>
      <c r="C10" s="908"/>
      <c r="G10" s="385"/>
      <c r="H10" s="386"/>
      <c r="I10" s="387"/>
    </row>
    <row r="11" spans="1:9" ht="12.75" customHeight="1">
      <c r="A11" s="117" t="s">
        <v>735</v>
      </c>
      <c r="B11" s="580">
        <v>97</v>
      </c>
      <c r="C11" s="908"/>
      <c r="G11" s="385"/>
      <c r="H11" s="386"/>
      <c r="I11" s="387"/>
    </row>
    <row r="12" spans="1:9" ht="12.75" customHeight="1">
      <c r="A12" s="117" t="s">
        <v>736</v>
      </c>
      <c r="B12" s="552">
        <v>0</v>
      </c>
      <c r="C12" s="908"/>
      <c r="G12" s="385"/>
      <c r="H12" s="386"/>
      <c r="I12" s="387"/>
    </row>
    <row r="13" spans="1:9" ht="12" customHeight="1">
      <c r="A13" s="697" t="s">
        <v>965</v>
      </c>
      <c r="B13" s="552">
        <v>0</v>
      </c>
      <c r="C13" s="908"/>
      <c r="G13" s="385"/>
      <c r="H13" s="386"/>
      <c r="I13" s="387"/>
    </row>
    <row r="14" spans="1:9" ht="12" customHeight="1">
      <c r="A14" s="117" t="s">
        <v>737</v>
      </c>
      <c r="B14" s="552">
        <v>0</v>
      </c>
      <c r="C14" s="908"/>
      <c r="G14" s="385"/>
      <c r="H14" s="386"/>
      <c r="I14" s="387"/>
    </row>
    <row r="15" spans="1:9" ht="12" customHeight="1">
      <c r="A15" s="117" t="s">
        <v>144</v>
      </c>
      <c r="B15" s="553">
        <v>34032</v>
      </c>
      <c r="C15" s="908"/>
      <c r="G15" s="385"/>
      <c r="H15" s="386"/>
      <c r="I15" s="387"/>
    </row>
    <row r="16" spans="1:9" ht="12" customHeight="1">
      <c r="B16" s="136"/>
      <c r="C16" s="919"/>
      <c r="G16" s="385"/>
      <c r="H16" s="386"/>
      <c r="I16" s="387"/>
    </row>
    <row r="17" spans="1:9" ht="12" customHeight="1">
      <c r="A17" t="s">
        <v>254</v>
      </c>
      <c r="G17" s="385"/>
      <c r="H17" s="386"/>
      <c r="I17" s="387"/>
    </row>
    <row r="18" spans="1:9" ht="12" customHeight="1">
      <c r="A18" s="137" t="s">
        <v>753</v>
      </c>
      <c r="G18" s="385"/>
      <c r="H18" s="386"/>
      <c r="I18" s="387"/>
    </row>
    <row r="19" spans="1:9" ht="12" customHeight="1" thickBot="1">
      <c r="A19" s="681" t="s">
        <v>752</v>
      </c>
      <c r="G19" s="398" t="s">
        <v>774</v>
      </c>
      <c r="H19" s="389"/>
      <c r="I19" s="390"/>
    </row>
    <row r="20" spans="1:9" ht="12" customHeight="1"/>
    <row r="21" spans="1:9" ht="12" customHeight="1">
      <c r="A21" t="s">
        <v>235</v>
      </c>
    </row>
    <row r="22" spans="1:9" ht="12" customHeight="1">
      <c r="A22" s="582" t="s">
        <v>792</v>
      </c>
    </row>
    <row r="23" spans="1:9" ht="12" customHeight="1"/>
    <row r="24" spans="1:9" ht="12" customHeight="1"/>
    <row r="25" spans="1:9" ht="12" customHeight="1"/>
    <row r="26" spans="1:9" ht="12" customHeight="1"/>
    <row r="27" spans="1:9" ht="12" customHeight="1"/>
    <row r="28" spans="1:9" ht="12" customHeight="1"/>
    <row r="29" spans="1:9" ht="12" customHeight="1"/>
    <row r="30" spans="1:9" ht="12" customHeight="1"/>
    <row r="31" spans="1:9" ht="12" customHeight="1"/>
    <row r="32" spans="1:9" ht="12" customHeight="1"/>
    <row r="33" spans="2:2" ht="12" customHeight="1"/>
    <row r="34" spans="2:2" ht="12" customHeight="1"/>
    <row r="35" spans="2:2" ht="12" customHeight="1"/>
    <row r="36" spans="2:2" ht="12" customHeight="1"/>
    <row r="37" spans="2:2" ht="12" customHeight="1"/>
    <row r="38" spans="2:2" ht="12" customHeight="1"/>
    <row r="39" spans="2:2" ht="12" customHeight="1"/>
    <row r="47" spans="2:2" ht="11.25">
      <c r="B47" s="379"/>
    </row>
    <row r="48" spans="2:2" ht="11.25">
      <c r="B48" s="375"/>
    </row>
  </sheetData>
  <pageMargins left="0.75" right="0.75" top="1" bottom="1" header="0.5" footer="0.5"/>
  <pageSetup paperSize="9" orientation="portrait" r:id="rId1"/>
  <headerFooter alignWithMargins="0"/>
  <drawing r:id="rId2"/>
</worksheet>
</file>

<file path=xl/worksheets/sheet51.xml><?xml version="1.0" encoding="utf-8"?>
<worksheet xmlns="http://schemas.openxmlformats.org/spreadsheetml/2006/main" xmlns:r="http://schemas.openxmlformats.org/officeDocument/2006/relationships">
  <dimension ref="A1:AC136"/>
  <sheetViews>
    <sheetView zoomScaleNormal="100" workbookViewId="0">
      <selection activeCell="A2" sqref="A2"/>
    </sheetView>
  </sheetViews>
  <sheetFormatPr defaultRowHeight="9"/>
  <cols>
    <col min="1" max="1" width="1" style="681" customWidth="1"/>
    <col min="2" max="2" width="0.796875" style="681" customWidth="1"/>
    <col min="3" max="4" width="13.3984375" style="681" hidden="1" customWidth="1"/>
    <col min="5" max="5" width="28.59765625" style="681" customWidth="1"/>
    <col min="6" max="32" width="13" style="681" customWidth="1"/>
    <col min="33" max="256" width="9.59765625" style="681"/>
    <col min="257" max="257" width="18.796875" style="681" customWidth="1"/>
    <col min="258" max="258" width="17.796875" style="681" customWidth="1"/>
    <col min="259" max="260" width="0" style="681" hidden="1" customWidth="1"/>
    <col min="261" max="261" width="13.3984375" style="681" customWidth="1"/>
    <col min="262" max="262" width="9.59765625" style="681"/>
    <col min="263" max="263" width="10" style="681" customWidth="1"/>
    <col min="264" max="264" width="50.59765625" style="681" customWidth="1"/>
    <col min="265" max="265" width="19" style="681" customWidth="1"/>
    <col min="266" max="267" width="9.59765625" style="681"/>
    <col min="268" max="268" width="27.59765625" style="681" bestFit="1" customWidth="1"/>
    <col min="269" max="269" width="11.3984375" style="681" customWidth="1"/>
    <col min="270" max="270" width="10.796875" style="681" customWidth="1"/>
    <col min="271" max="271" width="11.3984375" style="681" customWidth="1"/>
    <col min="272" max="272" width="7.19921875" style="681" customWidth="1"/>
    <col min="273" max="273" width="11.3984375" style="681" customWidth="1"/>
    <col min="274" max="274" width="9.59765625" style="681"/>
    <col min="275" max="275" width="11.3984375" style="681" customWidth="1"/>
    <col min="276" max="276" width="9.59765625" style="681"/>
    <col min="277" max="277" width="11.3984375" style="681" customWidth="1"/>
    <col min="278" max="278" width="9.59765625" style="681"/>
    <col min="279" max="279" width="11.3984375" style="681" customWidth="1"/>
    <col min="280" max="280" width="9.59765625" style="681"/>
    <col min="281" max="282" width="13.19921875" style="681" customWidth="1"/>
    <col min="283" max="512" width="9.59765625" style="681"/>
    <col min="513" max="513" width="18.796875" style="681" customWidth="1"/>
    <col min="514" max="514" width="17.796875" style="681" customWidth="1"/>
    <col min="515" max="516" width="0" style="681" hidden="1" customWidth="1"/>
    <col min="517" max="517" width="13.3984375" style="681" customWidth="1"/>
    <col min="518" max="518" width="9.59765625" style="681"/>
    <col min="519" max="519" width="10" style="681" customWidth="1"/>
    <col min="520" max="520" width="50.59765625" style="681" customWidth="1"/>
    <col min="521" max="521" width="19" style="681" customWidth="1"/>
    <col min="522" max="523" width="9.59765625" style="681"/>
    <col min="524" max="524" width="27.59765625" style="681" bestFit="1" customWidth="1"/>
    <col min="525" max="525" width="11.3984375" style="681" customWidth="1"/>
    <col min="526" max="526" width="10.796875" style="681" customWidth="1"/>
    <col min="527" max="527" width="11.3984375" style="681" customWidth="1"/>
    <col min="528" max="528" width="7.19921875" style="681" customWidth="1"/>
    <col min="529" max="529" width="11.3984375" style="681" customWidth="1"/>
    <col min="530" max="530" width="9.59765625" style="681"/>
    <col min="531" max="531" width="11.3984375" style="681" customWidth="1"/>
    <col min="532" max="532" width="9.59765625" style="681"/>
    <col min="533" max="533" width="11.3984375" style="681" customWidth="1"/>
    <col min="534" max="534" width="9.59765625" style="681"/>
    <col min="535" max="535" width="11.3984375" style="681" customWidth="1"/>
    <col min="536" max="536" width="9.59765625" style="681"/>
    <col min="537" max="538" width="13.19921875" style="681" customWidth="1"/>
    <col min="539" max="768" width="9.59765625" style="681"/>
    <col min="769" max="769" width="18.796875" style="681" customWidth="1"/>
    <col min="770" max="770" width="17.796875" style="681" customWidth="1"/>
    <col min="771" max="772" width="0" style="681" hidden="1" customWidth="1"/>
    <col min="773" max="773" width="13.3984375" style="681" customWidth="1"/>
    <col min="774" max="774" width="9.59765625" style="681"/>
    <col min="775" max="775" width="10" style="681" customWidth="1"/>
    <col min="776" max="776" width="50.59765625" style="681" customWidth="1"/>
    <col min="777" max="777" width="19" style="681" customWidth="1"/>
    <col min="778" max="779" width="9.59765625" style="681"/>
    <col min="780" max="780" width="27.59765625" style="681" bestFit="1" customWidth="1"/>
    <col min="781" max="781" width="11.3984375" style="681" customWidth="1"/>
    <col min="782" max="782" width="10.796875" style="681" customWidth="1"/>
    <col min="783" max="783" width="11.3984375" style="681" customWidth="1"/>
    <col min="784" max="784" width="7.19921875" style="681" customWidth="1"/>
    <col min="785" max="785" width="11.3984375" style="681" customWidth="1"/>
    <col min="786" max="786" width="9.59765625" style="681"/>
    <col min="787" max="787" width="11.3984375" style="681" customWidth="1"/>
    <col min="788" max="788" width="9.59765625" style="681"/>
    <col min="789" max="789" width="11.3984375" style="681" customWidth="1"/>
    <col min="790" max="790" width="9.59765625" style="681"/>
    <col min="791" max="791" width="11.3984375" style="681" customWidth="1"/>
    <col min="792" max="792" width="9.59765625" style="681"/>
    <col min="793" max="794" width="13.19921875" style="681" customWidth="1"/>
    <col min="795" max="1024" width="9.59765625" style="681"/>
    <col min="1025" max="1025" width="18.796875" style="681" customWidth="1"/>
    <col min="1026" max="1026" width="17.796875" style="681" customWidth="1"/>
    <col min="1027" max="1028" width="0" style="681" hidden="1" customWidth="1"/>
    <col min="1029" max="1029" width="13.3984375" style="681" customWidth="1"/>
    <col min="1030" max="1030" width="9.59765625" style="681"/>
    <col min="1031" max="1031" width="10" style="681" customWidth="1"/>
    <col min="1032" max="1032" width="50.59765625" style="681" customWidth="1"/>
    <col min="1033" max="1033" width="19" style="681" customWidth="1"/>
    <col min="1034" max="1035" width="9.59765625" style="681"/>
    <col min="1036" max="1036" width="27.59765625" style="681" bestFit="1" customWidth="1"/>
    <col min="1037" max="1037" width="11.3984375" style="681" customWidth="1"/>
    <col min="1038" max="1038" width="10.796875" style="681" customWidth="1"/>
    <col min="1039" max="1039" width="11.3984375" style="681" customWidth="1"/>
    <col min="1040" max="1040" width="7.19921875" style="681" customWidth="1"/>
    <col min="1041" max="1041" width="11.3984375" style="681" customWidth="1"/>
    <col min="1042" max="1042" width="9.59765625" style="681"/>
    <col min="1043" max="1043" width="11.3984375" style="681" customWidth="1"/>
    <col min="1044" max="1044" width="9.59765625" style="681"/>
    <col min="1045" max="1045" width="11.3984375" style="681" customWidth="1"/>
    <col min="1046" max="1046" width="9.59765625" style="681"/>
    <col min="1047" max="1047" width="11.3984375" style="681" customWidth="1"/>
    <col min="1048" max="1048" width="9.59765625" style="681"/>
    <col min="1049" max="1050" width="13.19921875" style="681" customWidth="1"/>
    <col min="1051" max="1280" width="9.59765625" style="681"/>
    <col min="1281" max="1281" width="18.796875" style="681" customWidth="1"/>
    <col min="1282" max="1282" width="17.796875" style="681" customWidth="1"/>
    <col min="1283" max="1284" width="0" style="681" hidden="1" customWidth="1"/>
    <col min="1285" max="1285" width="13.3984375" style="681" customWidth="1"/>
    <col min="1286" max="1286" width="9.59765625" style="681"/>
    <col min="1287" max="1287" width="10" style="681" customWidth="1"/>
    <col min="1288" max="1288" width="50.59765625" style="681" customWidth="1"/>
    <col min="1289" max="1289" width="19" style="681" customWidth="1"/>
    <col min="1290" max="1291" width="9.59765625" style="681"/>
    <col min="1292" max="1292" width="27.59765625" style="681" bestFit="1" customWidth="1"/>
    <col min="1293" max="1293" width="11.3984375" style="681" customWidth="1"/>
    <col min="1294" max="1294" width="10.796875" style="681" customWidth="1"/>
    <col min="1295" max="1295" width="11.3984375" style="681" customWidth="1"/>
    <col min="1296" max="1296" width="7.19921875" style="681" customWidth="1"/>
    <col min="1297" max="1297" width="11.3984375" style="681" customWidth="1"/>
    <col min="1298" max="1298" width="9.59765625" style="681"/>
    <col min="1299" max="1299" width="11.3984375" style="681" customWidth="1"/>
    <col min="1300" max="1300" width="9.59765625" style="681"/>
    <col min="1301" max="1301" width="11.3984375" style="681" customWidth="1"/>
    <col min="1302" max="1302" width="9.59765625" style="681"/>
    <col min="1303" max="1303" width="11.3984375" style="681" customWidth="1"/>
    <col min="1304" max="1304" width="9.59765625" style="681"/>
    <col min="1305" max="1306" width="13.19921875" style="681" customWidth="1"/>
    <col min="1307" max="1536" width="9.59765625" style="681"/>
    <col min="1537" max="1537" width="18.796875" style="681" customWidth="1"/>
    <col min="1538" max="1538" width="17.796875" style="681" customWidth="1"/>
    <col min="1539" max="1540" width="0" style="681" hidden="1" customWidth="1"/>
    <col min="1541" max="1541" width="13.3984375" style="681" customWidth="1"/>
    <col min="1542" max="1542" width="9.59765625" style="681"/>
    <col min="1543" max="1543" width="10" style="681" customWidth="1"/>
    <col min="1544" max="1544" width="50.59765625" style="681" customWidth="1"/>
    <col min="1545" max="1545" width="19" style="681" customWidth="1"/>
    <col min="1546" max="1547" width="9.59765625" style="681"/>
    <col min="1548" max="1548" width="27.59765625" style="681" bestFit="1" customWidth="1"/>
    <col min="1549" max="1549" width="11.3984375" style="681" customWidth="1"/>
    <col min="1550" max="1550" width="10.796875" style="681" customWidth="1"/>
    <col min="1551" max="1551" width="11.3984375" style="681" customWidth="1"/>
    <col min="1552" max="1552" width="7.19921875" style="681" customWidth="1"/>
    <col min="1553" max="1553" width="11.3984375" style="681" customWidth="1"/>
    <col min="1554" max="1554" width="9.59765625" style="681"/>
    <col min="1555" max="1555" width="11.3984375" style="681" customWidth="1"/>
    <col min="1556" max="1556" width="9.59765625" style="681"/>
    <col min="1557" max="1557" width="11.3984375" style="681" customWidth="1"/>
    <col min="1558" max="1558" width="9.59765625" style="681"/>
    <col min="1559" max="1559" width="11.3984375" style="681" customWidth="1"/>
    <col min="1560" max="1560" width="9.59765625" style="681"/>
    <col min="1561" max="1562" width="13.19921875" style="681" customWidth="1"/>
    <col min="1563" max="1792" width="9.59765625" style="681"/>
    <col min="1793" max="1793" width="18.796875" style="681" customWidth="1"/>
    <col min="1794" max="1794" width="17.796875" style="681" customWidth="1"/>
    <col min="1795" max="1796" width="0" style="681" hidden="1" customWidth="1"/>
    <col min="1797" max="1797" width="13.3984375" style="681" customWidth="1"/>
    <col min="1798" max="1798" width="9.59765625" style="681"/>
    <col min="1799" max="1799" width="10" style="681" customWidth="1"/>
    <col min="1800" max="1800" width="50.59765625" style="681" customWidth="1"/>
    <col min="1801" max="1801" width="19" style="681" customWidth="1"/>
    <col min="1802" max="1803" width="9.59765625" style="681"/>
    <col min="1804" max="1804" width="27.59765625" style="681" bestFit="1" customWidth="1"/>
    <col min="1805" max="1805" width="11.3984375" style="681" customWidth="1"/>
    <col min="1806" max="1806" width="10.796875" style="681" customWidth="1"/>
    <col min="1807" max="1807" width="11.3984375" style="681" customWidth="1"/>
    <col min="1808" max="1808" width="7.19921875" style="681" customWidth="1"/>
    <col min="1809" max="1809" width="11.3984375" style="681" customWidth="1"/>
    <col min="1810" max="1810" width="9.59765625" style="681"/>
    <col min="1811" max="1811" width="11.3984375" style="681" customWidth="1"/>
    <col min="1812" max="1812" width="9.59765625" style="681"/>
    <col min="1813" max="1813" width="11.3984375" style="681" customWidth="1"/>
    <col min="1814" max="1814" width="9.59765625" style="681"/>
    <col min="1815" max="1815" width="11.3984375" style="681" customWidth="1"/>
    <col min="1816" max="1816" width="9.59765625" style="681"/>
    <col min="1817" max="1818" width="13.19921875" style="681" customWidth="1"/>
    <col min="1819" max="2048" width="9.59765625" style="681"/>
    <col min="2049" max="2049" width="18.796875" style="681" customWidth="1"/>
    <col min="2050" max="2050" width="17.796875" style="681" customWidth="1"/>
    <col min="2051" max="2052" width="0" style="681" hidden="1" customWidth="1"/>
    <col min="2053" max="2053" width="13.3984375" style="681" customWidth="1"/>
    <col min="2054" max="2054" width="9.59765625" style="681"/>
    <col min="2055" max="2055" width="10" style="681" customWidth="1"/>
    <col min="2056" max="2056" width="50.59765625" style="681" customWidth="1"/>
    <col min="2057" max="2057" width="19" style="681" customWidth="1"/>
    <col min="2058" max="2059" width="9.59765625" style="681"/>
    <col min="2060" max="2060" width="27.59765625" style="681" bestFit="1" customWidth="1"/>
    <col min="2061" max="2061" width="11.3984375" style="681" customWidth="1"/>
    <col min="2062" max="2062" width="10.796875" style="681" customWidth="1"/>
    <col min="2063" max="2063" width="11.3984375" style="681" customWidth="1"/>
    <col min="2064" max="2064" width="7.19921875" style="681" customWidth="1"/>
    <col min="2065" max="2065" width="11.3984375" style="681" customWidth="1"/>
    <col min="2066" max="2066" width="9.59765625" style="681"/>
    <col min="2067" max="2067" width="11.3984375" style="681" customWidth="1"/>
    <col min="2068" max="2068" width="9.59765625" style="681"/>
    <col min="2069" max="2069" width="11.3984375" style="681" customWidth="1"/>
    <col min="2070" max="2070" width="9.59765625" style="681"/>
    <col min="2071" max="2071" width="11.3984375" style="681" customWidth="1"/>
    <col min="2072" max="2072" width="9.59765625" style="681"/>
    <col min="2073" max="2074" width="13.19921875" style="681" customWidth="1"/>
    <col min="2075" max="2304" width="9.59765625" style="681"/>
    <col min="2305" max="2305" width="18.796875" style="681" customWidth="1"/>
    <col min="2306" max="2306" width="17.796875" style="681" customWidth="1"/>
    <col min="2307" max="2308" width="0" style="681" hidden="1" customWidth="1"/>
    <col min="2309" max="2309" width="13.3984375" style="681" customWidth="1"/>
    <col min="2310" max="2310" width="9.59765625" style="681"/>
    <col min="2311" max="2311" width="10" style="681" customWidth="1"/>
    <col min="2312" max="2312" width="50.59765625" style="681" customWidth="1"/>
    <col min="2313" max="2313" width="19" style="681" customWidth="1"/>
    <col min="2314" max="2315" width="9.59765625" style="681"/>
    <col min="2316" max="2316" width="27.59765625" style="681" bestFit="1" customWidth="1"/>
    <col min="2317" max="2317" width="11.3984375" style="681" customWidth="1"/>
    <col min="2318" max="2318" width="10.796875" style="681" customWidth="1"/>
    <col min="2319" max="2319" width="11.3984375" style="681" customWidth="1"/>
    <col min="2320" max="2320" width="7.19921875" style="681" customWidth="1"/>
    <col min="2321" max="2321" width="11.3984375" style="681" customWidth="1"/>
    <col min="2322" max="2322" width="9.59765625" style="681"/>
    <col min="2323" max="2323" width="11.3984375" style="681" customWidth="1"/>
    <col min="2324" max="2324" width="9.59765625" style="681"/>
    <col min="2325" max="2325" width="11.3984375" style="681" customWidth="1"/>
    <col min="2326" max="2326" width="9.59765625" style="681"/>
    <col min="2327" max="2327" width="11.3984375" style="681" customWidth="1"/>
    <col min="2328" max="2328" width="9.59765625" style="681"/>
    <col min="2329" max="2330" width="13.19921875" style="681" customWidth="1"/>
    <col min="2331" max="2560" width="9.59765625" style="681"/>
    <col min="2561" max="2561" width="18.796875" style="681" customWidth="1"/>
    <col min="2562" max="2562" width="17.796875" style="681" customWidth="1"/>
    <col min="2563" max="2564" width="0" style="681" hidden="1" customWidth="1"/>
    <col min="2565" max="2565" width="13.3984375" style="681" customWidth="1"/>
    <col min="2566" max="2566" width="9.59765625" style="681"/>
    <col min="2567" max="2567" width="10" style="681" customWidth="1"/>
    <col min="2568" max="2568" width="50.59765625" style="681" customWidth="1"/>
    <col min="2569" max="2569" width="19" style="681" customWidth="1"/>
    <col min="2570" max="2571" width="9.59765625" style="681"/>
    <col min="2572" max="2572" width="27.59765625" style="681" bestFit="1" customWidth="1"/>
    <col min="2573" max="2573" width="11.3984375" style="681" customWidth="1"/>
    <col min="2574" max="2574" width="10.796875" style="681" customWidth="1"/>
    <col min="2575" max="2575" width="11.3984375" style="681" customWidth="1"/>
    <col min="2576" max="2576" width="7.19921875" style="681" customWidth="1"/>
    <col min="2577" max="2577" width="11.3984375" style="681" customWidth="1"/>
    <col min="2578" max="2578" width="9.59765625" style="681"/>
    <col min="2579" max="2579" width="11.3984375" style="681" customWidth="1"/>
    <col min="2580" max="2580" width="9.59765625" style="681"/>
    <col min="2581" max="2581" width="11.3984375" style="681" customWidth="1"/>
    <col min="2582" max="2582" width="9.59765625" style="681"/>
    <col min="2583" max="2583" width="11.3984375" style="681" customWidth="1"/>
    <col min="2584" max="2584" width="9.59765625" style="681"/>
    <col min="2585" max="2586" width="13.19921875" style="681" customWidth="1"/>
    <col min="2587" max="2816" width="9.59765625" style="681"/>
    <col min="2817" max="2817" width="18.796875" style="681" customWidth="1"/>
    <col min="2818" max="2818" width="17.796875" style="681" customWidth="1"/>
    <col min="2819" max="2820" width="0" style="681" hidden="1" customWidth="1"/>
    <col min="2821" max="2821" width="13.3984375" style="681" customWidth="1"/>
    <col min="2822" max="2822" width="9.59765625" style="681"/>
    <col min="2823" max="2823" width="10" style="681" customWidth="1"/>
    <col min="2824" max="2824" width="50.59765625" style="681" customWidth="1"/>
    <col min="2825" max="2825" width="19" style="681" customWidth="1"/>
    <col min="2826" max="2827" width="9.59765625" style="681"/>
    <col min="2828" max="2828" width="27.59765625" style="681" bestFit="1" customWidth="1"/>
    <col min="2829" max="2829" width="11.3984375" style="681" customWidth="1"/>
    <col min="2830" max="2830" width="10.796875" style="681" customWidth="1"/>
    <col min="2831" max="2831" width="11.3984375" style="681" customWidth="1"/>
    <col min="2832" max="2832" width="7.19921875" style="681" customWidth="1"/>
    <col min="2833" max="2833" width="11.3984375" style="681" customWidth="1"/>
    <col min="2834" max="2834" width="9.59765625" style="681"/>
    <col min="2835" max="2835" width="11.3984375" style="681" customWidth="1"/>
    <col min="2836" max="2836" width="9.59765625" style="681"/>
    <col min="2837" max="2837" width="11.3984375" style="681" customWidth="1"/>
    <col min="2838" max="2838" width="9.59765625" style="681"/>
    <col min="2839" max="2839" width="11.3984375" style="681" customWidth="1"/>
    <col min="2840" max="2840" width="9.59765625" style="681"/>
    <col min="2841" max="2842" width="13.19921875" style="681" customWidth="1"/>
    <col min="2843" max="3072" width="9.59765625" style="681"/>
    <col min="3073" max="3073" width="18.796875" style="681" customWidth="1"/>
    <col min="3074" max="3074" width="17.796875" style="681" customWidth="1"/>
    <col min="3075" max="3076" width="0" style="681" hidden="1" customWidth="1"/>
    <col min="3077" max="3077" width="13.3984375" style="681" customWidth="1"/>
    <col min="3078" max="3078" width="9.59765625" style="681"/>
    <col min="3079" max="3079" width="10" style="681" customWidth="1"/>
    <col min="3080" max="3080" width="50.59765625" style="681" customWidth="1"/>
    <col min="3081" max="3081" width="19" style="681" customWidth="1"/>
    <col min="3082" max="3083" width="9.59765625" style="681"/>
    <col min="3084" max="3084" width="27.59765625" style="681" bestFit="1" customWidth="1"/>
    <col min="3085" max="3085" width="11.3984375" style="681" customWidth="1"/>
    <col min="3086" max="3086" width="10.796875" style="681" customWidth="1"/>
    <col min="3087" max="3087" width="11.3984375" style="681" customWidth="1"/>
    <col min="3088" max="3088" width="7.19921875" style="681" customWidth="1"/>
    <col min="3089" max="3089" width="11.3984375" style="681" customWidth="1"/>
    <col min="3090" max="3090" width="9.59765625" style="681"/>
    <col min="3091" max="3091" width="11.3984375" style="681" customWidth="1"/>
    <col min="3092" max="3092" width="9.59765625" style="681"/>
    <col min="3093" max="3093" width="11.3984375" style="681" customWidth="1"/>
    <col min="3094" max="3094" width="9.59765625" style="681"/>
    <col min="3095" max="3095" width="11.3984375" style="681" customWidth="1"/>
    <col min="3096" max="3096" width="9.59765625" style="681"/>
    <col min="3097" max="3098" width="13.19921875" style="681" customWidth="1"/>
    <col min="3099" max="3328" width="9.59765625" style="681"/>
    <col min="3329" max="3329" width="18.796875" style="681" customWidth="1"/>
    <col min="3330" max="3330" width="17.796875" style="681" customWidth="1"/>
    <col min="3331" max="3332" width="0" style="681" hidden="1" customWidth="1"/>
    <col min="3333" max="3333" width="13.3984375" style="681" customWidth="1"/>
    <col min="3334" max="3334" width="9.59765625" style="681"/>
    <col min="3335" max="3335" width="10" style="681" customWidth="1"/>
    <col min="3336" max="3336" width="50.59765625" style="681" customWidth="1"/>
    <col min="3337" max="3337" width="19" style="681" customWidth="1"/>
    <col min="3338" max="3339" width="9.59765625" style="681"/>
    <col min="3340" max="3340" width="27.59765625" style="681" bestFit="1" customWidth="1"/>
    <col min="3341" max="3341" width="11.3984375" style="681" customWidth="1"/>
    <col min="3342" max="3342" width="10.796875" style="681" customWidth="1"/>
    <col min="3343" max="3343" width="11.3984375" style="681" customWidth="1"/>
    <col min="3344" max="3344" width="7.19921875" style="681" customWidth="1"/>
    <col min="3345" max="3345" width="11.3984375" style="681" customWidth="1"/>
    <col min="3346" max="3346" width="9.59765625" style="681"/>
    <col min="3347" max="3347" width="11.3984375" style="681" customWidth="1"/>
    <col min="3348" max="3348" width="9.59765625" style="681"/>
    <col min="3349" max="3349" width="11.3984375" style="681" customWidth="1"/>
    <col min="3350" max="3350" width="9.59765625" style="681"/>
    <col min="3351" max="3351" width="11.3984375" style="681" customWidth="1"/>
    <col min="3352" max="3352" width="9.59765625" style="681"/>
    <col min="3353" max="3354" width="13.19921875" style="681" customWidth="1"/>
    <col min="3355" max="3584" width="9.59765625" style="681"/>
    <col min="3585" max="3585" width="18.796875" style="681" customWidth="1"/>
    <col min="3586" max="3586" width="17.796875" style="681" customWidth="1"/>
    <col min="3587" max="3588" width="0" style="681" hidden="1" customWidth="1"/>
    <col min="3589" max="3589" width="13.3984375" style="681" customWidth="1"/>
    <col min="3590" max="3590" width="9.59765625" style="681"/>
    <col min="3591" max="3591" width="10" style="681" customWidth="1"/>
    <col min="3592" max="3592" width="50.59765625" style="681" customWidth="1"/>
    <col min="3593" max="3593" width="19" style="681" customWidth="1"/>
    <col min="3594" max="3595" width="9.59765625" style="681"/>
    <col min="3596" max="3596" width="27.59765625" style="681" bestFit="1" customWidth="1"/>
    <col min="3597" max="3597" width="11.3984375" style="681" customWidth="1"/>
    <col min="3598" max="3598" width="10.796875" style="681" customWidth="1"/>
    <col min="3599" max="3599" width="11.3984375" style="681" customWidth="1"/>
    <col min="3600" max="3600" width="7.19921875" style="681" customWidth="1"/>
    <col min="3601" max="3601" width="11.3984375" style="681" customWidth="1"/>
    <col min="3602" max="3602" width="9.59765625" style="681"/>
    <col min="3603" max="3603" width="11.3984375" style="681" customWidth="1"/>
    <col min="3604" max="3604" width="9.59765625" style="681"/>
    <col min="3605" max="3605" width="11.3984375" style="681" customWidth="1"/>
    <col min="3606" max="3606" width="9.59765625" style="681"/>
    <col min="3607" max="3607" width="11.3984375" style="681" customWidth="1"/>
    <col min="3608" max="3608" width="9.59765625" style="681"/>
    <col min="3609" max="3610" width="13.19921875" style="681" customWidth="1"/>
    <col min="3611" max="3840" width="9.59765625" style="681"/>
    <col min="3841" max="3841" width="18.796875" style="681" customWidth="1"/>
    <col min="3842" max="3842" width="17.796875" style="681" customWidth="1"/>
    <col min="3843" max="3844" width="0" style="681" hidden="1" customWidth="1"/>
    <col min="3845" max="3845" width="13.3984375" style="681" customWidth="1"/>
    <col min="3846" max="3846" width="9.59765625" style="681"/>
    <col min="3847" max="3847" width="10" style="681" customWidth="1"/>
    <col min="3848" max="3848" width="50.59765625" style="681" customWidth="1"/>
    <col min="3849" max="3849" width="19" style="681" customWidth="1"/>
    <col min="3850" max="3851" width="9.59765625" style="681"/>
    <col min="3852" max="3852" width="27.59765625" style="681" bestFit="1" customWidth="1"/>
    <col min="3853" max="3853" width="11.3984375" style="681" customWidth="1"/>
    <col min="3854" max="3854" width="10.796875" style="681" customWidth="1"/>
    <col min="3855" max="3855" width="11.3984375" style="681" customWidth="1"/>
    <col min="3856" max="3856" width="7.19921875" style="681" customWidth="1"/>
    <col min="3857" max="3857" width="11.3984375" style="681" customWidth="1"/>
    <col min="3858" max="3858" width="9.59765625" style="681"/>
    <col min="3859" max="3859" width="11.3984375" style="681" customWidth="1"/>
    <col min="3860" max="3860" width="9.59765625" style="681"/>
    <col min="3861" max="3861" width="11.3984375" style="681" customWidth="1"/>
    <col min="3862" max="3862" width="9.59765625" style="681"/>
    <col min="3863" max="3863" width="11.3984375" style="681" customWidth="1"/>
    <col min="3864" max="3864" width="9.59765625" style="681"/>
    <col min="3865" max="3866" width="13.19921875" style="681" customWidth="1"/>
    <col min="3867" max="4096" width="9.59765625" style="681"/>
    <col min="4097" max="4097" width="18.796875" style="681" customWidth="1"/>
    <col min="4098" max="4098" width="17.796875" style="681" customWidth="1"/>
    <col min="4099" max="4100" width="0" style="681" hidden="1" customWidth="1"/>
    <col min="4101" max="4101" width="13.3984375" style="681" customWidth="1"/>
    <col min="4102" max="4102" width="9.59765625" style="681"/>
    <col min="4103" max="4103" width="10" style="681" customWidth="1"/>
    <col min="4104" max="4104" width="50.59765625" style="681" customWidth="1"/>
    <col min="4105" max="4105" width="19" style="681" customWidth="1"/>
    <col min="4106" max="4107" width="9.59765625" style="681"/>
    <col min="4108" max="4108" width="27.59765625" style="681" bestFit="1" customWidth="1"/>
    <col min="4109" max="4109" width="11.3984375" style="681" customWidth="1"/>
    <col min="4110" max="4110" width="10.796875" style="681" customWidth="1"/>
    <col min="4111" max="4111" width="11.3984375" style="681" customWidth="1"/>
    <col min="4112" max="4112" width="7.19921875" style="681" customWidth="1"/>
    <col min="4113" max="4113" width="11.3984375" style="681" customWidth="1"/>
    <col min="4114" max="4114" width="9.59765625" style="681"/>
    <col min="4115" max="4115" width="11.3984375" style="681" customWidth="1"/>
    <col min="4116" max="4116" width="9.59765625" style="681"/>
    <col min="4117" max="4117" width="11.3984375" style="681" customWidth="1"/>
    <col min="4118" max="4118" width="9.59765625" style="681"/>
    <col min="4119" max="4119" width="11.3984375" style="681" customWidth="1"/>
    <col min="4120" max="4120" width="9.59765625" style="681"/>
    <col min="4121" max="4122" width="13.19921875" style="681" customWidth="1"/>
    <col min="4123" max="4352" width="9.59765625" style="681"/>
    <col min="4353" max="4353" width="18.796875" style="681" customWidth="1"/>
    <col min="4354" max="4354" width="17.796875" style="681" customWidth="1"/>
    <col min="4355" max="4356" width="0" style="681" hidden="1" customWidth="1"/>
    <col min="4357" max="4357" width="13.3984375" style="681" customWidth="1"/>
    <col min="4358" max="4358" width="9.59765625" style="681"/>
    <col min="4359" max="4359" width="10" style="681" customWidth="1"/>
    <col min="4360" max="4360" width="50.59765625" style="681" customWidth="1"/>
    <col min="4361" max="4361" width="19" style="681" customWidth="1"/>
    <col min="4362" max="4363" width="9.59765625" style="681"/>
    <col min="4364" max="4364" width="27.59765625" style="681" bestFit="1" customWidth="1"/>
    <col min="4365" max="4365" width="11.3984375" style="681" customWidth="1"/>
    <col min="4366" max="4366" width="10.796875" style="681" customWidth="1"/>
    <col min="4367" max="4367" width="11.3984375" style="681" customWidth="1"/>
    <col min="4368" max="4368" width="7.19921875" style="681" customWidth="1"/>
    <col min="4369" max="4369" width="11.3984375" style="681" customWidth="1"/>
    <col min="4370" max="4370" width="9.59765625" style="681"/>
    <col min="4371" max="4371" width="11.3984375" style="681" customWidth="1"/>
    <col min="4372" max="4372" width="9.59765625" style="681"/>
    <col min="4373" max="4373" width="11.3984375" style="681" customWidth="1"/>
    <col min="4374" max="4374" width="9.59765625" style="681"/>
    <col min="4375" max="4375" width="11.3984375" style="681" customWidth="1"/>
    <col min="4376" max="4376" width="9.59765625" style="681"/>
    <col min="4377" max="4378" width="13.19921875" style="681" customWidth="1"/>
    <col min="4379" max="4608" width="9.59765625" style="681"/>
    <col min="4609" max="4609" width="18.796875" style="681" customWidth="1"/>
    <col min="4610" max="4610" width="17.796875" style="681" customWidth="1"/>
    <col min="4611" max="4612" width="0" style="681" hidden="1" customWidth="1"/>
    <col min="4613" max="4613" width="13.3984375" style="681" customWidth="1"/>
    <col min="4614" max="4614" width="9.59765625" style="681"/>
    <col min="4615" max="4615" width="10" style="681" customWidth="1"/>
    <col min="4616" max="4616" width="50.59765625" style="681" customWidth="1"/>
    <col min="4617" max="4617" width="19" style="681" customWidth="1"/>
    <col min="4618" max="4619" width="9.59765625" style="681"/>
    <col min="4620" max="4620" width="27.59765625" style="681" bestFit="1" customWidth="1"/>
    <col min="4621" max="4621" width="11.3984375" style="681" customWidth="1"/>
    <col min="4622" max="4622" width="10.796875" style="681" customWidth="1"/>
    <col min="4623" max="4623" width="11.3984375" style="681" customWidth="1"/>
    <col min="4624" max="4624" width="7.19921875" style="681" customWidth="1"/>
    <col min="4625" max="4625" width="11.3984375" style="681" customWidth="1"/>
    <col min="4626" max="4626" width="9.59765625" style="681"/>
    <col min="4627" max="4627" width="11.3984375" style="681" customWidth="1"/>
    <col min="4628" max="4628" width="9.59765625" style="681"/>
    <col min="4629" max="4629" width="11.3984375" style="681" customWidth="1"/>
    <col min="4630" max="4630" width="9.59765625" style="681"/>
    <col min="4631" max="4631" width="11.3984375" style="681" customWidth="1"/>
    <col min="4632" max="4632" width="9.59765625" style="681"/>
    <col min="4633" max="4634" width="13.19921875" style="681" customWidth="1"/>
    <col min="4635" max="4864" width="9.59765625" style="681"/>
    <col min="4865" max="4865" width="18.796875" style="681" customWidth="1"/>
    <col min="4866" max="4866" width="17.796875" style="681" customWidth="1"/>
    <col min="4867" max="4868" width="0" style="681" hidden="1" customWidth="1"/>
    <col min="4869" max="4869" width="13.3984375" style="681" customWidth="1"/>
    <col min="4870" max="4870" width="9.59765625" style="681"/>
    <col min="4871" max="4871" width="10" style="681" customWidth="1"/>
    <col min="4872" max="4872" width="50.59765625" style="681" customWidth="1"/>
    <col min="4873" max="4873" width="19" style="681" customWidth="1"/>
    <col min="4874" max="4875" width="9.59765625" style="681"/>
    <col min="4876" max="4876" width="27.59765625" style="681" bestFit="1" customWidth="1"/>
    <col min="4877" max="4877" width="11.3984375" style="681" customWidth="1"/>
    <col min="4878" max="4878" width="10.796875" style="681" customWidth="1"/>
    <col min="4879" max="4879" width="11.3984375" style="681" customWidth="1"/>
    <col min="4880" max="4880" width="7.19921875" style="681" customWidth="1"/>
    <col min="4881" max="4881" width="11.3984375" style="681" customWidth="1"/>
    <col min="4882" max="4882" width="9.59765625" style="681"/>
    <col min="4883" max="4883" width="11.3984375" style="681" customWidth="1"/>
    <col min="4884" max="4884" width="9.59765625" style="681"/>
    <col min="4885" max="4885" width="11.3984375" style="681" customWidth="1"/>
    <col min="4886" max="4886" width="9.59765625" style="681"/>
    <col min="4887" max="4887" width="11.3984375" style="681" customWidth="1"/>
    <col min="4888" max="4888" width="9.59765625" style="681"/>
    <col min="4889" max="4890" width="13.19921875" style="681" customWidth="1"/>
    <col min="4891" max="5120" width="9.59765625" style="681"/>
    <col min="5121" max="5121" width="18.796875" style="681" customWidth="1"/>
    <col min="5122" max="5122" width="17.796875" style="681" customWidth="1"/>
    <col min="5123" max="5124" width="0" style="681" hidden="1" customWidth="1"/>
    <col min="5125" max="5125" width="13.3984375" style="681" customWidth="1"/>
    <col min="5126" max="5126" width="9.59765625" style="681"/>
    <col min="5127" max="5127" width="10" style="681" customWidth="1"/>
    <col min="5128" max="5128" width="50.59765625" style="681" customWidth="1"/>
    <col min="5129" max="5129" width="19" style="681" customWidth="1"/>
    <col min="5130" max="5131" width="9.59765625" style="681"/>
    <col min="5132" max="5132" width="27.59765625" style="681" bestFit="1" customWidth="1"/>
    <col min="5133" max="5133" width="11.3984375" style="681" customWidth="1"/>
    <col min="5134" max="5134" width="10.796875" style="681" customWidth="1"/>
    <col min="5135" max="5135" width="11.3984375" style="681" customWidth="1"/>
    <col min="5136" max="5136" width="7.19921875" style="681" customWidth="1"/>
    <col min="5137" max="5137" width="11.3984375" style="681" customWidth="1"/>
    <col min="5138" max="5138" width="9.59765625" style="681"/>
    <col min="5139" max="5139" width="11.3984375" style="681" customWidth="1"/>
    <col min="5140" max="5140" width="9.59765625" style="681"/>
    <col min="5141" max="5141" width="11.3984375" style="681" customWidth="1"/>
    <col min="5142" max="5142" width="9.59765625" style="681"/>
    <col min="5143" max="5143" width="11.3984375" style="681" customWidth="1"/>
    <col min="5144" max="5144" width="9.59765625" style="681"/>
    <col min="5145" max="5146" width="13.19921875" style="681" customWidth="1"/>
    <col min="5147" max="5376" width="9.59765625" style="681"/>
    <col min="5377" max="5377" width="18.796875" style="681" customWidth="1"/>
    <col min="5378" max="5378" width="17.796875" style="681" customWidth="1"/>
    <col min="5379" max="5380" width="0" style="681" hidden="1" customWidth="1"/>
    <col min="5381" max="5381" width="13.3984375" style="681" customWidth="1"/>
    <col min="5382" max="5382" width="9.59765625" style="681"/>
    <col min="5383" max="5383" width="10" style="681" customWidth="1"/>
    <col min="5384" max="5384" width="50.59765625" style="681" customWidth="1"/>
    <col min="5385" max="5385" width="19" style="681" customWidth="1"/>
    <col min="5386" max="5387" width="9.59765625" style="681"/>
    <col min="5388" max="5388" width="27.59765625" style="681" bestFit="1" customWidth="1"/>
    <col min="5389" max="5389" width="11.3984375" style="681" customWidth="1"/>
    <col min="5390" max="5390" width="10.796875" style="681" customWidth="1"/>
    <col min="5391" max="5391" width="11.3984375" style="681" customWidth="1"/>
    <col min="5392" max="5392" width="7.19921875" style="681" customWidth="1"/>
    <col min="5393" max="5393" width="11.3984375" style="681" customWidth="1"/>
    <col min="5394" max="5394" width="9.59765625" style="681"/>
    <col min="5395" max="5395" width="11.3984375" style="681" customWidth="1"/>
    <col min="5396" max="5396" width="9.59765625" style="681"/>
    <col min="5397" max="5397" width="11.3984375" style="681" customWidth="1"/>
    <col min="5398" max="5398" width="9.59765625" style="681"/>
    <col min="5399" max="5399" width="11.3984375" style="681" customWidth="1"/>
    <col min="5400" max="5400" width="9.59765625" style="681"/>
    <col min="5401" max="5402" width="13.19921875" style="681" customWidth="1"/>
    <col min="5403" max="5632" width="9.59765625" style="681"/>
    <col min="5633" max="5633" width="18.796875" style="681" customWidth="1"/>
    <col min="5634" max="5634" width="17.796875" style="681" customWidth="1"/>
    <col min="5635" max="5636" width="0" style="681" hidden="1" customWidth="1"/>
    <col min="5637" max="5637" width="13.3984375" style="681" customWidth="1"/>
    <col min="5638" max="5638" width="9.59765625" style="681"/>
    <col min="5639" max="5639" width="10" style="681" customWidth="1"/>
    <col min="5640" max="5640" width="50.59765625" style="681" customWidth="1"/>
    <col min="5641" max="5641" width="19" style="681" customWidth="1"/>
    <col min="5642" max="5643" width="9.59765625" style="681"/>
    <col min="5644" max="5644" width="27.59765625" style="681" bestFit="1" customWidth="1"/>
    <col min="5645" max="5645" width="11.3984375" style="681" customWidth="1"/>
    <col min="5646" max="5646" width="10.796875" style="681" customWidth="1"/>
    <col min="5647" max="5647" width="11.3984375" style="681" customWidth="1"/>
    <col min="5648" max="5648" width="7.19921875" style="681" customWidth="1"/>
    <col min="5649" max="5649" width="11.3984375" style="681" customWidth="1"/>
    <col min="5650" max="5650" width="9.59765625" style="681"/>
    <col min="5651" max="5651" width="11.3984375" style="681" customWidth="1"/>
    <col min="5652" max="5652" width="9.59765625" style="681"/>
    <col min="5653" max="5653" width="11.3984375" style="681" customWidth="1"/>
    <col min="5654" max="5654" width="9.59765625" style="681"/>
    <col min="5655" max="5655" width="11.3984375" style="681" customWidth="1"/>
    <col min="5656" max="5656" width="9.59765625" style="681"/>
    <col min="5657" max="5658" width="13.19921875" style="681" customWidth="1"/>
    <col min="5659" max="5888" width="9.59765625" style="681"/>
    <col min="5889" max="5889" width="18.796875" style="681" customWidth="1"/>
    <col min="5890" max="5890" width="17.796875" style="681" customWidth="1"/>
    <col min="5891" max="5892" width="0" style="681" hidden="1" customWidth="1"/>
    <col min="5893" max="5893" width="13.3984375" style="681" customWidth="1"/>
    <col min="5894" max="5894" width="9.59765625" style="681"/>
    <col min="5895" max="5895" width="10" style="681" customWidth="1"/>
    <col min="5896" max="5896" width="50.59765625" style="681" customWidth="1"/>
    <col min="5897" max="5897" width="19" style="681" customWidth="1"/>
    <col min="5898" max="5899" width="9.59765625" style="681"/>
    <col min="5900" max="5900" width="27.59765625" style="681" bestFit="1" customWidth="1"/>
    <col min="5901" max="5901" width="11.3984375" style="681" customWidth="1"/>
    <col min="5902" max="5902" width="10.796875" style="681" customWidth="1"/>
    <col min="5903" max="5903" width="11.3984375" style="681" customWidth="1"/>
    <col min="5904" max="5904" width="7.19921875" style="681" customWidth="1"/>
    <col min="5905" max="5905" width="11.3984375" style="681" customWidth="1"/>
    <col min="5906" max="5906" width="9.59765625" style="681"/>
    <col min="5907" max="5907" width="11.3984375" style="681" customWidth="1"/>
    <col min="5908" max="5908" width="9.59765625" style="681"/>
    <col min="5909" max="5909" width="11.3984375" style="681" customWidth="1"/>
    <col min="5910" max="5910" width="9.59765625" style="681"/>
    <col min="5911" max="5911" width="11.3984375" style="681" customWidth="1"/>
    <col min="5912" max="5912" width="9.59765625" style="681"/>
    <col min="5913" max="5914" width="13.19921875" style="681" customWidth="1"/>
    <col min="5915" max="6144" width="9.59765625" style="681"/>
    <col min="6145" max="6145" width="18.796875" style="681" customWidth="1"/>
    <col min="6146" max="6146" width="17.796875" style="681" customWidth="1"/>
    <col min="6147" max="6148" width="0" style="681" hidden="1" customWidth="1"/>
    <col min="6149" max="6149" width="13.3984375" style="681" customWidth="1"/>
    <col min="6150" max="6150" width="9.59765625" style="681"/>
    <col min="6151" max="6151" width="10" style="681" customWidth="1"/>
    <col min="6152" max="6152" width="50.59765625" style="681" customWidth="1"/>
    <col min="6153" max="6153" width="19" style="681" customWidth="1"/>
    <col min="6154" max="6155" width="9.59765625" style="681"/>
    <col min="6156" max="6156" width="27.59765625" style="681" bestFit="1" customWidth="1"/>
    <col min="6157" max="6157" width="11.3984375" style="681" customWidth="1"/>
    <col min="6158" max="6158" width="10.796875" style="681" customWidth="1"/>
    <col min="6159" max="6159" width="11.3984375" style="681" customWidth="1"/>
    <col min="6160" max="6160" width="7.19921875" style="681" customWidth="1"/>
    <col min="6161" max="6161" width="11.3984375" style="681" customWidth="1"/>
    <col min="6162" max="6162" width="9.59765625" style="681"/>
    <col min="6163" max="6163" width="11.3984375" style="681" customWidth="1"/>
    <col min="6164" max="6164" width="9.59765625" style="681"/>
    <col min="6165" max="6165" width="11.3984375" style="681" customWidth="1"/>
    <col min="6166" max="6166" width="9.59765625" style="681"/>
    <col min="6167" max="6167" width="11.3984375" style="681" customWidth="1"/>
    <col min="6168" max="6168" width="9.59765625" style="681"/>
    <col min="6169" max="6170" width="13.19921875" style="681" customWidth="1"/>
    <col min="6171" max="6400" width="9.59765625" style="681"/>
    <col min="6401" max="6401" width="18.796875" style="681" customWidth="1"/>
    <col min="6402" max="6402" width="17.796875" style="681" customWidth="1"/>
    <col min="6403" max="6404" width="0" style="681" hidden="1" customWidth="1"/>
    <col min="6405" max="6405" width="13.3984375" style="681" customWidth="1"/>
    <col min="6406" max="6406" width="9.59765625" style="681"/>
    <col min="6407" max="6407" width="10" style="681" customWidth="1"/>
    <col min="6408" max="6408" width="50.59765625" style="681" customWidth="1"/>
    <col min="6409" max="6409" width="19" style="681" customWidth="1"/>
    <col min="6410" max="6411" width="9.59765625" style="681"/>
    <col min="6412" max="6412" width="27.59765625" style="681" bestFit="1" customWidth="1"/>
    <col min="6413" max="6413" width="11.3984375" style="681" customWidth="1"/>
    <col min="6414" max="6414" width="10.796875" style="681" customWidth="1"/>
    <col min="6415" max="6415" width="11.3984375" style="681" customWidth="1"/>
    <col min="6416" max="6416" width="7.19921875" style="681" customWidth="1"/>
    <col min="6417" max="6417" width="11.3984375" style="681" customWidth="1"/>
    <col min="6418" max="6418" width="9.59765625" style="681"/>
    <col min="6419" max="6419" width="11.3984375" style="681" customWidth="1"/>
    <col min="6420" max="6420" width="9.59765625" style="681"/>
    <col min="6421" max="6421" width="11.3984375" style="681" customWidth="1"/>
    <col min="6422" max="6422" width="9.59765625" style="681"/>
    <col min="6423" max="6423" width="11.3984375" style="681" customWidth="1"/>
    <col min="6424" max="6424" width="9.59765625" style="681"/>
    <col min="6425" max="6426" width="13.19921875" style="681" customWidth="1"/>
    <col min="6427" max="6656" width="9.59765625" style="681"/>
    <col min="6657" max="6657" width="18.796875" style="681" customWidth="1"/>
    <col min="6658" max="6658" width="17.796875" style="681" customWidth="1"/>
    <col min="6659" max="6660" width="0" style="681" hidden="1" customWidth="1"/>
    <col min="6661" max="6661" width="13.3984375" style="681" customWidth="1"/>
    <col min="6662" max="6662" width="9.59765625" style="681"/>
    <col min="6663" max="6663" width="10" style="681" customWidth="1"/>
    <col min="6664" max="6664" width="50.59765625" style="681" customWidth="1"/>
    <col min="6665" max="6665" width="19" style="681" customWidth="1"/>
    <col min="6666" max="6667" width="9.59765625" style="681"/>
    <col min="6668" max="6668" width="27.59765625" style="681" bestFit="1" customWidth="1"/>
    <col min="6669" max="6669" width="11.3984375" style="681" customWidth="1"/>
    <col min="6670" max="6670" width="10.796875" style="681" customWidth="1"/>
    <col min="6671" max="6671" width="11.3984375" style="681" customWidth="1"/>
    <col min="6672" max="6672" width="7.19921875" style="681" customWidth="1"/>
    <col min="6673" max="6673" width="11.3984375" style="681" customWidth="1"/>
    <col min="6674" max="6674" width="9.59765625" style="681"/>
    <col min="6675" max="6675" width="11.3984375" style="681" customWidth="1"/>
    <col min="6676" max="6676" width="9.59765625" style="681"/>
    <col min="6677" max="6677" width="11.3984375" style="681" customWidth="1"/>
    <col min="6678" max="6678" width="9.59765625" style="681"/>
    <col min="6679" max="6679" width="11.3984375" style="681" customWidth="1"/>
    <col min="6680" max="6680" width="9.59765625" style="681"/>
    <col min="6681" max="6682" width="13.19921875" style="681" customWidth="1"/>
    <col min="6683" max="6912" width="9.59765625" style="681"/>
    <col min="6913" max="6913" width="18.796875" style="681" customWidth="1"/>
    <col min="6914" max="6914" width="17.796875" style="681" customWidth="1"/>
    <col min="6915" max="6916" width="0" style="681" hidden="1" customWidth="1"/>
    <col min="6917" max="6917" width="13.3984375" style="681" customWidth="1"/>
    <col min="6918" max="6918" width="9.59765625" style="681"/>
    <col min="6919" max="6919" width="10" style="681" customWidth="1"/>
    <col min="6920" max="6920" width="50.59765625" style="681" customWidth="1"/>
    <col min="6921" max="6921" width="19" style="681" customWidth="1"/>
    <col min="6922" max="6923" width="9.59765625" style="681"/>
    <col min="6924" max="6924" width="27.59765625" style="681" bestFit="1" customWidth="1"/>
    <col min="6925" max="6925" width="11.3984375" style="681" customWidth="1"/>
    <col min="6926" max="6926" width="10.796875" style="681" customWidth="1"/>
    <col min="6927" max="6927" width="11.3984375" style="681" customWidth="1"/>
    <col min="6928" max="6928" width="7.19921875" style="681" customWidth="1"/>
    <col min="6929" max="6929" width="11.3984375" style="681" customWidth="1"/>
    <col min="6930" max="6930" width="9.59765625" style="681"/>
    <col min="6931" max="6931" width="11.3984375" style="681" customWidth="1"/>
    <col min="6932" max="6932" width="9.59765625" style="681"/>
    <col min="6933" max="6933" width="11.3984375" style="681" customWidth="1"/>
    <col min="6934" max="6934" width="9.59765625" style="681"/>
    <col min="6935" max="6935" width="11.3984375" style="681" customWidth="1"/>
    <col min="6936" max="6936" width="9.59765625" style="681"/>
    <col min="6937" max="6938" width="13.19921875" style="681" customWidth="1"/>
    <col min="6939" max="7168" width="9.59765625" style="681"/>
    <col min="7169" max="7169" width="18.796875" style="681" customWidth="1"/>
    <col min="7170" max="7170" width="17.796875" style="681" customWidth="1"/>
    <col min="7171" max="7172" width="0" style="681" hidden="1" customWidth="1"/>
    <col min="7173" max="7173" width="13.3984375" style="681" customWidth="1"/>
    <col min="7174" max="7174" width="9.59765625" style="681"/>
    <col min="7175" max="7175" width="10" style="681" customWidth="1"/>
    <col min="7176" max="7176" width="50.59765625" style="681" customWidth="1"/>
    <col min="7177" max="7177" width="19" style="681" customWidth="1"/>
    <col min="7178" max="7179" width="9.59765625" style="681"/>
    <col min="7180" max="7180" width="27.59765625" style="681" bestFit="1" customWidth="1"/>
    <col min="7181" max="7181" width="11.3984375" style="681" customWidth="1"/>
    <col min="7182" max="7182" width="10.796875" style="681" customWidth="1"/>
    <col min="7183" max="7183" width="11.3984375" style="681" customWidth="1"/>
    <col min="7184" max="7184" width="7.19921875" style="681" customWidth="1"/>
    <col min="7185" max="7185" width="11.3984375" style="681" customWidth="1"/>
    <col min="7186" max="7186" width="9.59765625" style="681"/>
    <col min="7187" max="7187" width="11.3984375" style="681" customWidth="1"/>
    <col min="7188" max="7188" width="9.59765625" style="681"/>
    <col min="7189" max="7189" width="11.3984375" style="681" customWidth="1"/>
    <col min="7190" max="7190" width="9.59765625" style="681"/>
    <col min="7191" max="7191" width="11.3984375" style="681" customWidth="1"/>
    <col min="7192" max="7192" width="9.59765625" style="681"/>
    <col min="7193" max="7194" width="13.19921875" style="681" customWidth="1"/>
    <col min="7195" max="7424" width="9.59765625" style="681"/>
    <col min="7425" max="7425" width="18.796875" style="681" customWidth="1"/>
    <col min="7426" max="7426" width="17.796875" style="681" customWidth="1"/>
    <col min="7427" max="7428" width="0" style="681" hidden="1" customWidth="1"/>
    <col min="7429" max="7429" width="13.3984375" style="681" customWidth="1"/>
    <col min="7430" max="7430" width="9.59765625" style="681"/>
    <col min="7431" max="7431" width="10" style="681" customWidth="1"/>
    <col min="7432" max="7432" width="50.59765625" style="681" customWidth="1"/>
    <col min="7433" max="7433" width="19" style="681" customWidth="1"/>
    <col min="7434" max="7435" width="9.59765625" style="681"/>
    <col min="7436" max="7436" width="27.59765625" style="681" bestFit="1" customWidth="1"/>
    <col min="7437" max="7437" width="11.3984375" style="681" customWidth="1"/>
    <col min="7438" max="7438" width="10.796875" style="681" customWidth="1"/>
    <col min="7439" max="7439" width="11.3984375" style="681" customWidth="1"/>
    <col min="7440" max="7440" width="7.19921875" style="681" customWidth="1"/>
    <col min="7441" max="7441" width="11.3984375" style="681" customWidth="1"/>
    <col min="7442" max="7442" width="9.59765625" style="681"/>
    <col min="7443" max="7443" width="11.3984375" style="681" customWidth="1"/>
    <col min="7444" max="7444" width="9.59765625" style="681"/>
    <col min="7445" max="7445" width="11.3984375" style="681" customWidth="1"/>
    <col min="7446" max="7446" width="9.59765625" style="681"/>
    <col min="7447" max="7447" width="11.3984375" style="681" customWidth="1"/>
    <col min="7448" max="7448" width="9.59765625" style="681"/>
    <col min="7449" max="7450" width="13.19921875" style="681" customWidth="1"/>
    <col min="7451" max="7680" width="9.59765625" style="681"/>
    <col min="7681" max="7681" width="18.796875" style="681" customWidth="1"/>
    <col min="7682" max="7682" width="17.796875" style="681" customWidth="1"/>
    <col min="7683" max="7684" width="0" style="681" hidden="1" customWidth="1"/>
    <col min="7685" max="7685" width="13.3984375" style="681" customWidth="1"/>
    <col min="7686" max="7686" width="9.59765625" style="681"/>
    <col min="7687" max="7687" width="10" style="681" customWidth="1"/>
    <col min="7688" max="7688" width="50.59765625" style="681" customWidth="1"/>
    <col min="7689" max="7689" width="19" style="681" customWidth="1"/>
    <col min="7690" max="7691" width="9.59765625" style="681"/>
    <col min="7692" max="7692" width="27.59765625" style="681" bestFit="1" customWidth="1"/>
    <col min="7693" max="7693" width="11.3984375" style="681" customWidth="1"/>
    <col min="7694" max="7694" width="10.796875" style="681" customWidth="1"/>
    <col min="7695" max="7695" width="11.3984375" style="681" customWidth="1"/>
    <col min="7696" max="7696" width="7.19921875" style="681" customWidth="1"/>
    <col min="7697" max="7697" width="11.3984375" style="681" customWidth="1"/>
    <col min="7698" max="7698" width="9.59765625" style="681"/>
    <col min="7699" max="7699" width="11.3984375" style="681" customWidth="1"/>
    <col min="7700" max="7700" width="9.59765625" style="681"/>
    <col min="7701" max="7701" width="11.3984375" style="681" customWidth="1"/>
    <col min="7702" max="7702" width="9.59765625" style="681"/>
    <col min="7703" max="7703" width="11.3984375" style="681" customWidth="1"/>
    <col min="7704" max="7704" width="9.59765625" style="681"/>
    <col min="7705" max="7706" width="13.19921875" style="681" customWidth="1"/>
    <col min="7707" max="7936" width="9.59765625" style="681"/>
    <col min="7937" max="7937" width="18.796875" style="681" customWidth="1"/>
    <col min="7938" max="7938" width="17.796875" style="681" customWidth="1"/>
    <col min="7939" max="7940" width="0" style="681" hidden="1" customWidth="1"/>
    <col min="7941" max="7941" width="13.3984375" style="681" customWidth="1"/>
    <col min="7942" max="7942" width="9.59765625" style="681"/>
    <col min="7943" max="7943" width="10" style="681" customWidth="1"/>
    <col min="7944" max="7944" width="50.59765625" style="681" customWidth="1"/>
    <col min="7945" max="7945" width="19" style="681" customWidth="1"/>
    <col min="7946" max="7947" width="9.59765625" style="681"/>
    <col min="7948" max="7948" width="27.59765625" style="681" bestFit="1" customWidth="1"/>
    <col min="7949" max="7949" width="11.3984375" style="681" customWidth="1"/>
    <col min="7950" max="7950" width="10.796875" style="681" customWidth="1"/>
    <col min="7951" max="7951" width="11.3984375" style="681" customWidth="1"/>
    <col min="7952" max="7952" width="7.19921875" style="681" customWidth="1"/>
    <col min="7953" max="7953" width="11.3984375" style="681" customWidth="1"/>
    <col min="7954" max="7954" width="9.59765625" style="681"/>
    <col min="7955" max="7955" width="11.3984375" style="681" customWidth="1"/>
    <col min="7956" max="7956" width="9.59765625" style="681"/>
    <col min="7957" max="7957" width="11.3984375" style="681" customWidth="1"/>
    <col min="7958" max="7958" width="9.59765625" style="681"/>
    <col min="7959" max="7959" width="11.3984375" style="681" customWidth="1"/>
    <col min="7960" max="7960" width="9.59765625" style="681"/>
    <col min="7961" max="7962" width="13.19921875" style="681" customWidth="1"/>
    <col min="7963" max="8192" width="9.59765625" style="681"/>
    <col min="8193" max="8193" width="18.796875" style="681" customWidth="1"/>
    <col min="8194" max="8194" width="17.796875" style="681" customWidth="1"/>
    <col min="8195" max="8196" width="0" style="681" hidden="1" customWidth="1"/>
    <col min="8197" max="8197" width="13.3984375" style="681" customWidth="1"/>
    <col min="8198" max="8198" width="9.59765625" style="681"/>
    <col min="8199" max="8199" width="10" style="681" customWidth="1"/>
    <col min="8200" max="8200" width="50.59765625" style="681" customWidth="1"/>
    <col min="8201" max="8201" width="19" style="681" customWidth="1"/>
    <col min="8202" max="8203" width="9.59765625" style="681"/>
    <col min="8204" max="8204" width="27.59765625" style="681" bestFit="1" customWidth="1"/>
    <col min="8205" max="8205" width="11.3984375" style="681" customWidth="1"/>
    <col min="8206" max="8206" width="10.796875" style="681" customWidth="1"/>
    <col min="8207" max="8207" width="11.3984375" style="681" customWidth="1"/>
    <col min="8208" max="8208" width="7.19921875" style="681" customWidth="1"/>
    <col min="8209" max="8209" width="11.3984375" style="681" customWidth="1"/>
    <col min="8210" max="8210" width="9.59765625" style="681"/>
    <col min="8211" max="8211" width="11.3984375" style="681" customWidth="1"/>
    <col min="8212" max="8212" width="9.59765625" style="681"/>
    <col min="8213" max="8213" width="11.3984375" style="681" customWidth="1"/>
    <col min="8214" max="8214" width="9.59765625" style="681"/>
    <col min="8215" max="8215" width="11.3984375" style="681" customWidth="1"/>
    <col min="8216" max="8216" width="9.59765625" style="681"/>
    <col min="8217" max="8218" width="13.19921875" style="681" customWidth="1"/>
    <col min="8219" max="8448" width="9.59765625" style="681"/>
    <col min="8449" max="8449" width="18.796875" style="681" customWidth="1"/>
    <col min="8450" max="8450" width="17.796875" style="681" customWidth="1"/>
    <col min="8451" max="8452" width="0" style="681" hidden="1" customWidth="1"/>
    <col min="8453" max="8453" width="13.3984375" style="681" customWidth="1"/>
    <col min="8454" max="8454" width="9.59765625" style="681"/>
    <col min="8455" max="8455" width="10" style="681" customWidth="1"/>
    <col min="8456" max="8456" width="50.59765625" style="681" customWidth="1"/>
    <col min="8457" max="8457" width="19" style="681" customWidth="1"/>
    <col min="8458" max="8459" width="9.59765625" style="681"/>
    <col min="8460" max="8460" width="27.59765625" style="681" bestFit="1" customWidth="1"/>
    <col min="8461" max="8461" width="11.3984375" style="681" customWidth="1"/>
    <col min="8462" max="8462" width="10.796875" style="681" customWidth="1"/>
    <col min="8463" max="8463" width="11.3984375" style="681" customWidth="1"/>
    <col min="8464" max="8464" width="7.19921875" style="681" customWidth="1"/>
    <col min="8465" max="8465" width="11.3984375" style="681" customWidth="1"/>
    <col min="8466" max="8466" width="9.59765625" style="681"/>
    <col min="8467" max="8467" width="11.3984375" style="681" customWidth="1"/>
    <col min="8468" max="8468" width="9.59765625" style="681"/>
    <col min="8469" max="8469" width="11.3984375" style="681" customWidth="1"/>
    <col min="8470" max="8470" width="9.59765625" style="681"/>
    <col min="8471" max="8471" width="11.3984375" style="681" customWidth="1"/>
    <col min="8472" max="8472" width="9.59765625" style="681"/>
    <col min="8473" max="8474" width="13.19921875" style="681" customWidth="1"/>
    <col min="8475" max="8704" width="9.59765625" style="681"/>
    <col min="8705" max="8705" width="18.796875" style="681" customWidth="1"/>
    <col min="8706" max="8706" width="17.796875" style="681" customWidth="1"/>
    <col min="8707" max="8708" width="0" style="681" hidden="1" customWidth="1"/>
    <col min="8709" max="8709" width="13.3984375" style="681" customWidth="1"/>
    <col min="8710" max="8710" width="9.59765625" style="681"/>
    <col min="8711" max="8711" width="10" style="681" customWidth="1"/>
    <col min="8712" max="8712" width="50.59765625" style="681" customWidth="1"/>
    <col min="8713" max="8713" width="19" style="681" customWidth="1"/>
    <col min="8714" max="8715" width="9.59765625" style="681"/>
    <col min="8716" max="8716" width="27.59765625" style="681" bestFit="1" customWidth="1"/>
    <col min="8717" max="8717" width="11.3984375" style="681" customWidth="1"/>
    <col min="8718" max="8718" width="10.796875" style="681" customWidth="1"/>
    <col min="8719" max="8719" width="11.3984375" style="681" customWidth="1"/>
    <col min="8720" max="8720" width="7.19921875" style="681" customWidth="1"/>
    <col min="8721" max="8721" width="11.3984375" style="681" customWidth="1"/>
    <col min="8722" max="8722" width="9.59765625" style="681"/>
    <col min="8723" max="8723" width="11.3984375" style="681" customWidth="1"/>
    <col min="8724" max="8724" width="9.59765625" style="681"/>
    <col min="8725" max="8725" width="11.3984375" style="681" customWidth="1"/>
    <col min="8726" max="8726" width="9.59765625" style="681"/>
    <col min="8727" max="8727" width="11.3984375" style="681" customWidth="1"/>
    <col min="8728" max="8728" width="9.59765625" style="681"/>
    <col min="8729" max="8730" width="13.19921875" style="681" customWidth="1"/>
    <col min="8731" max="8960" width="9.59765625" style="681"/>
    <col min="8961" max="8961" width="18.796875" style="681" customWidth="1"/>
    <col min="8962" max="8962" width="17.796875" style="681" customWidth="1"/>
    <col min="8963" max="8964" width="0" style="681" hidden="1" customWidth="1"/>
    <col min="8965" max="8965" width="13.3984375" style="681" customWidth="1"/>
    <col min="8966" max="8966" width="9.59765625" style="681"/>
    <col min="8967" max="8967" width="10" style="681" customWidth="1"/>
    <col min="8968" max="8968" width="50.59765625" style="681" customWidth="1"/>
    <col min="8969" max="8969" width="19" style="681" customWidth="1"/>
    <col min="8970" max="8971" width="9.59765625" style="681"/>
    <col min="8972" max="8972" width="27.59765625" style="681" bestFit="1" customWidth="1"/>
    <col min="8973" max="8973" width="11.3984375" style="681" customWidth="1"/>
    <col min="8974" max="8974" width="10.796875" style="681" customWidth="1"/>
    <col min="8975" max="8975" width="11.3984375" style="681" customWidth="1"/>
    <col min="8976" max="8976" width="7.19921875" style="681" customWidth="1"/>
    <col min="8977" max="8977" width="11.3984375" style="681" customWidth="1"/>
    <col min="8978" max="8978" width="9.59765625" style="681"/>
    <col min="8979" max="8979" width="11.3984375" style="681" customWidth="1"/>
    <col min="8980" max="8980" width="9.59765625" style="681"/>
    <col min="8981" max="8981" width="11.3984375" style="681" customWidth="1"/>
    <col min="8982" max="8982" width="9.59765625" style="681"/>
    <col min="8983" max="8983" width="11.3984375" style="681" customWidth="1"/>
    <col min="8984" max="8984" width="9.59765625" style="681"/>
    <col min="8985" max="8986" width="13.19921875" style="681" customWidth="1"/>
    <col min="8987" max="9216" width="9.59765625" style="681"/>
    <col min="9217" max="9217" width="18.796875" style="681" customWidth="1"/>
    <col min="9218" max="9218" width="17.796875" style="681" customWidth="1"/>
    <col min="9219" max="9220" width="0" style="681" hidden="1" customWidth="1"/>
    <col min="9221" max="9221" width="13.3984375" style="681" customWidth="1"/>
    <col min="9222" max="9222" width="9.59765625" style="681"/>
    <col min="9223" max="9223" width="10" style="681" customWidth="1"/>
    <col min="9224" max="9224" width="50.59765625" style="681" customWidth="1"/>
    <col min="9225" max="9225" width="19" style="681" customWidth="1"/>
    <col min="9226" max="9227" width="9.59765625" style="681"/>
    <col min="9228" max="9228" width="27.59765625" style="681" bestFit="1" customWidth="1"/>
    <col min="9229" max="9229" width="11.3984375" style="681" customWidth="1"/>
    <col min="9230" max="9230" width="10.796875" style="681" customWidth="1"/>
    <col min="9231" max="9231" width="11.3984375" style="681" customWidth="1"/>
    <col min="9232" max="9232" width="7.19921875" style="681" customWidth="1"/>
    <col min="9233" max="9233" width="11.3984375" style="681" customWidth="1"/>
    <col min="9234" max="9234" width="9.59765625" style="681"/>
    <col min="9235" max="9235" width="11.3984375" style="681" customWidth="1"/>
    <col min="9236" max="9236" width="9.59765625" style="681"/>
    <col min="9237" max="9237" width="11.3984375" style="681" customWidth="1"/>
    <col min="9238" max="9238" width="9.59765625" style="681"/>
    <col min="9239" max="9239" width="11.3984375" style="681" customWidth="1"/>
    <col min="9240" max="9240" width="9.59765625" style="681"/>
    <col min="9241" max="9242" width="13.19921875" style="681" customWidth="1"/>
    <col min="9243" max="9472" width="9.59765625" style="681"/>
    <col min="9473" max="9473" width="18.796875" style="681" customWidth="1"/>
    <col min="9474" max="9474" width="17.796875" style="681" customWidth="1"/>
    <col min="9475" max="9476" width="0" style="681" hidden="1" customWidth="1"/>
    <col min="9477" max="9477" width="13.3984375" style="681" customWidth="1"/>
    <col min="9478" max="9478" width="9.59765625" style="681"/>
    <col min="9479" max="9479" width="10" style="681" customWidth="1"/>
    <col min="9480" max="9480" width="50.59765625" style="681" customWidth="1"/>
    <col min="9481" max="9481" width="19" style="681" customWidth="1"/>
    <col min="9482" max="9483" width="9.59765625" style="681"/>
    <col min="9484" max="9484" width="27.59765625" style="681" bestFit="1" customWidth="1"/>
    <col min="9485" max="9485" width="11.3984375" style="681" customWidth="1"/>
    <col min="9486" max="9486" width="10.796875" style="681" customWidth="1"/>
    <col min="9487" max="9487" width="11.3984375" style="681" customWidth="1"/>
    <col min="9488" max="9488" width="7.19921875" style="681" customWidth="1"/>
    <col min="9489" max="9489" width="11.3984375" style="681" customWidth="1"/>
    <col min="9490" max="9490" width="9.59765625" style="681"/>
    <col min="9491" max="9491" width="11.3984375" style="681" customWidth="1"/>
    <col min="9492" max="9492" width="9.59765625" style="681"/>
    <col min="9493" max="9493" width="11.3984375" style="681" customWidth="1"/>
    <col min="9494" max="9494" width="9.59765625" style="681"/>
    <col min="9495" max="9495" width="11.3984375" style="681" customWidth="1"/>
    <col min="9496" max="9496" width="9.59765625" style="681"/>
    <col min="9497" max="9498" width="13.19921875" style="681" customWidth="1"/>
    <col min="9499" max="9728" width="9.59765625" style="681"/>
    <col min="9729" max="9729" width="18.796875" style="681" customWidth="1"/>
    <col min="9730" max="9730" width="17.796875" style="681" customWidth="1"/>
    <col min="9731" max="9732" width="0" style="681" hidden="1" customWidth="1"/>
    <col min="9733" max="9733" width="13.3984375" style="681" customWidth="1"/>
    <col min="9734" max="9734" width="9.59765625" style="681"/>
    <col min="9735" max="9735" width="10" style="681" customWidth="1"/>
    <col min="9736" max="9736" width="50.59765625" style="681" customWidth="1"/>
    <col min="9737" max="9737" width="19" style="681" customWidth="1"/>
    <col min="9738" max="9739" width="9.59765625" style="681"/>
    <col min="9740" max="9740" width="27.59765625" style="681" bestFit="1" customWidth="1"/>
    <col min="9741" max="9741" width="11.3984375" style="681" customWidth="1"/>
    <col min="9742" max="9742" width="10.796875" style="681" customWidth="1"/>
    <col min="9743" max="9743" width="11.3984375" style="681" customWidth="1"/>
    <col min="9744" max="9744" width="7.19921875" style="681" customWidth="1"/>
    <col min="9745" max="9745" width="11.3984375" style="681" customWidth="1"/>
    <col min="9746" max="9746" width="9.59765625" style="681"/>
    <col min="9747" max="9747" width="11.3984375" style="681" customWidth="1"/>
    <col min="9748" max="9748" width="9.59765625" style="681"/>
    <col min="9749" max="9749" width="11.3984375" style="681" customWidth="1"/>
    <col min="9750" max="9750" width="9.59765625" style="681"/>
    <col min="9751" max="9751" width="11.3984375" style="681" customWidth="1"/>
    <col min="9752" max="9752" width="9.59765625" style="681"/>
    <col min="9753" max="9754" width="13.19921875" style="681" customWidth="1"/>
    <col min="9755" max="9984" width="9.59765625" style="681"/>
    <col min="9985" max="9985" width="18.796875" style="681" customWidth="1"/>
    <col min="9986" max="9986" width="17.796875" style="681" customWidth="1"/>
    <col min="9987" max="9988" width="0" style="681" hidden="1" customWidth="1"/>
    <col min="9989" max="9989" width="13.3984375" style="681" customWidth="1"/>
    <col min="9990" max="9990" width="9.59765625" style="681"/>
    <col min="9991" max="9991" width="10" style="681" customWidth="1"/>
    <col min="9992" max="9992" width="50.59765625" style="681" customWidth="1"/>
    <col min="9993" max="9993" width="19" style="681" customWidth="1"/>
    <col min="9994" max="9995" width="9.59765625" style="681"/>
    <col min="9996" max="9996" width="27.59765625" style="681" bestFit="1" customWidth="1"/>
    <col min="9997" max="9997" width="11.3984375" style="681" customWidth="1"/>
    <col min="9998" max="9998" width="10.796875" style="681" customWidth="1"/>
    <col min="9999" max="9999" width="11.3984375" style="681" customWidth="1"/>
    <col min="10000" max="10000" width="7.19921875" style="681" customWidth="1"/>
    <col min="10001" max="10001" width="11.3984375" style="681" customWidth="1"/>
    <col min="10002" max="10002" width="9.59765625" style="681"/>
    <col min="10003" max="10003" width="11.3984375" style="681" customWidth="1"/>
    <col min="10004" max="10004" width="9.59765625" style="681"/>
    <col min="10005" max="10005" width="11.3984375" style="681" customWidth="1"/>
    <col min="10006" max="10006" width="9.59765625" style="681"/>
    <col min="10007" max="10007" width="11.3984375" style="681" customWidth="1"/>
    <col min="10008" max="10008" width="9.59765625" style="681"/>
    <col min="10009" max="10010" width="13.19921875" style="681" customWidth="1"/>
    <col min="10011" max="10240" width="9.59765625" style="681"/>
    <col min="10241" max="10241" width="18.796875" style="681" customWidth="1"/>
    <col min="10242" max="10242" width="17.796875" style="681" customWidth="1"/>
    <col min="10243" max="10244" width="0" style="681" hidden="1" customWidth="1"/>
    <col min="10245" max="10245" width="13.3984375" style="681" customWidth="1"/>
    <col min="10246" max="10246" width="9.59765625" style="681"/>
    <col min="10247" max="10247" width="10" style="681" customWidth="1"/>
    <col min="10248" max="10248" width="50.59765625" style="681" customWidth="1"/>
    <col min="10249" max="10249" width="19" style="681" customWidth="1"/>
    <col min="10250" max="10251" width="9.59765625" style="681"/>
    <col min="10252" max="10252" width="27.59765625" style="681" bestFit="1" customWidth="1"/>
    <col min="10253" max="10253" width="11.3984375" style="681" customWidth="1"/>
    <col min="10254" max="10254" width="10.796875" style="681" customWidth="1"/>
    <col min="10255" max="10255" width="11.3984375" style="681" customWidth="1"/>
    <col min="10256" max="10256" width="7.19921875" style="681" customWidth="1"/>
    <col min="10257" max="10257" width="11.3984375" style="681" customWidth="1"/>
    <col min="10258" max="10258" width="9.59765625" style="681"/>
    <col min="10259" max="10259" width="11.3984375" style="681" customWidth="1"/>
    <col min="10260" max="10260" width="9.59765625" style="681"/>
    <col min="10261" max="10261" width="11.3984375" style="681" customWidth="1"/>
    <col min="10262" max="10262" width="9.59765625" style="681"/>
    <col min="10263" max="10263" width="11.3984375" style="681" customWidth="1"/>
    <col min="10264" max="10264" width="9.59765625" style="681"/>
    <col min="10265" max="10266" width="13.19921875" style="681" customWidth="1"/>
    <col min="10267" max="10496" width="9.59765625" style="681"/>
    <col min="10497" max="10497" width="18.796875" style="681" customWidth="1"/>
    <col min="10498" max="10498" width="17.796875" style="681" customWidth="1"/>
    <col min="10499" max="10500" width="0" style="681" hidden="1" customWidth="1"/>
    <col min="10501" max="10501" width="13.3984375" style="681" customWidth="1"/>
    <col min="10502" max="10502" width="9.59765625" style="681"/>
    <col min="10503" max="10503" width="10" style="681" customWidth="1"/>
    <col min="10504" max="10504" width="50.59765625" style="681" customWidth="1"/>
    <col min="10505" max="10505" width="19" style="681" customWidth="1"/>
    <col min="10506" max="10507" width="9.59765625" style="681"/>
    <col min="10508" max="10508" width="27.59765625" style="681" bestFit="1" customWidth="1"/>
    <col min="10509" max="10509" width="11.3984375" style="681" customWidth="1"/>
    <col min="10510" max="10510" width="10.796875" style="681" customWidth="1"/>
    <col min="10511" max="10511" width="11.3984375" style="681" customWidth="1"/>
    <col min="10512" max="10512" width="7.19921875" style="681" customWidth="1"/>
    <col min="10513" max="10513" width="11.3984375" style="681" customWidth="1"/>
    <col min="10514" max="10514" width="9.59765625" style="681"/>
    <col min="10515" max="10515" width="11.3984375" style="681" customWidth="1"/>
    <col min="10516" max="10516" width="9.59765625" style="681"/>
    <col min="10517" max="10517" width="11.3984375" style="681" customWidth="1"/>
    <col min="10518" max="10518" width="9.59765625" style="681"/>
    <col min="10519" max="10519" width="11.3984375" style="681" customWidth="1"/>
    <col min="10520" max="10520" width="9.59765625" style="681"/>
    <col min="10521" max="10522" width="13.19921875" style="681" customWidth="1"/>
    <col min="10523" max="10752" width="9.59765625" style="681"/>
    <col min="10753" max="10753" width="18.796875" style="681" customWidth="1"/>
    <col min="10754" max="10754" width="17.796875" style="681" customWidth="1"/>
    <col min="10755" max="10756" width="0" style="681" hidden="1" customWidth="1"/>
    <col min="10757" max="10757" width="13.3984375" style="681" customWidth="1"/>
    <col min="10758" max="10758" width="9.59765625" style="681"/>
    <col min="10759" max="10759" width="10" style="681" customWidth="1"/>
    <col min="10760" max="10760" width="50.59765625" style="681" customWidth="1"/>
    <col min="10761" max="10761" width="19" style="681" customWidth="1"/>
    <col min="10762" max="10763" width="9.59765625" style="681"/>
    <col min="10764" max="10764" width="27.59765625" style="681" bestFit="1" customWidth="1"/>
    <col min="10765" max="10765" width="11.3984375" style="681" customWidth="1"/>
    <col min="10766" max="10766" width="10.796875" style="681" customWidth="1"/>
    <col min="10767" max="10767" width="11.3984375" style="681" customWidth="1"/>
    <col min="10768" max="10768" width="7.19921875" style="681" customWidth="1"/>
    <col min="10769" max="10769" width="11.3984375" style="681" customWidth="1"/>
    <col min="10770" max="10770" width="9.59765625" style="681"/>
    <col min="10771" max="10771" width="11.3984375" style="681" customWidth="1"/>
    <col min="10772" max="10772" width="9.59765625" style="681"/>
    <col min="10773" max="10773" width="11.3984375" style="681" customWidth="1"/>
    <col min="10774" max="10774" width="9.59765625" style="681"/>
    <col min="10775" max="10775" width="11.3984375" style="681" customWidth="1"/>
    <col min="10776" max="10776" width="9.59765625" style="681"/>
    <col min="10777" max="10778" width="13.19921875" style="681" customWidth="1"/>
    <col min="10779" max="11008" width="9.59765625" style="681"/>
    <col min="11009" max="11009" width="18.796875" style="681" customWidth="1"/>
    <col min="11010" max="11010" width="17.796875" style="681" customWidth="1"/>
    <col min="11011" max="11012" width="0" style="681" hidden="1" customWidth="1"/>
    <col min="11013" max="11013" width="13.3984375" style="681" customWidth="1"/>
    <col min="11014" max="11014" width="9.59765625" style="681"/>
    <col min="11015" max="11015" width="10" style="681" customWidth="1"/>
    <col min="11016" max="11016" width="50.59765625" style="681" customWidth="1"/>
    <col min="11017" max="11017" width="19" style="681" customWidth="1"/>
    <col min="11018" max="11019" width="9.59765625" style="681"/>
    <col min="11020" max="11020" width="27.59765625" style="681" bestFit="1" customWidth="1"/>
    <col min="11021" max="11021" width="11.3984375" style="681" customWidth="1"/>
    <col min="11022" max="11022" width="10.796875" style="681" customWidth="1"/>
    <col min="11023" max="11023" width="11.3984375" style="681" customWidth="1"/>
    <col min="11024" max="11024" width="7.19921875" style="681" customWidth="1"/>
    <col min="11025" max="11025" width="11.3984375" style="681" customWidth="1"/>
    <col min="11026" max="11026" width="9.59765625" style="681"/>
    <col min="11027" max="11027" width="11.3984375" style="681" customWidth="1"/>
    <col min="11028" max="11028" width="9.59765625" style="681"/>
    <col min="11029" max="11029" width="11.3984375" style="681" customWidth="1"/>
    <col min="11030" max="11030" width="9.59765625" style="681"/>
    <col min="11031" max="11031" width="11.3984375" style="681" customWidth="1"/>
    <col min="11032" max="11032" width="9.59765625" style="681"/>
    <col min="11033" max="11034" width="13.19921875" style="681" customWidth="1"/>
    <col min="11035" max="11264" width="9.59765625" style="681"/>
    <col min="11265" max="11265" width="18.796875" style="681" customWidth="1"/>
    <col min="11266" max="11266" width="17.796875" style="681" customWidth="1"/>
    <col min="11267" max="11268" width="0" style="681" hidden="1" customWidth="1"/>
    <col min="11269" max="11269" width="13.3984375" style="681" customWidth="1"/>
    <col min="11270" max="11270" width="9.59765625" style="681"/>
    <col min="11271" max="11271" width="10" style="681" customWidth="1"/>
    <col min="11272" max="11272" width="50.59765625" style="681" customWidth="1"/>
    <col min="11273" max="11273" width="19" style="681" customWidth="1"/>
    <col min="11274" max="11275" width="9.59765625" style="681"/>
    <col min="11276" max="11276" width="27.59765625" style="681" bestFit="1" customWidth="1"/>
    <col min="11277" max="11277" width="11.3984375" style="681" customWidth="1"/>
    <col min="11278" max="11278" width="10.796875" style="681" customWidth="1"/>
    <col min="11279" max="11279" width="11.3984375" style="681" customWidth="1"/>
    <col min="11280" max="11280" width="7.19921875" style="681" customWidth="1"/>
    <col min="11281" max="11281" width="11.3984375" style="681" customWidth="1"/>
    <col min="11282" max="11282" width="9.59765625" style="681"/>
    <col min="11283" max="11283" width="11.3984375" style="681" customWidth="1"/>
    <col min="11284" max="11284" width="9.59765625" style="681"/>
    <col min="11285" max="11285" width="11.3984375" style="681" customWidth="1"/>
    <col min="11286" max="11286" width="9.59765625" style="681"/>
    <col min="11287" max="11287" width="11.3984375" style="681" customWidth="1"/>
    <col min="11288" max="11288" width="9.59765625" style="681"/>
    <col min="11289" max="11290" width="13.19921875" style="681" customWidth="1"/>
    <col min="11291" max="11520" width="9.59765625" style="681"/>
    <col min="11521" max="11521" width="18.796875" style="681" customWidth="1"/>
    <col min="11522" max="11522" width="17.796875" style="681" customWidth="1"/>
    <col min="11523" max="11524" width="0" style="681" hidden="1" customWidth="1"/>
    <col min="11525" max="11525" width="13.3984375" style="681" customWidth="1"/>
    <col min="11526" max="11526" width="9.59765625" style="681"/>
    <col min="11527" max="11527" width="10" style="681" customWidth="1"/>
    <col min="11528" max="11528" width="50.59765625" style="681" customWidth="1"/>
    <col min="11529" max="11529" width="19" style="681" customWidth="1"/>
    <col min="11530" max="11531" width="9.59765625" style="681"/>
    <col min="11532" max="11532" width="27.59765625" style="681" bestFit="1" customWidth="1"/>
    <col min="11533" max="11533" width="11.3984375" style="681" customWidth="1"/>
    <col min="11534" max="11534" width="10.796875" style="681" customWidth="1"/>
    <col min="11535" max="11535" width="11.3984375" style="681" customWidth="1"/>
    <col min="11536" max="11536" width="7.19921875" style="681" customWidth="1"/>
    <col min="11537" max="11537" width="11.3984375" style="681" customWidth="1"/>
    <col min="11538" max="11538" width="9.59765625" style="681"/>
    <col min="11539" max="11539" width="11.3984375" style="681" customWidth="1"/>
    <col min="11540" max="11540" width="9.59765625" style="681"/>
    <col min="11541" max="11541" width="11.3984375" style="681" customWidth="1"/>
    <col min="11542" max="11542" width="9.59765625" style="681"/>
    <col min="11543" max="11543" width="11.3984375" style="681" customWidth="1"/>
    <col min="11544" max="11544" width="9.59765625" style="681"/>
    <col min="11545" max="11546" width="13.19921875" style="681" customWidth="1"/>
    <col min="11547" max="11776" width="9.59765625" style="681"/>
    <col min="11777" max="11777" width="18.796875" style="681" customWidth="1"/>
    <col min="11778" max="11778" width="17.796875" style="681" customWidth="1"/>
    <col min="11779" max="11780" width="0" style="681" hidden="1" customWidth="1"/>
    <col min="11781" max="11781" width="13.3984375" style="681" customWidth="1"/>
    <col min="11782" max="11782" width="9.59765625" style="681"/>
    <col min="11783" max="11783" width="10" style="681" customWidth="1"/>
    <col min="11784" max="11784" width="50.59765625" style="681" customWidth="1"/>
    <col min="11785" max="11785" width="19" style="681" customWidth="1"/>
    <col min="11786" max="11787" width="9.59765625" style="681"/>
    <col min="11788" max="11788" width="27.59765625" style="681" bestFit="1" customWidth="1"/>
    <col min="11789" max="11789" width="11.3984375" style="681" customWidth="1"/>
    <col min="11790" max="11790" width="10.796875" style="681" customWidth="1"/>
    <col min="11791" max="11791" width="11.3984375" style="681" customWidth="1"/>
    <col min="11792" max="11792" width="7.19921875" style="681" customWidth="1"/>
    <col min="11793" max="11793" width="11.3984375" style="681" customWidth="1"/>
    <col min="11794" max="11794" width="9.59765625" style="681"/>
    <col min="11795" max="11795" width="11.3984375" style="681" customWidth="1"/>
    <col min="11796" max="11796" width="9.59765625" style="681"/>
    <col min="11797" max="11797" width="11.3984375" style="681" customWidth="1"/>
    <col min="11798" max="11798" width="9.59765625" style="681"/>
    <col min="11799" max="11799" width="11.3984375" style="681" customWidth="1"/>
    <col min="11800" max="11800" width="9.59765625" style="681"/>
    <col min="11801" max="11802" width="13.19921875" style="681" customWidth="1"/>
    <col min="11803" max="12032" width="9.59765625" style="681"/>
    <col min="12033" max="12033" width="18.796875" style="681" customWidth="1"/>
    <col min="12034" max="12034" width="17.796875" style="681" customWidth="1"/>
    <col min="12035" max="12036" width="0" style="681" hidden="1" customWidth="1"/>
    <col min="12037" max="12037" width="13.3984375" style="681" customWidth="1"/>
    <col min="12038" max="12038" width="9.59765625" style="681"/>
    <col min="12039" max="12039" width="10" style="681" customWidth="1"/>
    <col min="12040" max="12040" width="50.59765625" style="681" customWidth="1"/>
    <col min="12041" max="12041" width="19" style="681" customWidth="1"/>
    <col min="12042" max="12043" width="9.59765625" style="681"/>
    <col min="12044" max="12044" width="27.59765625" style="681" bestFit="1" customWidth="1"/>
    <col min="12045" max="12045" width="11.3984375" style="681" customWidth="1"/>
    <col min="12046" max="12046" width="10.796875" style="681" customWidth="1"/>
    <col min="12047" max="12047" width="11.3984375" style="681" customWidth="1"/>
    <col min="12048" max="12048" width="7.19921875" style="681" customWidth="1"/>
    <col min="12049" max="12049" width="11.3984375" style="681" customWidth="1"/>
    <col min="12050" max="12050" width="9.59765625" style="681"/>
    <col min="12051" max="12051" width="11.3984375" style="681" customWidth="1"/>
    <col min="12052" max="12052" width="9.59765625" style="681"/>
    <col min="12053" max="12053" width="11.3984375" style="681" customWidth="1"/>
    <col min="12054" max="12054" width="9.59765625" style="681"/>
    <col min="12055" max="12055" width="11.3984375" style="681" customWidth="1"/>
    <col min="12056" max="12056" width="9.59765625" style="681"/>
    <col min="12057" max="12058" width="13.19921875" style="681" customWidth="1"/>
    <col min="12059" max="12288" width="9.59765625" style="681"/>
    <col min="12289" max="12289" width="18.796875" style="681" customWidth="1"/>
    <col min="12290" max="12290" width="17.796875" style="681" customWidth="1"/>
    <col min="12291" max="12292" width="0" style="681" hidden="1" customWidth="1"/>
    <col min="12293" max="12293" width="13.3984375" style="681" customWidth="1"/>
    <col min="12294" max="12294" width="9.59765625" style="681"/>
    <col min="12295" max="12295" width="10" style="681" customWidth="1"/>
    <col min="12296" max="12296" width="50.59765625" style="681" customWidth="1"/>
    <col min="12297" max="12297" width="19" style="681" customWidth="1"/>
    <col min="12298" max="12299" width="9.59765625" style="681"/>
    <col min="12300" max="12300" width="27.59765625" style="681" bestFit="1" customWidth="1"/>
    <col min="12301" max="12301" width="11.3984375" style="681" customWidth="1"/>
    <col min="12302" max="12302" width="10.796875" style="681" customWidth="1"/>
    <col min="12303" max="12303" width="11.3984375" style="681" customWidth="1"/>
    <col min="12304" max="12304" width="7.19921875" style="681" customWidth="1"/>
    <col min="12305" max="12305" width="11.3984375" style="681" customWidth="1"/>
    <col min="12306" max="12306" width="9.59765625" style="681"/>
    <col min="12307" max="12307" width="11.3984375" style="681" customWidth="1"/>
    <col min="12308" max="12308" width="9.59765625" style="681"/>
    <col min="12309" max="12309" width="11.3984375" style="681" customWidth="1"/>
    <col min="12310" max="12310" width="9.59765625" style="681"/>
    <col min="12311" max="12311" width="11.3984375" style="681" customWidth="1"/>
    <col min="12312" max="12312" width="9.59765625" style="681"/>
    <col min="12313" max="12314" width="13.19921875" style="681" customWidth="1"/>
    <col min="12315" max="12544" width="9.59765625" style="681"/>
    <col min="12545" max="12545" width="18.796875" style="681" customWidth="1"/>
    <col min="12546" max="12546" width="17.796875" style="681" customWidth="1"/>
    <col min="12547" max="12548" width="0" style="681" hidden="1" customWidth="1"/>
    <col min="12549" max="12549" width="13.3984375" style="681" customWidth="1"/>
    <col min="12550" max="12550" width="9.59765625" style="681"/>
    <col min="12551" max="12551" width="10" style="681" customWidth="1"/>
    <col min="12552" max="12552" width="50.59765625" style="681" customWidth="1"/>
    <col min="12553" max="12553" width="19" style="681" customWidth="1"/>
    <col min="12554" max="12555" width="9.59765625" style="681"/>
    <col min="12556" max="12556" width="27.59765625" style="681" bestFit="1" customWidth="1"/>
    <col min="12557" max="12557" width="11.3984375" style="681" customWidth="1"/>
    <col min="12558" max="12558" width="10.796875" style="681" customWidth="1"/>
    <col min="12559" max="12559" width="11.3984375" style="681" customWidth="1"/>
    <col min="12560" max="12560" width="7.19921875" style="681" customWidth="1"/>
    <col min="12561" max="12561" width="11.3984375" style="681" customWidth="1"/>
    <col min="12562" max="12562" width="9.59765625" style="681"/>
    <col min="12563" max="12563" width="11.3984375" style="681" customWidth="1"/>
    <col min="12564" max="12564" width="9.59765625" style="681"/>
    <col min="12565" max="12565" width="11.3984375" style="681" customWidth="1"/>
    <col min="12566" max="12566" width="9.59765625" style="681"/>
    <col min="12567" max="12567" width="11.3984375" style="681" customWidth="1"/>
    <col min="12568" max="12568" width="9.59765625" style="681"/>
    <col min="12569" max="12570" width="13.19921875" style="681" customWidth="1"/>
    <col min="12571" max="12800" width="9.59765625" style="681"/>
    <col min="12801" max="12801" width="18.796875" style="681" customWidth="1"/>
    <col min="12802" max="12802" width="17.796875" style="681" customWidth="1"/>
    <col min="12803" max="12804" width="0" style="681" hidden="1" customWidth="1"/>
    <col min="12805" max="12805" width="13.3984375" style="681" customWidth="1"/>
    <col min="12806" max="12806" width="9.59765625" style="681"/>
    <col min="12807" max="12807" width="10" style="681" customWidth="1"/>
    <col min="12808" max="12808" width="50.59765625" style="681" customWidth="1"/>
    <col min="12809" max="12809" width="19" style="681" customWidth="1"/>
    <col min="12810" max="12811" width="9.59765625" style="681"/>
    <col min="12812" max="12812" width="27.59765625" style="681" bestFit="1" customWidth="1"/>
    <col min="12813" max="12813" width="11.3984375" style="681" customWidth="1"/>
    <col min="12814" max="12814" width="10.796875" style="681" customWidth="1"/>
    <col min="12815" max="12815" width="11.3984375" style="681" customWidth="1"/>
    <col min="12816" max="12816" width="7.19921875" style="681" customWidth="1"/>
    <col min="12817" max="12817" width="11.3984375" style="681" customWidth="1"/>
    <col min="12818" max="12818" width="9.59765625" style="681"/>
    <col min="12819" max="12819" width="11.3984375" style="681" customWidth="1"/>
    <col min="12820" max="12820" width="9.59765625" style="681"/>
    <col min="12821" max="12821" width="11.3984375" style="681" customWidth="1"/>
    <col min="12822" max="12822" width="9.59765625" style="681"/>
    <col min="12823" max="12823" width="11.3984375" style="681" customWidth="1"/>
    <col min="12824" max="12824" width="9.59765625" style="681"/>
    <col min="12825" max="12826" width="13.19921875" style="681" customWidth="1"/>
    <col min="12827" max="13056" width="9.59765625" style="681"/>
    <col min="13057" max="13057" width="18.796875" style="681" customWidth="1"/>
    <col min="13058" max="13058" width="17.796875" style="681" customWidth="1"/>
    <col min="13059" max="13060" width="0" style="681" hidden="1" customWidth="1"/>
    <col min="13061" max="13061" width="13.3984375" style="681" customWidth="1"/>
    <col min="13062" max="13062" width="9.59765625" style="681"/>
    <col min="13063" max="13063" width="10" style="681" customWidth="1"/>
    <col min="13064" max="13064" width="50.59765625" style="681" customWidth="1"/>
    <col min="13065" max="13065" width="19" style="681" customWidth="1"/>
    <col min="13066" max="13067" width="9.59765625" style="681"/>
    <col min="13068" max="13068" width="27.59765625" style="681" bestFit="1" customWidth="1"/>
    <col min="13069" max="13069" width="11.3984375" style="681" customWidth="1"/>
    <col min="13070" max="13070" width="10.796875" style="681" customWidth="1"/>
    <col min="13071" max="13071" width="11.3984375" style="681" customWidth="1"/>
    <col min="13072" max="13072" width="7.19921875" style="681" customWidth="1"/>
    <col min="13073" max="13073" width="11.3984375" style="681" customWidth="1"/>
    <col min="13074" max="13074" width="9.59765625" style="681"/>
    <col min="13075" max="13075" width="11.3984375" style="681" customWidth="1"/>
    <col min="13076" max="13076" width="9.59765625" style="681"/>
    <col min="13077" max="13077" width="11.3984375" style="681" customWidth="1"/>
    <col min="13078" max="13078" width="9.59765625" style="681"/>
    <col min="13079" max="13079" width="11.3984375" style="681" customWidth="1"/>
    <col min="13080" max="13080" width="9.59765625" style="681"/>
    <col min="13081" max="13082" width="13.19921875" style="681" customWidth="1"/>
    <col min="13083" max="13312" width="9.59765625" style="681"/>
    <col min="13313" max="13313" width="18.796875" style="681" customWidth="1"/>
    <col min="13314" max="13314" width="17.796875" style="681" customWidth="1"/>
    <col min="13315" max="13316" width="0" style="681" hidden="1" customWidth="1"/>
    <col min="13317" max="13317" width="13.3984375" style="681" customWidth="1"/>
    <col min="13318" max="13318" width="9.59765625" style="681"/>
    <col min="13319" max="13319" width="10" style="681" customWidth="1"/>
    <col min="13320" max="13320" width="50.59765625" style="681" customWidth="1"/>
    <col min="13321" max="13321" width="19" style="681" customWidth="1"/>
    <col min="13322" max="13323" width="9.59765625" style="681"/>
    <col min="13324" max="13324" width="27.59765625" style="681" bestFit="1" customWidth="1"/>
    <col min="13325" max="13325" width="11.3984375" style="681" customWidth="1"/>
    <col min="13326" max="13326" width="10.796875" style="681" customWidth="1"/>
    <col min="13327" max="13327" width="11.3984375" style="681" customWidth="1"/>
    <col min="13328" max="13328" width="7.19921875" style="681" customWidth="1"/>
    <col min="13329" max="13329" width="11.3984375" style="681" customWidth="1"/>
    <col min="13330" max="13330" width="9.59765625" style="681"/>
    <col min="13331" max="13331" width="11.3984375" style="681" customWidth="1"/>
    <col min="13332" max="13332" width="9.59765625" style="681"/>
    <col min="13333" max="13333" width="11.3984375" style="681" customWidth="1"/>
    <col min="13334" max="13334" width="9.59765625" style="681"/>
    <col min="13335" max="13335" width="11.3984375" style="681" customWidth="1"/>
    <col min="13336" max="13336" width="9.59765625" style="681"/>
    <col min="13337" max="13338" width="13.19921875" style="681" customWidth="1"/>
    <col min="13339" max="13568" width="9.59765625" style="681"/>
    <col min="13569" max="13569" width="18.796875" style="681" customWidth="1"/>
    <col min="13570" max="13570" width="17.796875" style="681" customWidth="1"/>
    <col min="13571" max="13572" width="0" style="681" hidden="1" customWidth="1"/>
    <col min="13573" max="13573" width="13.3984375" style="681" customWidth="1"/>
    <col min="13574" max="13574" width="9.59765625" style="681"/>
    <col min="13575" max="13575" width="10" style="681" customWidth="1"/>
    <col min="13576" max="13576" width="50.59765625" style="681" customWidth="1"/>
    <col min="13577" max="13577" width="19" style="681" customWidth="1"/>
    <col min="13578" max="13579" width="9.59765625" style="681"/>
    <col min="13580" max="13580" width="27.59765625" style="681" bestFit="1" customWidth="1"/>
    <col min="13581" max="13581" width="11.3984375" style="681" customWidth="1"/>
    <col min="13582" max="13582" width="10.796875" style="681" customWidth="1"/>
    <col min="13583" max="13583" width="11.3984375" style="681" customWidth="1"/>
    <col min="13584" max="13584" width="7.19921875" style="681" customWidth="1"/>
    <col min="13585" max="13585" width="11.3984375" style="681" customWidth="1"/>
    <col min="13586" max="13586" width="9.59765625" style="681"/>
    <col min="13587" max="13587" width="11.3984375" style="681" customWidth="1"/>
    <col min="13588" max="13588" width="9.59765625" style="681"/>
    <col min="13589" max="13589" width="11.3984375" style="681" customWidth="1"/>
    <col min="13590" max="13590" width="9.59765625" style="681"/>
    <col min="13591" max="13591" width="11.3984375" style="681" customWidth="1"/>
    <col min="13592" max="13592" width="9.59765625" style="681"/>
    <col min="13593" max="13594" width="13.19921875" style="681" customWidth="1"/>
    <col min="13595" max="13824" width="9.59765625" style="681"/>
    <col min="13825" max="13825" width="18.796875" style="681" customWidth="1"/>
    <col min="13826" max="13826" width="17.796875" style="681" customWidth="1"/>
    <col min="13827" max="13828" width="0" style="681" hidden="1" customWidth="1"/>
    <col min="13829" max="13829" width="13.3984375" style="681" customWidth="1"/>
    <col min="13830" max="13830" width="9.59765625" style="681"/>
    <col min="13831" max="13831" width="10" style="681" customWidth="1"/>
    <col min="13832" max="13832" width="50.59765625" style="681" customWidth="1"/>
    <col min="13833" max="13833" width="19" style="681" customWidth="1"/>
    <col min="13834" max="13835" width="9.59765625" style="681"/>
    <col min="13836" max="13836" width="27.59765625" style="681" bestFit="1" customWidth="1"/>
    <col min="13837" max="13837" width="11.3984375" style="681" customWidth="1"/>
    <col min="13838" max="13838" width="10.796875" style="681" customWidth="1"/>
    <col min="13839" max="13839" width="11.3984375" style="681" customWidth="1"/>
    <col min="13840" max="13840" width="7.19921875" style="681" customWidth="1"/>
    <col min="13841" max="13841" width="11.3984375" style="681" customWidth="1"/>
    <col min="13842" max="13842" width="9.59765625" style="681"/>
    <col min="13843" max="13843" width="11.3984375" style="681" customWidth="1"/>
    <col min="13844" max="13844" width="9.59765625" style="681"/>
    <col min="13845" max="13845" width="11.3984375" style="681" customWidth="1"/>
    <col min="13846" max="13846" width="9.59765625" style="681"/>
    <col min="13847" max="13847" width="11.3984375" style="681" customWidth="1"/>
    <col min="13848" max="13848" width="9.59765625" style="681"/>
    <col min="13849" max="13850" width="13.19921875" style="681" customWidth="1"/>
    <col min="13851" max="14080" width="9.59765625" style="681"/>
    <col min="14081" max="14081" width="18.796875" style="681" customWidth="1"/>
    <col min="14082" max="14082" width="17.796875" style="681" customWidth="1"/>
    <col min="14083" max="14084" width="0" style="681" hidden="1" customWidth="1"/>
    <col min="14085" max="14085" width="13.3984375" style="681" customWidth="1"/>
    <col min="14086" max="14086" width="9.59765625" style="681"/>
    <col min="14087" max="14087" width="10" style="681" customWidth="1"/>
    <col min="14088" max="14088" width="50.59765625" style="681" customWidth="1"/>
    <col min="14089" max="14089" width="19" style="681" customWidth="1"/>
    <col min="14090" max="14091" width="9.59765625" style="681"/>
    <col min="14092" max="14092" width="27.59765625" style="681" bestFit="1" customWidth="1"/>
    <col min="14093" max="14093" width="11.3984375" style="681" customWidth="1"/>
    <col min="14094" max="14094" width="10.796875" style="681" customWidth="1"/>
    <col min="14095" max="14095" width="11.3984375" style="681" customWidth="1"/>
    <col min="14096" max="14096" width="7.19921875" style="681" customWidth="1"/>
    <col min="14097" max="14097" width="11.3984375" style="681" customWidth="1"/>
    <col min="14098" max="14098" width="9.59765625" style="681"/>
    <col min="14099" max="14099" width="11.3984375" style="681" customWidth="1"/>
    <col min="14100" max="14100" width="9.59765625" style="681"/>
    <col min="14101" max="14101" width="11.3984375" style="681" customWidth="1"/>
    <col min="14102" max="14102" width="9.59765625" style="681"/>
    <col min="14103" max="14103" width="11.3984375" style="681" customWidth="1"/>
    <col min="14104" max="14104" width="9.59765625" style="681"/>
    <col min="14105" max="14106" width="13.19921875" style="681" customWidth="1"/>
    <col min="14107" max="14336" width="9.59765625" style="681"/>
    <col min="14337" max="14337" width="18.796875" style="681" customWidth="1"/>
    <col min="14338" max="14338" width="17.796875" style="681" customWidth="1"/>
    <col min="14339" max="14340" width="0" style="681" hidden="1" customWidth="1"/>
    <col min="14341" max="14341" width="13.3984375" style="681" customWidth="1"/>
    <col min="14342" max="14342" width="9.59765625" style="681"/>
    <col min="14343" max="14343" width="10" style="681" customWidth="1"/>
    <col min="14344" max="14344" width="50.59765625" style="681" customWidth="1"/>
    <col min="14345" max="14345" width="19" style="681" customWidth="1"/>
    <col min="14346" max="14347" width="9.59765625" style="681"/>
    <col min="14348" max="14348" width="27.59765625" style="681" bestFit="1" customWidth="1"/>
    <col min="14349" max="14349" width="11.3984375" style="681" customWidth="1"/>
    <col min="14350" max="14350" width="10.796875" style="681" customWidth="1"/>
    <col min="14351" max="14351" width="11.3984375" style="681" customWidth="1"/>
    <col min="14352" max="14352" width="7.19921875" style="681" customWidth="1"/>
    <col min="14353" max="14353" width="11.3984375" style="681" customWidth="1"/>
    <col min="14354" max="14354" width="9.59765625" style="681"/>
    <col min="14355" max="14355" width="11.3984375" style="681" customWidth="1"/>
    <col min="14356" max="14356" width="9.59765625" style="681"/>
    <col min="14357" max="14357" width="11.3984375" style="681" customWidth="1"/>
    <col min="14358" max="14358" width="9.59765625" style="681"/>
    <col min="14359" max="14359" width="11.3984375" style="681" customWidth="1"/>
    <col min="14360" max="14360" width="9.59765625" style="681"/>
    <col min="14361" max="14362" width="13.19921875" style="681" customWidth="1"/>
    <col min="14363" max="14592" width="9.59765625" style="681"/>
    <col min="14593" max="14593" width="18.796875" style="681" customWidth="1"/>
    <col min="14594" max="14594" width="17.796875" style="681" customWidth="1"/>
    <col min="14595" max="14596" width="0" style="681" hidden="1" customWidth="1"/>
    <col min="14597" max="14597" width="13.3984375" style="681" customWidth="1"/>
    <col min="14598" max="14598" width="9.59765625" style="681"/>
    <col min="14599" max="14599" width="10" style="681" customWidth="1"/>
    <col min="14600" max="14600" width="50.59765625" style="681" customWidth="1"/>
    <col min="14601" max="14601" width="19" style="681" customWidth="1"/>
    <col min="14602" max="14603" width="9.59765625" style="681"/>
    <col min="14604" max="14604" width="27.59765625" style="681" bestFit="1" customWidth="1"/>
    <col min="14605" max="14605" width="11.3984375" style="681" customWidth="1"/>
    <col min="14606" max="14606" width="10.796875" style="681" customWidth="1"/>
    <col min="14607" max="14607" width="11.3984375" style="681" customWidth="1"/>
    <col min="14608" max="14608" width="7.19921875" style="681" customWidth="1"/>
    <col min="14609" max="14609" width="11.3984375" style="681" customWidth="1"/>
    <col min="14610" max="14610" width="9.59765625" style="681"/>
    <col min="14611" max="14611" width="11.3984375" style="681" customWidth="1"/>
    <col min="14612" max="14612" width="9.59765625" style="681"/>
    <col min="14613" max="14613" width="11.3984375" style="681" customWidth="1"/>
    <col min="14614" max="14614" width="9.59765625" style="681"/>
    <col min="14615" max="14615" width="11.3984375" style="681" customWidth="1"/>
    <col min="14616" max="14616" width="9.59765625" style="681"/>
    <col min="14617" max="14618" width="13.19921875" style="681" customWidth="1"/>
    <col min="14619" max="14848" width="9.59765625" style="681"/>
    <col min="14849" max="14849" width="18.796875" style="681" customWidth="1"/>
    <col min="14850" max="14850" width="17.796875" style="681" customWidth="1"/>
    <col min="14851" max="14852" width="0" style="681" hidden="1" customWidth="1"/>
    <col min="14853" max="14853" width="13.3984375" style="681" customWidth="1"/>
    <col min="14854" max="14854" width="9.59765625" style="681"/>
    <col min="14855" max="14855" width="10" style="681" customWidth="1"/>
    <col min="14856" max="14856" width="50.59765625" style="681" customWidth="1"/>
    <col min="14857" max="14857" width="19" style="681" customWidth="1"/>
    <col min="14858" max="14859" width="9.59765625" style="681"/>
    <col min="14860" max="14860" width="27.59765625" style="681" bestFit="1" customWidth="1"/>
    <col min="14861" max="14861" width="11.3984375" style="681" customWidth="1"/>
    <col min="14862" max="14862" width="10.796875" style="681" customWidth="1"/>
    <col min="14863" max="14863" width="11.3984375" style="681" customWidth="1"/>
    <col min="14864" max="14864" width="7.19921875" style="681" customWidth="1"/>
    <col min="14865" max="14865" width="11.3984375" style="681" customWidth="1"/>
    <col min="14866" max="14866" width="9.59765625" style="681"/>
    <col min="14867" max="14867" width="11.3984375" style="681" customWidth="1"/>
    <col min="14868" max="14868" width="9.59765625" style="681"/>
    <col min="14869" max="14869" width="11.3984375" style="681" customWidth="1"/>
    <col min="14870" max="14870" width="9.59765625" style="681"/>
    <col min="14871" max="14871" width="11.3984375" style="681" customWidth="1"/>
    <col min="14872" max="14872" width="9.59765625" style="681"/>
    <col min="14873" max="14874" width="13.19921875" style="681" customWidth="1"/>
    <col min="14875" max="15104" width="9.59765625" style="681"/>
    <col min="15105" max="15105" width="18.796875" style="681" customWidth="1"/>
    <col min="15106" max="15106" width="17.796875" style="681" customWidth="1"/>
    <col min="15107" max="15108" width="0" style="681" hidden="1" customWidth="1"/>
    <col min="15109" max="15109" width="13.3984375" style="681" customWidth="1"/>
    <col min="15110" max="15110" width="9.59765625" style="681"/>
    <col min="15111" max="15111" width="10" style="681" customWidth="1"/>
    <col min="15112" max="15112" width="50.59765625" style="681" customWidth="1"/>
    <col min="15113" max="15113" width="19" style="681" customWidth="1"/>
    <col min="15114" max="15115" width="9.59765625" style="681"/>
    <col min="15116" max="15116" width="27.59765625" style="681" bestFit="1" customWidth="1"/>
    <col min="15117" max="15117" width="11.3984375" style="681" customWidth="1"/>
    <col min="15118" max="15118" width="10.796875" style="681" customWidth="1"/>
    <col min="15119" max="15119" width="11.3984375" style="681" customWidth="1"/>
    <col min="15120" max="15120" width="7.19921875" style="681" customWidth="1"/>
    <col min="15121" max="15121" width="11.3984375" style="681" customWidth="1"/>
    <col min="15122" max="15122" width="9.59765625" style="681"/>
    <col min="15123" max="15123" width="11.3984375" style="681" customWidth="1"/>
    <col min="15124" max="15124" width="9.59765625" style="681"/>
    <col min="15125" max="15125" width="11.3984375" style="681" customWidth="1"/>
    <col min="15126" max="15126" width="9.59765625" style="681"/>
    <col min="15127" max="15127" width="11.3984375" style="681" customWidth="1"/>
    <col min="15128" max="15128" width="9.59765625" style="681"/>
    <col min="15129" max="15130" width="13.19921875" style="681" customWidth="1"/>
    <col min="15131" max="15360" width="9.59765625" style="681"/>
    <col min="15361" max="15361" width="18.796875" style="681" customWidth="1"/>
    <col min="15362" max="15362" width="17.796875" style="681" customWidth="1"/>
    <col min="15363" max="15364" width="0" style="681" hidden="1" customWidth="1"/>
    <col min="15365" max="15365" width="13.3984375" style="681" customWidth="1"/>
    <col min="15366" max="15366" width="9.59765625" style="681"/>
    <col min="15367" max="15367" width="10" style="681" customWidth="1"/>
    <col min="15368" max="15368" width="50.59765625" style="681" customWidth="1"/>
    <col min="15369" max="15369" width="19" style="681" customWidth="1"/>
    <col min="15370" max="15371" width="9.59765625" style="681"/>
    <col min="15372" max="15372" width="27.59765625" style="681" bestFit="1" customWidth="1"/>
    <col min="15373" max="15373" width="11.3984375" style="681" customWidth="1"/>
    <col min="15374" max="15374" width="10.796875" style="681" customWidth="1"/>
    <col min="15375" max="15375" width="11.3984375" style="681" customWidth="1"/>
    <col min="15376" max="15376" width="7.19921875" style="681" customWidth="1"/>
    <col min="15377" max="15377" width="11.3984375" style="681" customWidth="1"/>
    <col min="15378" max="15378" width="9.59765625" style="681"/>
    <col min="15379" max="15379" width="11.3984375" style="681" customWidth="1"/>
    <col min="15380" max="15380" width="9.59765625" style="681"/>
    <col min="15381" max="15381" width="11.3984375" style="681" customWidth="1"/>
    <col min="15382" max="15382" width="9.59765625" style="681"/>
    <col min="15383" max="15383" width="11.3984375" style="681" customWidth="1"/>
    <col min="15384" max="15384" width="9.59765625" style="681"/>
    <col min="15385" max="15386" width="13.19921875" style="681" customWidth="1"/>
    <col min="15387" max="15616" width="9.59765625" style="681"/>
    <col min="15617" max="15617" width="18.796875" style="681" customWidth="1"/>
    <col min="15618" max="15618" width="17.796875" style="681" customWidth="1"/>
    <col min="15619" max="15620" width="0" style="681" hidden="1" customWidth="1"/>
    <col min="15621" max="15621" width="13.3984375" style="681" customWidth="1"/>
    <col min="15622" max="15622" width="9.59765625" style="681"/>
    <col min="15623" max="15623" width="10" style="681" customWidth="1"/>
    <col min="15624" max="15624" width="50.59765625" style="681" customWidth="1"/>
    <col min="15625" max="15625" width="19" style="681" customWidth="1"/>
    <col min="15626" max="15627" width="9.59765625" style="681"/>
    <col min="15628" max="15628" width="27.59765625" style="681" bestFit="1" customWidth="1"/>
    <col min="15629" max="15629" width="11.3984375" style="681" customWidth="1"/>
    <col min="15630" max="15630" width="10.796875" style="681" customWidth="1"/>
    <col min="15631" max="15631" width="11.3984375" style="681" customWidth="1"/>
    <col min="15632" max="15632" width="7.19921875" style="681" customWidth="1"/>
    <col min="15633" max="15633" width="11.3984375" style="681" customWidth="1"/>
    <col min="15634" max="15634" width="9.59765625" style="681"/>
    <col min="15635" max="15635" width="11.3984375" style="681" customWidth="1"/>
    <col min="15636" max="15636" width="9.59765625" style="681"/>
    <col min="15637" max="15637" width="11.3984375" style="681" customWidth="1"/>
    <col min="15638" max="15638" width="9.59765625" style="681"/>
    <col min="15639" max="15639" width="11.3984375" style="681" customWidth="1"/>
    <col min="15640" max="15640" width="9.59765625" style="681"/>
    <col min="15641" max="15642" width="13.19921875" style="681" customWidth="1"/>
    <col min="15643" max="15872" width="9.59765625" style="681"/>
    <col min="15873" max="15873" width="18.796875" style="681" customWidth="1"/>
    <col min="15874" max="15874" width="17.796875" style="681" customWidth="1"/>
    <col min="15875" max="15876" width="0" style="681" hidden="1" customWidth="1"/>
    <col min="15877" max="15877" width="13.3984375" style="681" customWidth="1"/>
    <col min="15878" max="15878" width="9.59765625" style="681"/>
    <col min="15879" max="15879" width="10" style="681" customWidth="1"/>
    <col min="15880" max="15880" width="50.59765625" style="681" customWidth="1"/>
    <col min="15881" max="15881" width="19" style="681" customWidth="1"/>
    <col min="15882" max="15883" width="9.59765625" style="681"/>
    <col min="15884" max="15884" width="27.59765625" style="681" bestFit="1" customWidth="1"/>
    <col min="15885" max="15885" width="11.3984375" style="681" customWidth="1"/>
    <col min="15886" max="15886" width="10.796875" style="681" customWidth="1"/>
    <col min="15887" max="15887" width="11.3984375" style="681" customWidth="1"/>
    <col min="15888" max="15888" width="7.19921875" style="681" customWidth="1"/>
    <col min="15889" max="15889" width="11.3984375" style="681" customWidth="1"/>
    <col min="15890" max="15890" width="9.59765625" style="681"/>
    <col min="15891" max="15891" width="11.3984375" style="681" customWidth="1"/>
    <col min="15892" max="15892" width="9.59765625" style="681"/>
    <col min="15893" max="15893" width="11.3984375" style="681" customWidth="1"/>
    <col min="15894" max="15894" width="9.59765625" style="681"/>
    <col min="15895" max="15895" width="11.3984375" style="681" customWidth="1"/>
    <col min="15896" max="15896" width="9.59765625" style="681"/>
    <col min="15897" max="15898" width="13.19921875" style="681" customWidth="1"/>
    <col min="15899" max="16128" width="9.59765625" style="681"/>
    <col min="16129" max="16129" width="18.796875" style="681" customWidth="1"/>
    <col min="16130" max="16130" width="17.796875" style="681" customWidth="1"/>
    <col min="16131" max="16132" width="0" style="681" hidden="1" customWidth="1"/>
    <col min="16133" max="16133" width="13.3984375" style="681" customWidth="1"/>
    <col min="16134" max="16134" width="9.59765625" style="681"/>
    <col min="16135" max="16135" width="10" style="681" customWidth="1"/>
    <col min="16136" max="16136" width="50.59765625" style="681" customWidth="1"/>
    <col min="16137" max="16137" width="19" style="681" customWidth="1"/>
    <col min="16138" max="16139" width="9.59765625" style="681"/>
    <col min="16140" max="16140" width="27.59765625" style="681" bestFit="1" customWidth="1"/>
    <col min="16141" max="16141" width="11.3984375" style="681" customWidth="1"/>
    <col min="16142" max="16142" width="10.796875" style="681" customWidth="1"/>
    <col min="16143" max="16143" width="11.3984375" style="681" customWidth="1"/>
    <col min="16144" max="16144" width="7.19921875" style="681" customWidth="1"/>
    <col min="16145" max="16145" width="11.3984375" style="681" customWidth="1"/>
    <col min="16146" max="16146" width="9.59765625" style="681"/>
    <col min="16147" max="16147" width="11.3984375" style="681" customWidth="1"/>
    <col min="16148" max="16148" width="9.59765625" style="681"/>
    <col min="16149" max="16149" width="11.3984375" style="681" customWidth="1"/>
    <col min="16150" max="16150" width="9.59765625" style="681"/>
    <col min="16151" max="16151" width="11.3984375" style="681" customWidth="1"/>
    <col min="16152" max="16152" width="9.59765625" style="681"/>
    <col min="16153" max="16154" width="13.19921875" style="681" customWidth="1"/>
    <col min="16155" max="16384" width="9.59765625" style="681"/>
  </cols>
  <sheetData>
    <row r="1" spans="1:29" ht="12" customHeight="1">
      <c r="A1" s="958" t="s">
        <v>966</v>
      </c>
    </row>
    <row r="2" spans="1:29" ht="12">
      <c r="K2" s="694"/>
    </row>
    <row r="3" spans="1:29" ht="3.75" customHeight="1">
      <c r="E3" s="750"/>
      <c r="F3" s="748"/>
      <c r="G3" s="748"/>
      <c r="H3" s="748"/>
      <c r="I3" s="748"/>
      <c r="J3" s="748"/>
      <c r="K3" s="748"/>
      <c r="L3" s="748"/>
      <c r="M3" s="748"/>
      <c r="N3" s="748"/>
      <c r="O3" s="748"/>
      <c r="P3" s="748"/>
      <c r="Q3" s="748"/>
      <c r="R3" s="748"/>
      <c r="S3" s="748"/>
      <c r="T3" s="748"/>
      <c r="U3" s="748"/>
      <c r="V3" s="748"/>
      <c r="W3" s="748"/>
      <c r="X3" s="748"/>
      <c r="Y3" s="748"/>
      <c r="Z3" s="748"/>
      <c r="AA3" s="748"/>
      <c r="AB3" s="748"/>
      <c r="AC3" s="748"/>
    </row>
    <row r="4" spans="1:29" s="695" customFormat="1" ht="12" customHeight="1">
      <c r="A4" s="681"/>
      <c r="B4" s="583"/>
      <c r="C4" s="583"/>
      <c r="D4" s="583"/>
      <c r="E4" s="750" t="s">
        <v>889</v>
      </c>
      <c r="F4" s="748">
        <v>0</v>
      </c>
      <c r="G4" s="748">
        <v>1</v>
      </c>
      <c r="H4" s="748">
        <v>2</v>
      </c>
      <c r="I4" s="748">
        <v>3</v>
      </c>
      <c r="J4" s="748">
        <v>4</v>
      </c>
      <c r="K4" s="748">
        <v>5</v>
      </c>
      <c r="L4" s="748">
        <v>6</v>
      </c>
      <c r="M4" s="748">
        <v>7</v>
      </c>
      <c r="N4" s="748">
        <v>8</v>
      </c>
      <c r="O4" s="748">
        <v>9</v>
      </c>
      <c r="P4" s="748">
        <v>10</v>
      </c>
      <c r="Q4" s="748">
        <v>11</v>
      </c>
      <c r="R4" s="748">
        <v>12</v>
      </c>
      <c r="S4" s="748">
        <v>13</v>
      </c>
      <c r="T4" s="748">
        <v>14</v>
      </c>
      <c r="U4" s="748">
        <v>15</v>
      </c>
      <c r="V4" s="748">
        <v>16</v>
      </c>
      <c r="W4" s="748">
        <v>17</v>
      </c>
      <c r="X4" s="748">
        <v>18</v>
      </c>
      <c r="Y4" s="748">
        <v>19</v>
      </c>
      <c r="Z4" s="748">
        <v>20</v>
      </c>
      <c r="AA4" s="748">
        <v>21</v>
      </c>
      <c r="AB4" s="748">
        <v>22</v>
      </c>
      <c r="AC4" s="748">
        <v>23</v>
      </c>
    </row>
    <row r="5" spans="1:29" s="695" customFormat="1" ht="12" customHeight="1">
      <c r="A5" s="681"/>
      <c r="B5" s="583"/>
      <c r="C5" s="583"/>
      <c r="D5" s="583"/>
      <c r="E5" s="697" t="s">
        <v>821</v>
      </c>
      <c r="F5" s="749">
        <v>63.3</v>
      </c>
      <c r="G5" s="749">
        <v>62.1</v>
      </c>
      <c r="H5" s="749">
        <v>61.6</v>
      </c>
      <c r="I5" s="749">
        <v>61.4</v>
      </c>
      <c r="J5" s="749">
        <v>60.9</v>
      </c>
      <c r="K5" s="749">
        <v>59.6</v>
      </c>
      <c r="L5" s="749">
        <v>59.3</v>
      </c>
      <c r="M5" s="749">
        <v>61.3</v>
      </c>
      <c r="N5" s="749">
        <v>62.6</v>
      </c>
      <c r="O5" s="749">
        <v>62.3</v>
      </c>
      <c r="P5" s="749">
        <v>62.6</v>
      </c>
      <c r="Q5" s="749">
        <v>63.6</v>
      </c>
      <c r="R5" s="749">
        <v>65.400000000000006</v>
      </c>
      <c r="S5" s="749">
        <v>66.099999999999994</v>
      </c>
      <c r="T5" s="749">
        <v>66.2</v>
      </c>
      <c r="U5" s="749">
        <v>67.3</v>
      </c>
      <c r="V5" s="749">
        <v>67.8</v>
      </c>
      <c r="W5" s="749">
        <v>70.2</v>
      </c>
      <c r="X5" s="749">
        <v>70.8</v>
      </c>
      <c r="Y5" s="749">
        <v>70.3</v>
      </c>
      <c r="Z5" s="749">
        <v>68.7</v>
      </c>
      <c r="AA5" s="749">
        <v>67.900000000000006</v>
      </c>
      <c r="AB5" s="749">
        <v>66.7</v>
      </c>
      <c r="AC5" s="749">
        <v>65.400000000000006</v>
      </c>
    </row>
    <row r="6" spans="1:29" s="695" customFormat="1" ht="12" customHeight="1">
      <c r="A6" s="681"/>
      <c r="B6" s="583"/>
      <c r="C6" s="583"/>
      <c r="D6" s="583"/>
      <c r="E6" s="697" t="s">
        <v>822</v>
      </c>
      <c r="F6" s="749">
        <v>6.5621714285714283</v>
      </c>
      <c r="G6" s="749">
        <v>5.8015714285714282</v>
      </c>
      <c r="H6" s="749">
        <v>5.1690190476190461</v>
      </c>
      <c r="I6" s="749">
        <v>5.2884952380952388</v>
      </c>
      <c r="J6" s="749">
        <v>6.5915904761904791</v>
      </c>
      <c r="K6" s="749">
        <v>11.460133333333332</v>
      </c>
      <c r="L6" s="749">
        <v>28.59722857142857</v>
      </c>
      <c r="M6" s="749">
        <v>59.554161904761912</v>
      </c>
      <c r="N6" s="749">
        <v>65.207571428571484</v>
      </c>
      <c r="O6" s="749">
        <v>55.37095238095241</v>
      </c>
      <c r="P6" s="749">
        <v>53.155380952380973</v>
      </c>
      <c r="Q6" s="749">
        <v>62.091371428571442</v>
      </c>
      <c r="R6" s="749">
        <v>75.904523809523852</v>
      </c>
      <c r="S6" s="749">
        <v>63.798514285714283</v>
      </c>
      <c r="T6" s="749">
        <v>48.656504761904763</v>
      </c>
      <c r="U6" s="749">
        <v>54.364809523809527</v>
      </c>
      <c r="V6" s="749">
        <v>92.051876190476221</v>
      </c>
      <c r="W6" s="749">
        <v>135.46066666666673</v>
      </c>
      <c r="X6" s="749">
        <v>129.34643809523808</v>
      </c>
      <c r="Y6" s="749">
        <v>93.670438095238083</v>
      </c>
      <c r="Z6" s="749">
        <v>63.706428571428525</v>
      </c>
      <c r="AA6" s="749">
        <v>42.279238095238092</v>
      </c>
      <c r="AB6" s="749">
        <v>27.928514285714289</v>
      </c>
      <c r="AC6" s="749">
        <v>14.13561904761905</v>
      </c>
    </row>
    <row r="7" spans="1:29" s="695" customFormat="1" ht="12" customHeight="1">
      <c r="A7" s="681"/>
      <c r="B7" s="583"/>
      <c r="C7" s="583"/>
      <c r="D7" s="583"/>
      <c r="E7" s="697" t="s">
        <v>191</v>
      </c>
      <c r="F7" s="749">
        <v>39.407857142857139</v>
      </c>
      <c r="G7" s="749">
        <v>23.979447619047594</v>
      </c>
      <c r="H7" s="749">
        <v>18.622428571428575</v>
      </c>
      <c r="I7" s="749">
        <v>16.91041904761904</v>
      </c>
      <c r="J7" s="749">
        <v>16.19878095238095</v>
      </c>
      <c r="K7" s="749">
        <v>17.77773333333333</v>
      </c>
      <c r="L7" s="749">
        <v>23.840895238095229</v>
      </c>
      <c r="M7" s="749">
        <v>45.746323809523808</v>
      </c>
      <c r="N7" s="749">
        <v>48.905761904761896</v>
      </c>
      <c r="O7" s="749">
        <v>34.641980952380948</v>
      </c>
      <c r="P7" s="749">
        <v>29.31548571428571</v>
      </c>
      <c r="Q7" s="749">
        <v>26.588152380952366</v>
      </c>
      <c r="R7" s="749">
        <v>26.551447619047618</v>
      </c>
      <c r="S7" s="749">
        <v>25.414057142857132</v>
      </c>
      <c r="T7" s="749">
        <v>26.474314285714282</v>
      </c>
      <c r="U7" s="749">
        <v>29.929228571428563</v>
      </c>
      <c r="V7" s="749">
        <v>50.576952380952378</v>
      </c>
      <c r="W7" s="749">
        <v>81.996866666666733</v>
      </c>
      <c r="X7" s="749">
        <v>108.83315238095248</v>
      </c>
      <c r="Y7" s="749">
        <v>125.28496190476193</v>
      </c>
      <c r="Z7" s="749">
        <v>127.90272380952381</v>
      </c>
      <c r="AA7" s="749">
        <v>133.240380952381</v>
      </c>
      <c r="AB7" s="749">
        <v>121.12586666666664</v>
      </c>
      <c r="AC7" s="749">
        <v>73.975228571428588</v>
      </c>
    </row>
    <row r="8" spans="1:29" s="695" customFormat="1" ht="12" customHeight="1">
      <c r="A8" s="681"/>
      <c r="B8" s="583"/>
      <c r="C8" s="583"/>
      <c r="D8" s="583"/>
      <c r="E8" s="697" t="s">
        <v>823</v>
      </c>
      <c r="F8" s="749">
        <v>43.780152380952387</v>
      </c>
      <c r="G8" s="749">
        <v>30.90191428571428</v>
      </c>
      <c r="H8" s="749">
        <v>25.156161904761898</v>
      </c>
      <c r="I8" s="749">
        <v>23.225238095238083</v>
      </c>
      <c r="J8" s="749">
        <v>21.971342857142847</v>
      </c>
      <c r="K8" s="749">
        <v>22.558657142857143</v>
      </c>
      <c r="L8" s="749">
        <v>27.234219047619039</v>
      </c>
      <c r="M8" s="749">
        <v>38.110533333333329</v>
      </c>
      <c r="N8" s="749">
        <v>48.695866666666667</v>
      </c>
      <c r="O8" s="749">
        <v>51.117866666666657</v>
      </c>
      <c r="P8" s="749">
        <v>51.309152380952391</v>
      </c>
      <c r="Q8" s="749">
        <v>50.79841904761907</v>
      </c>
      <c r="R8" s="749">
        <v>57.352371428571452</v>
      </c>
      <c r="S8" s="749">
        <v>64.170609523809517</v>
      </c>
      <c r="T8" s="749">
        <v>65.978895238095234</v>
      </c>
      <c r="U8" s="749">
        <v>68.865495238095221</v>
      </c>
      <c r="V8" s="749">
        <v>79.165923809523832</v>
      </c>
      <c r="W8" s="749">
        <v>90.002228571428589</v>
      </c>
      <c r="X8" s="749">
        <v>102.63890476190481</v>
      </c>
      <c r="Y8" s="749">
        <v>108.28548571428574</v>
      </c>
      <c r="Z8" s="749">
        <v>114.7312380952382</v>
      </c>
      <c r="AA8" s="749">
        <v>115.03590476190472</v>
      </c>
      <c r="AB8" s="749">
        <v>100.04634285714285</v>
      </c>
      <c r="AC8" s="749">
        <v>68.619780952380935</v>
      </c>
    </row>
    <row r="9" spans="1:29" s="695" customFormat="1" ht="12" customHeight="1">
      <c r="A9" s="681"/>
      <c r="B9" s="583"/>
      <c r="C9" s="583"/>
      <c r="D9" s="583"/>
      <c r="E9" s="697" t="s">
        <v>824</v>
      </c>
      <c r="F9" s="749">
        <v>17.511971428571421</v>
      </c>
      <c r="G9" s="749">
        <v>14.850752380952374</v>
      </c>
      <c r="H9" s="749">
        <v>13.781828571428576</v>
      </c>
      <c r="I9" s="749">
        <v>13.577019047619048</v>
      </c>
      <c r="J9" s="749">
        <v>13.460104761904764</v>
      </c>
      <c r="K9" s="749">
        <v>13.35969523809524</v>
      </c>
      <c r="L9" s="749">
        <v>13.971009523809528</v>
      </c>
      <c r="M9" s="749">
        <v>16.158466666666669</v>
      </c>
      <c r="N9" s="749">
        <v>19.725247619047611</v>
      </c>
      <c r="O9" s="749">
        <v>23.105504761904754</v>
      </c>
      <c r="P9" s="749">
        <v>25.084590476190467</v>
      </c>
      <c r="Q9" s="749">
        <v>26.107114285714278</v>
      </c>
      <c r="R9" s="749">
        <v>26.851599999999994</v>
      </c>
      <c r="S9" s="749">
        <v>27.488542857142857</v>
      </c>
      <c r="T9" s="749">
        <v>28.486238095238093</v>
      </c>
      <c r="U9" s="749">
        <v>29.191380952380939</v>
      </c>
      <c r="V9" s="749">
        <v>31.191076190476185</v>
      </c>
      <c r="W9" s="749">
        <v>32.157638095238084</v>
      </c>
      <c r="X9" s="749">
        <v>32.235771428571411</v>
      </c>
      <c r="Y9" s="749">
        <v>33.188276190476167</v>
      </c>
      <c r="Z9" s="749">
        <v>32.847276190476187</v>
      </c>
      <c r="AA9" s="749">
        <v>31.054019047619047</v>
      </c>
      <c r="AB9" s="749">
        <v>27.852066666666659</v>
      </c>
      <c r="AC9" s="749">
        <v>22.224466666666672</v>
      </c>
    </row>
    <row r="10" spans="1:29" s="695" customFormat="1" ht="12" customHeight="1">
      <c r="A10" s="681"/>
      <c r="B10" s="583"/>
      <c r="C10" s="583"/>
      <c r="D10" s="583"/>
      <c r="E10" s="697" t="s">
        <v>825</v>
      </c>
      <c r="F10" s="749">
        <v>26.729466666666639</v>
      </c>
      <c r="G10" s="749">
        <v>12.605180952380955</v>
      </c>
      <c r="H10" s="749">
        <v>8.1581714285714373</v>
      </c>
      <c r="I10" s="749">
        <v>7.5692761904761987</v>
      </c>
      <c r="J10" s="749">
        <v>5.1984476190476201</v>
      </c>
      <c r="K10" s="749">
        <v>4.9370190476190503</v>
      </c>
      <c r="L10" s="749">
        <v>11.916771428571431</v>
      </c>
      <c r="M10" s="749">
        <v>34.655371428571414</v>
      </c>
      <c r="N10" s="749">
        <v>64.976038095238096</v>
      </c>
      <c r="O10" s="749">
        <v>81.991247619047627</v>
      </c>
      <c r="P10" s="749">
        <v>84.957485714285724</v>
      </c>
      <c r="Q10" s="749">
        <v>81.421800000000033</v>
      </c>
      <c r="R10" s="749">
        <v>76.150371428571432</v>
      </c>
      <c r="S10" s="749">
        <v>70.88266666666668</v>
      </c>
      <c r="T10" s="749">
        <v>66.876209523809507</v>
      </c>
      <c r="U10" s="749">
        <v>67.851199999999992</v>
      </c>
      <c r="V10" s="749">
        <v>63.51062857142859</v>
      </c>
      <c r="W10" s="749">
        <v>59.679961904761889</v>
      </c>
      <c r="X10" s="749">
        <v>61.965399999999988</v>
      </c>
      <c r="Y10" s="749">
        <v>73.667942857142847</v>
      </c>
      <c r="Z10" s="749">
        <v>68.972885714285709</v>
      </c>
      <c r="AA10" s="749">
        <v>55.641847619047617</v>
      </c>
      <c r="AB10" s="749">
        <v>44.139723809523794</v>
      </c>
      <c r="AC10" s="749">
        <v>37.105866666666628</v>
      </c>
    </row>
    <row r="11" spans="1:29" s="695" customFormat="1" ht="12" customHeight="1">
      <c r="A11" s="681"/>
      <c r="B11" s="583"/>
      <c r="C11" s="583"/>
      <c r="D11" s="583"/>
      <c r="E11" s="697" t="s">
        <v>826</v>
      </c>
      <c r="F11" s="749">
        <v>7.6639904761904774</v>
      </c>
      <c r="G11" s="749">
        <v>8.7018571428571434</v>
      </c>
      <c r="H11" s="749">
        <v>14.582866666666666</v>
      </c>
      <c r="I11" s="749">
        <v>11.010733333333334</v>
      </c>
      <c r="J11" s="749">
        <v>20.212304761904761</v>
      </c>
      <c r="K11" s="749">
        <v>7.856580952380952</v>
      </c>
      <c r="L11" s="749">
        <v>11.737457142857144</v>
      </c>
      <c r="M11" s="749">
        <v>13.800314285714284</v>
      </c>
      <c r="N11" s="749">
        <v>9.8965999999999976</v>
      </c>
      <c r="O11" s="749">
        <v>8.8307238095238105</v>
      </c>
      <c r="P11" s="749">
        <v>7.1380095238095249</v>
      </c>
      <c r="Q11" s="749">
        <v>5.6976666666666675</v>
      </c>
      <c r="R11" s="749">
        <v>6.409990476190476</v>
      </c>
      <c r="S11" s="749">
        <v>6.7447523809523817</v>
      </c>
      <c r="T11" s="749">
        <v>6.8962666666666665</v>
      </c>
      <c r="U11" s="749">
        <v>7.396133333333335</v>
      </c>
      <c r="V11" s="749">
        <v>9.411876190476189</v>
      </c>
      <c r="W11" s="749">
        <v>9.2440285714285721</v>
      </c>
      <c r="X11" s="749">
        <v>9.4848571428571429</v>
      </c>
      <c r="Y11" s="749">
        <v>10.19310476190476</v>
      </c>
      <c r="Z11" s="749">
        <v>11.320095238095236</v>
      </c>
      <c r="AA11" s="749">
        <v>12.789257142857144</v>
      </c>
      <c r="AB11" s="749">
        <v>7.1777142857142868</v>
      </c>
      <c r="AC11" s="749">
        <v>4.4505428571428576</v>
      </c>
    </row>
    <row r="12" spans="1:29" s="695" customFormat="1" ht="12" customHeight="1">
      <c r="A12" s="681"/>
      <c r="B12" s="583"/>
      <c r="C12" s="583"/>
      <c r="D12" s="583"/>
      <c r="E12" s="697" t="s">
        <v>129</v>
      </c>
      <c r="F12" s="749">
        <v>48.699095238095232</v>
      </c>
      <c r="G12" s="749">
        <v>34.280647619047613</v>
      </c>
      <c r="H12" s="749">
        <v>26.029161904761903</v>
      </c>
      <c r="I12" s="749">
        <v>19.975085714285711</v>
      </c>
      <c r="J12" s="749">
        <v>18.938685714285715</v>
      </c>
      <c r="K12" s="749">
        <v>18.893733333333333</v>
      </c>
      <c r="L12" s="749">
        <v>14.880790476190477</v>
      </c>
      <c r="M12" s="749">
        <v>18.029047619047621</v>
      </c>
      <c r="N12" s="749">
        <v>20.392876190476191</v>
      </c>
      <c r="O12" s="749">
        <v>20.278161904761905</v>
      </c>
      <c r="P12" s="749">
        <v>19.497047619047621</v>
      </c>
      <c r="Q12" s="749">
        <v>15.170000000000002</v>
      </c>
      <c r="R12" s="749">
        <v>14.962400000000002</v>
      </c>
      <c r="S12" s="749">
        <v>16.26717142857143</v>
      </c>
      <c r="T12" s="749">
        <v>17.587914285714287</v>
      </c>
      <c r="U12" s="749">
        <v>20.635085714285712</v>
      </c>
      <c r="V12" s="749">
        <v>23.893371428571427</v>
      </c>
      <c r="W12" s="749">
        <v>25.234019047619046</v>
      </c>
      <c r="X12" s="749">
        <v>25.318971428571427</v>
      </c>
      <c r="Y12" s="749">
        <v>25.897647619047618</v>
      </c>
      <c r="Z12" s="749">
        <v>25.8416</v>
      </c>
      <c r="AA12" s="749">
        <v>20.878495238095237</v>
      </c>
      <c r="AB12" s="749">
        <v>27.70049523809524</v>
      </c>
      <c r="AC12" s="749">
        <v>50.372895238095225</v>
      </c>
    </row>
    <row r="13" spans="1:29" s="695" customFormat="1" ht="12" customHeight="1">
      <c r="A13" s="681"/>
      <c r="B13" s="583"/>
      <c r="C13" s="583"/>
      <c r="D13" s="583"/>
      <c r="E13" s="697" t="s">
        <v>143</v>
      </c>
      <c r="F13" s="749">
        <v>14.253819047619052</v>
      </c>
      <c r="G13" s="749">
        <v>13.175314285714288</v>
      </c>
      <c r="H13" s="749">
        <v>12.785180952380953</v>
      </c>
      <c r="I13" s="749">
        <v>12.959314285714285</v>
      </c>
      <c r="J13" s="749">
        <v>12.640285714285712</v>
      </c>
      <c r="K13" s="749">
        <v>12.88553333333333</v>
      </c>
      <c r="L13" s="749">
        <v>13.903009523809525</v>
      </c>
      <c r="M13" s="749">
        <v>18.277761904761906</v>
      </c>
      <c r="N13" s="749">
        <v>21.413114285714286</v>
      </c>
      <c r="O13" s="749">
        <v>22.249647619047607</v>
      </c>
      <c r="P13" s="749">
        <v>23.104580952380946</v>
      </c>
      <c r="Q13" s="749">
        <v>26.646352380952379</v>
      </c>
      <c r="R13" s="749">
        <v>26.492457142857138</v>
      </c>
      <c r="S13" s="749">
        <v>24.199438095238083</v>
      </c>
      <c r="T13" s="749">
        <v>23.692276190476189</v>
      </c>
      <c r="U13" s="749">
        <v>25.463523809523807</v>
      </c>
      <c r="V13" s="749">
        <v>26.572009523809523</v>
      </c>
      <c r="W13" s="749">
        <v>24.825342857142846</v>
      </c>
      <c r="X13" s="749">
        <v>24.644609523809532</v>
      </c>
      <c r="Y13" s="749">
        <v>22.26618095238095</v>
      </c>
      <c r="Z13" s="749">
        <v>19.651714285714288</v>
      </c>
      <c r="AA13" s="749">
        <v>19.123914285714289</v>
      </c>
      <c r="AB13" s="749">
        <v>17.476285714285712</v>
      </c>
      <c r="AC13" s="749">
        <v>15.440085714285715</v>
      </c>
    </row>
    <row r="14" spans="1:29" s="695" customFormat="1" ht="12" customHeight="1">
      <c r="A14" s="681"/>
      <c r="B14" s="583"/>
      <c r="C14" s="583"/>
      <c r="D14" s="583"/>
      <c r="E14" s="697" t="s">
        <v>827</v>
      </c>
      <c r="F14" s="749">
        <v>67.216514285714297</v>
      </c>
      <c r="G14" s="749">
        <v>61.672400000000017</v>
      </c>
      <c r="H14" s="749">
        <v>57.27379047619047</v>
      </c>
      <c r="I14" s="749">
        <v>56.551580952380959</v>
      </c>
      <c r="J14" s="749">
        <v>59.520009523809534</v>
      </c>
      <c r="K14" s="749">
        <v>61.939123809523814</v>
      </c>
      <c r="L14" s="749">
        <v>76.471409523809541</v>
      </c>
      <c r="M14" s="749">
        <v>87.021961904761895</v>
      </c>
      <c r="N14" s="749">
        <v>99.84483809523816</v>
      </c>
      <c r="O14" s="749">
        <v>107.01559047619043</v>
      </c>
      <c r="P14" s="749">
        <v>104.53208571428577</v>
      </c>
      <c r="Q14" s="749">
        <v>99.042885714285674</v>
      </c>
      <c r="R14" s="749">
        <v>102.30574285714285</v>
      </c>
      <c r="S14" s="749">
        <v>94.904333333333383</v>
      </c>
      <c r="T14" s="749">
        <v>92.209114285714307</v>
      </c>
      <c r="U14" s="749">
        <v>95.142314285714292</v>
      </c>
      <c r="V14" s="749">
        <v>104.55525714285716</v>
      </c>
      <c r="W14" s="749">
        <v>130.70349523809526</v>
      </c>
      <c r="X14" s="749">
        <v>131.83032380952378</v>
      </c>
      <c r="Y14" s="749">
        <v>127.71485714285721</v>
      </c>
      <c r="Z14" s="749">
        <v>127.66909523809522</v>
      </c>
      <c r="AA14" s="749">
        <v>119.7402380952381</v>
      </c>
      <c r="AB14" s="749">
        <v>103.6464666666667</v>
      </c>
      <c r="AC14" s="749">
        <v>88.445247619047635</v>
      </c>
    </row>
    <row r="15" spans="1:29" s="695" customFormat="1" ht="12" customHeight="1">
      <c r="A15" s="681"/>
      <c r="B15" s="681"/>
      <c r="C15" s="681"/>
      <c r="D15" s="681"/>
      <c r="E15" s="697" t="s">
        <v>828</v>
      </c>
      <c r="F15" s="749">
        <v>2.0676666666666663</v>
      </c>
      <c r="G15" s="749">
        <v>1.906609523809524</v>
      </c>
      <c r="H15" s="749">
        <v>1.1932571428571428</v>
      </c>
      <c r="I15" s="749">
        <v>1.8608761904761906</v>
      </c>
      <c r="J15" s="749">
        <v>1.3363428571428571</v>
      </c>
      <c r="K15" s="749">
        <v>5.6345619047619051</v>
      </c>
      <c r="L15" s="749">
        <v>16.869399999999999</v>
      </c>
      <c r="M15" s="749">
        <v>46.017904761904759</v>
      </c>
      <c r="N15" s="749">
        <v>36.278561904761901</v>
      </c>
      <c r="O15" s="749">
        <v>26.60482857142857</v>
      </c>
      <c r="P15" s="749">
        <v>15.365723809523809</v>
      </c>
      <c r="Q15" s="749">
        <v>16.767399999999999</v>
      </c>
      <c r="R15" s="749">
        <v>15.473342857142853</v>
      </c>
      <c r="S15" s="749">
        <v>7.8817333333333321</v>
      </c>
      <c r="T15" s="749">
        <v>5.3142476190476193</v>
      </c>
      <c r="U15" s="749">
        <v>7.6143809523809516</v>
      </c>
      <c r="V15" s="749">
        <v>9.117047619047618</v>
      </c>
      <c r="W15" s="749">
        <v>16.221028571428565</v>
      </c>
      <c r="X15" s="749">
        <v>17.131933333333333</v>
      </c>
      <c r="Y15" s="749">
        <v>16.983495238095241</v>
      </c>
      <c r="Z15" s="749">
        <v>15.194904761904759</v>
      </c>
      <c r="AA15" s="749">
        <v>7.8097523809523794</v>
      </c>
      <c r="AB15" s="749">
        <v>5.9897619047619051</v>
      </c>
      <c r="AC15" s="749">
        <v>6.2080285714285717</v>
      </c>
    </row>
    <row r="16" spans="1:29" ht="9.75" thickBot="1">
      <c r="J16" s="684"/>
      <c r="N16" s="684"/>
      <c r="Q16" s="147"/>
      <c r="R16" s="147"/>
    </row>
    <row r="17" spans="1:29" ht="3.75" customHeight="1">
      <c r="I17" s="147"/>
      <c r="J17" s="751"/>
      <c r="K17" s="147"/>
      <c r="L17" s="147"/>
      <c r="M17" s="509"/>
      <c r="N17" s="754"/>
      <c r="O17" s="510"/>
      <c r="P17" s="510"/>
      <c r="Q17" s="510"/>
      <c r="R17" s="510"/>
      <c r="S17" s="510"/>
      <c r="T17" s="703"/>
    </row>
    <row r="18" spans="1:29" ht="19.5" customHeight="1">
      <c r="C18" s="693" t="s">
        <v>272</v>
      </c>
      <c r="D18" s="693" t="s">
        <v>273</v>
      </c>
      <c r="I18" s="147"/>
      <c r="J18" s="147"/>
      <c r="K18" s="147"/>
      <c r="L18" s="147"/>
      <c r="M18" s="513"/>
      <c r="N18" s="147"/>
      <c r="O18" s="147"/>
      <c r="P18" s="147"/>
      <c r="Q18" s="147"/>
      <c r="R18" s="147"/>
      <c r="S18" s="147"/>
      <c r="T18" s="704"/>
    </row>
    <row r="19" spans="1:29" ht="12" customHeight="1">
      <c r="A19" s="681" t="s">
        <v>254</v>
      </c>
      <c r="B19" s="690"/>
      <c r="C19" s="690"/>
      <c r="D19" s="690"/>
      <c r="F19" s="690"/>
      <c r="G19" s="690"/>
      <c r="H19" s="684"/>
      <c r="I19" s="751"/>
      <c r="J19" s="752"/>
      <c r="K19" s="592"/>
      <c r="L19" s="147"/>
      <c r="M19" s="513"/>
      <c r="N19" s="147"/>
      <c r="O19" s="147"/>
      <c r="P19" s="147"/>
      <c r="Q19" s="147"/>
      <c r="R19" s="147"/>
      <c r="S19" s="147"/>
      <c r="T19" s="704"/>
    </row>
    <row r="20" spans="1:29" ht="12" customHeight="1">
      <c r="A20" s="681" t="s">
        <v>820</v>
      </c>
      <c r="B20" s="695"/>
      <c r="C20" s="695"/>
      <c r="D20" s="695"/>
      <c r="F20" s="690"/>
      <c r="G20" s="690"/>
      <c r="H20" s="684"/>
      <c r="I20" s="751"/>
      <c r="J20" s="752"/>
      <c r="K20" s="953"/>
      <c r="L20" s="147"/>
      <c r="M20" s="513"/>
      <c r="N20" s="147"/>
      <c r="O20" s="147"/>
      <c r="P20" s="147"/>
      <c r="Q20" s="147"/>
      <c r="R20" s="147"/>
      <c r="S20" s="147"/>
      <c r="T20" s="704"/>
    </row>
    <row r="21" spans="1:29" ht="12" customHeight="1">
      <c r="A21" s="681" t="s">
        <v>818</v>
      </c>
      <c r="B21" s="695"/>
      <c r="C21" s="695"/>
      <c r="D21" s="695"/>
      <c r="F21" s="695"/>
      <c r="G21" s="695"/>
      <c r="H21" s="685"/>
      <c r="I21" s="753"/>
      <c r="J21" s="752"/>
      <c r="K21" s="953"/>
      <c r="L21" s="147"/>
      <c r="M21" s="513"/>
      <c r="N21" s="147"/>
      <c r="O21" s="147"/>
      <c r="P21" s="147"/>
      <c r="Q21" s="147"/>
      <c r="R21" s="147"/>
      <c r="S21" s="147"/>
      <c r="T21" s="704"/>
    </row>
    <row r="22" spans="1:29" ht="12" customHeight="1">
      <c r="B22" s="695"/>
      <c r="C22" s="695"/>
      <c r="D22" s="695"/>
      <c r="F22" s="695"/>
      <c r="G22" s="695"/>
      <c r="H22" s="685"/>
      <c r="I22" s="753"/>
      <c r="J22" s="752"/>
      <c r="K22" s="953"/>
      <c r="L22" s="147"/>
      <c r="M22" s="513"/>
      <c r="N22" s="147"/>
      <c r="O22" s="147"/>
      <c r="P22" s="147"/>
      <c r="Q22" s="147"/>
      <c r="R22" s="147"/>
      <c r="S22" s="147"/>
      <c r="T22" s="704"/>
    </row>
    <row r="23" spans="1:29" ht="12" customHeight="1">
      <c r="A23" s="681" t="s">
        <v>219</v>
      </c>
      <c r="B23" s="690"/>
      <c r="C23" s="690"/>
      <c r="D23" s="690"/>
      <c r="F23" s="695"/>
      <c r="G23" s="695"/>
      <c r="H23" s="685"/>
      <c r="I23" s="753"/>
      <c r="J23" s="752"/>
      <c r="K23" s="953"/>
      <c r="L23" s="147"/>
      <c r="M23" s="513"/>
      <c r="N23" s="147"/>
      <c r="O23" s="147"/>
      <c r="P23" s="147"/>
      <c r="Q23" s="147"/>
      <c r="R23" s="147"/>
      <c r="S23" s="147"/>
      <c r="T23" s="704"/>
    </row>
    <row r="24" spans="1:29" ht="12" customHeight="1">
      <c r="A24" s="681" t="s">
        <v>813</v>
      </c>
      <c r="F24" s="690"/>
      <c r="G24" s="690"/>
      <c r="H24" s="685"/>
      <c r="I24" s="753"/>
      <c r="J24" s="752"/>
      <c r="K24" s="1001"/>
      <c r="L24" s="147"/>
      <c r="M24" s="513"/>
      <c r="N24" s="147"/>
      <c r="O24" s="147"/>
      <c r="P24" s="147"/>
      <c r="Q24" s="147"/>
      <c r="R24" s="147"/>
      <c r="S24" s="147"/>
      <c r="T24" s="704"/>
    </row>
    <row r="25" spans="1:29" ht="12" customHeight="1">
      <c r="A25" s="681" t="s">
        <v>814</v>
      </c>
      <c r="G25" s="695"/>
      <c r="I25" s="147"/>
      <c r="J25" s="147"/>
      <c r="K25" s="1001"/>
      <c r="L25" s="147"/>
      <c r="M25" s="513"/>
      <c r="N25" s="147"/>
      <c r="O25" s="147"/>
      <c r="P25" s="147"/>
      <c r="Q25" s="147"/>
      <c r="R25" s="147"/>
      <c r="S25" s="147"/>
      <c r="T25" s="704"/>
    </row>
    <row r="26" spans="1:29" s="695" customFormat="1" ht="12" customHeight="1">
      <c r="A26" s="681" t="s">
        <v>817</v>
      </c>
      <c r="B26" s="681"/>
      <c r="C26" s="681"/>
      <c r="D26" s="681"/>
      <c r="E26" s="681"/>
      <c r="F26" s="681"/>
      <c r="H26" s="690"/>
      <c r="I26" s="691"/>
      <c r="J26" s="691"/>
      <c r="K26" s="1001"/>
      <c r="L26" s="147"/>
      <c r="M26" s="513"/>
      <c r="N26" s="147"/>
      <c r="O26" s="147"/>
      <c r="P26" s="147"/>
      <c r="Q26" s="147"/>
      <c r="R26" s="147"/>
      <c r="S26" s="147"/>
      <c r="T26" s="704"/>
      <c r="U26" s="681"/>
      <c r="V26" s="681"/>
      <c r="W26" s="681"/>
      <c r="X26" s="681"/>
      <c r="Y26" s="681"/>
      <c r="Z26" s="681"/>
      <c r="AA26" s="681"/>
      <c r="AB26" s="681"/>
      <c r="AC26" s="681"/>
    </row>
    <row r="27" spans="1:29" s="695" customFormat="1" ht="12" customHeight="1">
      <c r="A27" s="681" t="s">
        <v>819</v>
      </c>
      <c r="B27" s="681"/>
      <c r="C27" s="681"/>
      <c r="D27" s="681"/>
      <c r="E27" s="681"/>
      <c r="F27" s="681"/>
      <c r="G27" s="690"/>
      <c r="I27" s="702"/>
      <c r="J27" s="702"/>
      <c r="K27" s="1001"/>
      <c r="L27" s="147"/>
      <c r="M27" s="513"/>
      <c r="N27" s="147"/>
      <c r="O27" s="147"/>
      <c r="P27" s="147"/>
      <c r="Q27" s="147"/>
      <c r="R27" s="147"/>
      <c r="S27" s="147"/>
      <c r="T27" s="704"/>
      <c r="U27" s="681"/>
      <c r="V27" s="681"/>
      <c r="W27" s="681"/>
      <c r="X27" s="681"/>
      <c r="Y27" s="681"/>
      <c r="Z27" s="681"/>
      <c r="AA27" s="681"/>
      <c r="AB27" s="681"/>
      <c r="AC27" s="681"/>
    </row>
    <row r="28" spans="1:29" s="695" customFormat="1" ht="12" customHeight="1">
      <c r="A28" s="681"/>
      <c r="B28" s="681"/>
      <c r="C28" s="681"/>
      <c r="D28" s="681"/>
      <c r="E28" s="681"/>
      <c r="F28" s="681"/>
      <c r="G28" s="691"/>
      <c r="I28" s="702"/>
      <c r="J28" s="702"/>
      <c r="K28" s="1001"/>
      <c r="L28" s="147"/>
      <c r="M28" s="513"/>
      <c r="N28" s="147"/>
      <c r="O28" s="147"/>
      <c r="P28" s="147"/>
      <c r="Q28" s="147"/>
      <c r="R28" s="147"/>
      <c r="S28" s="147"/>
      <c r="T28" s="704"/>
      <c r="U28" s="681"/>
      <c r="V28" s="681"/>
      <c r="W28" s="681"/>
      <c r="X28" s="681"/>
      <c r="Y28" s="681"/>
      <c r="Z28" s="681"/>
      <c r="AA28" s="681"/>
      <c r="AB28" s="681"/>
      <c r="AC28" s="681"/>
    </row>
    <row r="29" spans="1:29" s="695" customFormat="1" ht="12" customHeight="1">
      <c r="A29" s="681"/>
      <c r="B29" s="681"/>
      <c r="C29" s="681"/>
      <c r="D29" s="681"/>
      <c r="E29" s="681"/>
      <c r="F29" s="681"/>
      <c r="G29" s="691"/>
      <c r="I29" s="702"/>
      <c r="J29" s="702"/>
      <c r="K29" s="147"/>
      <c r="L29" s="147"/>
      <c r="M29" s="513"/>
      <c r="N29" s="147"/>
      <c r="O29" s="147"/>
      <c r="P29" s="147"/>
      <c r="Q29" s="147"/>
      <c r="R29" s="147"/>
      <c r="S29" s="147"/>
      <c r="T29" s="704"/>
      <c r="U29" s="681"/>
      <c r="V29" s="681"/>
      <c r="W29" s="681"/>
      <c r="X29" s="681"/>
      <c r="Y29" s="681"/>
      <c r="Z29" s="681"/>
      <c r="AA29" s="681"/>
      <c r="AB29" s="681"/>
      <c r="AC29" s="681"/>
    </row>
    <row r="30" spans="1:29" s="695" customFormat="1" ht="12" customHeight="1">
      <c r="A30" s="681"/>
      <c r="B30" s="681"/>
      <c r="C30" s="681"/>
      <c r="D30" s="681"/>
      <c r="E30" s="681"/>
      <c r="F30" s="681"/>
      <c r="G30" s="691"/>
      <c r="H30" s="690"/>
      <c r="I30" s="691"/>
      <c r="J30" s="691"/>
      <c r="K30" s="147"/>
      <c r="L30" s="147"/>
      <c r="M30" s="513"/>
      <c r="N30" s="147"/>
      <c r="O30" s="147"/>
      <c r="P30" s="147"/>
      <c r="Q30" s="147"/>
      <c r="R30" s="147"/>
      <c r="S30" s="147"/>
      <c r="T30" s="704"/>
      <c r="U30" s="681"/>
      <c r="V30" s="681"/>
      <c r="W30" s="681"/>
      <c r="X30" s="681"/>
      <c r="Y30" s="681"/>
      <c r="Z30" s="681"/>
      <c r="AA30" s="681"/>
      <c r="AB30" s="681"/>
      <c r="AC30" s="681"/>
    </row>
    <row r="31" spans="1:29" s="695" customFormat="1" ht="12" customHeight="1">
      <c r="A31" s="681"/>
      <c r="B31" s="681"/>
      <c r="C31" s="681"/>
      <c r="D31" s="681"/>
      <c r="E31" s="681"/>
      <c r="F31" s="681"/>
      <c r="G31" s="691"/>
      <c r="H31" s="681"/>
      <c r="I31" s="702"/>
      <c r="J31" s="702"/>
      <c r="K31" s="147"/>
      <c r="L31" s="147"/>
      <c r="M31" s="513"/>
      <c r="N31" s="147"/>
      <c r="O31" s="147"/>
      <c r="P31" s="147"/>
      <c r="Q31" s="147"/>
      <c r="R31" s="147"/>
      <c r="S31" s="147"/>
      <c r="T31" s="704"/>
      <c r="U31" s="681"/>
      <c r="V31" s="681"/>
      <c r="W31" s="681"/>
      <c r="X31" s="681"/>
      <c r="Y31" s="681"/>
      <c r="Z31" s="681"/>
      <c r="AA31" s="681"/>
      <c r="AB31" s="681"/>
      <c r="AC31" s="681"/>
    </row>
    <row r="32" spans="1:29" s="695" customFormat="1" ht="12" customHeight="1" thickBot="1">
      <c r="A32" s="700"/>
      <c r="B32" s="681"/>
      <c r="C32" s="681"/>
      <c r="D32" s="681"/>
      <c r="E32" s="681"/>
      <c r="F32" s="681"/>
      <c r="G32" s="691"/>
      <c r="I32" s="702"/>
      <c r="J32" s="702"/>
      <c r="K32" s="147"/>
      <c r="L32" s="147"/>
      <c r="M32" s="954"/>
      <c r="N32" s="520"/>
      <c r="O32" s="520"/>
      <c r="P32" s="520"/>
      <c r="Q32" s="520"/>
      <c r="R32" s="520"/>
      <c r="S32" s="520"/>
      <c r="T32" s="705"/>
      <c r="U32" s="681"/>
      <c r="V32" s="681"/>
      <c r="W32" s="681"/>
      <c r="X32" s="681"/>
      <c r="Y32" s="681"/>
      <c r="Z32" s="681"/>
      <c r="AA32" s="681"/>
      <c r="AB32" s="681"/>
      <c r="AC32" s="681"/>
    </row>
    <row r="33" spans="1:29" s="695" customFormat="1" ht="12" customHeight="1" thickBot="1">
      <c r="A33" s="681"/>
      <c r="B33" s="681"/>
      <c r="C33" s="681"/>
      <c r="D33" s="681"/>
      <c r="E33" s="681"/>
      <c r="F33" s="681"/>
      <c r="G33" s="691"/>
      <c r="H33" s="690"/>
      <c r="J33" s="691"/>
      <c r="K33" s="147"/>
      <c r="L33" s="702"/>
      <c r="M33" s="149" t="s">
        <v>816</v>
      </c>
      <c r="N33" s="147"/>
      <c r="O33" s="147"/>
      <c r="P33" s="147"/>
      <c r="Q33" s="147"/>
      <c r="R33" s="147"/>
      <c r="S33" s="147"/>
      <c r="T33" s="681"/>
      <c r="U33" s="681"/>
      <c r="V33" s="681"/>
      <c r="W33" s="681"/>
      <c r="X33" s="681"/>
      <c r="Y33" s="681"/>
      <c r="Z33" s="681"/>
      <c r="AA33" s="681"/>
      <c r="AB33" s="681"/>
      <c r="AC33" s="681"/>
    </row>
    <row r="34" spans="1:29" s="695" customFormat="1" ht="12" customHeight="1">
      <c r="A34" s="681"/>
      <c r="B34" s="681"/>
      <c r="C34" s="672"/>
      <c r="D34" s="671"/>
      <c r="E34" s="681"/>
      <c r="F34" s="681"/>
      <c r="H34" s="691"/>
      <c r="I34" s="691"/>
      <c r="J34" s="691"/>
      <c r="K34" s="681"/>
      <c r="L34" s="681"/>
      <c r="M34" s="681"/>
      <c r="N34" s="681"/>
      <c r="O34" s="681"/>
      <c r="P34" s="681"/>
      <c r="Q34" s="681"/>
      <c r="R34" s="681"/>
      <c r="S34" s="681"/>
      <c r="T34" s="681"/>
      <c r="U34" s="681"/>
      <c r="V34" s="681"/>
      <c r="W34" s="681"/>
      <c r="X34" s="681"/>
      <c r="Y34" s="681"/>
      <c r="Z34" s="681"/>
      <c r="AA34" s="681"/>
      <c r="AB34" s="681"/>
      <c r="AC34" s="681"/>
    </row>
    <row r="35" spans="1:29" s="695" customFormat="1" ht="12" customHeight="1">
      <c r="A35" s="690"/>
      <c r="B35" s="681"/>
      <c r="C35" s="681"/>
      <c r="D35" s="681"/>
      <c r="E35" s="681"/>
      <c r="F35" s="681"/>
      <c r="G35" s="681"/>
      <c r="H35" s="681"/>
      <c r="I35" s="681"/>
      <c r="J35" s="681"/>
      <c r="K35" s="681"/>
      <c r="L35" s="681"/>
      <c r="M35" s="681"/>
      <c r="N35" s="681"/>
      <c r="O35" s="681"/>
      <c r="P35" s="681"/>
      <c r="Q35" s="681"/>
      <c r="R35" s="681"/>
      <c r="S35" s="681"/>
      <c r="T35" s="681"/>
      <c r="U35" s="681"/>
      <c r="V35" s="681"/>
      <c r="W35" s="681"/>
      <c r="X35" s="681"/>
      <c r="Y35" s="681"/>
      <c r="Z35" s="681"/>
      <c r="AA35" s="681"/>
      <c r="AB35" s="681"/>
      <c r="AC35" s="681"/>
    </row>
    <row r="36" spans="1:29" s="695" customFormat="1" ht="12" customHeight="1">
      <c r="A36" s="658"/>
      <c r="B36" s="681"/>
      <c r="C36" s="681"/>
      <c r="D36" s="681"/>
      <c r="E36" s="681"/>
      <c r="F36" s="681"/>
      <c r="G36" s="681"/>
      <c r="H36" s="681"/>
      <c r="I36" s="681"/>
      <c r="J36" s="681"/>
      <c r="K36" s="681"/>
      <c r="L36" s="681"/>
      <c r="M36" s="691"/>
      <c r="N36" s="691"/>
      <c r="O36" s="691"/>
      <c r="P36" s="691"/>
      <c r="Q36" s="691"/>
      <c r="R36" s="691"/>
      <c r="S36" s="691"/>
      <c r="T36" s="691"/>
      <c r="U36" s="691"/>
      <c r="V36" s="691"/>
      <c r="W36" s="691"/>
      <c r="X36" s="691"/>
      <c r="Y36" s="691"/>
      <c r="Z36" s="681"/>
      <c r="AA36" s="681"/>
      <c r="AB36" s="681"/>
      <c r="AC36" s="681"/>
    </row>
    <row r="37" spans="1:29" s="695" customFormat="1" ht="12" customHeight="1">
      <c r="A37" s="690"/>
      <c r="B37" s="681"/>
      <c r="C37" s="681"/>
      <c r="D37" s="681"/>
      <c r="E37" s="681"/>
      <c r="F37" s="681"/>
      <c r="G37" s="681"/>
      <c r="H37" s="681"/>
      <c r="I37" s="681"/>
      <c r="J37" s="681"/>
      <c r="K37" s="681"/>
      <c r="L37" s="681"/>
      <c r="M37" s="681"/>
      <c r="N37" s="681"/>
      <c r="O37" s="681"/>
      <c r="P37" s="681"/>
      <c r="Q37" s="681"/>
      <c r="R37" s="681"/>
      <c r="S37" s="681"/>
      <c r="T37" s="681"/>
      <c r="U37" s="681"/>
      <c r="V37" s="681"/>
      <c r="W37" s="681"/>
      <c r="X37" s="681"/>
      <c r="Y37" s="681"/>
      <c r="Z37" s="681"/>
      <c r="AA37" s="681"/>
      <c r="AB37" s="681"/>
      <c r="AC37" s="681"/>
    </row>
    <row r="38" spans="1:29" s="695" customFormat="1" ht="12" customHeight="1">
      <c r="A38" s="690"/>
      <c r="B38" s="681"/>
      <c r="C38" s="681"/>
      <c r="D38" s="681"/>
      <c r="E38" s="681"/>
      <c r="F38" s="681"/>
      <c r="G38" s="681"/>
      <c r="H38" s="681"/>
      <c r="I38" s="681"/>
      <c r="J38" s="681"/>
      <c r="K38" s="681"/>
      <c r="L38" s="681"/>
      <c r="M38" s="681"/>
      <c r="N38" s="681"/>
      <c r="O38" s="681"/>
      <c r="P38" s="681"/>
      <c r="Q38" s="681"/>
      <c r="R38" s="681"/>
      <c r="S38" s="681"/>
      <c r="T38" s="681"/>
      <c r="U38" s="681"/>
      <c r="V38" s="681"/>
      <c r="W38" s="681"/>
      <c r="X38" s="681"/>
      <c r="Y38" s="681"/>
      <c r="Z38" s="681"/>
      <c r="AA38" s="681"/>
      <c r="AB38" s="681"/>
      <c r="AC38" s="681"/>
    </row>
    <row r="39" spans="1:29" s="695" customFormat="1" ht="12" customHeight="1">
      <c r="A39" s="681"/>
      <c r="B39" s="681"/>
      <c r="C39" s="681"/>
      <c r="D39" s="681"/>
      <c r="E39" s="681"/>
      <c r="F39" s="681"/>
      <c r="G39" s="681"/>
      <c r="H39" s="681"/>
      <c r="I39" s="681"/>
      <c r="J39" s="681"/>
      <c r="K39" s="681"/>
      <c r="L39" s="681"/>
      <c r="M39" s="681"/>
      <c r="N39" s="681"/>
      <c r="O39" s="681"/>
      <c r="P39" s="681"/>
      <c r="Q39" s="681"/>
      <c r="R39" s="681"/>
      <c r="S39" s="681"/>
      <c r="T39" s="681"/>
      <c r="U39" s="681"/>
      <c r="V39" s="681"/>
      <c r="W39" s="681"/>
      <c r="X39" s="681"/>
      <c r="Y39" s="681"/>
      <c r="Z39" s="681"/>
      <c r="AA39" s="681"/>
      <c r="AB39" s="681"/>
      <c r="AC39" s="681"/>
    </row>
    <row r="40" spans="1:29" s="695" customFormat="1" ht="12" customHeight="1">
      <c r="A40" s="681"/>
      <c r="B40" s="681"/>
      <c r="C40" s="681"/>
      <c r="D40" s="681"/>
      <c r="E40" s="681"/>
      <c r="F40" s="681"/>
      <c r="G40" s="681"/>
      <c r="H40" s="681"/>
      <c r="I40" s="681"/>
      <c r="J40" s="681"/>
      <c r="K40" s="681"/>
      <c r="L40" s="681"/>
      <c r="M40" s="681"/>
      <c r="N40" s="681"/>
      <c r="O40" s="681"/>
      <c r="P40" s="681"/>
      <c r="Q40" s="681"/>
      <c r="R40" s="681"/>
      <c r="S40" s="681"/>
      <c r="T40" s="681"/>
      <c r="U40" s="681"/>
      <c r="V40" s="681"/>
      <c r="W40" s="681"/>
      <c r="X40" s="681"/>
      <c r="Y40" s="681"/>
      <c r="Z40" s="681"/>
      <c r="AA40" s="681"/>
      <c r="AB40" s="681"/>
      <c r="AC40" s="681"/>
    </row>
    <row r="41" spans="1:29" ht="12" customHeight="1"/>
    <row r="42" spans="1:29" ht="12" customHeight="1">
      <c r="A42" s="682"/>
    </row>
    <row r="43" spans="1:29" ht="12" customHeight="1">
      <c r="A43" s="682"/>
    </row>
    <row r="44" spans="1:29" ht="12" customHeight="1">
      <c r="A44" s="682"/>
    </row>
    <row r="45" spans="1:29" ht="12" customHeight="1">
      <c r="A45" s="682"/>
    </row>
    <row r="46" spans="1:29" ht="12" customHeight="1">
      <c r="A46" s="682"/>
    </row>
    <row r="47" spans="1:29" ht="12" customHeight="1">
      <c r="A47" s="682"/>
    </row>
    <row r="48" spans="1:29" ht="12" customHeight="1"/>
    <row r="49" ht="12" customHeight="1"/>
    <row r="73" spans="1:6">
      <c r="E73" s="684"/>
    </row>
    <row r="74" spans="1:6">
      <c r="E74" s="684"/>
    </row>
    <row r="75" spans="1:6">
      <c r="E75" s="684"/>
    </row>
    <row r="76" spans="1:6">
      <c r="E76" s="684"/>
    </row>
    <row r="77" spans="1:6">
      <c r="E77" s="684"/>
    </row>
    <row r="78" spans="1:6">
      <c r="E78" s="684"/>
    </row>
    <row r="79" spans="1:6">
      <c r="A79" s="684"/>
      <c r="B79" s="684"/>
      <c r="C79" s="684"/>
      <c r="D79" s="684"/>
      <c r="E79" s="684"/>
    </row>
    <row r="80" spans="1:6">
      <c r="A80" s="684"/>
      <c r="B80" s="684"/>
      <c r="C80" s="684"/>
      <c r="D80" s="684"/>
      <c r="F80" s="684"/>
    </row>
    <row r="81" spans="1:14">
      <c r="A81" s="684"/>
      <c r="B81" s="684"/>
      <c r="C81" s="684"/>
      <c r="D81" s="684"/>
      <c r="E81" s="684"/>
      <c r="F81" s="684"/>
    </row>
    <row r="82" spans="1:14">
      <c r="A82" s="684"/>
      <c r="B82" s="684"/>
      <c r="C82" s="684"/>
      <c r="D82" s="684"/>
      <c r="F82" s="684"/>
    </row>
    <row r="83" spans="1:14">
      <c r="A83" s="684"/>
      <c r="B83" s="684"/>
      <c r="C83" s="684"/>
      <c r="D83" s="684"/>
      <c r="F83" s="684"/>
    </row>
    <row r="84" spans="1:14">
      <c r="A84" s="686"/>
      <c r="B84" s="684"/>
      <c r="C84" s="684"/>
      <c r="D84" s="684"/>
      <c r="E84" s="684"/>
      <c r="F84" s="684"/>
      <c r="K84" s="684"/>
      <c r="L84" s="684"/>
      <c r="M84" s="684"/>
      <c r="N84" s="684"/>
    </row>
    <row r="85" spans="1:14">
      <c r="A85" s="686"/>
      <c r="B85" s="684"/>
      <c r="C85" s="684"/>
      <c r="D85" s="684"/>
      <c r="E85" s="684"/>
      <c r="F85" s="684"/>
      <c r="K85" s="684"/>
      <c r="L85" s="684"/>
      <c r="M85" s="684"/>
      <c r="N85" s="684"/>
    </row>
    <row r="86" spans="1:14">
      <c r="E86" s="684"/>
      <c r="F86" s="684"/>
      <c r="K86" s="684"/>
      <c r="L86" s="684"/>
      <c r="M86" s="684"/>
      <c r="N86" s="684"/>
    </row>
    <row r="87" spans="1:14" ht="12.75">
      <c r="A87" s="687"/>
      <c r="B87" s="684"/>
      <c r="C87" s="684"/>
      <c r="D87" s="684"/>
      <c r="E87" s="684"/>
      <c r="K87" s="684"/>
      <c r="L87" s="684"/>
      <c r="M87" s="684"/>
      <c r="N87" s="684"/>
    </row>
    <row r="88" spans="1:14">
      <c r="E88" s="684"/>
      <c r="F88" s="684"/>
      <c r="K88" s="684"/>
      <c r="L88" s="684"/>
      <c r="M88" s="684"/>
      <c r="N88" s="684"/>
    </row>
    <row r="89" spans="1:14">
      <c r="E89" s="684"/>
      <c r="K89" s="684"/>
      <c r="L89" s="684"/>
      <c r="M89" s="684"/>
      <c r="N89" s="684"/>
    </row>
    <row r="90" spans="1:14" ht="12.75">
      <c r="A90" s="687"/>
      <c r="B90" s="684"/>
      <c r="C90" s="684"/>
      <c r="D90" s="684"/>
      <c r="E90" s="684"/>
      <c r="G90" s="684"/>
      <c r="K90" s="684"/>
      <c r="L90" s="684"/>
      <c r="M90" s="684"/>
      <c r="N90" s="684"/>
    </row>
    <row r="91" spans="1:14">
      <c r="A91" s="684"/>
      <c r="B91" s="684"/>
      <c r="C91" s="684"/>
      <c r="D91" s="684"/>
      <c r="E91" s="684"/>
      <c r="F91" s="684"/>
      <c r="G91" s="684"/>
    </row>
    <row r="92" spans="1:14">
      <c r="A92" s="684"/>
      <c r="B92" s="684"/>
      <c r="C92" s="684"/>
      <c r="D92" s="684"/>
      <c r="F92" s="684"/>
      <c r="G92" s="684"/>
      <c r="K92" s="684"/>
      <c r="L92" s="684"/>
      <c r="M92" s="684"/>
      <c r="N92" s="684"/>
    </row>
    <row r="93" spans="1:14" ht="12.75">
      <c r="A93" s="684"/>
      <c r="B93" s="684"/>
      <c r="C93" s="684"/>
      <c r="D93" s="684"/>
      <c r="E93" s="684"/>
      <c r="F93" s="687"/>
      <c r="G93" s="684"/>
    </row>
    <row r="94" spans="1:14">
      <c r="A94" s="684"/>
      <c r="B94" s="684"/>
      <c r="C94" s="684"/>
      <c r="D94" s="684"/>
      <c r="E94" s="684"/>
      <c r="F94" s="684"/>
      <c r="G94" s="684"/>
    </row>
    <row r="95" spans="1:14" ht="12.75">
      <c r="A95" s="684"/>
      <c r="B95" s="684"/>
      <c r="C95" s="684"/>
      <c r="D95" s="684"/>
      <c r="E95" s="687"/>
      <c r="F95" s="688"/>
      <c r="G95" s="684"/>
      <c r="K95" s="684"/>
      <c r="L95" s="684"/>
      <c r="M95" s="684"/>
      <c r="N95" s="684"/>
    </row>
    <row r="96" spans="1:14">
      <c r="A96" s="684"/>
      <c r="B96" s="684"/>
      <c r="C96" s="684"/>
      <c r="D96" s="684"/>
      <c r="E96" s="684"/>
      <c r="F96" s="684"/>
      <c r="G96" s="684"/>
      <c r="H96" s="684"/>
      <c r="I96" s="684"/>
      <c r="J96" s="684"/>
      <c r="K96" s="684"/>
      <c r="N96" s="684"/>
    </row>
    <row r="97" spans="1:15" ht="12.75">
      <c r="A97" s="684"/>
      <c r="B97" s="684"/>
      <c r="C97" s="684"/>
      <c r="D97" s="684"/>
      <c r="E97" s="684"/>
      <c r="F97" s="684"/>
      <c r="H97" s="684"/>
      <c r="I97" s="684"/>
      <c r="J97" s="684"/>
      <c r="K97" s="684"/>
      <c r="L97" s="687"/>
      <c r="M97" s="687"/>
      <c r="N97" s="687"/>
      <c r="O97" s="687"/>
    </row>
    <row r="98" spans="1:15">
      <c r="E98" s="684"/>
      <c r="F98" s="684"/>
      <c r="G98" s="684"/>
      <c r="H98" s="684"/>
      <c r="I98" s="684"/>
      <c r="J98" s="684"/>
      <c r="K98" s="684"/>
      <c r="L98" s="684"/>
      <c r="M98" s="684"/>
      <c r="N98" s="684"/>
      <c r="O98" s="684"/>
    </row>
    <row r="99" spans="1:15" ht="12.75">
      <c r="A99" s="684"/>
      <c r="B99" s="687"/>
      <c r="C99" s="687"/>
      <c r="D99" s="684"/>
      <c r="E99" s="684"/>
      <c r="H99" s="684"/>
      <c r="I99" s="684"/>
      <c r="J99" s="684"/>
      <c r="K99" s="684"/>
      <c r="L99" s="684"/>
      <c r="M99" s="684"/>
      <c r="N99" s="684"/>
      <c r="O99" s="684"/>
    </row>
    <row r="100" spans="1:15">
      <c r="A100" s="684"/>
      <c r="B100" s="684"/>
      <c r="C100" s="684"/>
      <c r="D100" s="684"/>
      <c r="E100" s="684"/>
      <c r="F100" s="684"/>
      <c r="H100" s="684"/>
      <c r="I100" s="684"/>
      <c r="J100" s="684"/>
      <c r="K100" s="684"/>
      <c r="L100" s="684"/>
      <c r="M100" s="684"/>
      <c r="N100" s="684"/>
      <c r="O100" s="684"/>
    </row>
    <row r="101" spans="1:15" ht="12.75">
      <c r="A101" s="684"/>
      <c r="B101" s="684"/>
      <c r="C101" s="684"/>
      <c r="D101" s="687"/>
      <c r="E101" s="684"/>
      <c r="F101" s="684"/>
      <c r="G101" s="684"/>
      <c r="H101" s="684"/>
      <c r="I101" s="684"/>
      <c r="J101" s="684"/>
      <c r="K101" s="684"/>
      <c r="L101" s="684"/>
      <c r="M101" s="684"/>
      <c r="N101" s="684"/>
      <c r="O101" s="684"/>
    </row>
    <row r="102" spans="1:15">
      <c r="A102" s="684"/>
      <c r="B102" s="684"/>
      <c r="C102" s="684"/>
      <c r="D102" s="684"/>
      <c r="E102" s="684"/>
      <c r="F102" s="684"/>
      <c r="G102" s="684"/>
      <c r="H102" s="684"/>
      <c r="I102" s="684"/>
      <c r="J102" s="684"/>
      <c r="K102" s="684"/>
      <c r="L102" s="684"/>
      <c r="M102" s="684"/>
      <c r="N102" s="684"/>
      <c r="O102" s="684"/>
    </row>
    <row r="103" spans="1:15">
      <c r="A103" s="684"/>
      <c r="B103" s="684"/>
      <c r="C103" s="684"/>
      <c r="D103" s="684"/>
      <c r="E103" s="684"/>
      <c r="F103" s="684"/>
      <c r="G103" s="684"/>
      <c r="K103" s="684"/>
      <c r="L103" s="684"/>
      <c r="M103" s="684"/>
      <c r="N103" s="684"/>
      <c r="O103" s="684"/>
    </row>
    <row r="104" spans="1:15">
      <c r="A104" s="684"/>
      <c r="B104" s="684"/>
      <c r="C104" s="684"/>
      <c r="D104" s="684"/>
      <c r="E104" s="684"/>
      <c r="F104" s="684"/>
      <c r="G104" s="684"/>
      <c r="H104" s="684"/>
      <c r="I104" s="684"/>
      <c r="J104" s="684"/>
      <c r="K104" s="684"/>
      <c r="L104" s="684"/>
      <c r="M104" s="684"/>
      <c r="N104" s="684"/>
    </row>
    <row r="105" spans="1:15">
      <c r="A105" s="684"/>
      <c r="B105" s="684"/>
      <c r="C105" s="684"/>
      <c r="D105" s="684"/>
      <c r="E105" s="684"/>
      <c r="F105" s="684"/>
      <c r="G105" s="684"/>
      <c r="K105" s="684"/>
      <c r="L105" s="684"/>
      <c r="M105" s="684"/>
      <c r="N105" s="684"/>
    </row>
    <row r="106" spans="1:15">
      <c r="A106" s="684"/>
      <c r="B106" s="684"/>
      <c r="C106" s="684"/>
      <c r="D106" s="684"/>
      <c r="E106" s="684"/>
      <c r="F106" s="684"/>
      <c r="G106" s="684"/>
      <c r="K106" s="684"/>
      <c r="L106" s="684"/>
      <c r="M106" s="684"/>
      <c r="N106" s="684"/>
    </row>
    <row r="107" spans="1:15">
      <c r="A107" s="684"/>
      <c r="B107" s="684"/>
      <c r="C107" s="684"/>
      <c r="D107" s="684"/>
      <c r="E107" s="684"/>
      <c r="F107" s="684"/>
      <c r="G107" s="684"/>
      <c r="H107" s="684"/>
      <c r="I107" s="684"/>
      <c r="J107" s="684"/>
      <c r="K107" s="684"/>
      <c r="L107" s="684"/>
      <c r="M107" s="684"/>
      <c r="N107" s="684"/>
    </row>
    <row r="108" spans="1:15">
      <c r="A108" s="684"/>
      <c r="B108" s="684"/>
      <c r="C108" s="684"/>
      <c r="D108" s="684"/>
      <c r="E108" s="684"/>
      <c r="F108" s="684"/>
      <c r="G108" s="684"/>
      <c r="H108" s="684"/>
      <c r="I108" s="684"/>
      <c r="J108" s="684"/>
      <c r="K108" s="684"/>
      <c r="L108" s="684"/>
      <c r="M108" s="684"/>
      <c r="N108" s="684"/>
    </row>
    <row r="109" spans="1:15" ht="12.75">
      <c r="A109" s="684"/>
      <c r="B109" s="687"/>
      <c r="C109" s="687"/>
      <c r="D109" s="684"/>
      <c r="E109" s="684"/>
      <c r="F109" s="684"/>
      <c r="H109" s="684"/>
      <c r="I109" s="684"/>
      <c r="J109" s="684"/>
      <c r="K109" s="684"/>
      <c r="L109" s="684"/>
      <c r="M109" s="684"/>
      <c r="N109" s="684"/>
    </row>
    <row r="110" spans="1:15">
      <c r="A110" s="684"/>
      <c r="B110" s="684"/>
      <c r="C110" s="684"/>
      <c r="D110" s="684"/>
      <c r="E110" s="684"/>
      <c r="F110" s="684"/>
      <c r="G110" s="684"/>
      <c r="H110" s="684"/>
      <c r="I110" s="685"/>
      <c r="J110" s="684"/>
      <c r="K110" s="684"/>
      <c r="L110" s="684"/>
      <c r="M110" s="684"/>
      <c r="N110" s="684"/>
    </row>
    <row r="111" spans="1:15">
      <c r="A111" s="684"/>
      <c r="B111" s="684"/>
      <c r="C111" s="684"/>
      <c r="D111" s="684"/>
      <c r="E111" s="684"/>
      <c r="F111" s="684"/>
      <c r="G111" s="684"/>
      <c r="H111" s="684"/>
      <c r="I111" s="685"/>
      <c r="J111" s="684"/>
      <c r="K111" s="684"/>
      <c r="L111" s="684"/>
      <c r="M111" s="684"/>
      <c r="N111" s="684"/>
    </row>
    <row r="112" spans="1:15">
      <c r="A112" s="684"/>
      <c r="B112" s="684"/>
      <c r="C112" s="684"/>
      <c r="D112" s="684"/>
      <c r="E112" s="684"/>
      <c r="F112" s="684"/>
      <c r="G112" s="684"/>
      <c r="H112" s="684"/>
      <c r="I112" s="685"/>
      <c r="J112" s="684"/>
      <c r="K112" s="684"/>
      <c r="L112" s="684"/>
      <c r="M112" s="684"/>
      <c r="N112" s="684"/>
    </row>
    <row r="113" spans="1:14">
      <c r="A113" s="684"/>
      <c r="B113" s="684"/>
      <c r="C113" s="684"/>
      <c r="D113" s="684"/>
      <c r="E113" s="684"/>
      <c r="F113" s="684"/>
      <c r="G113" s="684"/>
      <c r="H113" s="684"/>
      <c r="I113" s="685"/>
      <c r="J113" s="684"/>
      <c r="K113" s="684"/>
      <c r="L113" s="684"/>
      <c r="M113" s="684"/>
      <c r="N113" s="684"/>
    </row>
    <row r="114" spans="1:14">
      <c r="A114" s="684"/>
      <c r="B114" s="684"/>
      <c r="C114" s="684"/>
      <c r="D114" s="684"/>
      <c r="F114" s="684"/>
      <c r="G114" s="684"/>
      <c r="H114" s="684"/>
      <c r="I114" s="684"/>
      <c r="J114" s="685"/>
      <c r="K114" s="684"/>
      <c r="L114" s="684"/>
      <c r="M114" s="684"/>
      <c r="N114" s="684"/>
    </row>
    <row r="115" spans="1:14">
      <c r="A115" s="684"/>
      <c r="B115" s="684"/>
      <c r="C115" s="684"/>
      <c r="D115" s="684"/>
      <c r="F115" s="684"/>
      <c r="G115" s="684"/>
      <c r="K115" s="684"/>
      <c r="L115" s="684"/>
      <c r="M115" s="684"/>
      <c r="N115" s="684"/>
    </row>
    <row r="116" spans="1:14">
      <c r="A116" s="684"/>
      <c r="B116" s="684"/>
      <c r="C116" s="684"/>
      <c r="D116" s="684"/>
      <c r="F116" s="684"/>
      <c r="G116" s="684"/>
      <c r="H116" s="684"/>
      <c r="I116" s="684"/>
      <c r="J116" s="684"/>
      <c r="K116" s="684"/>
      <c r="L116" s="684"/>
      <c r="M116" s="684"/>
      <c r="N116" s="684"/>
    </row>
    <row r="117" spans="1:14">
      <c r="A117" s="684"/>
      <c r="B117" s="684"/>
      <c r="C117" s="684"/>
      <c r="D117" s="684"/>
      <c r="F117" s="684"/>
      <c r="G117" s="684"/>
      <c r="H117" s="684"/>
      <c r="I117" s="684"/>
      <c r="J117" s="684"/>
      <c r="K117" s="684"/>
      <c r="L117" s="684"/>
      <c r="M117" s="684"/>
      <c r="N117" s="684"/>
    </row>
    <row r="118" spans="1:14" ht="12.75">
      <c r="A118" s="687"/>
      <c r="B118" s="684"/>
      <c r="C118" s="684"/>
      <c r="D118" s="684"/>
      <c r="F118" s="684"/>
      <c r="G118" s="684"/>
      <c r="H118" s="684"/>
      <c r="I118" s="684"/>
      <c r="J118" s="684"/>
      <c r="K118" s="684"/>
      <c r="L118" s="684"/>
      <c r="M118" s="684"/>
      <c r="N118" s="684"/>
    </row>
    <row r="119" spans="1:14">
      <c r="A119" s="684"/>
      <c r="B119" s="684"/>
      <c r="C119" s="684"/>
      <c r="D119" s="684"/>
      <c r="F119" s="684"/>
      <c r="G119" s="684"/>
      <c r="H119" s="684"/>
      <c r="I119" s="684"/>
      <c r="J119" s="684"/>
      <c r="K119" s="684"/>
      <c r="L119" s="684"/>
      <c r="M119" s="684"/>
      <c r="N119" s="684"/>
    </row>
    <row r="120" spans="1:14">
      <c r="F120" s="684"/>
      <c r="G120" s="684"/>
      <c r="H120" s="684"/>
      <c r="I120" s="684"/>
      <c r="J120" s="684"/>
      <c r="K120" s="684"/>
      <c r="L120" s="684"/>
      <c r="M120" s="684"/>
      <c r="N120" s="684"/>
    </row>
    <row r="121" spans="1:14">
      <c r="G121" s="684"/>
      <c r="H121" s="684"/>
      <c r="I121" s="684"/>
      <c r="J121" s="684"/>
      <c r="K121" s="684"/>
      <c r="L121" s="684"/>
      <c r="M121" s="684"/>
      <c r="N121" s="684"/>
    </row>
    <row r="122" spans="1:14">
      <c r="G122" s="684"/>
      <c r="H122" s="684"/>
      <c r="I122" s="684"/>
      <c r="J122" s="684"/>
      <c r="K122" s="684"/>
      <c r="L122" s="684"/>
      <c r="M122" s="684"/>
      <c r="N122" s="684"/>
    </row>
    <row r="123" spans="1:14">
      <c r="G123" s="684"/>
      <c r="H123" s="684"/>
      <c r="I123" s="684"/>
      <c r="J123" s="684"/>
      <c r="K123" s="684"/>
      <c r="L123" s="684"/>
      <c r="M123" s="684"/>
      <c r="N123" s="684"/>
    </row>
    <row r="124" spans="1:14">
      <c r="G124" s="684"/>
      <c r="H124" s="684"/>
      <c r="I124" s="684"/>
      <c r="J124" s="684"/>
      <c r="K124" s="684"/>
      <c r="L124" s="684"/>
      <c r="M124" s="684"/>
      <c r="N124" s="684"/>
    </row>
    <row r="125" spans="1:14">
      <c r="G125" s="684"/>
      <c r="H125" s="684"/>
      <c r="I125" s="684"/>
      <c r="J125" s="684"/>
    </row>
    <row r="126" spans="1:14">
      <c r="G126" s="684"/>
      <c r="H126" s="684"/>
      <c r="I126" s="684"/>
      <c r="J126" s="684"/>
    </row>
    <row r="127" spans="1:14">
      <c r="G127" s="684"/>
      <c r="H127" s="684"/>
      <c r="I127" s="684"/>
      <c r="J127" s="684"/>
    </row>
    <row r="128" spans="1:14">
      <c r="G128" s="684"/>
      <c r="H128" s="684"/>
      <c r="I128" s="684"/>
      <c r="J128" s="684"/>
    </row>
    <row r="129" spans="7:10">
      <c r="G129" s="684"/>
      <c r="H129" s="684"/>
      <c r="I129" s="684"/>
      <c r="J129" s="684"/>
    </row>
    <row r="130" spans="7:10">
      <c r="G130" s="684"/>
      <c r="H130" s="684"/>
      <c r="I130" s="684"/>
      <c r="J130" s="684"/>
    </row>
    <row r="131" spans="7:10">
      <c r="H131" s="684"/>
      <c r="I131" s="684"/>
      <c r="J131" s="684"/>
    </row>
    <row r="132" spans="7:10">
      <c r="H132" s="684"/>
      <c r="I132" s="684"/>
      <c r="J132" s="684"/>
    </row>
    <row r="133" spans="7:10">
      <c r="H133" s="684"/>
      <c r="I133" s="684"/>
      <c r="J133" s="684"/>
    </row>
    <row r="134" spans="7:10">
      <c r="H134" s="684"/>
      <c r="I134" s="684"/>
      <c r="J134" s="684"/>
    </row>
    <row r="135" spans="7:10">
      <c r="H135" s="684"/>
      <c r="I135" s="684"/>
      <c r="J135" s="684"/>
    </row>
    <row r="136" spans="7:10">
      <c r="H136" s="684"/>
      <c r="I136" s="684"/>
      <c r="J136" s="684"/>
    </row>
  </sheetData>
  <mergeCells count="2">
    <mergeCell ref="K24:K26"/>
    <mergeCell ref="K27:K28"/>
  </mergeCells>
  <pageMargins left="0.75" right="0.75" top="1" bottom="1" header="0.5" footer="0.5"/>
  <pageSetup paperSize="9" orientation="portrait" r:id="rId1"/>
  <headerFooter alignWithMargins="0"/>
  <drawing r:id="rId2"/>
</worksheet>
</file>

<file path=xl/worksheets/sheet52.xml><?xml version="1.0" encoding="utf-8"?>
<worksheet xmlns="http://schemas.openxmlformats.org/spreadsheetml/2006/main" xmlns:r="http://schemas.openxmlformats.org/officeDocument/2006/relationships">
  <dimension ref="A1:AC118"/>
  <sheetViews>
    <sheetView workbookViewId="0">
      <selection activeCell="A2" sqref="A2"/>
    </sheetView>
  </sheetViews>
  <sheetFormatPr defaultRowHeight="9"/>
  <cols>
    <col min="1" max="1" width="18.796875" style="681" customWidth="1"/>
    <col min="2" max="2" width="17.796875" style="681" customWidth="1"/>
    <col min="3" max="4" width="13.3984375" style="681" hidden="1" customWidth="1"/>
    <col min="5" max="5" width="13.3984375" style="681" customWidth="1"/>
    <col min="6" max="6" width="9.59765625" style="681"/>
    <col min="7" max="7" width="10" style="681" customWidth="1"/>
    <col min="8" max="8" width="54.796875" style="681" customWidth="1"/>
    <col min="9" max="9" width="19" style="681" customWidth="1"/>
    <col min="10" max="11" width="9.59765625" style="681"/>
    <col min="12" max="12" width="27.59765625" style="681" bestFit="1" customWidth="1"/>
    <col min="13" max="13" width="11.3984375" style="681" customWidth="1"/>
    <col min="14" max="14" width="10.796875" style="681" customWidth="1"/>
    <col min="15" max="15" width="11.3984375" style="681" customWidth="1"/>
    <col min="16" max="16" width="7.19921875" style="681" customWidth="1"/>
    <col min="17" max="17" width="11.3984375" style="681" customWidth="1"/>
    <col min="18" max="18" width="9.59765625" style="681"/>
    <col min="19" max="19" width="11.3984375" style="681" customWidth="1"/>
    <col min="20" max="20" width="9.59765625" style="681"/>
    <col min="21" max="21" width="11.3984375" style="681" customWidth="1"/>
    <col min="22" max="22" width="9.59765625" style="681"/>
    <col min="23" max="23" width="11.3984375" style="681" customWidth="1"/>
    <col min="24" max="24" width="9.59765625" style="681"/>
    <col min="25" max="26" width="13.19921875" style="681" customWidth="1"/>
    <col min="27" max="256" width="9.59765625" style="681"/>
    <col min="257" max="257" width="18.796875" style="681" customWidth="1"/>
    <col min="258" max="258" width="17.796875" style="681" customWidth="1"/>
    <col min="259" max="260" width="0" style="681" hidden="1" customWidth="1"/>
    <col min="261" max="261" width="13.3984375" style="681" customWidth="1"/>
    <col min="262" max="262" width="9.59765625" style="681"/>
    <col min="263" max="263" width="10" style="681" customWidth="1"/>
    <col min="264" max="264" width="50.59765625" style="681" customWidth="1"/>
    <col min="265" max="265" width="19" style="681" customWidth="1"/>
    <col min="266" max="267" width="9.59765625" style="681"/>
    <col min="268" max="268" width="27.59765625" style="681" bestFit="1" customWidth="1"/>
    <col min="269" max="269" width="11.3984375" style="681" customWidth="1"/>
    <col min="270" max="270" width="10.796875" style="681" customWidth="1"/>
    <col min="271" max="271" width="11.3984375" style="681" customWidth="1"/>
    <col min="272" max="272" width="7.19921875" style="681" customWidth="1"/>
    <col min="273" max="273" width="11.3984375" style="681" customWidth="1"/>
    <col min="274" max="274" width="9.59765625" style="681"/>
    <col min="275" max="275" width="11.3984375" style="681" customWidth="1"/>
    <col min="276" max="276" width="9.59765625" style="681"/>
    <col min="277" max="277" width="11.3984375" style="681" customWidth="1"/>
    <col min="278" max="278" width="9.59765625" style="681"/>
    <col min="279" max="279" width="11.3984375" style="681" customWidth="1"/>
    <col min="280" max="280" width="9.59765625" style="681"/>
    <col min="281" max="282" width="13.19921875" style="681" customWidth="1"/>
    <col min="283" max="512" width="9.59765625" style="681"/>
    <col min="513" max="513" width="18.796875" style="681" customWidth="1"/>
    <col min="514" max="514" width="17.796875" style="681" customWidth="1"/>
    <col min="515" max="516" width="0" style="681" hidden="1" customWidth="1"/>
    <col min="517" max="517" width="13.3984375" style="681" customWidth="1"/>
    <col min="518" max="518" width="9.59765625" style="681"/>
    <col min="519" max="519" width="10" style="681" customWidth="1"/>
    <col min="520" max="520" width="50.59765625" style="681" customWidth="1"/>
    <col min="521" max="521" width="19" style="681" customWidth="1"/>
    <col min="522" max="523" width="9.59765625" style="681"/>
    <col min="524" max="524" width="27.59765625" style="681" bestFit="1" customWidth="1"/>
    <col min="525" max="525" width="11.3984375" style="681" customWidth="1"/>
    <col min="526" max="526" width="10.796875" style="681" customWidth="1"/>
    <col min="527" max="527" width="11.3984375" style="681" customWidth="1"/>
    <col min="528" max="528" width="7.19921875" style="681" customWidth="1"/>
    <col min="529" max="529" width="11.3984375" style="681" customWidth="1"/>
    <col min="530" max="530" width="9.59765625" style="681"/>
    <col min="531" max="531" width="11.3984375" style="681" customWidth="1"/>
    <col min="532" max="532" width="9.59765625" style="681"/>
    <col min="533" max="533" width="11.3984375" style="681" customWidth="1"/>
    <col min="534" max="534" width="9.59765625" style="681"/>
    <col min="535" max="535" width="11.3984375" style="681" customWidth="1"/>
    <col min="536" max="536" width="9.59765625" style="681"/>
    <col min="537" max="538" width="13.19921875" style="681" customWidth="1"/>
    <col min="539" max="768" width="9.59765625" style="681"/>
    <col min="769" max="769" width="18.796875" style="681" customWidth="1"/>
    <col min="770" max="770" width="17.796875" style="681" customWidth="1"/>
    <col min="771" max="772" width="0" style="681" hidden="1" customWidth="1"/>
    <col min="773" max="773" width="13.3984375" style="681" customWidth="1"/>
    <col min="774" max="774" width="9.59765625" style="681"/>
    <col min="775" max="775" width="10" style="681" customWidth="1"/>
    <col min="776" max="776" width="50.59765625" style="681" customWidth="1"/>
    <col min="777" max="777" width="19" style="681" customWidth="1"/>
    <col min="778" max="779" width="9.59765625" style="681"/>
    <col min="780" max="780" width="27.59765625" style="681" bestFit="1" customWidth="1"/>
    <col min="781" max="781" width="11.3984375" style="681" customWidth="1"/>
    <col min="782" max="782" width="10.796875" style="681" customWidth="1"/>
    <col min="783" max="783" width="11.3984375" style="681" customWidth="1"/>
    <col min="784" max="784" width="7.19921875" style="681" customWidth="1"/>
    <col min="785" max="785" width="11.3984375" style="681" customWidth="1"/>
    <col min="786" max="786" width="9.59765625" style="681"/>
    <col min="787" max="787" width="11.3984375" style="681" customWidth="1"/>
    <col min="788" max="788" width="9.59765625" style="681"/>
    <col min="789" max="789" width="11.3984375" style="681" customWidth="1"/>
    <col min="790" max="790" width="9.59765625" style="681"/>
    <col min="791" max="791" width="11.3984375" style="681" customWidth="1"/>
    <col min="792" max="792" width="9.59765625" style="681"/>
    <col min="793" max="794" width="13.19921875" style="681" customWidth="1"/>
    <col min="795" max="1024" width="9.59765625" style="681"/>
    <col min="1025" max="1025" width="18.796875" style="681" customWidth="1"/>
    <col min="1026" max="1026" width="17.796875" style="681" customWidth="1"/>
    <col min="1027" max="1028" width="0" style="681" hidden="1" customWidth="1"/>
    <col min="1029" max="1029" width="13.3984375" style="681" customWidth="1"/>
    <col min="1030" max="1030" width="9.59765625" style="681"/>
    <col min="1031" max="1031" width="10" style="681" customWidth="1"/>
    <col min="1032" max="1032" width="50.59765625" style="681" customWidth="1"/>
    <col min="1033" max="1033" width="19" style="681" customWidth="1"/>
    <col min="1034" max="1035" width="9.59765625" style="681"/>
    <col min="1036" max="1036" width="27.59765625" style="681" bestFit="1" customWidth="1"/>
    <col min="1037" max="1037" width="11.3984375" style="681" customWidth="1"/>
    <col min="1038" max="1038" width="10.796875" style="681" customWidth="1"/>
    <col min="1039" max="1039" width="11.3984375" style="681" customWidth="1"/>
    <col min="1040" max="1040" width="7.19921875" style="681" customWidth="1"/>
    <col min="1041" max="1041" width="11.3984375" style="681" customWidth="1"/>
    <col min="1042" max="1042" width="9.59765625" style="681"/>
    <col min="1043" max="1043" width="11.3984375" style="681" customWidth="1"/>
    <col min="1044" max="1044" width="9.59765625" style="681"/>
    <col min="1045" max="1045" width="11.3984375" style="681" customWidth="1"/>
    <col min="1046" max="1046" width="9.59765625" style="681"/>
    <col min="1047" max="1047" width="11.3984375" style="681" customWidth="1"/>
    <col min="1048" max="1048" width="9.59765625" style="681"/>
    <col min="1049" max="1050" width="13.19921875" style="681" customWidth="1"/>
    <col min="1051" max="1280" width="9.59765625" style="681"/>
    <col min="1281" max="1281" width="18.796875" style="681" customWidth="1"/>
    <col min="1282" max="1282" width="17.796875" style="681" customWidth="1"/>
    <col min="1283" max="1284" width="0" style="681" hidden="1" customWidth="1"/>
    <col min="1285" max="1285" width="13.3984375" style="681" customWidth="1"/>
    <col min="1286" max="1286" width="9.59765625" style="681"/>
    <col min="1287" max="1287" width="10" style="681" customWidth="1"/>
    <col min="1288" max="1288" width="50.59765625" style="681" customWidth="1"/>
    <col min="1289" max="1289" width="19" style="681" customWidth="1"/>
    <col min="1290" max="1291" width="9.59765625" style="681"/>
    <col min="1292" max="1292" width="27.59765625" style="681" bestFit="1" customWidth="1"/>
    <col min="1293" max="1293" width="11.3984375" style="681" customWidth="1"/>
    <col min="1294" max="1294" width="10.796875" style="681" customWidth="1"/>
    <col min="1295" max="1295" width="11.3984375" style="681" customWidth="1"/>
    <col min="1296" max="1296" width="7.19921875" style="681" customWidth="1"/>
    <col min="1297" max="1297" width="11.3984375" style="681" customWidth="1"/>
    <col min="1298" max="1298" width="9.59765625" style="681"/>
    <col min="1299" max="1299" width="11.3984375" style="681" customWidth="1"/>
    <col min="1300" max="1300" width="9.59765625" style="681"/>
    <col min="1301" max="1301" width="11.3984375" style="681" customWidth="1"/>
    <col min="1302" max="1302" width="9.59765625" style="681"/>
    <col min="1303" max="1303" width="11.3984375" style="681" customWidth="1"/>
    <col min="1304" max="1304" width="9.59765625" style="681"/>
    <col min="1305" max="1306" width="13.19921875" style="681" customWidth="1"/>
    <col min="1307" max="1536" width="9.59765625" style="681"/>
    <col min="1537" max="1537" width="18.796875" style="681" customWidth="1"/>
    <col min="1538" max="1538" width="17.796875" style="681" customWidth="1"/>
    <col min="1539" max="1540" width="0" style="681" hidden="1" customWidth="1"/>
    <col min="1541" max="1541" width="13.3984375" style="681" customWidth="1"/>
    <col min="1542" max="1542" width="9.59765625" style="681"/>
    <col min="1543" max="1543" width="10" style="681" customWidth="1"/>
    <col min="1544" max="1544" width="50.59765625" style="681" customWidth="1"/>
    <col min="1545" max="1545" width="19" style="681" customWidth="1"/>
    <col min="1546" max="1547" width="9.59765625" style="681"/>
    <col min="1548" max="1548" width="27.59765625" style="681" bestFit="1" customWidth="1"/>
    <col min="1549" max="1549" width="11.3984375" style="681" customWidth="1"/>
    <col min="1550" max="1550" width="10.796875" style="681" customWidth="1"/>
    <col min="1551" max="1551" width="11.3984375" style="681" customWidth="1"/>
    <col min="1552" max="1552" width="7.19921875" style="681" customWidth="1"/>
    <col min="1553" max="1553" width="11.3984375" style="681" customWidth="1"/>
    <col min="1554" max="1554" width="9.59765625" style="681"/>
    <col min="1555" max="1555" width="11.3984375" style="681" customWidth="1"/>
    <col min="1556" max="1556" width="9.59765625" style="681"/>
    <col min="1557" max="1557" width="11.3984375" style="681" customWidth="1"/>
    <col min="1558" max="1558" width="9.59765625" style="681"/>
    <col min="1559" max="1559" width="11.3984375" style="681" customWidth="1"/>
    <col min="1560" max="1560" width="9.59765625" style="681"/>
    <col min="1561" max="1562" width="13.19921875" style="681" customWidth="1"/>
    <col min="1563" max="1792" width="9.59765625" style="681"/>
    <col min="1793" max="1793" width="18.796875" style="681" customWidth="1"/>
    <col min="1794" max="1794" width="17.796875" style="681" customWidth="1"/>
    <col min="1795" max="1796" width="0" style="681" hidden="1" customWidth="1"/>
    <col min="1797" max="1797" width="13.3984375" style="681" customWidth="1"/>
    <col min="1798" max="1798" width="9.59765625" style="681"/>
    <col min="1799" max="1799" width="10" style="681" customWidth="1"/>
    <col min="1800" max="1800" width="50.59765625" style="681" customWidth="1"/>
    <col min="1801" max="1801" width="19" style="681" customWidth="1"/>
    <col min="1802" max="1803" width="9.59765625" style="681"/>
    <col min="1804" max="1804" width="27.59765625" style="681" bestFit="1" customWidth="1"/>
    <col min="1805" max="1805" width="11.3984375" style="681" customWidth="1"/>
    <col min="1806" max="1806" width="10.796875" style="681" customWidth="1"/>
    <col min="1807" max="1807" width="11.3984375" style="681" customWidth="1"/>
    <col min="1808" max="1808" width="7.19921875" style="681" customWidth="1"/>
    <col min="1809" max="1809" width="11.3984375" style="681" customWidth="1"/>
    <col min="1810" max="1810" width="9.59765625" style="681"/>
    <col min="1811" max="1811" width="11.3984375" style="681" customWidth="1"/>
    <col min="1812" max="1812" width="9.59765625" style="681"/>
    <col min="1813" max="1813" width="11.3984375" style="681" customWidth="1"/>
    <col min="1814" max="1814" width="9.59765625" style="681"/>
    <col min="1815" max="1815" width="11.3984375" style="681" customWidth="1"/>
    <col min="1816" max="1816" width="9.59765625" style="681"/>
    <col min="1817" max="1818" width="13.19921875" style="681" customWidth="1"/>
    <col min="1819" max="2048" width="9.59765625" style="681"/>
    <col min="2049" max="2049" width="18.796875" style="681" customWidth="1"/>
    <col min="2050" max="2050" width="17.796875" style="681" customWidth="1"/>
    <col min="2051" max="2052" width="0" style="681" hidden="1" customWidth="1"/>
    <col min="2053" max="2053" width="13.3984375" style="681" customWidth="1"/>
    <col min="2054" max="2054" width="9.59765625" style="681"/>
    <col min="2055" max="2055" width="10" style="681" customWidth="1"/>
    <col min="2056" max="2056" width="50.59765625" style="681" customWidth="1"/>
    <col min="2057" max="2057" width="19" style="681" customWidth="1"/>
    <col min="2058" max="2059" width="9.59765625" style="681"/>
    <col min="2060" max="2060" width="27.59765625" style="681" bestFit="1" customWidth="1"/>
    <col min="2061" max="2061" width="11.3984375" style="681" customWidth="1"/>
    <col min="2062" max="2062" width="10.796875" style="681" customWidth="1"/>
    <col min="2063" max="2063" width="11.3984375" style="681" customWidth="1"/>
    <col min="2064" max="2064" width="7.19921875" style="681" customWidth="1"/>
    <col min="2065" max="2065" width="11.3984375" style="681" customWidth="1"/>
    <col min="2066" max="2066" width="9.59765625" style="681"/>
    <col min="2067" max="2067" width="11.3984375" style="681" customWidth="1"/>
    <col min="2068" max="2068" width="9.59765625" style="681"/>
    <col min="2069" max="2069" width="11.3984375" style="681" customWidth="1"/>
    <col min="2070" max="2070" width="9.59765625" style="681"/>
    <col min="2071" max="2071" width="11.3984375" style="681" customWidth="1"/>
    <col min="2072" max="2072" width="9.59765625" style="681"/>
    <col min="2073" max="2074" width="13.19921875" style="681" customWidth="1"/>
    <col min="2075" max="2304" width="9.59765625" style="681"/>
    <col min="2305" max="2305" width="18.796875" style="681" customWidth="1"/>
    <col min="2306" max="2306" width="17.796875" style="681" customWidth="1"/>
    <col min="2307" max="2308" width="0" style="681" hidden="1" customWidth="1"/>
    <col min="2309" max="2309" width="13.3984375" style="681" customWidth="1"/>
    <col min="2310" max="2310" width="9.59765625" style="681"/>
    <col min="2311" max="2311" width="10" style="681" customWidth="1"/>
    <col min="2312" max="2312" width="50.59765625" style="681" customWidth="1"/>
    <col min="2313" max="2313" width="19" style="681" customWidth="1"/>
    <col min="2314" max="2315" width="9.59765625" style="681"/>
    <col min="2316" max="2316" width="27.59765625" style="681" bestFit="1" customWidth="1"/>
    <col min="2317" max="2317" width="11.3984375" style="681" customWidth="1"/>
    <col min="2318" max="2318" width="10.796875" style="681" customWidth="1"/>
    <col min="2319" max="2319" width="11.3984375" style="681" customWidth="1"/>
    <col min="2320" max="2320" width="7.19921875" style="681" customWidth="1"/>
    <col min="2321" max="2321" width="11.3984375" style="681" customWidth="1"/>
    <col min="2322" max="2322" width="9.59765625" style="681"/>
    <col min="2323" max="2323" width="11.3984375" style="681" customWidth="1"/>
    <col min="2324" max="2324" width="9.59765625" style="681"/>
    <col min="2325" max="2325" width="11.3984375" style="681" customWidth="1"/>
    <col min="2326" max="2326" width="9.59765625" style="681"/>
    <col min="2327" max="2327" width="11.3984375" style="681" customWidth="1"/>
    <col min="2328" max="2328" width="9.59765625" style="681"/>
    <col min="2329" max="2330" width="13.19921875" style="681" customWidth="1"/>
    <col min="2331" max="2560" width="9.59765625" style="681"/>
    <col min="2561" max="2561" width="18.796875" style="681" customWidth="1"/>
    <col min="2562" max="2562" width="17.796875" style="681" customWidth="1"/>
    <col min="2563" max="2564" width="0" style="681" hidden="1" customWidth="1"/>
    <col min="2565" max="2565" width="13.3984375" style="681" customWidth="1"/>
    <col min="2566" max="2566" width="9.59765625" style="681"/>
    <col min="2567" max="2567" width="10" style="681" customWidth="1"/>
    <col min="2568" max="2568" width="50.59765625" style="681" customWidth="1"/>
    <col min="2569" max="2569" width="19" style="681" customWidth="1"/>
    <col min="2570" max="2571" width="9.59765625" style="681"/>
    <col min="2572" max="2572" width="27.59765625" style="681" bestFit="1" customWidth="1"/>
    <col min="2573" max="2573" width="11.3984375" style="681" customWidth="1"/>
    <col min="2574" max="2574" width="10.796875" style="681" customWidth="1"/>
    <col min="2575" max="2575" width="11.3984375" style="681" customWidth="1"/>
    <col min="2576" max="2576" width="7.19921875" style="681" customWidth="1"/>
    <col min="2577" max="2577" width="11.3984375" style="681" customWidth="1"/>
    <col min="2578" max="2578" width="9.59765625" style="681"/>
    <col min="2579" max="2579" width="11.3984375" style="681" customWidth="1"/>
    <col min="2580" max="2580" width="9.59765625" style="681"/>
    <col min="2581" max="2581" width="11.3984375" style="681" customWidth="1"/>
    <col min="2582" max="2582" width="9.59765625" style="681"/>
    <col min="2583" max="2583" width="11.3984375" style="681" customWidth="1"/>
    <col min="2584" max="2584" width="9.59765625" style="681"/>
    <col min="2585" max="2586" width="13.19921875" style="681" customWidth="1"/>
    <col min="2587" max="2816" width="9.59765625" style="681"/>
    <col min="2817" max="2817" width="18.796875" style="681" customWidth="1"/>
    <col min="2818" max="2818" width="17.796875" style="681" customWidth="1"/>
    <col min="2819" max="2820" width="0" style="681" hidden="1" customWidth="1"/>
    <col min="2821" max="2821" width="13.3984375" style="681" customWidth="1"/>
    <col min="2822" max="2822" width="9.59765625" style="681"/>
    <col min="2823" max="2823" width="10" style="681" customWidth="1"/>
    <col min="2824" max="2824" width="50.59765625" style="681" customWidth="1"/>
    <col min="2825" max="2825" width="19" style="681" customWidth="1"/>
    <col min="2826" max="2827" width="9.59765625" style="681"/>
    <col min="2828" max="2828" width="27.59765625" style="681" bestFit="1" customWidth="1"/>
    <col min="2829" max="2829" width="11.3984375" style="681" customWidth="1"/>
    <col min="2830" max="2830" width="10.796875" style="681" customWidth="1"/>
    <col min="2831" max="2831" width="11.3984375" style="681" customWidth="1"/>
    <col min="2832" max="2832" width="7.19921875" style="681" customWidth="1"/>
    <col min="2833" max="2833" width="11.3984375" style="681" customWidth="1"/>
    <col min="2834" max="2834" width="9.59765625" style="681"/>
    <col min="2835" max="2835" width="11.3984375" style="681" customWidth="1"/>
    <col min="2836" max="2836" width="9.59765625" style="681"/>
    <col min="2837" max="2837" width="11.3984375" style="681" customWidth="1"/>
    <col min="2838" max="2838" width="9.59765625" style="681"/>
    <col min="2839" max="2839" width="11.3984375" style="681" customWidth="1"/>
    <col min="2840" max="2840" width="9.59765625" style="681"/>
    <col min="2841" max="2842" width="13.19921875" style="681" customWidth="1"/>
    <col min="2843" max="3072" width="9.59765625" style="681"/>
    <col min="3073" max="3073" width="18.796875" style="681" customWidth="1"/>
    <col min="3074" max="3074" width="17.796875" style="681" customWidth="1"/>
    <col min="3075" max="3076" width="0" style="681" hidden="1" customWidth="1"/>
    <col min="3077" max="3077" width="13.3984375" style="681" customWidth="1"/>
    <col min="3078" max="3078" width="9.59765625" style="681"/>
    <col min="3079" max="3079" width="10" style="681" customWidth="1"/>
    <col min="3080" max="3080" width="50.59765625" style="681" customWidth="1"/>
    <col min="3081" max="3081" width="19" style="681" customWidth="1"/>
    <col min="3082" max="3083" width="9.59765625" style="681"/>
    <col min="3084" max="3084" width="27.59765625" style="681" bestFit="1" customWidth="1"/>
    <col min="3085" max="3085" width="11.3984375" style="681" customWidth="1"/>
    <col min="3086" max="3086" width="10.796875" style="681" customWidth="1"/>
    <col min="3087" max="3087" width="11.3984375" style="681" customWidth="1"/>
    <col min="3088" max="3088" width="7.19921875" style="681" customWidth="1"/>
    <col min="3089" max="3089" width="11.3984375" style="681" customWidth="1"/>
    <col min="3090" max="3090" width="9.59765625" style="681"/>
    <col min="3091" max="3091" width="11.3984375" style="681" customWidth="1"/>
    <col min="3092" max="3092" width="9.59765625" style="681"/>
    <col min="3093" max="3093" width="11.3984375" style="681" customWidth="1"/>
    <col min="3094" max="3094" width="9.59765625" style="681"/>
    <col min="3095" max="3095" width="11.3984375" style="681" customWidth="1"/>
    <col min="3096" max="3096" width="9.59765625" style="681"/>
    <col min="3097" max="3098" width="13.19921875" style="681" customWidth="1"/>
    <col min="3099" max="3328" width="9.59765625" style="681"/>
    <col min="3329" max="3329" width="18.796875" style="681" customWidth="1"/>
    <col min="3330" max="3330" width="17.796875" style="681" customWidth="1"/>
    <col min="3331" max="3332" width="0" style="681" hidden="1" customWidth="1"/>
    <col min="3333" max="3333" width="13.3984375" style="681" customWidth="1"/>
    <col min="3334" max="3334" width="9.59765625" style="681"/>
    <col min="3335" max="3335" width="10" style="681" customWidth="1"/>
    <col min="3336" max="3336" width="50.59765625" style="681" customWidth="1"/>
    <col min="3337" max="3337" width="19" style="681" customWidth="1"/>
    <col min="3338" max="3339" width="9.59765625" style="681"/>
    <col min="3340" max="3340" width="27.59765625" style="681" bestFit="1" customWidth="1"/>
    <col min="3341" max="3341" width="11.3984375" style="681" customWidth="1"/>
    <col min="3342" max="3342" width="10.796875" style="681" customWidth="1"/>
    <col min="3343" max="3343" width="11.3984375" style="681" customWidth="1"/>
    <col min="3344" max="3344" width="7.19921875" style="681" customWidth="1"/>
    <col min="3345" max="3345" width="11.3984375" style="681" customWidth="1"/>
    <col min="3346" max="3346" width="9.59765625" style="681"/>
    <col min="3347" max="3347" width="11.3984375" style="681" customWidth="1"/>
    <col min="3348" max="3348" width="9.59765625" style="681"/>
    <col min="3349" max="3349" width="11.3984375" style="681" customWidth="1"/>
    <col min="3350" max="3350" width="9.59765625" style="681"/>
    <col min="3351" max="3351" width="11.3984375" style="681" customWidth="1"/>
    <col min="3352" max="3352" width="9.59765625" style="681"/>
    <col min="3353" max="3354" width="13.19921875" style="681" customWidth="1"/>
    <col min="3355" max="3584" width="9.59765625" style="681"/>
    <col min="3585" max="3585" width="18.796875" style="681" customWidth="1"/>
    <col min="3586" max="3586" width="17.796875" style="681" customWidth="1"/>
    <col min="3587" max="3588" width="0" style="681" hidden="1" customWidth="1"/>
    <col min="3589" max="3589" width="13.3984375" style="681" customWidth="1"/>
    <col min="3590" max="3590" width="9.59765625" style="681"/>
    <col min="3591" max="3591" width="10" style="681" customWidth="1"/>
    <col min="3592" max="3592" width="50.59765625" style="681" customWidth="1"/>
    <col min="3593" max="3593" width="19" style="681" customWidth="1"/>
    <col min="3594" max="3595" width="9.59765625" style="681"/>
    <col min="3596" max="3596" width="27.59765625" style="681" bestFit="1" customWidth="1"/>
    <col min="3597" max="3597" width="11.3984375" style="681" customWidth="1"/>
    <col min="3598" max="3598" width="10.796875" style="681" customWidth="1"/>
    <col min="3599" max="3599" width="11.3984375" style="681" customWidth="1"/>
    <col min="3600" max="3600" width="7.19921875" style="681" customWidth="1"/>
    <col min="3601" max="3601" width="11.3984375" style="681" customWidth="1"/>
    <col min="3602" max="3602" width="9.59765625" style="681"/>
    <col min="3603" max="3603" width="11.3984375" style="681" customWidth="1"/>
    <col min="3604" max="3604" width="9.59765625" style="681"/>
    <col min="3605" max="3605" width="11.3984375" style="681" customWidth="1"/>
    <col min="3606" max="3606" width="9.59765625" style="681"/>
    <col min="3607" max="3607" width="11.3984375" style="681" customWidth="1"/>
    <col min="3608" max="3608" width="9.59765625" style="681"/>
    <col min="3609" max="3610" width="13.19921875" style="681" customWidth="1"/>
    <col min="3611" max="3840" width="9.59765625" style="681"/>
    <col min="3841" max="3841" width="18.796875" style="681" customWidth="1"/>
    <col min="3842" max="3842" width="17.796875" style="681" customWidth="1"/>
    <col min="3843" max="3844" width="0" style="681" hidden="1" customWidth="1"/>
    <col min="3845" max="3845" width="13.3984375" style="681" customWidth="1"/>
    <col min="3846" max="3846" width="9.59765625" style="681"/>
    <col min="3847" max="3847" width="10" style="681" customWidth="1"/>
    <col min="3848" max="3848" width="50.59765625" style="681" customWidth="1"/>
    <col min="3849" max="3849" width="19" style="681" customWidth="1"/>
    <col min="3850" max="3851" width="9.59765625" style="681"/>
    <col min="3852" max="3852" width="27.59765625" style="681" bestFit="1" customWidth="1"/>
    <col min="3853" max="3853" width="11.3984375" style="681" customWidth="1"/>
    <col min="3854" max="3854" width="10.796875" style="681" customWidth="1"/>
    <col min="3855" max="3855" width="11.3984375" style="681" customWidth="1"/>
    <col min="3856" max="3856" width="7.19921875" style="681" customWidth="1"/>
    <col min="3857" max="3857" width="11.3984375" style="681" customWidth="1"/>
    <col min="3858" max="3858" width="9.59765625" style="681"/>
    <col min="3859" max="3859" width="11.3984375" style="681" customWidth="1"/>
    <col min="3860" max="3860" width="9.59765625" style="681"/>
    <col min="3861" max="3861" width="11.3984375" style="681" customWidth="1"/>
    <col min="3862" max="3862" width="9.59765625" style="681"/>
    <col min="3863" max="3863" width="11.3984375" style="681" customWidth="1"/>
    <col min="3864" max="3864" width="9.59765625" style="681"/>
    <col min="3865" max="3866" width="13.19921875" style="681" customWidth="1"/>
    <col min="3867" max="4096" width="9.59765625" style="681"/>
    <col min="4097" max="4097" width="18.796875" style="681" customWidth="1"/>
    <col min="4098" max="4098" width="17.796875" style="681" customWidth="1"/>
    <col min="4099" max="4100" width="0" style="681" hidden="1" customWidth="1"/>
    <col min="4101" max="4101" width="13.3984375" style="681" customWidth="1"/>
    <col min="4102" max="4102" width="9.59765625" style="681"/>
    <col min="4103" max="4103" width="10" style="681" customWidth="1"/>
    <col min="4104" max="4104" width="50.59765625" style="681" customWidth="1"/>
    <col min="4105" max="4105" width="19" style="681" customWidth="1"/>
    <col min="4106" max="4107" width="9.59765625" style="681"/>
    <col min="4108" max="4108" width="27.59765625" style="681" bestFit="1" customWidth="1"/>
    <col min="4109" max="4109" width="11.3984375" style="681" customWidth="1"/>
    <col min="4110" max="4110" width="10.796875" style="681" customWidth="1"/>
    <col min="4111" max="4111" width="11.3984375" style="681" customWidth="1"/>
    <col min="4112" max="4112" width="7.19921875" style="681" customWidth="1"/>
    <col min="4113" max="4113" width="11.3984375" style="681" customWidth="1"/>
    <col min="4114" max="4114" width="9.59765625" style="681"/>
    <col min="4115" max="4115" width="11.3984375" style="681" customWidth="1"/>
    <col min="4116" max="4116" width="9.59765625" style="681"/>
    <col min="4117" max="4117" width="11.3984375" style="681" customWidth="1"/>
    <col min="4118" max="4118" width="9.59765625" style="681"/>
    <col min="4119" max="4119" width="11.3984375" style="681" customWidth="1"/>
    <col min="4120" max="4120" width="9.59765625" style="681"/>
    <col min="4121" max="4122" width="13.19921875" style="681" customWidth="1"/>
    <col min="4123" max="4352" width="9.59765625" style="681"/>
    <col min="4353" max="4353" width="18.796875" style="681" customWidth="1"/>
    <col min="4354" max="4354" width="17.796875" style="681" customWidth="1"/>
    <col min="4355" max="4356" width="0" style="681" hidden="1" customWidth="1"/>
    <col min="4357" max="4357" width="13.3984375" style="681" customWidth="1"/>
    <col min="4358" max="4358" width="9.59765625" style="681"/>
    <col min="4359" max="4359" width="10" style="681" customWidth="1"/>
    <col min="4360" max="4360" width="50.59765625" style="681" customWidth="1"/>
    <col min="4361" max="4361" width="19" style="681" customWidth="1"/>
    <col min="4362" max="4363" width="9.59765625" style="681"/>
    <col min="4364" max="4364" width="27.59765625" style="681" bestFit="1" customWidth="1"/>
    <col min="4365" max="4365" width="11.3984375" style="681" customWidth="1"/>
    <col min="4366" max="4366" width="10.796875" style="681" customWidth="1"/>
    <col min="4367" max="4367" width="11.3984375" style="681" customWidth="1"/>
    <col min="4368" max="4368" width="7.19921875" style="681" customWidth="1"/>
    <col min="4369" max="4369" width="11.3984375" style="681" customWidth="1"/>
    <col min="4370" max="4370" width="9.59765625" style="681"/>
    <col min="4371" max="4371" width="11.3984375" style="681" customWidth="1"/>
    <col min="4372" max="4372" width="9.59765625" style="681"/>
    <col min="4373" max="4373" width="11.3984375" style="681" customWidth="1"/>
    <col min="4374" max="4374" width="9.59765625" style="681"/>
    <col min="4375" max="4375" width="11.3984375" style="681" customWidth="1"/>
    <col min="4376" max="4376" width="9.59765625" style="681"/>
    <col min="4377" max="4378" width="13.19921875" style="681" customWidth="1"/>
    <col min="4379" max="4608" width="9.59765625" style="681"/>
    <col min="4609" max="4609" width="18.796875" style="681" customWidth="1"/>
    <col min="4610" max="4610" width="17.796875" style="681" customWidth="1"/>
    <col min="4611" max="4612" width="0" style="681" hidden="1" customWidth="1"/>
    <col min="4613" max="4613" width="13.3984375" style="681" customWidth="1"/>
    <col min="4614" max="4614" width="9.59765625" style="681"/>
    <col min="4615" max="4615" width="10" style="681" customWidth="1"/>
    <col min="4616" max="4616" width="50.59765625" style="681" customWidth="1"/>
    <col min="4617" max="4617" width="19" style="681" customWidth="1"/>
    <col min="4618" max="4619" width="9.59765625" style="681"/>
    <col min="4620" max="4620" width="27.59765625" style="681" bestFit="1" customWidth="1"/>
    <col min="4621" max="4621" width="11.3984375" style="681" customWidth="1"/>
    <col min="4622" max="4622" width="10.796875" style="681" customWidth="1"/>
    <col min="4623" max="4623" width="11.3984375" style="681" customWidth="1"/>
    <col min="4624" max="4624" width="7.19921875" style="681" customWidth="1"/>
    <col min="4625" max="4625" width="11.3984375" style="681" customWidth="1"/>
    <col min="4626" max="4626" width="9.59765625" style="681"/>
    <col min="4627" max="4627" width="11.3984375" style="681" customWidth="1"/>
    <col min="4628" max="4628" width="9.59765625" style="681"/>
    <col min="4629" max="4629" width="11.3984375" style="681" customWidth="1"/>
    <col min="4630" max="4630" width="9.59765625" style="681"/>
    <col min="4631" max="4631" width="11.3984375" style="681" customWidth="1"/>
    <col min="4632" max="4632" width="9.59765625" style="681"/>
    <col min="4633" max="4634" width="13.19921875" style="681" customWidth="1"/>
    <col min="4635" max="4864" width="9.59765625" style="681"/>
    <col min="4865" max="4865" width="18.796875" style="681" customWidth="1"/>
    <col min="4866" max="4866" width="17.796875" style="681" customWidth="1"/>
    <col min="4867" max="4868" width="0" style="681" hidden="1" customWidth="1"/>
    <col min="4869" max="4869" width="13.3984375" style="681" customWidth="1"/>
    <col min="4870" max="4870" width="9.59765625" style="681"/>
    <col min="4871" max="4871" width="10" style="681" customWidth="1"/>
    <col min="4872" max="4872" width="50.59765625" style="681" customWidth="1"/>
    <col min="4873" max="4873" width="19" style="681" customWidth="1"/>
    <col min="4874" max="4875" width="9.59765625" style="681"/>
    <col min="4876" max="4876" width="27.59765625" style="681" bestFit="1" customWidth="1"/>
    <col min="4877" max="4877" width="11.3984375" style="681" customWidth="1"/>
    <col min="4878" max="4878" width="10.796875" style="681" customWidth="1"/>
    <col min="4879" max="4879" width="11.3984375" style="681" customWidth="1"/>
    <col min="4880" max="4880" width="7.19921875" style="681" customWidth="1"/>
    <col min="4881" max="4881" width="11.3984375" style="681" customWidth="1"/>
    <col min="4882" max="4882" width="9.59765625" style="681"/>
    <col min="4883" max="4883" width="11.3984375" style="681" customWidth="1"/>
    <col min="4884" max="4884" width="9.59765625" style="681"/>
    <col min="4885" max="4885" width="11.3984375" style="681" customWidth="1"/>
    <col min="4886" max="4886" width="9.59765625" style="681"/>
    <col min="4887" max="4887" width="11.3984375" style="681" customWidth="1"/>
    <col min="4888" max="4888" width="9.59765625" style="681"/>
    <col min="4889" max="4890" width="13.19921875" style="681" customWidth="1"/>
    <col min="4891" max="5120" width="9.59765625" style="681"/>
    <col min="5121" max="5121" width="18.796875" style="681" customWidth="1"/>
    <col min="5122" max="5122" width="17.796875" style="681" customWidth="1"/>
    <col min="5123" max="5124" width="0" style="681" hidden="1" customWidth="1"/>
    <col min="5125" max="5125" width="13.3984375" style="681" customWidth="1"/>
    <col min="5126" max="5126" width="9.59765625" style="681"/>
    <col min="5127" max="5127" width="10" style="681" customWidth="1"/>
    <col min="5128" max="5128" width="50.59765625" style="681" customWidth="1"/>
    <col min="5129" max="5129" width="19" style="681" customWidth="1"/>
    <col min="5130" max="5131" width="9.59765625" style="681"/>
    <col min="5132" max="5132" width="27.59765625" style="681" bestFit="1" customWidth="1"/>
    <col min="5133" max="5133" width="11.3984375" style="681" customWidth="1"/>
    <col min="5134" max="5134" width="10.796875" style="681" customWidth="1"/>
    <col min="5135" max="5135" width="11.3984375" style="681" customWidth="1"/>
    <col min="5136" max="5136" width="7.19921875" style="681" customWidth="1"/>
    <col min="5137" max="5137" width="11.3984375" style="681" customWidth="1"/>
    <col min="5138" max="5138" width="9.59765625" style="681"/>
    <col min="5139" max="5139" width="11.3984375" style="681" customWidth="1"/>
    <col min="5140" max="5140" width="9.59765625" style="681"/>
    <col min="5141" max="5141" width="11.3984375" style="681" customWidth="1"/>
    <col min="5142" max="5142" width="9.59765625" style="681"/>
    <col min="5143" max="5143" width="11.3984375" style="681" customWidth="1"/>
    <col min="5144" max="5144" width="9.59765625" style="681"/>
    <col min="5145" max="5146" width="13.19921875" style="681" customWidth="1"/>
    <col min="5147" max="5376" width="9.59765625" style="681"/>
    <col min="5377" max="5377" width="18.796875" style="681" customWidth="1"/>
    <col min="5378" max="5378" width="17.796875" style="681" customWidth="1"/>
    <col min="5379" max="5380" width="0" style="681" hidden="1" customWidth="1"/>
    <col min="5381" max="5381" width="13.3984375" style="681" customWidth="1"/>
    <col min="5382" max="5382" width="9.59765625" style="681"/>
    <col min="5383" max="5383" width="10" style="681" customWidth="1"/>
    <col min="5384" max="5384" width="50.59765625" style="681" customWidth="1"/>
    <col min="5385" max="5385" width="19" style="681" customWidth="1"/>
    <col min="5386" max="5387" width="9.59765625" style="681"/>
    <col min="5388" max="5388" width="27.59765625" style="681" bestFit="1" customWidth="1"/>
    <col min="5389" max="5389" width="11.3984375" style="681" customWidth="1"/>
    <col min="5390" max="5390" width="10.796875" style="681" customWidth="1"/>
    <col min="5391" max="5391" width="11.3984375" style="681" customWidth="1"/>
    <col min="5392" max="5392" width="7.19921875" style="681" customWidth="1"/>
    <col min="5393" max="5393" width="11.3984375" style="681" customWidth="1"/>
    <col min="5394" max="5394" width="9.59765625" style="681"/>
    <col min="5395" max="5395" width="11.3984375" style="681" customWidth="1"/>
    <col min="5396" max="5396" width="9.59765625" style="681"/>
    <col min="5397" max="5397" width="11.3984375" style="681" customWidth="1"/>
    <col min="5398" max="5398" width="9.59765625" style="681"/>
    <col min="5399" max="5399" width="11.3984375" style="681" customWidth="1"/>
    <col min="5400" max="5400" width="9.59765625" style="681"/>
    <col min="5401" max="5402" width="13.19921875" style="681" customWidth="1"/>
    <col min="5403" max="5632" width="9.59765625" style="681"/>
    <col min="5633" max="5633" width="18.796875" style="681" customWidth="1"/>
    <col min="5634" max="5634" width="17.796875" style="681" customWidth="1"/>
    <col min="5635" max="5636" width="0" style="681" hidden="1" customWidth="1"/>
    <col min="5637" max="5637" width="13.3984375" style="681" customWidth="1"/>
    <col min="5638" max="5638" width="9.59765625" style="681"/>
    <col min="5639" max="5639" width="10" style="681" customWidth="1"/>
    <col min="5640" max="5640" width="50.59765625" style="681" customWidth="1"/>
    <col min="5641" max="5641" width="19" style="681" customWidth="1"/>
    <col min="5642" max="5643" width="9.59765625" style="681"/>
    <col min="5644" max="5644" width="27.59765625" style="681" bestFit="1" customWidth="1"/>
    <col min="5645" max="5645" width="11.3984375" style="681" customWidth="1"/>
    <col min="5646" max="5646" width="10.796875" style="681" customWidth="1"/>
    <col min="5647" max="5647" width="11.3984375" style="681" customWidth="1"/>
    <col min="5648" max="5648" width="7.19921875" style="681" customWidth="1"/>
    <col min="5649" max="5649" width="11.3984375" style="681" customWidth="1"/>
    <col min="5650" max="5650" width="9.59765625" style="681"/>
    <col min="5651" max="5651" width="11.3984375" style="681" customWidth="1"/>
    <col min="5652" max="5652" width="9.59765625" style="681"/>
    <col min="5653" max="5653" width="11.3984375" style="681" customWidth="1"/>
    <col min="5654" max="5654" width="9.59765625" style="681"/>
    <col min="5655" max="5655" width="11.3984375" style="681" customWidth="1"/>
    <col min="5656" max="5656" width="9.59765625" style="681"/>
    <col min="5657" max="5658" width="13.19921875" style="681" customWidth="1"/>
    <col min="5659" max="5888" width="9.59765625" style="681"/>
    <col min="5889" max="5889" width="18.796875" style="681" customWidth="1"/>
    <col min="5890" max="5890" width="17.796875" style="681" customWidth="1"/>
    <col min="5891" max="5892" width="0" style="681" hidden="1" customWidth="1"/>
    <col min="5893" max="5893" width="13.3984375" style="681" customWidth="1"/>
    <col min="5894" max="5894" width="9.59765625" style="681"/>
    <col min="5895" max="5895" width="10" style="681" customWidth="1"/>
    <col min="5896" max="5896" width="50.59765625" style="681" customWidth="1"/>
    <col min="5897" max="5897" width="19" style="681" customWidth="1"/>
    <col min="5898" max="5899" width="9.59765625" style="681"/>
    <col min="5900" max="5900" width="27.59765625" style="681" bestFit="1" customWidth="1"/>
    <col min="5901" max="5901" width="11.3984375" style="681" customWidth="1"/>
    <col min="5902" max="5902" width="10.796875" style="681" customWidth="1"/>
    <col min="5903" max="5903" width="11.3984375" style="681" customWidth="1"/>
    <col min="5904" max="5904" width="7.19921875" style="681" customWidth="1"/>
    <col min="5905" max="5905" width="11.3984375" style="681" customWidth="1"/>
    <col min="5906" max="5906" width="9.59765625" style="681"/>
    <col min="5907" max="5907" width="11.3984375" style="681" customWidth="1"/>
    <col min="5908" max="5908" width="9.59765625" style="681"/>
    <col min="5909" max="5909" width="11.3984375" style="681" customWidth="1"/>
    <col min="5910" max="5910" width="9.59765625" style="681"/>
    <col min="5911" max="5911" width="11.3984375" style="681" customWidth="1"/>
    <col min="5912" max="5912" width="9.59765625" style="681"/>
    <col min="5913" max="5914" width="13.19921875" style="681" customWidth="1"/>
    <col min="5915" max="6144" width="9.59765625" style="681"/>
    <col min="6145" max="6145" width="18.796875" style="681" customWidth="1"/>
    <col min="6146" max="6146" width="17.796875" style="681" customWidth="1"/>
    <col min="6147" max="6148" width="0" style="681" hidden="1" customWidth="1"/>
    <col min="6149" max="6149" width="13.3984375" style="681" customWidth="1"/>
    <col min="6150" max="6150" width="9.59765625" style="681"/>
    <col min="6151" max="6151" width="10" style="681" customWidth="1"/>
    <col min="6152" max="6152" width="50.59765625" style="681" customWidth="1"/>
    <col min="6153" max="6153" width="19" style="681" customWidth="1"/>
    <col min="6154" max="6155" width="9.59765625" style="681"/>
    <col min="6156" max="6156" width="27.59765625" style="681" bestFit="1" customWidth="1"/>
    <col min="6157" max="6157" width="11.3984375" style="681" customWidth="1"/>
    <col min="6158" max="6158" width="10.796875" style="681" customWidth="1"/>
    <col min="6159" max="6159" width="11.3984375" style="681" customWidth="1"/>
    <col min="6160" max="6160" width="7.19921875" style="681" customWidth="1"/>
    <col min="6161" max="6161" width="11.3984375" style="681" customWidth="1"/>
    <col min="6162" max="6162" width="9.59765625" style="681"/>
    <col min="6163" max="6163" width="11.3984375" style="681" customWidth="1"/>
    <col min="6164" max="6164" width="9.59765625" style="681"/>
    <col min="6165" max="6165" width="11.3984375" style="681" customWidth="1"/>
    <col min="6166" max="6166" width="9.59765625" style="681"/>
    <col min="6167" max="6167" width="11.3984375" style="681" customWidth="1"/>
    <col min="6168" max="6168" width="9.59765625" style="681"/>
    <col min="6169" max="6170" width="13.19921875" style="681" customWidth="1"/>
    <col min="6171" max="6400" width="9.59765625" style="681"/>
    <col min="6401" max="6401" width="18.796875" style="681" customWidth="1"/>
    <col min="6402" max="6402" width="17.796875" style="681" customWidth="1"/>
    <col min="6403" max="6404" width="0" style="681" hidden="1" customWidth="1"/>
    <col min="6405" max="6405" width="13.3984375" style="681" customWidth="1"/>
    <col min="6406" max="6406" width="9.59765625" style="681"/>
    <col min="6407" max="6407" width="10" style="681" customWidth="1"/>
    <col min="6408" max="6408" width="50.59765625" style="681" customWidth="1"/>
    <col min="6409" max="6409" width="19" style="681" customWidth="1"/>
    <col min="6410" max="6411" width="9.59765625" style="681"/>
    <col min="6412" max="6412" width="27.59765625" style="681" bestFit="1" customWidth="1"/>
    <col min="6413" max="6413" width="11.3984375" style="681" customWidth="1"/>
    <col min="6414" max="6414" width="10.796875" style="681" customWidth="1"/>
    <col min="6415" max="6415" width="11.3984375" style="681" customWidth="1"/>
    <col min="6416" max="6416" width="7.19921875" style="681" customWidth="1"/>
    <col min="6417" max="6417" width="11.3984375" style="681" customWidth="1"/>
    <col min="6418" max="6418" width="9.59765625" style="681"/>
    <col min="6419" max="6419" width="11.3984375" style="681" customWidth="1"/>
    <col min="6420" max="6420" width="9.59765625" style="681"/>
    <col min="6421" max="6421" width="11.3984375" style="681" customWidth="1"/>
    <col min="6422" max="6422" width="9.59765625" style="681"/>
    <col min="6423" max="6423" width="11.3984375" style="681" customWidth="1"/>
    <col min="6424" max="6424" width="9.59765625" style="681"/>
    <col min="6425" max="6426" width="13.19921875" style="681" customWidth="1"/>
    <col min="6427" max="6656" width="9.59765625" style="681"/>
    <col min="6657" max="6657" width="18.796875" style="681" customWidth="1"/>
    <col min="6658" max="6658" width="17.796875" style="681" customWidth="1"/>
    <col min="6659" max="6660" width="0" style="681" hidden="1" customWidth="1"/>
    <col min="6661" max="6661" width="13.3984375" style="681" customWidth="1"/>
    <col min="6662" max="6662" width="9.59765625" style="681"/>
    <col min="6663" max="6663" width="10" style="681" customWidth="1"/>
    <col min="6664" max="6664" width="50.59765625" style="681" customWidth="1"/>
    <col min="6665" max="6665" width="19" style="681" customWidth="1"/>
    <col min="6666" max="6667" width="9.59765625" style="681"/>
    <col min="6668" max="6668" width="27.59765625" style="681" bestFit="1" customWidth="1"/>
    <col min="6669" max="6669" width="11.3984375" style="681" customWidth="1"/>
    <col min="6670" max="6670" width="10.796875" style="681" customWidth="1"/>
    <col min="6671" max="6671" width="11.3984375" style="681" customWidth="1"/>
    <col min="6672" max="6672" width="7.19921875" style="681" customWidth="1"/>
    <col min="6673" max="6673" width="11.3984375" style="681" customWidth="1"/>
    <col min="6674" max="6674" width="9.59765625" style="681"/>
    <col min="6675" max="6675" width="11.3984375" style="681" customWidth="1"/>
    <col min="6676" max="6676" width="9.59765625" style="681"/>
    <col min="6677" max="6677" width="11.3984375" style="681" customWidth="1"/>
    <col min="6678" max="6678" width="9.59765625" style="681"/>
    <col min="6679" max="6679" width="11.3984375" style="681" customWidth="1"/>
    <col min="6680" max="6680" width="9.59765625" style="681"/>
    <col min="6681" max="6682" width="13.19921875" style="681" customWidth="1"/>
    <col min="6683" max="6912" width="9.59765625" style="681"/>
    <col min="6913" max="6913" width="18.796875" style="681" customWidth="1"/>
    <col min="6914" max="6914" width="17.796875" style="681" customWidth="1"/>
    <col min="6915" max="6916" width="0" style="681" hidden="1" customWidth="1"/>
    <col min="6917" max="6917" width="13.3984375" style="681" customWidth="1"/>
    <col min="6918" max="6918" width="9.59765625" style="681"/>
    <col min="6919" max="6919" width="10" style="681" customWidth="1"/>
    <col min="6920" max="6920" width="50.59765625" style="681" customWidth="1"/>
    <col min="6921" max="6921" width="19" style="681" customWidth="1"/>
    <col min="6922" max="6923" width="9.59765625" style="681"/>
    <col min="6924" max="6924" width="27.59765625" style="681" bestFit="1" customWidth="1"/>
    <col min="6925" max="6925" width="11.3984375" style="681" customWidth="1"/>
    <col min="6926" max="6926" width="10.796875" style="681" customWidth="1"/>
    <col min="6927" max="6927" width="11.3984375" style="681" customWidth="1"/>
    <col min="6928" max="6928" width="7.19921875" style="681" customWidth="1"/>
    <col min="6929" max="6929" width="11.3984375" style="681" customWidth="1"/>
    <col min="6930" max="6930" width="9.59765625" style="681"/>
    <col min="6931" max="6931" width="11.3984375" style="681" customWidth="1"/>
    <col min="6932" max="6932" width="9.59765625" style="681"/>
    <col min="6933" max="6933" width="11.3984375" style="681" customWidth="1"/>
    <col min="6934" max="6934" width="9.59765625" style="681"/>
    <col min="6935" max="6935" width="11.3984375" style="681" customWidth="1"/>
    <col min="6936" max="6936" width="9.59765625" style="681"/>
    <col min="6937" max="6938" width="13.19921875" style="681" customWidth="1"/>
    <col min="6939" max="7168" width="9.59765625" style="681"/>
    <col min="7169" max="7169" width="18.796875" style="681" customWidth="1"/>
    <col min="7170" max="7170" width="17.796875" style="681" customWidth="1"/>
    <col min="7171" max="7172" width="0" style="681" hidden="1" customWidth="1"/>
    <col min="7173" max="7173" width="13.3984375" style="681" customWidth="1"/>
    <col min="7174" max="7174" width="9.59765625" style="681"/>
    <col min="7175" max="7175" width="10" style="681" customWidth="1"/>
    <col min="7176" max="7176" width="50.59765625" style="681" customWidth="1"/>
    <col min="7177" max="7177" width="19" style="681" customWidth="1"/>
    <col min="7178" max="7179" width="9.59765625" style="681"/>
    <col min="7180" max="7180" width="27.59765625" style="681" bestFit="1" customWidth="1"/>
    <col min="7181" max="7181" width="11.3984375" style="681" customWidth="1"/>
    <col min="7182" max="7182" width="10.796875" style="681" customWidth="1"/>
    <col min="7183" max="7183" width="11.3984375" style="681" customWidth="1"/>
    <col min="7184" max="7184" width="7.19921875" style="681" customWidth="1"/>
    <col min="7185" max="7185" width="11.3984375" style="681" customWidth="1"/>
    <col min="7186" max="7186" width="9.59765625" style="681"/>
    <col min="7187" max="7187" width="11.3984375" style="681" customWidth="1"/>
    <col min="7188" max="7188" width="9.59765625" style="681"/>
    <col min="7189" max="7189" width="11.3984375" style="681" customWidth="1"/>
    <col min="7190" max="7190" width="9.59765625" style="681"/>
    <col min="7191" max="7191" width="11.3984375" style="681" customWidth="1"/>
    <col min="7192" max="7192" width="9.59765625" style="681"/>
    <col min="7193" max="7194" width="13.19921875" style="681" customWidth="1"/>
    <col min="7195" max="7424" width="9.59765625" style="681"/>
    <col min="7425" max="7425" width="18.796875" style="681" customWidth="1"/>
    <col min="7426" max="7426" width="17.796875" style="681" customWidth="1"/>
    <col min="7427" max="7428" width="0" style="681" hidden="1" customWidth="1"/>
    <col min="7429" max="7429" width="13.3984375" style="681" customWidth="1"/>
    <col min="7430" max="7430" width="9.59765625" style="681"/>
    <col min="7431" max="7431" width="10" style="681" customWidth="1"/>
    <col min="7432" max="7432" width="50.59765625" style="681" customWidth="1"/>
    <col min="7433" max="7433" width="19" style="681" customWidth="1"/>
    <col min="7434" max="7435" width="9.59765625" style="681"/>
    <col min="7436" max="7436" width="27.59765625" style="681" bestFit="1" customWidth="1"/>
    <col min="7437" max="7437" width="11.3984375" style="681" customWidth="1"/>
    <col min="7438" max="7438" width="10.796875" style="681" customWidth="1"/>
    <col min="7439" max="7439" width="11.3984375" style="681" customWidth="1"/>
    <col min="7440" max="7440" width="7.19921875" style="681" customWidth="1"/>
    <col min="7441" max="7441" width="11.3984375" style="681" customWidth="1"/>
    <col min="7442" max="7442" width="9.59765625" style="681"/>
    <col min="7443" max="7443" width="11.3984375" style="681" customWidth="1"/>
    <col min="7444" max="7444" width="9.59765625" style="681"/>
    <col min="7445" max="7445" width="11.3984375" style="681" customWidth="1"/>
    <col min="7446" max="7446" width="9.59765625" style="681"/>
    <col min="7447" max="7447" width="11.3984375" style="681" customWidth="1"/>
    <col min="7448" max="7448" width="9.59765625" style="681"/>
    <col min="7449" max="7450" width="13.19921875" style="681" customWidth="1"/>
    <col min="7451" max="7680" width="9.59765625" style="681"/>
    <col min="7681" max="7681" width="18.796875" style="681" customWidth="1"/>
    <col min="7682" max="7682" width="17.796875" style="681" customWidth="1"/>
    <col min="7683" max="7684" width="0" style="681" hidden="1" customWidth="1"/>
    <col min="7685" max="7685" width="13.3984375" style="681" customWidth="1"/>
    <col min="7686" max="7686" width="9.59765625" style="681"/>
    <col min="7687" max="7687" width="10" style="681" customWidth="1"/>
    <col min="7688" max="7688" width="50.59765625" style="681" customWidth="1"/>
    <col min="7689" max="7689" width="19" style="681" customWidth="1"/>
    <col min="7690" max="7691" width="9.59765625" style="681"/>
    <col min="7692" max="7692" width="27.59765625" style="681" bestFit="1" customWidth="1"/>
    <col min="7693" max="7693" width="11.3984375" style="681" customWidth="1"/>
    <col min="7694" max="7694" width="10.796875" style="681" customWidth="1"/>
    <col min="7695" max="7695" width="11.3984375" style="681" customWidth="1"/>
    <col min="7696" max="7696" width="7.19921875" style="681" customWidth="1"/>
    <col min="7697" max="7697" width="11.3984375" style="681" customWidth="1"/>
    <col min="7698" max="7698" width="9.59765625" style="681"/>
    <col min="7699" max="7699" width="11.3984375" style="681" customWidth="1"/>
    <col min="7700" max="7700" width="9.59765625" style="681"/>
    <col min="7701" max="7701" width="11.3984375" style="681" customWidth="1"/>
    <col min="7702" max="7702" width="9.59765625" style="681"/>
    <col min="7703" max="7703" width="11.3984375" style="681" customWidth="1"/>
    <col min="7704" max="7704" width="9.59765625" style="681"/>
    <col min="7705" max="7706" width="13.19921875" style="681" customWidth="1"/>
    <col min="7707" max="7936" width="9.59765625" style="681"/>
    <col min="7937" max="7937" width="18.796875" style="681" customWidth="1"/>
    <col min="7938" max="7938" width="17.796875" style="681" customWidth="1"/>
    <col min="7939" max="7940" width="0" style="681" hidden="1" customWidth="1"/>
    <col min="7941" max="7941" width="13.3984375" style="681" customWidth="1"/>
    <col min="7942" max="7942" width="9.59765625" style="681"/>
    <col min="7943" max="7943" width="10" style="681" customWidth="1"/>
    <col min="7944" max="7944" width="50.59765625" style="681" customWidth="1"/>
    <col min="7945" max="7945" width="19" style="681" customWidth="1"/>
    <col min="7946" max="7947" width="9.59765625" style="681"/>
    <col min="7948" max="7948" width="27.59765625" style="681" bestFit="1" customWidth="1"/>
    <col min="7949" max="7949" width="11.3984375" style="681" customWidth="1"/>
    <col min="7950" max="7950" width="10.796875" style="681" customWidth="1"/>
    <col min="7951" max="7951" width="11.3984375" style="681" customWidth="1"/>
    <col min="7952" max="7952" width="7.19921875" style="681" customWidth="1"/>
    <col min="7953" max="7953" width="11.3984375" style="681" customWidth="1"/>
    <col min="7954" max="7954" width="9.59765625" style="681"/>
    <col min="7955" max="7955" width="11.3984375" style="681" customWidth="1"/>
    <col min="7956" max="7956" width="9.59765625" style="681"/>
    <col min="7957" max="7957" width="11.3984375" style="681" customWidth="1"/>
    <col min="7958" max="7958" width="9.59765625" style="681"/>
    <col min="7959" max="7959" width="11.3984375" style="681" customWidth="1"/>
    <col min="7960" max="7960" width="9.59765625" style="681"/>
    <col min="7961" max="7962" width="13.19921875" style="681" customWidth="1"/>
    <col min="7963" max="8192" width="9.59765625" style="681"/>
    <col min="8193" max="8193" width="18.796875" style="681" customWidth="1"/>
    <col min="8194" max="8194" width="17.796875" style="681" customWidth="1"/>
    <col min="8195" max="8196" width="0" style="681" hidden="1" customWidth="1"/>
    <col min="8197" max="8197" width="13.3984375" style="681" customWidth="1"/>
    <col min="8198" max="8198" width="9.59765625" style="681"/>
    <col min="8199" max="8199" width="10" style="681" customWidth="1"/>
    <col min="8200" max="8200" width="50.59765625" style="681" customWidth="1"/>
    <col min="8201" max="8201" width="19" style="681" customWidth="1"/>
    <col min="8202" max="8203" width="9.59765625" style="681"/>
    <col min="8204" max="8204" width="27.59765625" style="681" bestFit="1" customWidth="1"/>
    <col min="8205" max="8205" width="11.3984375" style="681" customWidth="1"/>
    <col min="8206" max="8206" width="10.796875" style="681" customWidth="1"/>
    <col min="8207" max="8207" width="11.3984375" style="681" customWidth="1"/>
    <col min="8208" max="8208" width="7.19921875" style="681" customWidth="1"/>
    <col min="8209" max="8209" width="11.3984375" style="681" customWidth="1"/>
    <col min="8210" max="8210" width="9.59765625" style="681"/>
    <col min="8211" max="8211" width="11.3984375" style="681" customWidth="1"/>
    <col min="8212" max="8212" width="9.59765625" style="681"/>
    <col min="8213" max="8213" width="11.3984375" style="681" customWidth="1"/>
    <col min="8214" max="8214" width="9.59765625" style="681"/>
    <col min="8215" max="8215" width="11.3984375" style="681" customWidth="1"/>
    <col min="8216" max="8216" width="9.59765625" style="681"/>
    <col min="8217" max="8218" width="13.19921875" style="681" customWidth="1"/>
    <col min="8219" max="8448" width="9.59765625" style="681"/>
    <col min="8449" max="8449" width="18.796875" style="681" customWidth="1"/>
    <col min="8450" max="8450" width="17.796875" style="681" customWidth="1"/>
    <col min="8451" max="8452" width="0" style="681" hidden="1" customWidth="1"/>
    <col min="8453" max="8453" width="13.3984375" style="681" customWidth="1"/>
    <col min="8454" max="8454" width="9.59765625" style="681"/>
    <col min="8455" max="8455" width="10" style="681" customWidth="1"/>
    <col min="8456" max="8456" width="50.59765625" style="681" customWidth="1"/>
    <col min="8457" max="8457" width="19" style="681" customWidth="1"/>
    <col min="8458" max="8459" width="9.59765625" style="681"/>
    <col min="8460" max="8460" width="27.59765625" style="681" bestFit="1" customWidth="1"/>
    <col min="8461" max="8461" width="11.3984375" style="681" customWidth="1"/>
    <col min="8462" max="8462" width="10.796875" style="681" customWidth="1"/>
    <col min="8463" max="8463" width="11.3984375" style="681" customWidth="1"/>
    <col min="8464" max="8464" width="7.19921875" style="681" customWidth="1"/>
    <col min="8465" max="8465" width="11.3984375" style="681" customWidth="1"/>
    <col min="8466" max="8466" width="9.59765625" style="681"/>
    <col min="8467" max="8467" width="11.3984375" style="681" customWidth="1"/>
    <col min="8468" max="8468" width="9.59765625" style="681"/>
    <col min="8469" max="8469" width="11.3984375" style="681" customWidth="1"/>
    <col min="8470" max="8470" width="9.59765625" style="681"/>
    <col min="8471" max="8471" width="11.3984375" style="681" customWidth="1"/>
    <col min="8472" max="8472" width="9.59765625" style="681"/>
    <col min="8473" max="8474" width="13.19921875" style="681" customWidth="1"/>
    <col min="8475" max="8704" width="9.59765625" style="681"/>
    <col min="8705" max="8705" width="18.796875" style="681" customWidth="1"/>
    <col min="8706" max="8706" width="17.796875" style="681" customWidth="1"/>
    <col min="8707" max="8708" width="0" style="681" hidden="1" customWidth="1"/>
    <col min="8709" max="8709" width="13.3984375" style="681" customWidth="1"/>
    <col min="8710" max="8710" width="9.59765625" style="681"/>
    <col min="8711" max="8711" width="10" style="681" customWidth="1"/>
    <col min="8712" max="8712" width="50.59765625" style="681" customWidth="1"/>
    <col min="8713" max="8713" width="19" style="681" customWidth="1"/>
    <col min="8714" max="8715" width="9.59765625" style="681"/>
    <col min="8716" max="8716" width="27.59765625" style="681" bestFit="1" customWidth="1"/>
    <col min="8717" max="8717" width="11.3984375" style="681" customWidth="1"/>
    <col min="8718" max="8718" width="10.796875" style="681" customWidth="1"/>
    <col min="8719" max="8719" width="11.3984375" style="681" customWidth="1"/>
    <col min="8720" max="8720" width="7.19921875" style="681" customWidth="1"/>
    <col min="8721" max="8721" width="11.3984375" style="681" customWidth="1"/>
    <col min="8722" max="8722" width="9.59765625" style="681"/>
    <col min="8723" max="8723" width="11.3984375" style="681" customWidth="1"/>
    <col min="8724" max="8724" width="9.59765625" style="681"/>
    <col min="8725" max="8725" width="11.3984375" style="681" customWidth="1"/>
    <col min="8726" max="8726" width="9.59765625" style="681"/>
    <col min="8727" max="8727" width="11.3984375" style="681" customWidth="1"/>
    <col min="8728" max="8728" width="9.59765625" style="681"/>
    <col min="8729" max="8730" width="13.19921875" style="681" customWidth="1"/>
    <col min="8731" max="8960" width="9.59765625" style="681"/>
    <col min="8961" max="8961" width="18.796875" style="681" customWidth="1"/>
    <col min="8962" max="8962" width="17.796875" style="681" customWidth="1"/>
    <col min="8963" max="8964" width="0" style="681" hidden="1" customWidth="1"/>
    <col min="8965" max="8965" width="13.3984375" style="681" customWidth="1"/>
    <col min="8966" max="8966" width="9.59765625" style="681"/>
    <col min="8967" max="8967" width="10" style="681" customWidth="1"/>
    <col min="8968" max="8968" width="50.59765625" style="681" customWidth="1"/>
    <col min="8969" max="8969" width="19" style="681" customWidth="1"/>
    <col min="8970" max="8971" width="9.59765625" style="681"/>
    <col min="8972" max="8972" width="27.59765625" style="681" bestFit="1" customWidth="1"/>
    <col min="8973" max="8973" width="11.3984375" style="681" customWidth="1"/>
    <col min="8974" max="8974" width="10.796875" style="681" customWidth="1"/>
    <col min="8975" max="8975" width="11.3984375" style="681" customWidth="1"/>
    <col min="8976" max="8976" width="7.19921875" style="681" customWidth="1"/>
    <col min="8977" max="8977" width="11.3984375" style="681" customWidth="1"/>
    <col min="8978" max="8978" width="9.59765625" style="681"/>
    <col min="8979" max="8979" width="11.3984375" style="681" customWidth="1"/>
    <col min="8980" max="8980" width="9.59765625" style="681"/>
    <col min="8981" max="8981" width="11.3984375" style="681" customWidth="1"/>
    <col min="8982" max="8982" width="9.59765625" style="681"/>
    <col min="8983" max="8983" width="11.3984375" style="681" customWidth="1"/>
    <col min="8984" max="8984" width="9.59765625" style="681"/>
    <col min="8985" max="8986" width="13.19921875" style="681" customWidth="1"/>
    <col min="8987" max="9216" width="9.59765625" style="681"/>
    <col min="9217" max="9217" width="18.796875" style="681" customWidth="1"/>
    <col min="9218" max="9218" width="17.796875" style="681" customWidth="1"/>
    <col min="9219" max="9220" width="0" style="681" hidden="1" customWidth="1"/>
    <col min="9221" max="9221" width="13.3984375" style="681" customWidth="1"/>
    <col min="9222" max="9222" width="9.59765625" style="681"/>
    <col min="9223" max="9223" width="10" style="681" customWidth="1"/>
    <col min="9224" max="9224" width="50.59765625" style="681" customWidth="1"/>
    <col min="9225" max="9225" width="19" style="681" customWidth="1"/>
    <col min="9226" max="9227" width="9.59765625" style="681"/>
    <col min="9228" max="9228" width="27.59765625" style="681" bestFit="1" customWidth="1"/>
    <col min="9229" max="9229" width="11.3984375" style="681" customWidth="1"/>
    <col min="9230" max="9230" width="10.796875" style="681" customWidth="1"/>
    <col min="9231" max="9231" width="11.3984375" style="681" customWidth="1"/>
    <col min="9232" max="9232" width="7.19921875" style="681" customWidth="1"/>
    <col min="9233" max="9233" width="11.3984375" style="681" customWidth="1"/>
    <col min="9234" max="9234" width="9.59765625" style="681"/>
    <col min="9235" max="9235" width="11.3984375" style="681" customWidth="1"/>
    <col min="9236" max="9236" width="9.59765625" style="681"/>
    <col min="9237" max="9237" width="11.3984375" style="681" customWidth="1"/>
    <col min="9238" max="9238" width="9.59765625" style="681"/>
    <col min="9239" max="9239" width="11.3984375" style="681" customWidth="1"/>
    <col min="9240" max="9240" width="9.59765625" style="681"/>
    <col min="9241" max="9242" width="13.19921875" style="681" customWidth="1"/>
    <col min="9243" max="9472" width="9.59765625" style="681"/>
    <col min="9473" max="9473" width="18.796875" style="681" customWidth="1"/>
    <col min="9474" max="9474" width="17.796875" style="681" customWidth="1"/>
    <col min="9475" max="9476" width="0" style="681" hidden="1" customWidth="1"/>
    <col min="9477" max="9477" width="13.3984375" style="681" customWidth="1"/>
    <col min="9478" max="9478" width="9.59765625" style="681"/>
    <col min="9479" max="9479" width="10" style="681" customWidth="1"/>
    <col min="9480" max="9480" width="50.59765625" style="681" customWidth="1"/>
    <col min="9481" max="9481" width="19" style="681" customWidth="1"/>
    <col min="9482" max="9483" width="9.59765625" style="681"/>
    <col min="9484" max="9484" width="27.59765625" style="681" bestFit="1" customWidth="1"/>
    <col min="9485" max="9485" width="11.3984375" style="681" customWidth="1"/>
    <col min="9486" max="9486" width="10.796875" style="681" customWidth="1"/>
    <col min="9487" max="9487" width="11.3984375" style="681" customWidth="1"/>
    <col min="9488" max="9488" width="7.19921875" style="681" customWidth="1"/>
    <col min="9489" max="9489" width="11.3984375" style="681" customWidth="1"/>
    <col min="9490" max="9490" width="9.59765625" style="681"/>
    <col min="9491" max="9491" width="11.3984375" style="681" customWidth="1"/>
    <col min="9492" max="9492" width="9.59765625" style="681"/>
    <col min="9493" max="9493" width="11.3984375" style="681" customWidth="1"/>
    <col min="9494" max="9494" width="9.59765625" style="681"/>
    <col min="9495" max="9495" width="11.3984375" style="681" customWidth="1"/>
    <col min="9496" max="9496" width="9.59765625" style="681"/>
    <col min="9497" max="9498" width="13.19921875" style="681" customWidth="1"/>
    <col min="9499" max="9728" width="9.59765625" style="681"/>
    <col min="9729" max="9729" width="18.796875" style="681" customWidth="1"/>
    <col min="9730" max="9730" width="17.796875" style="681" customWidth="1"/>
    <col min="9731" max="9732" width="0" style="681" hidden="1" customWidth="1"/>
    <col min="9733" max="9733" width="13.3984375" style="681" customWidth="1"/>
    <col min="9734" max="9734" width="9.59765625" style="681"/>
    <col min="9735" max="9735" width="10" style="681" customWidth="1"/>
    <col min="9736" max="9736" width="50.59765625" style="681" customWidth="1"/>
    <col min="9737" max="9737" width="19" style="681" customWidth="1"/>
    <col min="9738" max="9739" width="9.59765625" style="681"/>
    <col min="9740" max="9740" width="27.59765625" style="681" bestFit="1" customWidth="1"/>
    <col min="9741" max="9741" width="11.3984375" style="681" customWidth="1"/>
    <col min="9742" max="9742" width="10.796875" style="681" customWidth="1"/>
    <col min="9743" max="9743" width="11.3984375" style="681" customWidth="1"/>
    <col min="9744" max="9744" width="7.19921875" style="681" customWidth="1"/>
    <col min="9745" max="9745" width="11.3984375" style="681" customWidth="1"/>
    <col min="9746" max="9746" width="9.59765625" style="681"/>
    <col min="9747" max="9747" width="11.3984375" style="681" customWidth="1"/>
    <col min="9748" max="9748" width="9.59765625" style="681"/>
    <col min="9749" max="9749" width="11.3984375" style="681" customWidth="1"/>
    <col min="9750" max="9750" width="9.59765625" style="681"/>
    <col min="9751" max="9751" width="11.3984375" style="681" customWidth="1"/>
    <col min="9752" max="9752" width="9.59765625" style="681"/>
    <col min="9753" max="9754" width="13.19921875" style="681" customWidth="1"/>
    <col min="9755" max="9984" width="9.59765625" style="681"/>
    <col min="9985" max="9985" width="18.796875" style="681" customWidth="1"/>
    <col min="9986" max="9986" width="17.796875" style="681" customWidth="1"/>
    <col min="9987" max="9988" width="0" style="681" hidden="1" customWidth="1"/>
    <col min="9989" max="9989" width="13.3984375" style="681" customWidth="1"/>
    <col min="9990" max="9990" width="9.59765625" style="681"/>
    <col min="9991" max="9991" width="10" style="681" customWidth="1"/>
    <col min="9992" max="9992" width="50.59765625" style="681" customWidth="1"/>
    <col min="9993" max="9993" width="19" style="681" customWidth="1"/>
    <col min="9994" max="9995" width="9.59765625" style="681"/>
    <col min="9996" max="9996" width="27.59765625" style="681" bestFit="1" customWidth="1"/>
    <col min="9997" max="9997" width="11.3984375" style="681" customWidth="1"/>
    <col min="9998" max="9998" width="10.796875" style="681" customWidth="1"/>
    <col min="9999" max="9999" width="11.3984375" style="681" customWidth="1"/>
    <col min="10000" max="10000" width="7.19921875" style="681" customWidth="1"/>
    <col min="10001" max="10001" width="11.3984375" style="681" customWidth="1"/>
    <col min="10002" max="10002" width="9.59765625" style="681"/>
    <col min="10003" max="10003" width="11.3984375" style="681" customWidth="1"/>
    <col min="10004" max="10004" width="9.59765625" style="681"/>
    <col min="10005" max="10005" width="11.3984375" style="681" customWidth="1"/>
    <col min="10006" max="10006" width="9.59765625" style="681"/>
    <col min="10007" max="10007" width="11.3984375" style="681" customWidth="1"/>
    <col min="10008" max="10008" width="9.59765625" style="681"/>
    <col min="10009" max="10010" width="13.19921875" style="681" customWidth="1"/>
    <col min="10011" max="10240" width="9.59765625" style="681"/>
    <col min="10241" max="10241" width="18.796875" style="681" customWidth="1"/>
    <col min="10242" max="10242" width="17.796875" style="681" customWidth="1"/>
    <col min="10243" max="10244" width="0" style="681" hidden="1" customWidth="1"/>
    <col min="10245" max="10245" width="13.3984375" style="681" customWidth="1"/>
    <col min="10246" max="10246" width="9.59765625" style="681"/>
    <col min="10247" max="10247" width="10" style="681" customWidth="1"/>
    <col min="10248" max="10248" width="50.59765625" style="681" customWidth="1"/>
    <col min="10249" max="10249" width="19" style="681" customWidth="1"/>
    <col min="10250" max="10251" width="9.59765625" style="681"/>
    <col min="10252" max="10252" width="27.59765625" style="681" bestFit="1" customWidth="1"/>
    <col min="10253" max="10253" width="11.3984375" style="681" customWidth="1"/>
    <col min="10254" max="10254" width="10.796875" style="681" customWidth="1"/>
    <col min="10255" max="10255" width="11.3984375" style="681" customWidth="1"/>
    <col min="10256" max="10256" width="7.19921875" style="681" customWidth="1"/>
    <col min="10257" max="10257" width="11.3984375" style="681" customWidth="1"/>
    <col min="10258" max="10258" width="9.59765625" style="681"/>
    <col min="10259" max="10259" width="11.3984375" style="681" customWidth="1"/>
    <col min="10260" max="10260" width="9.59765625" style="681"/>
    <col min="10261" max="10261" width="11.3984375" style="681" customWidth="1"/>
    <col min="10262" max="10262" width="9.59765625" style="681"/>
    <col min="10263" max="10263" width="11.3984375" style="681" customWidth="1"/>
    <col min="10264" max="10264" width="9.59765625" style="681"/>
    <col min="10265" max="10266" width="13.19921875" style="681" customWidth="1"/>
    <col min="10267" max="10496" width="9.59765625" style="681"/>
    <col min="10497" max="10497" width="18.796875" style="681" customWidth="1"/>
    <col min="10498" max="10498" width="17.796875" style="681" customWidth="1"/>
    <col min="10499" max="10500" width="0" style="681" hidden="1" customWidth="1"/>
    <col min="10501" max="10501" width="13.3984375" style="681" customWidth="1"/>
    <col min="10502" max="10502" width="9.59765625" style="681"/>
    <col min="10503" max="10503" width="10" style="681" customWidth="1"/>
    <col min="10504" max="10504" width="50.59765625" style="681" customWidth="1"/>
    <col min="10505" max="10505" width="19" style="681" customWidth="1"/>
    <col min="10506" max="10507" width="9.59765625" style="681"/>
    <col min="10508" max="10508" width="27.59765625" style="681" bestFit="1" customWidth="1"/>
    <col min="10509" max="10509" width="11.3984375" style="681" customWidth="1"/>
    <col min="10510" max="10510" width="10.796875" style="681" customWidth="1"/>
    <col min="10511" max="10511" width="11.3984375" style="681" customWidth="1"/>
    <col min="10512" max="10512" width="7.19921875" style="681" customWidth="1"/>
    <col min="10513" max="10513" width="11.3984375" style="681" customWidth="1"/>
    <col min="10514" max="10514" width="9.59765625" style="681"/>
    <col min="10515" max="10515" width="11.3984375" style="681" customWidth="1"/>
    <col min="10516" max="10516" width="9.59765625" style="681"/>
    <col min="10517" max="10517" width="11.3984375" style="681" customWidth="1"/>
    <col min="10518" max="10518" width="9.59765625" style="681"/>
    <col min="10519" max="10519" width="11.3984375" style="681" customWidth="1"/>
    <col min="10520" max="10520" width="9.59765625" style="681"/>
    <col min="10521" max="10522" width="13.19921875" style="681" customWidth="1"/>
    <col min="10523" max="10752" width="9.59765625" style="681"/>
    <col min="10753" max="10753" width="18.796875" style="681" customWidth="1"/>
    <col min="10754" max="10754" width="17.796875" style="681" customWidth="1"/>
    <col min="10755" max="10756" width="0" style="681" hidden="1" customWidth="1"/>
    <col min="10757" max="10757" width="13.3984375" style="681" customWidth="1"/>
    <col min="10758" max="10758" width="9.59765625" style="681"/>
    <col min="10759" max="10759" width="10" style="681" customWidth="1"/>
    <col min="10760" max="10760" width="50.59765625" style="681" customWidth="1"/>
    <col min="10761" max="10761" width="19" style="681" customWidth="1"/>
    <col min="10762" max="10763" width="9.59765625" style="681"/>
    <col min="10764" max="10764" width="27.59765625" style="681" bestFit="1" customWidth="1"/>
    <col min="10765" max="10765" width="11.3984375" style="681" customWidth="1"/>
    <col min="10766" max="10766" width="10.796875" style="681" customWidth="1"/>
    <col min="10767" max="10767" width="11.3984375" style="681" customWidth="1"/>
    <col min="10768" max="10768" width="7.19921875" style="681" customWidth="1"/>
    <col min="10769" max="10769" width="11.3984375" style="681" customWidth="1"/>
    <col min="10770" max="10770" width="9.59765625" style="681"/>
    <col min="10771" max="10771" width="11.3984375" style="681" customWidth="1"/>
    <col min="10772" max="10772" width="9.59765625" style="681"/>
    <col min="10773" max="10773" width="11.3984375" style="681" customWidth="1"/>
    <col min="10774" max="10774" width="9.59765625" style="681"/>
    <col min="10775" max="10775" width="11.3984375" style="681" customWidth="1"/>
    <col min="10776" max="10776" width="9.59765625" style="681"/>
    <col min="10777" max="10778" width="13.19921875" style="681" customWidth="1"/>
    <col min="10779" max="11008" width="9.59765625" style="681"/>
    <col min="11009" max="11009" width="18.796875" style="681" customWidth="1"/>
    <col min="11010" max="11010" width="17.796875" style="681" customWidth="1"/>
    <col min="11011" max="11012" width="0" style="681" hidden="1" customWidth="1"/>
    <col min="11013" max="11013" width="13.3984375" style="681" customWidth="1"/>
    <col min="11014" max="11014" width="9.59765625" style="681"/>
    <col min="11015" max="11015" width="10" style="681" customWidth="1"/>
    <col min="11016" max="11016" width="50.59765625" style="681" customWidth="1"/>
    <col min="11017" max="11017" width="19" style="681" customWidth="1"/>
    <col min="11018" max="11019" width="9.59765625" style="681"/>
    <col min="11020" max="11020" width="27.59765625" style="681" bestFit="1" customWidth="1"/>
    <col min="11021" max="11021" width="11.3984375" style="681" customWidth="1"/>
    <col min="11022" max="11022" width="10.796875" style="681" customWidth="1"/>
    <col min="11023" max="11023" width="11.3984375" style="681" customWidth="1"/>
    <col min="11024" max="11024" width="7.19921875" style="681" customWidth="1"/>
    <col min="11025" max="11025" width="11.3984375" style="681" customWidth="1"/>
    <col min="11026" max="11026" width="9.59765625" style="681"/>
    <col min="11027" max="11027" width="11.3984375" style="681" customWidth="1"/>
    <col min="11028" max="11028" width="9.59765625" style="681"/>
    <col min="11029" max="11029" width="11.3984375" style="681" customWidth="1"/>
    <col min="11030" max="11030" width="9.59765625" style="681"/>
    <col min="11031" max="11031" width="11.3984375" style="681" customWidth="1"/>
    <col min="11032" max="11032" width="9.59765625" style="681"/>
    <col min="11033" max="11034" width="13.19921875" style="681" customWidth="1"/>
    <col min="11035" max="11264" width="9.59765625" style="681"/>
    <col min="11265" max="11265" width="18.796875" style="681" customWidth="1"/>
    <col min="11266" max="11266" width="17.796875" style="681" customWidth="1"/>
    <col min="11267" max="11268" width="0" style="681" hidden="1" customWidth="1"/>
    <col min="11269" max="11269" width="13.3984375" style="681" customWidth="1"/>
    <col min="11270" max="11270" width="9.59765625" style="681"/>
    <col min="11271" max="11271" width="10" style="681" customWidth="1"/>
    <col min="11272" max="11272" width="50.59765625" style="681" customWidth="1"/>
    <col min="11273" max="11273" width="19" style="681" customWidth="1"/>
    <col min="11274" max="11275" width="9.59765625" style="681"/>
    <col min="11276" max="11276" width="27.59765625" style="681" bestFit="1" customWidth="1"/>
    <col min="11277" max="11277" width="11.3984375" style="681" customWidth="1"/>
    <col min="11278" max="11278" width="10.796875" style="681" customWidth="1"/>
    <col min="11279" max="11279" width="11.3984375" style="681" customWidth="1"/>
    <col min="11280" max="11280" width="7.19921875" style="681" customWidth="1"/>
    <col min="11281" max="11281" width="11.3984375" style="681" customWidth="1"/>
    <col min="11282" max="11282" width="9.59765625" style="681"/>
    <col min="11283" max="11283" width="11.3984375" style="681" customWidth="1"/>
    <col min="11284" max="11284" width="9.59765625" style="681"/>
    <col min="11285" max="11285" width="11.3984375" style="681" customWidth="1"/>
    <col min="11286" max="11286" width="9.59765625" style="681"/>
    <col min="11287" max="11287" width="11.3984375" style="681" customWidth="1"/>
    <col min="11288" max="11288" width="9.59765625" style="681"/>
    <col min="11289" max="11290" width="13.19921875" style="681" customWidth="1"/>
    <col min="11291" max="11520" width="9.59765625" style="681"/>
    <col min="11521" max="11521" width="18.796875" style="681" customWidth="1"/>
    <col min="11522" max="11522" width="17.796875" style="681" customWidth="1"/>
    <col min="11523" max="11524" width="0" style="681" hidden="1" customWidth="1"/>
    <col min="11525" max="11525" width="13.3984375" style="681" customWidth="1"/>
    <col min="11526" max="11526" width="9.59765625" style="681"/>
    <col min="11527" max="11527" width="10" style="681" customWidth="1"/>
    <col min="11528" max="11528" width="50.59765625" style="681" customWidth="1"/>
    <col min="11529" max="11529" width="19" style="681" customWidth="1"/>
    <col min="11530" max="11531" width="9.59765625" style="681"/>
    <col min="11532" max="11532" width="27.59765625" style="681" bestFit="1" customWidth="1"/>
    <col min="11533" max="11533" width="11.3984375" style="681" customWidth="1"/>
    <col min="11534" max="11534" width="10.796875" style="681" customWidth="1"/>
    <col min="11535" max="11535" width="11.3984375" style="681" customWidth="1"/>
    <col min="11536" max="11536" width="7.19921875" style="681" customWidth="1"/>
    <col min="11537" max="11537" width="11.3984375" style="681" customWidth="1"/>
    <col min="11538" max="11538" width="9.59765625" style="681"/>
    <col min="11539" max="11539" width="11.3984375" style="681" customWidth="1"/>
    <col min="11540" max="11540" width="9.59765625" style="681"/>
    <col min="11541" max="11541" width="11.3984375" style="681" customWidth="1"/>
    <col min="11542" max="11542" width="9.59765625" style="681"/>
    <col min="11543" max="11543" width="11.3984375" style="681" customWidth="1"/>
    <col min="11544" max="11544" width="9.59765625" style="681"/>
    <col min="11545" max="11546" width="13.19921875" style="681" customWidth="1"/>
    <col min="11547" max="11776" width="9.59765625" style="681"/>
    <col min="11777" max="11777" width="18.796875" style="681" customWidth="1"/>
    <col min="11778" max="11778" width="17.796875" style="681" customWidth="1"/>
    <col min="11779" max="11780" width="0" style="681" hidden="1" customWidth="1"/>
    <col min="11781" max="11781" width="13.3984375" style="681" customWidth="1"/>
    <col min="11782" max="11782" width="9.59765625" style="681"/>
    <col min="11783" max="11783" width="10" style="681" customWidth="1"/>
    <col min="11784" max="11784" width="50.59765625" style="681" customWidth="1"/>
    <col min="11785" max="11785" width="19" style="681" customWidth="1"/>
    <col min="11786" max="11787" width="9.59765625" style="681"/>
    <col min="11788" max="11788" width="27.59765625" style="681" bestFit="1" customWidth="1"/>
    <col min="11789" max="11789" width="11.3984375" style="681" customWidth="1"/>
    <col min="11790" max="11790" width="10.796875" style="681" customWidth="1"/>
    <col min="11791" max="11791" width="11.3984375" style="681" customWidth="1"/>
    <col min="11792" max="11792" width="7.19921875" style="681" customWidth="1"/>
    <col min="11793" max="11793" width="11.3984375" style="681" customWidth="1"/>
    <col min="11794" max="11794" width="9.59765625" style="681"/>
    <col min="11795" max="11795" width="11.3984375" style="681" customWidth="1"/>
    <col min="11796" max="11796" width="9.59765625" style="681"/>
    <col min="11797" max="11797" width="11.3984375" style="681" customWidth="1"/>
    <col min="11798" max="11798" width="9.59765625" style="681"/>
    <col min="11799" max="11799" width="11.3984375" style="681" customWidth="1"/>
    <col min="11800" max="11800" width="9.59765625" style="681"/>
    <col min="11801" max="11802" width="13.19921875" style="681" customWidth="1"/>
    <col min="11803" max="12032" width="9.59765625" style="681"/>
    <col min="12033" max="12033" width="18.796875" style="681" customWidth="1"/>
    <col min="12034" max="12034" width="17.796875" style="681" customWidth="1"/>
    <col min="12035" max="12036" width="0" style="681" hidden="1" customWidth="1"/>
    <col min="12037" max="12037" width="13.3984375" style="681" customWidth="1"/>
    <col min="12038" max="12038" width="9.59765625" style="681"/>
    <col min="12039" max="12039" width="10" style="681" customWidth="1"/>
    <col min="12040" max="12040" width="50.59765625" style="681" customWidth="1"/>
    <col min="12041" max="12041" width="19" style="681" customWidth="1"/>
    <col min="12042" max="12043" width="9.59765625" style="681"/>
    <col min="12044" max="12044" width="27.59765625" style="681" bestFit="1" customWidth="1"/>
    <col min="12045" max="12045" width="11.3984375" style="681" customWidth="1"/>
    <col min="12046" max="12046" width="10.796875" style="681" customWidth="1"/>
    <col min="12047" max="12047" width="11.3984375" style="681" customWidth="1"/>
    <col min="12048" max="12048" width="7.19921875" style="681" customWidth="1"/>
    <col min="12049" max="12049" width="11.3984375" style="681" customWidth="1"/>
    <col min="12050" max="12050" width="9.59765625" style="681"/>
    <col min="12051" max="12051" width="11.3984375" style="681" customWidth="1"/>
    <col min="12052" max="12052" width="9.59765625" style="681"/>
    <col min="12053" max="12053" width="11.3984375" style="681" customWidth="1"/>
    <col min="12054" max="12054" width="9.59765625" style="681"/>
    <col min="12055" max="12055" width="11.3984375" style="681" customWidth="1"/>
    <col min="12056" max="12056" width="9.59765625" style="681"/>
    <col min="12057" max="12058" width="13.19921875" style="681" customWidth="1"/>
    <col min="12059" max="12288" width="9.59765625" style="681"/>
    <col min="12289" max="12289" width="18.796875" style="681" customWidth="1"/>
    <col min="12290" max="12290" width="17.796875" style="681" customWidth="1"/>
    <col min="12291" max="12292" width="0" style="681" hidden="1" customWidth="1"/>
    <col min="12293" max="12293" width="13.3984375" style="681" customWidth="1"/>
    <col min="12294" max="12294" width="9.59765625" style="681"/>
    <col min="12295" max="12295" width="10" style="681" customWidth="1"/>
    <col min="12296" max="12296" width="50.59765625" style="681" customWidth="1"/>
    <col min="12297" max="12297" width="19" style="681" customWidth="1"/>
    <col min="12298" max="12299" width="9.59765625" style="681"/>
    <col min="12300" max="12300" width="27.59765625" style="681" bestFit="1" customWidth="1"/>
    <col min="12301" max="12301" width="11.3984375" style="681" customWidth="1"/>
    <col min="12302" max="12302" width="10.796875" style="681" customWidth="1"/>
    <col min="12303" max="12303" width="11.3984375" style="681" customWidth="1"/>
    <col min="12304" max="12304" width="7.19921875" style="681" customWidth="1"/>
    <col min="12305" max="12305" width="11.3984375" style="681" customWidth="1"/>
    <col min="12306" max="12306" width="9.59765625" style="681"/>
    <col min="12307" max="12307" width="11.3984375" style="681" customWidth="1"/>
    <col min="12308" max="12308" width="9.59765625" style="681"/>
    <col min="12309" max="12309" width="11.3984375" style="681" customWidth="1"/>
    <col min="12310" max="12310" width="9.59765625" style="681"/>
    <col min="12311" max="12311" width="11.3984375" style="681" customWidth="1"/>
    <col min="12312" max="12312" width="9.59765625" style="681"/>
    <col min="12313" max="12314" width="13.19921875" style="681" customWidth="1"/>
    <col min="12315" max="12544" width="9.59765625" style="681"/>
    <col min="12545" max="12545" width="18.796875" style="681" customWidth="1"/>
    <col min="12546" max="12546" width="17.796875" style="681" customWidth="1"/>
    <col min="12547" max="12548" width="0" style="681" hidden="1" customWidth="1"/>
    <col min="12549" max="12549" width="13.3984375" style="681" customWidth="1"/>
    <col min="12550" max="12550" width="9.59765625" style="681"/>
    <col min="12551" max="12551" width="10" style="681" customWidth="1"/>
    <col min="12552" max="12552" width="50.59765625" style="681" customWidth="1"/>
    <col min="12553" max="12553" width="19" style="681" customWidth="1"/>
    <col min="12554" max="12555" width="9.59765625" style="681"/>
    <col min="12556" max="12556" width="27.59765625" style="681" bestFit="1" customWidth="1"/>
    <col min="12557" max="12557" width="11.3984375" style="681" customWidth="1"/>
    <col min="12558" max="12558" width="10.796875" style="681" customWidth="1"/>
    <col min="12559" max="12559" width="11.3984375" style="681" customWidth="1"/>
    <col min="12560" max="12560" width="7.19921875" style="681" customWidth="1"/>
    <col min="12561" max="12561" width="11.3984375" style="681" customWidth="1"/>
    <col min="12562" max="12562" width="9.59765625" style="681"/>
    <col min="12563" max="12563" width="11.3984375" style="681" customWidth="1"/>
    <col min="12564" max="12564" width="9.59765625" style="681"/>
    <col min="12565" max="12565" width="11.3984375" style="681" customWidth="1"/>
    <col min="12566" max="12566" width="9.59765625" style="681"/>
    <col min="12567" max="12567" width="11.3984375" style="681" customWidth="1"/>
    <col min="12568" max="12568" width="9.59765625" style="681"/>
    <col min="12569" max="12570" width="13.19921875" style="681" customWidth="1"/>
    <col min="12571" max="12800" width="9.59765625" style="681"/>
    <col min="12801" max="12801" width="18.796875" style="681" customWidth="1"/>
    <col min="12802" max="12802" width="17.796875" style="681" customWidth="1"/>
    <col min="12803" max="12804" width="0" style="681" hidden="1" customWidth="1"/>
    <col min="12805" max="12805" width="13.3984375" style="681" customWidth="1"/>
    <col min="12806" max="12806" width="9.59765625" style="681"/>
    <col min="12807" max="12807" width="10" style="681" customWidth="1"/>
    <col min="12808" max="12808" width="50.59765625" style="681" customWidth="1"/>
    <col min="12809" max="12809" width="19" style="681" customWidth="1"/>
    <col min="12810" max="12811" width="9.59765625" style="681"/>
    <col min="12812" max="12812" width="27.59765625" style="681" bestFit="1" customWidth="1"/>
    <col min="12813" max="12813" width="11.3984375" style="681" customWidth="1"/>
    <col min="12814" max="12814" width="10.796875" style="681" customWidth="1"/>
    <col min="12815" max="12815" width="11.3984375" style="681" customWidth="1"/>
    <col min="12816" max="12816" width="7.19921875" style="681" customWidth="1"/>
    <col min="12817" max="12817" width="11.3984375" style="681" customWidth="1"/>
    <col min="12818" max="12818" width="9.59765625" style="681"/>
    <col min="12819" max="12819" width="11.3984375" style="681" customWidth="1"/>
    <col min="12820" max="12820" width="9.59765625" style="681"/>
    <col min="12821" max="12821" width="11.3984375" style="681" customWidth="1"/>
    <col min="12822" max="12822" width="9.59765625" style="681"/>
    <col min="12823" max="12823" width="11.3984375" style="681" customWidth="1"/>
    <col min="12824" max="12824" width="9.59765625" style="681"/>
    <col min="12825" max="12826" width="13.19921875" style="681" customWidth="1"/>
    <col min="12827" max="13056" width="9.59765625" style="681"/>
    <col min="13057" max="13057" width="18.796875" style="681" customWidth="1"/>
    <col min="13058" max="13058" width="17.796875" style="681" customWidth="1"/>
    <col min="13059" max="13060" width="0" style="681" hidden="1" customWidth="1"/>
    <col min="13061" max="13061" width="13.3984375" style="681" customWidth="1"/>
    <col min="13062" max="13062" width="9.59765625" style="681"/>
    <col min="13063" max="13063" width="10" style="681" customWidth="1"/>
    <col min="13064" max="13064" width="50.59765625" style="681" customWidth="1"/>
    <col min="13065" max="13065" width="19" style="681" customWidth="1"/>
    <col min="13066" max="13067" width="9.59765625" style="681"/>
    <col min="13068" max="13068" width="27.59765625" style="681" bestFit="1" customWidth="1"/>
    <col min="13069" max="13069" width="11.3984375" style="681" customWidth="1"/>
    <col min="13070" max="13070" width="10.796875" style="681" customWidth="1"/>
    <col min="13071" max="13071" width="11.3984375" style="681" customWidth="1"/>
    <col min="13072" max="13072" width="7.19921875" style="681" customWidth="1"/>
    <col min="13073" max="13073" width="11.3984375" style="681" customWidth="1"/>
    <col min="13074" max="13074" width="9.59765625" style="681"/>
    <col min="13075" max="13075" width="11.3984375" style="681" customWidth="1"/>
    <col min="13076" max="13076" width="9.59765625" style="681"/>
    <col min="13077" max="13077" width="11.3984375" style="681" customWidth="1"/>
    <col min="13078" max="13078" width="9.59765625" style="681"/>
    <col min="13079" max="13079" width="11.3984375" style="681" customWidth="1"/>
    <col min="13080" max="13080" width="9.59765625" style="681"/>
    <col min="13081" max="13082" width="13.19921875" style="681" customWidth="1"/>
    <col min="13083" max="13312" width="9.59765625" style="681"/>
    <col min="13313" max="13313" width="18.796875" style="681" customWidth="1"/>
    <col min="13314" max="13314" width="17.796875" style="681" customWidth="1"/>
    <col min="13315" max="13316" width="0" style="681" hidden="1" customWidth="1"/>
    <col min="13317" max="13317" width="13.3984375" style="681" customWidth="1"/>
    <col min="13318" max="13318" width="9.59765625" style="681"/>
    <col min="13319" max="13319" width="10" style="681" customWidth="1"/>
    <col min="13320" max="13320" width="50.59765625" style="681" customWidth="1"/>
    <col min="13321" max="13321" width="19" style="681" customWidth="1"/>
    <col min="13322" max="13323" width="9.59765625" style="681"/>
    <col min="13324" max="13324" width="27.59765625" style="681" bestFit="1" customWidth="1"/>
    <col min="13325" max="13325" width="11.3984375" style="681" customWidth="1"/>
    <col min="13326" max="13326" width="10.796875" style="681" customWidth="1"/>
    <col min="13327" max="13327" width="11.3984375" style="681" customWidth="1"/>
    <col min="13328" max="13328" width="7.19921875" style="681" customWidth="1"/>
    <col min="13329" max="13329" width="11.3984375" style="681" customWidth="1"/>
    <col min="13330" max="13330" width="9.59765625" style="681"/>
    <col min="13331" max="13331" width="11.3984375" style="681" customWidth="1"/>
    <col min="13332" max="13332" width="9.59765625" style="681"/>
    <col min="13333" max="13333" width="11.3984375" style="681" customWidth="1"/>
    <col min="13334" max="13334" width="9.59765625" style="681"/>
    <col min="13335" max="13335" width="11.3984375" style="681" customWidth="1"/>
    <col min="13336" max="13336" width="9.59765625" style="681"/>
    <col min="13337" max="13338" width="13.19921875" style="681" customWidth="1"/>
    <col min="13339" max="13568" width="9.59765625" style="681"/>
    <col min="13569" max="13569" width="18.796875" style="681" customWidth="1"/>
    <col min="13570" max="13570" width="17.796875" style="681" customWidth="1"/>
    <col min="13571" max="13572" width="0" style="681" hidden="1" customWidth="1"/>
    <col min="13573" max="13573" width="13.3984375" style="681" customWidth="1"/>
    <col min="13574" max="13574" width="9.59765625" style="681"/>
    <col min="13575" max="13575" width="10" style="681" customWidth="1"/>
    <col min="13576" max="13576" width="50.59765625" style="681" customWidth="1"/>
    <col min="13577" max="13577" width="19" style="681" customWidth="1"/>
    <col min="13578" max="13579" width="9.59765625" style="681"/>
    <col min="13580" max="13580" width="27.59765625" style="681" bestFit="1" customWidth="1"/>
    <col min="13581" max="13581" width="11.3984375" style="681" customWidth="1"/>
    <col min="13582" max="13582" width="10.796875" style="681" customWidth="1"/>
    <col min="13583" max="13583" width="11.3984375" style="681" customWidth="1"/>
    <col min="13584" max="13584" width="7.19921875" style="681" customWidth="1"/>
    <col min="13585" max="13585" width="11.3984375" style="681" customWidth="1"/>
    <col min="13586" max="13586" width="9.59765625" style="681"/>
    <col min="13587" max="13587" width="11.3984375" style="681" customWidth="1"/>
    <col min="13588" max="13588" width="9.59765625" style="681"/>
    <col min="13589" max="13589" width="11.3984375" style="681" customWidth="1"/>
    <col min="13590" max="13590" width="9.59765625" style="681"/>
    <col min="13591" max="13591" width="11.3984375" style="681" customWidth="1"/>
    <col min="13592" max="13592" width="9.59765625" style="681"/>
    <col min="13593" max="13594" width="13.19921875" style="681" customWidth="1"/>
    <col min="13595" max="13824" width="9.59765625" style="681"/>
    <col min="13825" max="13825" width="18.796875" style="681" customWidth="1"/>
    <col min="13826" max="13826" width="17.796875" style="681" customWidth="1"/>
    <col min="13827" max="13828" width="0" style="681" hidden="1" customWidth="1"/>
    <col min="13829" max="13829" width="13.3984375" style="681" customWidth="1"/>
    <col min="13830" max="13830" width="9.59765625" style="681"/>
    <col min="13831" max="13831" width="10" style="681" customWidth="1"/>
    <col min="13832" max="13832" width="50.59765625" style="681" customWidth="1"/>
    <col min="13833" max="13833" width="19" style="681" customWidth="1"/>
    <col min="13834" max="13835" width="9.59765625" style="681"/>
    <col min="13836" max="13836" width="27.59765625" style="681" bestFit="1" customWidth="1"/>
    <col min="13837" max="13837" width="11.3984375" style="681" customWidth="1"/>
    <col min="13838" max="13838" width="10.796875" style="681" customWidth="1"/>
    <col min="13839" max="13839" width="11.3984375" style="681" customWidth="1"/>
    <col min="13840" max="13840" width="7.19921875" style="681" customWidth="1"/>
    <col min="13841" max="13841" width="11.3984375" style="681" customWidth="1"/>
    <col min="13842" max="13842" width="9.59765625" style="681"/>
    <col min="13843" max="13843" width="11.3984375" style="681" customWidth="1"/>
    <col min="13844" max="13844" width="9.59765625" style="681"/>
    <col min="13845" max="13845" width="11.3984375" style="681" customWidth="1"/>
    <col min="13846" max="13846" width="9.59765625" style="681"/>
    <col min="13847" max="13847" width="11.3984375" style="681" customWidth="1"/>
    <col min="13848" max="13848" width="9.59765625" style="681"/>
    <col min="13849" max="13850" width="13.19921875" style="681" customWidth="1"/>
    <col min="13851" max="14080" width="9.59765625" style="681"/>
    <col min="14081" max="14081" width="18.796875" style="681" customWidth="1"/>
    <col min="14082" max="14082" width="17.796875" style="681" customWidth="1"/>
    <col min="14083" max="14084" width="0" style="681" hidden="1" customWidth="1"/>
    <col min="14085" max="14085" width="13.3984375" style="681" customWidth="1"/>
    <col min="14086" max="14086" width="9.59765625" style="681"/>
    <col min="14087" max="14087" width="10" style="681" customWidth="1"/>
    <col min="14088" max="14088" width="50.59765625" style="681" customWidth="1"/>
    <col min="14089" max="14089" width="19" style="681" customWidth="1"/>
    <col min="14090" max="14091" width="9.59765625" style="681"/>
    <col min="14092" max="14092" width="27.59765625" style="681" bestFit="1" customWidth="1"/>
    <col min="14093" max="14093" width="11.3984375" style="681" customWidth="1"/>
    <col min="14094" max="14094" width="10.796875" style="681" customWidth="1"/>
    <col min="14095" max="14095" width="11.3984375" style="681" customWidth="1"/>
    <col min="14096" max="14096" width="7.19921875" style="681" customWidth="1"/>
    <col min="14097" max="14097" width="11.3984375" style="681" customWidth="1"/>
    <col min="14098" max="14098" width="9.59765625" style="681"/>
    <col min="14099" max="14099" width="11.3984375" style="681" customWidth="1"/>
    <col min="14100" max="14100" width="9.59765625" style="681"/>
    <col min="14101" max="14101" width="11.3984375" style="681" customWidth="1"/>
    <col min="14102" max="14102" width="9.59765625" style="681"/>
    <col min="14103" max="14103" width="11.3984375" style="681" customWidth="1"/>
    <col min="14104" max="14104" width="9.59765625" style="681"/>
    <col min="14105" max="14106" width="13.19921875" style="681" customWidth="1"/>
    <col min="14107" max="14336" width="9.59765625" style="681"/>
    <col min="14337" max="14337" width="18.796875" style="681" customWidth="1"/>
    <col min="14338" max="14338" width="17.796875" style="681" customWidth="1"/>
    <col min="14339" max="14340" width="0" style="681" hidden="1" customWidth="1"/>
    <col min="14341" max="14341" width="13.3984375" style="681" customWidth="1"/>
    <col min="14342" max="14342" width="9.59765625" style="681"/>
    <col min="14343" max="14343" width="10" style="681" customWidth="1"/>
    <col min="14344" max="14344" width="50.59765625" style="681" customWidth="1"/>
    <col min="14345" max="14345" width="19" style="681" customWidth="1"/>
    <col min="14346" max="14347" width="9.59765625" style="681"/>
    <col min="14348" max="14348" width="27.59765625" style="681" bestFit="1" customWidth="1"/>
    <col min="14349" max="14349" width="11.3984375" style="681" customWidth="1"/>
    <col min="14350" max="14350" width="10.796875" style="681" customWidth="1"/>
    <col min="14351" max="14351" width="11.3984375" style="681" customWidth="1"/>
    <col min="14352" max="14352" width="7.19921875" style="681" customWidth="1"/>
    <col min="14353" max="14353" width="11.3984375" style="681" customWidth="1"/>
    <col min="14354" max="14354" width="9.59765625" style="681"/>
    <col min="14355" max="14355" width="11.3984375" style="681" customWidth="1"/>
    <col min="14356" max="14356" width="9.59765625" style="681"/>
    <col min="14357" max="14357" width="11.3984375" style="681" customWidth="1"/>
    <col min="14358" max="14358" width="9.59765625" style="681"/>
    <col min="14359" max="14359" width="11.3984375" style="681" customWidth="1"/>
    <col min="14360" max="14360" width="9.59765625" style="681"/>
    <col min="14361" max="14362" width="13.19921875" style="681" customWidth="1"/>
    <col min="14363" max="14592" width="9.59765625" style="681"/>
    <col min="14593" max="14593" width="18.796875" style="681" customWidth="1"/>
    <col min="14594" max="14594" width="17.796875" style="681" customWidth="1"/>
    <col min="14595" max="14596" width="0" style="681" hidden="1" customWidth="1"/>
    <col min="14597" max="14597" width="13.3984375" style="681" customWidth="1"/>
    <col min="14598" max="14598" width="9.59765625" style="681"/>
    <col min="14599" max="14599" width="10" style="681" customWidth="1"/>
    <col min="14600" max="14600" width="50.59765625" style="681" customWidth="1"/>
    <col min="14601" max="14601" width="19" style="681" customWidth="1"/>
    <col min="14602" max="14603" width="9.59765625" style="681"/>
    <col min="14604" max="14604" width="27.59765625" style="681" bestFit="1" customWidth="1"/>
    <col min="14605" max="14605" width="11.3984375" style="681" customWidth="1"/>
    <col min="14606" max="14606" width="10.796875" style="681" customWidth="1"/>
    <col min="14607" max="14607" width="11.3984375" style="681" customWidth="1"/>
    <col min="14608" max="14608" width="7.19921875" style="681" customWidth="1"/>
    <col min="14609" max="14609" width="11.3984375" style="681" customWidth="1"/>
    <col min="14610" max="14610" width="9.59765625" style="681"/>
    <col min="14611" max="14611" width="11.3984375" style="681" customWidth="1"/>
    <col min="14612" max="14612" width="9.59765625" style="681"/>
    <col min="14613" max="14613" width="11.3984375" style="681" customWidth="1"/>
    <col min="14614" max="14614" width="9.59765625" style="681"/>
    <col min="14615" max="14615" width="11.3984375" style="681" customWidth="1"/>
    <col min="14616" max="14616" width="9.59765625" style="681"/>
    <col min="14617" max="14618" width="13.19921875" style="681" customWidth="1"/>
    <col min="14619" max="14848" width="9.59765625" style="681"/>
    <col min="14849" max="14849" width="18.796875" style="681" customWidth="1"/>
    <col min="14850" max="14850" width="17.796875" style="681" customWidth="1"/>
    <col min="14851" max="14852" width="0" style="681" hidden="1" customWidth="1"/>
    <col min="14853" max="14853" width="13.3984375" style="681" customWidth="1"/>
    <col min="14854" max="14854" width="9.59765625" style="681"/>
    <col min="14855" max="14855" width="10" style="681" customWidth="1"/>
    <col min="14856" max="14856" width="50.59765625" style="681" customWidth="1"/>
    <col min="14857" max="14857" width="19" style="681" customWidth="1"/>
    <col min="14858" max="14859" width="9.59765625" style="681"/>
    <col min="14860" max="14860" width="27.59765625" style="681" bestFit="1" customWidth="1"/>
    <col min="14861" max="14861" width="11.3984375" style="681" customWidth="1"/>
    <col min="14862" max="14862" width="10.796875" style="681" customWidth="1"/>
    <col min="14863" max="14863" width="11.3984375" style="681" customWidth="1"/>
    <col min="14864" max="14864" width="7.19921875" style="681" customWidth="1"/>
    <col min="14865" max="14865" width="11.3984375" style="681" customWidth="1"/>
    <col min="14866" max="14866" width="9.59765625" style="681"/>
    <col min="14867" max="14867" width="11.3984375" style="681" customWidth="1"/>
    <col min="14868" max="14868" width="9.59765625" style="681"/>
    <col min="14869" max="14869" width="11.3984375" style="681" customWidth="1"/>
    <col min="14870" max="14870" width="9.59765625" style="681"/>
    <col min="14871" max="14871" width="11.3984375" style="681" customWidth="1"/>
    <col min="14872" max="14872" width="9.59765625" style="681"/>
    <col min="14873" max="14874" width="13.19921875" style="681" customWidth="1"/>
    <col min="14875" max="15104" width="9.59765625" style="681"/>
    <col min="15105" max="15105" width="18.796875" style="681" customWidth="1"/>
    <col min="15106" max="15106" width="17.796875" style="681" customWidth="1"/>
    <col min="15107" max="15108" width="0" style="681" hidden="1" customWidth="1"/>
    <col min="15109" max="15109" width="13.3984375" style="681" customWidth="1"/>
    <col min="15110" max="15110" width="9.59765625" style="681"/>
    <col min="15111" max="15111" width="10" style="681" customWidth="1"/>
    <col min="15112" max="15112" width="50.59765625" style="681" customWidth="1"/>
    <col min="15113" max="15113" width="19" style="681" customWidth="1"/>
    <col min="15114" max="15115" width="9.59765625" style="681"/>
    <col min="15116" max="15116" width="27.59765625" style="681" bestFit="1" customWidth="1"/>
    <col min="15117" max="15117" width="11.3984375" style="681" customWidth="1"/>
    <col min="15118" max="15118" width="10.796875" style="681" customWidth="1"/>
    <col min="15119" max="15119" width="11.3984375" style="681" customWidth="1"/>
    <col min="15120" max="15120" width="7.19921875" style="681" customWidth="1"/>
    <col min="15121" max="15121" width="11.3984375" style="681" customWidth="1"/>
    <col min="15122" max="15122" width="9.59765625" style="681"/>
    <col min="15123" max="15123" width="11.3984375" style="681" customWidth="1"/>
    <col min="15124" max="15124" width="9.59765625" style="681"/>
    <col min="15125" max="15125" width="11.3984375" style="681" customWidth="1"/>
    <col min="15126" max="15126" width="9.59765625" style="681"/>
    <col min="15127" max="15127" width="11.3984375" style="681" customWidth="1"/>
    <col min="15128" max="15128" width="9.59765625" style="681"/>
    <col min="15129" max="15130" width="13.19921875" style="681" customWidth="1"/>
    <col min="15131" max="15360" width="9.59765625" style="681"/>
    <col min="15361" max="15361" width="18.796875" style="681" customWidth="1"/>
    <col min="15362" max="15362" width="17.796875" style="681" customWidth="1"/>
    <col min="15363" max="15364" width="0" style="681" hidden="1" customWidth="1"/>
    <col min="15365" max="15365" width="13.3984375" style="681" customWidth="1"/>
    <col min="15366" max="15366" width="9.59765625" style="681"/>
    <col min="15367" max="15367" width="10" style="681" customWidth="1"/>
    <col min="15368" max="15368" width="50.59765625" style="681" customWidth="1"/>
    <col min="15369" max="15369" width="19" style="681" customWidth="1"/>
    <col min="15370" max="15371" width="9.59765625" style="681"/>
    <col min="15372" max="15372" width="27.59765625" style="681" bestFit="1" customWidth="1"/>
    <col min="15373" max="15373" width="11.3984375" style="681" customWidth="1"/>
    <col min="15374" max="15374" width="10.796875" style="681" customWidth="1"/>
    <col min="15375" max="15375" width="11.3984375" style="681" customWidth="1"/>
    <col min="15376" max="15376" width="7.19921875" style="681" customWidth="1"/>
    <col min="15377" max="15377" width="11.3984375" style="681" customWidth="1"/>
    <col min="15378" max="15378" width="9.59765625" style="681"/>
    <col min="15379" max="15379" width="11.3984375" style="681" customWidth="1"/>
    <col min="15380" max="15380" width="9.59765625" style="681"/>
    <col min="15381" max="15381" width="11.3984375" style="681" customWidth="1"/>
    <col min="15382" max="15382" width="9.59765625" style="681"/>
    <col min="15383" max="15383" width="11.3984375" style="681" customWidth="1"/>
    <col min="15384" max="15384" width="9.59765625" style="681"/>
    <col min="15385" max="15386" width="13.19921875" style="681" customWidth="1"/>
    <col min="15387" max="15616" width="9.59765625" style="681"/>
    <col min="15617" max="15617" width="18.796875" style="681" customWidth="1"/>
    <col min="15618" max="15618" width="17.796875" style="681" customWidth="1"/>
    <col min="15619" max="15620" width="0" style="681" hidden="1" customWidth="1"/>
    <col min="15621" max="15621" width="13.3984375" style="681" customWidth="1"/>
    <col min="15622" max="15622" width="9.59765625" style="681"/>
    <col min="15623" max="15623" width="10" style="681" customWidth="1"/>
    <col min="15624" max="15624" width="50.59765625" style="681" customWidth="1"/>
    <col min="15625" max="15625" width="19" style="681" customWidth="1"/>
    <col min="15626" max="15627" width="9.59765625" style="681"/>
    <col min="15628" max="15628" width="27.59765625" style="681" bestFit="1" customWidth="1"/>
    <col min="15629" max="15629" width="11.3984375" style="681" customWidth="1"/>
    <col min="15630" max="15630" width="10.796875" style="681" customWidth="1"/>
    <col min="15631" max="15631" width="11.3984375" style="681" customWidth="1"/>
    <col min="15632" max="15632" width="7.19921875" style="681" customWidth="1"/>
    <col min="15633" max="15633" width="11.3984375" style="681" customWidth="1"/>
    <col min="15634" max="15634" width="9.59765625" style="681"/>
    <col min="15635" max="15635" width="11.3984375" style="681" customWidth="1"/>
    <col min="15636" max="15636" width="9.59765625" style="681"/>
    <col min="15637" max="15637" width="11.3984375" style="681" customWidth="1"/>
    <col min="15638" max="15638" width="9.59765625" style="681"/>
    <col min="15639" max="15639" width="11.3984375" style="681" customWidth="1"/>
    <col min="15640" max="15640" width="9.59765625" style="681"/>
    <col min="15641" max="15642" width="13.19921875" style="681" customWidth="1"/>
    <col min="15643" max="15872" width="9.59765625" style="681"/>
    <col min="15873" max="15873" width="18.796875" style="681" customWidth="1"/>
    <col min="15874" max="15874" width="17.796875" style="681" customWidth="1"/>
    <col min="15875" max="15876" width="0" style="681" hidden="1" customWidth="1"/>
    <col min="15877" max="15877" width="13.3984375" style="681" customWidth="1"/>
    <col min="15878" max="15878" width="9.59765625" style="681"/>
    <col min="15879" max="15879" width="10" style="681" customWidth="1"/>
    <col min="15880" max="15880" width="50.59765625" style="681" customWidth="1"/>
    <col min="15881" max="15881" width="19" style="681" customWidth="1"/>
    <col min="15882" max="15883" width="9.59765625" style="681"/>
    <col min="15884" max="15884" width="27.59765625" style="681" bestFit="1" customWidth="1"/>
    <col min="15885" max="15885" width="11.3984375" style="681" customWidth="1"/>
    <col min="15886" max="15886" width="10.796875" style="681" customWidth="1"/>
    <col min="15887" max="15887" width="11.3984375" style="681" customWidth="1"/>
    <col min="15888" max="15888" width="7.19921875" style="681" customWidth="1"/>
    <col min="15889" max="15889" width="11.3984375" style="681" customWidth="1"/>
    <col min="15890" max="15890" width="9.59765625" style="681"/>
    <col min="15891" max="15891" width="11.3984375" style="681" customWidth="1"/>
    <col min="15892" max="15892" width="9.59765625" style="681"/>
    <col min="15893" max="15893" width="11.3984375" style="681" customWidth="1"/>
    <col min="15894" max="15894" width="9.59765625" style="681"/>
    <col min="15895" max="15895" width="11.3984375" style="681" customWidth="1"/>
    <col min="15896" max="15896" width="9.59765625" style="681"/>
    <col min="15897" max="15898" width="13.19921875" style="681" customWidth="1"/>
    <col min="15899" max="16128" width="9.59765625" style="681"/>
    <col min="16129" max="16129" width="18.796875" style="681" customWidth="1"/>
    <col min="16130" max="16130" width="17.796875" style="681" customWidth="1"/>
    <col min="16131" max="16132" width="0" style="681" hidden="1" customWidth="1"/>
    <col min="16133" max="16133" width="13.3984375" style="681" customWidth="1"/>
    <col min="16134" max="16134" width="9.59765625" style="681"/>
    <col min="16135" max="16135" width="10" style="681" customWidth="1"/>
    <col min="16136" max="16136" width="50.59765625" style="681" customWidth="1"/>
    <col min="16137" max="16137" width="19" style="681" customWidth="1"/>
    <col min="16138" max="16139" width="9.59765625" style="681"/>
    <col min="16140" max="16140" width="27.59765625" style="681" bestFit="1" customWidth="1"/>
    <col min="16141" max="16141" width="11.3984375" style="681" customWidth="1"/>
    <col min="16142" max="16142" width="10.796875" style="681" customWidth="1"/>
    <col min="16143" max="16143" width="11.3984375" style="681" customWidth="1"/>
    <col min="16144" max="16144" width="7.19921875" style="681" customWidth="1"/>
    <col min="16145" max="16145" width="11.3984375" style="681" customWidth="1"/>
    <col min="16146" max="16146" width="9.59765625" style="681"/>
    <col min="16147" max="16147" width="11.3984375" style="681" customWidth="1"/>
    <col min="16148" max="16148" width="9.59765625" style="681"/>
    <col min="16149" max="16149" width="11.3984375" style="681" customWidth="1"/>
    <col min="16150" max="16150" width="9.59765625" style="681"/>
    <col min="16151" max="16151" width="11.3984375" style="681" customWidth="1"/>
    <col min="16152" max="16152" width="9.59765625" style="681"/>
    <col min="16153" max="16154" width="13.19921875" style="681" customWidth="1"/>
    <col min="16155" max="16384" width="9.59765625" style="681"/>
  </cols>
  <sheetData>
    <row r="1" spans="1:29" ht="12">
      <c r="A1" s="958" t="s">
        <v>967</v>
      </c>
      <c r="K1" s="694"/>
    </row>
    <row r="2" spans="1:29" ht="9.75" thickBot="1">
      <c r="J2" s="684"/>
      <c r="N2" s="684"/>
    </row>
    <row r="3" spans="1:29" ht="3.75" customHeight="1">
      <c r="A3" s="692"/>
      <c r="B3" s="689"/>
      <c r="I3" s="673"/>
      <c r="J3" s="672"/>
      <c r="K3" s="671"/>
      <c r="L3" s="671"/>
      <c r="M3" s="671"/>
      <c r="N3" s="672"/>
      <c r="O3" s="671"/>
      <c r="P3" s="679"/>
    </row>
    <row r="4" spans="1:29" ht="19.5" customHeight="1">
      <c r="A4" s="692" t="s">
        <v>807</v>
      </c>
      <c r="B4" s="689" t="s">
        <v>808</v>
      </c>
      <c r="C4" s="693" t="s">
        <v>272</v>
      </c>
      <c r="D4" s="693" t="s">
        <v>273</v>
      </c>
      <c r="I4" s="680"/>
      <c r="J4" s="678"/>
      <c r="K4" s="678"/>
      <c r="L4" s="678"/>
      <c r="M4" s="678"/>
      <c r="N4" s="678"/>
      <c r="O4" s="678"/>
      <c r="P4" s="670"/>
    </row>
    <row r="5" spans="1:29" ht="12" customHeight="1">
      <c r="A5" s="697">
        <v>1</v>
      </c>
      <c r="B5" s="701">
        <v>470</v>
      </c>
      <c r="C5" s="696">
        <v>100000</v>
      </c>
      <c r="D5" s="696">
        <v>100000</v>
      </c>
      <c r="F5" s="690"/>
      <c r="G5" s="690"/>
      <c r="H5" s="684"/>
      <c r="I5" s="669"/>
      <c r="J5" s="668"/>
      <c r="K5" s="667"/>
      <c r="L5" s="678"/>
      <c r="M5" s="678"/>
      <c r="N5" s="678"/>
      <c r="O5" s="678"/>
      <c r="P5" s="670"/>
    </row>
    <row r="6" spans="1:29" ht="12" customHeight="1">
      <c r="A6" s="697">
        <v>2</v>
      </c>
      <c r="B6" s="701">
        <v>230</v>
      </c>
      <c r="C6" s="696">
        <v>0</v>
      </c>
      <c r="D6" s="696">
        <v>0</v>
      </c>
      <c r="F6" s="690"/>
      <c r="G6" s="690"/>
      <c r="H6" s="684"/>
      <c r="I6" s="669"/>
      <c r="J6" s="668"/>
      <c r="K6" s="1002"/>
      <c r="L6" s="678"/>
      <c r="M6" s="678"/>
      <c r="N6" s="678"/>
      <c r="O6" s="678"/>
      <c r="P6" s="670"/>
    </row>
    <row r="7" spans="1:29" ht="12" customHeight="1">
      <c r="A7" s="697">
        <v>3</v>
      </c>
      <c r="B7" s="701">
        <v>150</v>
      </c>
      <c r="C7" s="696">
        <v>0</v>
      </c>
      <c r="D7" s="696">
        <v>0</v>
      </c>
      <c r="F7" s="690"/>
      <c r="G7" s="690"/>
      <c r="H7" s="685"/>
      <c r="I7" s="666"/>
      <c r="J7" s="668"/>
      <c r="K7" s="1002"/>
      <c r="L7" s="678"/>
      <c r="M7" s="678"/>
      <c r="N7" s="678"/>
      <c r="O7" s="678"/>
      <c r="P7" s="670"/>
    </row>
    <row r="8" spans="1:29" ht="12" customHeight="1">
      <c r="A8" s="697">
        <v>4</v>
      </c>
      <c r="B8" s="701">
        <v>110</v>
      </c>
      <c r="C8" s="696">
        <v>100000</v>
      </c>
      <c r="D8" s="696">
        <v>100000</v>
      </c>
      <c r="F8" s="690"/>
      <c r="G8" s="690"/>
      <c r="H8" s="685"/>
      <c r="I8" s="666"/>
      <c r="J8" s="668"/>
      <c r="K8" s="1002"/>
      <c r="L8" s="678"/>
      <c r="M8" s="678"/>
      <c r="N8" s="678"/>
      <c r="O8" s="678"/>
      <c r="P8" s="670"/>
    </row>
    <row r="9" spans="1:29" ht="12" customHeight="1">
      <c r="A9" s="697">
        <v>5</v>
      </c>
      <c r="B9" s="701">
        <v>80</v>
      </c>
      <c r="C9" s="696">
        <v>0</v>
      </c>
      <c r="D9" s="696">
        <v>0</v>
      </c>
      <c r="F9" s="690"/>
      <c r="G9" s="690"/>
      <c r="H9" s="685"/>
      <c r="I9" s="666"/>
      <c r="J9" s="668"/>
      <c r="K9" s="1002"/>
      <c r="L9" s="678"/>
      <c r="M9" s="678"/>
      <c r="N9" s="678"/>
      <c r="O9" s="678"/>
      <c r="P9" s="670"/>
    </row>
    <row r="10" spans="1:29" ht="12" customHeight="1">
      <c r="A10" s="697" t="s">
        <v>809</v>
      </c>
      <c r="B10" s="701">
        <v>100</v>
      </c>
      <c r="C10" s="696">
        <v>0</v>
      </c>
      <c r="D10" s="696">
        <v>0</v>
      </c>
      <c r="F10" s="690"/>
      <c r="G10" s="690"/>
      <c r="H10" s="685"/>
      <c r="I10" s="666"/>
      <c r="J10" s="668"/>
      <c r="K10" s="1002"/>
      <c r="L10" s="678"/>
      <c r="M10" s="678"/>
      <c r="N10" s="678"/>
      <c r="O10" s="678"/>
      <c r="P10" s="670"/>
    </row>
    <row r="11" spans="1:29" ht="12" customHeight="1">
      <c r="A11" s="690"/>
      <c r="B11" s="690"/>
      <c r="C11" s="690"/>
      <c r="D11" s="690"/>
      <c r="E11" s="690"/>
      <c r="F11" s="690"/>
      <c r="G11" s="690"/>
      <c r="I11" s="680"/>
      <c r="J11" s="678"/>
      <c r="K11" s="1002"/>
      <c r="L11" s="678"/>
      <c r="M11" s="678"/>
      <c r="N11" s="678"/>
      <c r="O11" s="678"/>
      <c r="P11" s="670"/>
    </row>
    <row r="12" spans="1:29" s="695" customFormat="1" ht="12" customHeight="1">
      <c r="A12" s="681" t="s">
        <v>254</v>
      </c>
      <c r="B12" s="690"/>
      <c r="C12" s="690"/>
      <c r="D12" s="690"/>
      <c r="E12" s="690"/>
      <c r="F12" s="690"/>
      <c r="G12" s="690"/>
      <c r="H12" s="690"/>
      <c r="I12" s="665"/>
      <c r="J12" s="664"/>
      <c r="K12" s="1002"/>
      <c r="L12" s="678"/>
      <c r="M12" s="678"/>
      <c r="N12" s="678"/>
      <c r="O12" s="678"/>
      <c r="P12" s="670"/>
      <c r="Q12" s="681"/>
      <c r="R12" s="681"/>
      <c r="S12" s="681"/>
      <c r="T12" s="681"/>
      <c r="U12" s="681"/>
      <c r="V12" s="681"/>
      <c r="W12" s="681"/>
      <c r="X12" s="681"/>
      <c r="Y12" s="681"/>
      <c r="Z12" s="681"/>
      <c r="AA12" s="681"/>
      <c r="AB12" s="681"/>
      <c r="AC12" s="681"/>
    </row>
    <row r="13" spans="1:29" s="695" customFormat="1" ht="12" customHeight="1">
      <c r="A13" s="681" t="s">
        <v>812</v>
      </c>
      <c r="I13" s="663"/>
      <c r="J13" s="662"/>
      <c r="K13" s="1002"/>
      <c r="L13" s="678"/>
      <c r="M13" s="678"/>
      <c r="N13" s="678"/>
      <c r="O13" s="678"/>
      <c r="P13" s="670"/>
      <c r="Q13" s="681"/>
      <c r="R13" s="681"/>
      <c r="S13" s="681"/>
      <c r="T13" s="681"/>
      <c r="U13" s="681"/>
      <c r="V13" s="681"/>
      <c r="W13" s="681"/>
      <c r="X13" s="681"/>
      <c r="Y13" s="681"/>
      <c r="Z13" s="681"/>
      <c r="AA13" s="681"/>
      <c r="AB13" s="681"/>
      <c r="AC13" s="681"/>
    </row>
    <row r="14" spans="1:29" s="695" customFormat="1" ht="12" customHeight="1">
      <c r="A14" s="681" t="s">
        <v>811</v>
      </c>
      <c r="I14" s="663"/>
      <c r="J14" s="662"/>
      <c r="K14" s="1002"/>
      <c r="L14" s="678"/>
      <c r="M14" s="678"/>
      <c r="N14" s="678"/>
      <c r="O14" s="678"/>
      <c r="P14" s="670"/>
      <c r="Q14" s="681"/>
      <c r="R14" s="681"/>
      <c r="S14" s="681"/>
      <c r="T14" s="681"/>
      <c r="U14" s="681"/>
      <c r="V14" s="681"/>
      <c r="W14" s="681"/>
      <c r="X14" s="681"/>
      <c r="Y14" s="681"/>
      <c r="Z14" s="681"/>
      <c r="AA14" s="681"/>
      <c r="AB14" s="681"/>
      <c r="AC14" s="681"/>
    </row>
    <row r="15" spans="1:29" s="695" customFormat="1" ht="12" customHeight="1">
      <c r="A15" s="681"/>
      <c r="I15" s="663"/>
      <c r="J15" s="662"/>
      <c r="K15" s="678"/>
      <c r="L15" s="678"/>
      <c r="M15" s="678"/>
      <c r="N15" s="678"/>
      <c r="O15" s="678"/>
      <c r="P15" s="670"/>
      <c r="Q15" s="681"/>
      <c r="R15" s="681"/>
      <c r="S15" s="681"/>
      <c r="T15" s="681"/>
      <c r="U15" s="681"/>
      <c r="V15" s="681"/>
      <c r="W15" s="681"/>
      <c r="X15" s="681"/>
      <c r="Y15" s="681"/>
      <c r="Z15" s="681"/>
      <c r="AA15" s="681"/>
      <c r="AB15" s="681"/>
      <c r="AC15" s="681"/>
    </row>
    <row r="16" spans="1:29" s="695" customFormat="1" ht="12" customHeight="1">
      <c r="A16" s="681" t="s">
        <v>219</v>
      </c>
      <c r="B16" s="690"/>
      <c r="C16" s="690"/>
      <c r="D16" s="690"/>
      <c r="E16" s="690"/>
      <c r="F16" s="690"/>
      <c r="G16" s="690"/>
      <c r="H16" s="690"/>
      <c r="I16" s="665"/>
      <c r="J16" s="664"/>
      <c r="K16" s="678"/>
      <c r="L16" s="678"/>
      <c r="M16" s="678"/>
      <c r="N16" s="678"/>
      <c r="O16" s="678"/>
      <c r="P16" s="670"/>
      <c r="Q16" s="681"/>
      <c r="R16" s="681"/>
      <c r="S16" s="681"/>
      <c r="T16" s="681"/>
      <c r="U16" s="681"/>
      <c r="V16" s="681"/>
      <c r="W16" s="681"/>
      <c r="X16" s="681"/>
      <c r="Y16" s="681"/>
      <c r="Z16" s="681"/>
      <c r="AA16" s="681"/>
      <c r="AB16" s="681"/>
      <c r="AC16" s="681"/>
    </row>
    <row r="17" spans="1:29" s="695" customFormat="1" ht="12" customHeight="1">
      <c r="A17" s="681" t="s">
        <v>813</v>
      </c>
      <c r="B17" s="681"/>
      <c r="C17" s="681"/>
      <c r="D17" s="681"/>
      <c r="E17" s="681"/>
      <c r="F17" s="681"/>
      <c r="H17" s="681"/>
      <c r="I17" s="663"/>
      <c r="J17" s="662"/>
      <c r="K17" s="678"/>
      <c r="L17" s="678"/>
      <c r="M17" s="678"/>
      <c r="N17" s="678"/>
      <c r="O17" s="678"/>
      <c r="P17" s="670"/>
      <c r="Q17" s="681"/>
      <c r="R17" s="681"/>
      <c r="S17" s="681"/>
      <c r="T17" s="681"/>
      <c r="U17" s="681"/>
      <c r="V17" s="681"/>
      <c r="W17" s="681"/>
      <c r="X17" s="681"/>
      <c r="Y17" s="681"/>
      <c r="Z17" s="681"/>
      <c r="AA17" s="681"/>
      <c r="AB17" s="681"/>
      <c r="AC17" s="681"/>
    </row>
    <row r="18" spans="1:29" s="695" customFormat="1" ht="12" customHeight="1">
      <c r="A18" s="681" t="s">
        <v>814</v>
      </c>
      <c r="B18" s="681"/>
      <c r="C18" s="681"/>
      <c r="D18" s="681"/>
      <c r="E18" s="681"/>
      <c r="F18" s="681"/>
      <c r="I18" s="663"/>
      <c r="J18" s="662"/>
      <c r="K18" s="678"/>
      <c r="L18" s="678"/>
      <c r="M18" s="678"/>
      <c r="N18" s="678"/>
      <c r="O18" s="678"/>
      <c r="P18" s="670"/>
      <c r="Q18" s="681"/>
      <c r="R18" s="681"/>
      <c r="S18" s="681"/>
      <c r="T18" s="681"/>
      <c r="U18" s="681"/>
      <c r="V18" s="681"/>
      <c r="W18" s="681"/>
      <c r="X18" s="681"/>
      <c r="Y18" s="681"/>
      <c r="Z18" s="681"/>
      <c r="AA18" s="681"/>
      <c r="AB18" s="681"/>
      <c r="AC18" s="681"/>
    </row>
    <row r="19" spans="1:29" s="695" customFormat="1" ht="12" customHeight="1" thickBot="1">
      <c r="A19" s="681"/>
      <c r="B19" s="681"/>
      <c r="C19" s="681"/>
      <c r="D19" s="681"/>
      <c r="E19" s="681"/>
      <c r="F19" s="681"/>
      <c r="G19" s="690"/>
      <c r="H19" s="690"/>
      <c r="I19" s="661" t="s">
        <v>810</v>
      </c>
      <c r="J19" s="657"/>
      <c r="K19" s="660"/>
      <c r="L19" s="660"/>
      <c r="M19" s="660"/>
      <c r="N19" s="660"/>
      <c r="O19" s="660"/>
      <c r="P19" s="659"/>
      <c r="Q19" s="681"/>
      <c r="R19" s="681"/>
      <c r="S19" s="681"/>
      <c r="T19" s="681"/>
      <c r="U19" s="681"/>
      <c r="V19" s="681"/>
      <c r="W19" s="681"/>
      <c r="X19" s="681"/>
      <c r="Y19" s="681"/>
      <c r="Z19" s="681"/>
      <c r="AA19" s="681"/>
      <c r="AB19" s="681"/>
      <c r="AC19" s="681"/>
    </row>
    <row r="20" spans="1:29" s="695" customFormat="1" ht="12" customHeight="1">
      <c r="A20" s="681"/>
      <c r="B20" s="681"/>
      <c r="C20" s="681"/>
      <c r="D20" s="681"/>
      <c r="E20" s="681"/>
      <c r="F20" s="681"/>
      <c r="G20" s="691"/>
      <c r="H20" s="691"/>
      <c r="I20" s="691"/>
      <c r="J20" s="691"/>
      <c r="K20" s="681"/>
      <c r="L20" s="681"/>
      <c r="M20" s="681"/>
      <c r="N20" s="681"/>
      <c r="O20" s="681"/>
      <c r="P20" s="681"/>
      <c r="Q20" s="681"/>
      <c r="R20" s="681"/>
      <c r="S20" s="681"/>
      <c r="T20" s="681"/>
      <c r="U20" s="681"/>
      <c r="V20" s="681"/>
      <c r="W20" s="681"/>
      <c r="X20" s="681"/>
      <c r="Y20" s="681"/>
      <c r="Z20" s="681"/>
      <c r="AA20" s="681"/>
      <c r="AB20" s="681"/>
      <c r="AC20" s="681"/>
    </row>
    <row r="21" spans="1:29" s="695" customFormat="1" ht="12" customHeight="1">
      <c r="A21" s="700"/>
      <c r="B21" s="681"/>
      <c r="C21" s="681"/>
      <c r="D21" s="681"/>
      <c r="E21" s="681"/>
      <c r="F21" s="681"/>
      <c r="G21" s="691"/>
      <c r="H21" s="691"/>
      <c r="I21" s="691"/>
      <c r="J21" s="691"/>
      <c r="K21" s="681"/>
      <c r="L21" s="681"/>
      <c r="M21" s="681"/>
      <c r="N21" s="681"/>
      <c r="O21" s="681"/>
      <c r="P21" s="681"/>
      <c r="Q21" s="681"/>
      <c r="R21" s="681"/>
      <c r="S21" s="681"/>
      <c r="T21" s="681"/>
      <c r="U21" s="681"/>
      <c r="V21" s="681"/>
      <c r="W21" s="681"/>
      <c r="X21" s="681"/>
      <c r="Y21" s="681"/>
      <c r="Z21" s="681"/>
      <c r="AA21" s="681"/>
      <c r="AB21" s="681"/>
      <c r="AC21" s="681"/>
    </row>
    <row r="22" spans="1:29" s="695" customFormat="1" ht="12" customHeight="1">
      <c r="A22" s="681"/>
      <c r="B22" s="681"/>
      <c r="C22" s="681"/>
      <c r="D22" s="681"/>
      <c r="E22" s="681"/>
      <c r="F22" s="681"/>
      <c r="K22" s="681"/>
      <c r="L22" s="681"/>
      <c r="M22" s="681"/>
      <c r="N22" s="681"/>
      <c r="O22" s="681"/>
      <c r="P22" s="681"/>
      <c r="Q22" s="681"/>
      <c r="R22" s="681"/>
      <c r="S22" s="681"/>
      <c r="T22" s="681"/>
      <c r="U22" s="681"/>
      <c r="V22" s="681"/>
      <c r="W22" s="681"/>
      <c r="X22" s="681"/>
      <c r="Y22" s="681"/>
      <c r="Z22" s="681"/>
      <c r="AA22" s="681"/>
      <c r="AB22" s="681"/>
      <c r="AC22" s="681"/>
    </row>
    <row r="23" spans="1:29" ht="12" customHeight="1">
      <c r="B23" s="690"/>
      <c r="C23" s="690"/>
      <c r="D23" s="690"/>
      <c r="E23" s="690"/>
      <c r="F23" s="690"/>
      <c r="G23" s="690"/>
      <c r="H23" s="685"/>
      <c r="I23" s="685"/>
      <c r="J23" s="683"/>
    </row>
    <row r="24" spans="1:29" ht="12" customHeight="1">
      <c r="A24" s="690"/>
      <c r="B24" s="690"/>
      <c r="C24" s="690"/>
      <c r="D24" s="690"/>
      <c r="E24" s="690"/>
      <c r="F24" s="690"/>
      <c r="G24" s="690"/>
    </row>
    <row r="25" spans="1:29" ht="12" customHeight="1">
      <c r="A25" s="658"/>
      <c r="B25" s="690"/>
      <c r="C25" s="690"/>
      <c r="D25" s="690"/>
      <c r="E25" s="690"/>
      <c r="F25" s="690"/>
      <c r="G25" s="690"/>
    </row>
    <row r="26" spans="1:29" ht="12" customHeight="1">
      <c r="A26" s="690"/>
      <c r="B26" s="690"/>
      <c r="C26" s="690"/>
      <c r="D26" s="690"/>
      <c r="E26" s="690"/>
      <c r="F26" s="690"/>
      <c r="G26" s="690"/>
    </row>
    <row r="27" spans="1:29" ht="12" customHeight="1">
      <c r="A27" s="690"/>
      <c r="B27" s="690"/>
      <c r="C27" s="690"/>
      <c r="D27" s="690"/>
      <c r="E27" s="690"/>
      <c r="F27" s="690"/>
      <c r="G27" s="690"/>
    </row>
    <row r="28" spans="1:29" ht="12" customHeight="1"/>
    <row r="29" spans="1:29" ht="12" customHeight="1"/>
    <row r="30" spans="1:29" ht="12" customHeight="1"/>
    <row r="31" spans="1:29" ht="12" customHeight="1">
      <c r="A31" s="682"/>
      <c r="B31" s="682"/>
      <c r="C31" s="682"/>
      <c r="D31" s="682"/>
    </row>
    <row r="32" spans="1:29" ht="12.75">
      <c r="A32" s="682"/>
      <c r="B32" s="682"/>
    </row>
    <row r="33" spans="1:2" ht="12.75">
      <c r="A33" s="682"/>
      <c r="B33" s="682"/>
    </row>
    <row r="34" spans="1:2" ht="12.75">
      <c r="A34" s="682"/>
      <c r="B34" s="682"/>
    </row>
    <row r="35" spans="1:2" ht="12.75">
      <c r="A35" s="682"/>
      <c r="B35" s="682"/>
    </row>
    <row r="36" spans="1:2" ht="12.75">
      <c r="A36" s="682"/>
      <c r="B36" s="682"/>
    </row>
    <row r="66" spans="1:15">
      <c r="K66" s="684"/>
      <c r="L66" s="684"/>
      <c r="M66" s="684"/>
      <c r="N66" s="684"/>
    </row>
    <row r="67" spans="1:15">
      <c r="K67" s="684"/>
      <c r="L67" s="684"/>
      <c r="M67" s="684"/>
      <c r="N67" s="684"/>
    </row>
    <row r="68" spans="1:15">
      <c r="A68" s="684"/>
      <c r="B68" s="684"/>
      <c r="C68" s="684"/>
      <c r="D68" s="684"/>
      <c r="E68" s="684"/>
      <c r="F68" s="684"/>
      <c r="K68" s="684"/>
      <c r="L68" s="684"/>
      <c r="M68" s="684"/>
      <c r="N68" s="684"/>
    </row>
    <row r="69" spans="1:15">
      <c r="A69" s="684"/>
      <c r="B69" s="684"/>
      <c r="C69" s="684"/>
      <c r="D69" s="684"/>
      <c r="E69" s="684"/>
      <c r="F69" s="684"/>
      <c r="K69" s="684"/>
      <c r="L69" s="684"/>
      <c r="M69" s="684"/>
      <c r="N69" s="684"/>
    </row>
    <row r="70" spans="1:15">
      <c r="A70" s="684"/>
      <c r="B70" s="684"/>
      <c r="C70" s="684"/>
      <c r="D70" s="684"/>
      <c r="E70" s="684"/>
      <c r="F70" s="684"/>
      <c r="K70" s="684"/>
      <c r="L70" s="684"/>
      <c r="M70" s="684"/>
      <c r="N70" s="684"/>
    </row>
    <row r="71" spans="1:15">
      <c r="A71" s="684"/>
      <c r="B71" s="684"/>
      <c r="C71" s="684"/>
      <c r="D71" s="684"/>
      <c r="E71" s="684"/>
      <c r="F71" s="684"/>
      <c r="K71" s="684"/>
      <c r="L71" s="684"/>
      <c r="M71" s="684"/>
      <c r="N71" s="684"/>
    </row>
    <row r="72" spans="1:15">
      <c r="A72" s="684"/>
      <c r="B72" s="684"/>
      <c r="C72" s="684"/>
      <c r="D72" s="684"/>
      <c r="E72" s="684"/>
      <c r="F72" s="684"/>
      <c r="K72" s="684"/>
      <c r="L72" s="684"/>
      <c r="M72" s="684"/>
      <c r="N72" s="684"/>
    </row>
    <row r="73" spans="1:15">
      <c r="A73" s="686"/>
      <c r="B73" s="684"/>
      <c r="C73" s="684"/>
      <c r="D73" s="684"/>
      <c r="E73" s="684"/>
      <c r="F73" s="684"/>
    </row>
    <row r="74" spans="1:15">
      <c r="A74" s="686"/>
      <c r="B74" s="684"/>
      <c r="C74" s="684"/>
      <c r="D74" s="684"/>
      <c r="E74" s="684"/>
      <c r="F74" s="684"/>
      <c r="K74" s="684"/>
      <c r="L74" s="684"/>
      <c r="M74" s="684"/>
      <c r="N74" s="684"/>
    </row>
    <row r="76" spans="1:15" ht="12.75">
      <c r="A76" s="687"/>
      <c r="B76" s="684"/>
      <c r="C76" s="684"/>
      <c r="D76" s="684"/>
      <c r="E76" s="684"/>
      <c r="F76" s="684"/>
    </row>
    <row r="77" spans="1:15">
      <c r="K77" s="684"/>
      <c r="L77" s="684"/>
      <c r="M77" s="684"/>
      <c r="N77" s="684"/>
    </row>
    <row r="78" spans="1:15">
      <c r="G78" s="684"/>
      <c r="H78" s="684"/>
      <c r="I78" s="684"/>
      <c r="J78" s="684"/>
      <c r="K78" s="684"/>
      <c r="N78" s="684"/>
    </row>
    <row r="79" spans="1:15" ht="12.75">
      <c r="A79" s="687"/>
      <c r="B79" s="684"/>
      <c r="C79" s="684"/>
      <c r="D79" s="684"/>
      <c r="E79" s="684"/>
      <c r="F79" s="684"/>
      <c r="G79" s="684"/>
      <c r="H79" s="684"/>
      <c r="I79" s="684"/>
      <c r="J79" s="684"/>
      <c r="K79" s="684"/>
      <c r="L79" s="687"/>
      <c r="M79" s="687"/>
      <c r="N79" s="687"/>
      <c r="O79" s="687"/>
    </row>
    <row r="80" spans="1:15">
      <c r="A80" s="684"/>
      <c r="B80" s="684"/>
      <c r="C80" s="684"/>
      <c r="D80" s="684"/>
      <c r="E80" s="684"/>
      <c r="F80" s="684"/>
      <c r="G80" s="684"/>
      <c r="H80" s="684"/>
      <c r="I80" s="684"/>
      <c r="J80" s="684"/>
      <c r="K80" s="684"/>
      <c r="L80" s="684"/>
      <c r="M80" s="684"/>
      <c r="N80" s="684"/>
      <c r="O80" s="684"/>
    </row>
    <row r="81" spans="1:15" ht="12.75">
      <c r="A81" s="684"/>
      <c r="B81" s="684"/>
      <c r="C81" s="684"/>
      <c r="D81" s="684"/>
      <c r="E81" s="684"/>
      <c r="F81" s="687"/>
      <c r="G81" s="684"/>
      <c r="H81" s="684"/>
      <c r="I81" s="684"/>
      <c r="J81" s="684"/>
      <c r="K81" s="684"/>
      <c r="L81" s="684"/>
      <c r="M81" s="684"/>
      <c r="N81" s="684"/>
      <c r="O81" s="684"/>
    </row>
    <row r="82" spans="1:15">
      <c r="A82" s="684"/>
      <c r="B82" s="684"/>
      <c r="C82" s="684"/>
      <c r="D82" s="684"/>
      <c r="E82" s="684"/>
      <c r="F82" s="684"/>
      <c r="G82" s="684"/>
      <c r="H82" s="684"/>
      <c r="I82" s="684"/>
      <c r="J82" s="684"/>
      <c r="K82" s="684"/>
      <c r="L82" s="684"/>
      <c r="M82" s="684"/>
      <c r="N82" s="684"/>
      <c r="O82" s="684"/>
    </row>
    <row r="83" spans="1:15" ht="12.75">
      <c r="A83" s="684"/>
      <c r="B83" s="684"/>
      <c r="C83" s="684"/>
      <c r="D83" s="684"/>
      <c r="E83" s="684"/>
      <c r="F83" s="688"/>
      <c r="G83" s="684"/>
      <c r="H83" s="684"/>
      <c r="I83" s="684"/>
      <c r="J83" s="684"/>
      <c r="K83" s="684"/>
      <c r="L83" s="684"/>
      <c r="M83" s="684"/>
      <c r="N83" s="684"/>
      <c r="O83" s="684"/>
    </row>
    <row r="84" spans="1:15">
      <c r="A84" s="684"/>
      <c r="B84" s="684"/>
      <c r="C84" s="684"/>
      <c r="D84" s="684"/>
      <c r="E84" s="684"/>
      <c r="F84" s="684"/>
      <c r="G84" s="684"/>
      <c r="H84" s="684"/>
      <c r="I84" s="684"/>
      <c r="J84" s="684"/>
      <c r="K84" s="684"/>
      <c r="L84" s="684"/>
      <c r="M84" s="684"/>
      <c r="N84" s="684"/>
      <c r="O84" s="684"/>
    </row>
    <row r="85" spans="1:15">
      <c r="A85" s="684"/>
      <c r="B85" s="684"/>
      <c r="C85" s="684"/>
      <c r="D85" s="684"/>
      <c r="E85" s="684"/>
      <c r="F85" s="684"/>
      <c r="K85" s="684"/>
      <c r="L85" s="684"/>
      <c r="M85" s="684"/>
      <c r="N85" s="684"/>
      <c r="O85" s="684"/>
    </row>
    <row r="86" spans="1:15">
      <c r="A86" s="684"/>
      <c r="B86" s="684"/>
      <c r="C86" s="684"/>
      <c r="D86" s="684"/>
      <c r="E86" s="684"/>
      <c r="F86" s="684"/>
      <c r="G86" s="684"/>
      <c r="H86" s="684"/>
      <c r="I86" s="684"/>
      <c r="J86" s="684"/>
      <c r="K86" s="684"/>
      <c r="L86" s="684"/>
      <c r="M86" s="684"/>
      <c r="N86" s="684"/>
    </row>
    <row r="87" spans="1:15">
      <c r="K87" s="684"/>
      <c r="L87" s="684"/>
      <c r="M87" s="684"/>
      <c r="N87" s="684"/>
    </row>
    <row r="88" spans="1:15" ht="12.75">
      <c r="A88" s="684"/>
      <c r="B88" s="687"/>
      <c r="C88" s="687"/>
      <c r="D88" s="684"/>
      <c r="E88" s="684"/>
      <c r="F88" s="684"/>
      <c r="K88" s="684"/>
      <c r="L88" s="684"/>
      <c r="M88" s="684"/>
      <c r="N88" s="684"/>
    </row>
    <row r="89" spans="1:15">
      <c r="A89" s="684"/>
      <c r="B89" s="684"/>
      <c r="C89" s="684"/>
      <c r="D89" s="684"/>
      <c r="E89" s="684"/>
      <c r="F89" s="684"/>
      <c r="G89" s="684"/>
      <c r="H89" s="684"/>
      <c r="I89" s="684"/>
      <c r="J89" s="684"/>
      <c r="K89" s="684"/>
      <c r="L89" s="684"/>
      <c r="M89" s="684"/>
      <c r="N89" s="684"/>
    </row>
    <row r="90" spans="1:15" ht="12.75">
      <c r="A90" s="684"/>
      <c r="B90" s="684"/>
      <c r="C90" s="684"/>
      <c r="D90" s="687"/>
      <c r="E90" s="687"/>
      <c r="F90" s="684"/>
      <c r="G90" s="684"/>
      <c r="H90" s="684"/>
      <c r="I90" s="684"/>
      <c r="J90" s="684"/>
      <c r="K90" s="684"/>
      <c r="L90" s="684"/>
      <c r="M90" s="684"/>
      <c r="N90" s="684"/>
    </row>
    <row r="91" spans="1:15">
      <c r="A91" s="684"/>
      <c r="B91" s="684"/>
      <c r="C91" s="684"/>
      <c r="D91" s="684"/>
      <c r="E91" s="684"/>
      <c r="F91" s="684"/>
      <c r="G91" s="684"/>
      <c r="H91" s="684"/>
      <c r="I91" s="684"/>
      <c r="J91" s="684"/>
      <c r="K91" s="684"/>
      <c r="L91" s="684"/>
      <c r="M91" s="684"/>
      <c r="N91" s="684"/>
    </row>
    <row r="92" spans="1:15">
      <c r="A92" s="684"/>
      <c r="B92" s="684"/>
      <c r="C92" s="684"/>
      <c r="D92" s="684"/>
      <c r="E92" s="684"/>
      <c r="F92" s="684"/>
      <c r="G92" s="684"/>
      <c r="H92" s="684"/>
      <c r="I92" s="685"/>
      <c r="J92" s="684"/>
      <c r="K92" s="684"/>
      <c r="L92" s="684"/>
      <c r="M92" s="684"/>
      <c r="N92" s="684"/>
    </row>
    <row r="93" spans="1:15">
      <c r="A93" s="684"/>
      <c r="B93" s="684"/>
      <c r="C93" s="684"/>
      <c r="D93" s="684"/>
      <c r="E93" s="684"/>
      <c r="F93" s="684"/>
      <c r="G93" s="684"/>
      <c r="H93" s="684"/>
      <c r="I93" s="685"/>
      <c r="J93" s="684"/>
      <c r="K93" s="684"/>
      <c r="L93" s="684"/>
      <c r="M93" s="684"/>
      <c r="N93" s="684"/>
    </row>
    <row r="94" spans="1:15">
      <c r="A94" s="684"/>
      <c r="B94" s="684"/>
      <c r="C94" s="684"/>
      <c r="D94" s="684"/>
      <c r="E94" s="684"/>
      <c r="F94" s="684"/>
      <c r="G94" s="684"/>
      <c r="H94" s="684"/>
      <c r="I94" s="685"/>
      <c r="J94" s="684"/>
      <c r="K94" s="684"/>
      <c r="L94" s="684"/>
      <c r="M94" s="684"/>
      <c r="N94" s="684"/>
    </row>
    <row r="95" spans="1:15">
      <c r="A95" s="684"/>
      <c r="B95" s="684"/>
      <c r="C95" s="684"/>
      <c r="D95" s="684"/>
      <c r="E95" s="684"/>
      <c r="F95" s="684"/>
      <c r="G95" s="684"/>
      <c r="H95" s="684"/>
      <c r="I95" s="685"/>
      <c r="J95" s="684"/>
      <c r="K95" s="684"/>
      <c r="L95" s="684"/>
      <c r="M95" s="684"/>
      <c r="N95" s="684"/>
    </row>
    <row r="96" spans="1:15">
      <c r="A96" s="684"/>
      <c r="B96" s="684"/>
      <c r="C96" s="684"/>
      <c r="D96" s="684"/>
      <c r="E96" s="684"/>
      <c r="F96" s="684"/>
      <c r="G96" s="684"/>
      <c r="H96" s="684"/>
      <c r="I96" s="684"/>
      <c r="J96" s="685"/>
      <c r="K96" s="684"/>
      <c r="L96" s="684"/>
      <c r="M96" s="684"/>
      <c r="N96" s="684"/>
    </row>
    <row r="97" spans="1:14">
      <c r="A97" s="684"/>
      <c r="B97" s="684"/>
      <c r="C97" s="684"/>
      <c r="D97" s="684"/>
      <c r="E97" s="684"/>
      <c r="F97" s="684"/>
      <c r="K97" s="684"/>
      <c r="L97" s="684"/>
      <c r="M97" s="684"/>
      <c r="N97" s="684"/>
    </row>
    <row r="98" spans="1:14" ht="12.75">
      <c r="A98" s="684"/>
      <c r="B98" s="687"/>
      <c r="C98" s="687"/>
      <c r="D98" s="684"/>
      <c r="E98" s="684"/>
      <c r="F98" s="684"/>
      <c r="G98" s="684"/>
      <c r="H98" s="684"/>
      <c r="I98" s="684"/>
      <c r="J98" s="684"/>
      <c r="K98" s="684"/>
      <c r="L98" s="684"/>
      <c r="M98" s="684"/>
      <c r="N98" s="684"/>
    </row>
    <row r="99" spans="1:14">
      <c r="A99" s="684"/>
      <c r="B99" s="684"/>
      <c r="C99" s="684"/>
      <c r="D99" s="684"/>
      <c r="E99" s="684"/>
      <c r="F99" s="684"/>
      <c r="G99" s="684"/>
      <c r="H99" s="684"/>
      <c r="I99" s="684"/>
      <c r="J99" s="684"/>
      <c r="K99" s="684"/>
      <c r="L99" s="684"/>
      <c r="M99" s="684"/>
      <c r="N99" s="684"/>
    </row>
    <row r="100" spans="1:14">
      <c r="A100" s="684"/>
      <c r="B100" s="684"/>
      <c r="C100" s="684"/>
      <c r="D100" s="684"/>
      <c r="E100" s="684"/>
      <c r="F100" s="684"/>
      <c r="G100" s="684"/>
      <c r="H100" s="684"/>
      <c r="I100" s="684"/>
      <c r="J100" s="684"/>
      <c r="K100" s="684"/>
      <c r="L100" s="684"/>
      <c r="M100" s="684"/>
      <c r="N100" s="684"/>
    </row>
    <row r="101" spans="1:14">
      <c r="A101" s="684"/>
      <c r="B101" s="684"/>
      <c r="C101" s="684"/>
      <c r="D101" s="684"/>
      <c r="E101" s="684"/>
      <c r="F101" s="684"/>
      <c r="G101" s="684"/>
      <c r="H101" s="684"/>
      <c r="I101" s="684"/>
      <c r="J101" s="684"/>
      <c r="K101" s="684"/>
      <c r="L101" s="684"/>
      <c r="M101" s="684"/>
      <c r="N101" s="684"/>
    </row>
    <row r="102" spans="1:14">
      <c r="A102" s="684"/>
      <c r="B102" s="684"/>
      <c r="C102" s="684"/>
      <c r="D102" s="684"/>
      <c r="E102" s="684"/>
      <c r="F102" s="684"/>
      <c r="G102" s="684"/>
      <c r="H102" s="684"/>
      <c r="I102" s="684"/>
      <c r="J102" s="684"/>
      <c r="K102" s="684"/>
      <c r="L102" s="684"/>
      <c r="M102" s="684"/>
      <c r="N102" s="684"/>
    </row>
    <row r="103" spans="1:14">
      <c r="A103" s="684"/>
      <c r="B103" s="684"/>
      <c r="C103" s="684"/>
      <c r="D103" s="684"/>
      <c r="E103" s="684"/>
      <c r="F103" s="684"/>
      <c r="G103" s="684"/>
      <c r="H103" s="684"/>
      <c r="I103" s="684"/>
      <c r="J103" s="684"/>
      <c r="K103" s="684"/>
      <c r="L103" s="684"/>
      <c r="M103" s="684"/>
      <c r="N103" s="684"/>
    </row>
    <row r="104" spans="1:14">
      <c r="A104" s="684"/>
      <c r="B104" s="684"/>
      <c r="C104" s="684"/>
      <c r="D104" s="684"/>
      <c r="E104" s="684"/>
      <c r="F104" s="684"/>
      <c r="G104" s="684"/>
      <c r="H104" s="684"/>
      <c r="I104" s="684"/>
      <c r="J104" s="684"/>
      <c r="K104" s="684"/>
      <c r="L104" s="684"/>
      <c r="M104" s="684"/>
      <c r="N104" s="684"/>
    </row>
    <row r="105" spans="1:14">
      <c r="A105" s="684"/>
      <c r="B105" s="684"/>
      <c r="C105" s="684"/>
      <c r="D105" s="684"/>
      <c r="E105" s="684"/>
      <c r="F105" s="684"/>
      <c r="G105" s="684"/>
      <c r="H105" s="684"/>
      <c r="I105" s="684"/>
      <c r="J105" s="684"/>
      <c r="K105" s="684"/>
      <c r="L105" s="684"/>
      <c r="M105" s="684"/>
      <c r="N105" s="684"/>
    </row>
    <row r="106" spans="1:14">
      <c r="A106" s="684"/>
      <c r="B106" s="684"/>
      <c r="C106" s="684"/>
      <c r="D106" s="684"/>
      <c r="E106" s="684"/>
      <c r="F106" s="684"/>
      <c r="G106" s="684"/>
      <c r="H106" s="684"/>
      <c r="I106" s="684"/>
      <c r="J106" s="684"/>
      <c r="K106" s="684"/>
      <c r="L106" s="684"/>
      <c r="M106" s="684"/>
      <c r="N106" s="684"/>
    </row>
    <row r="107" spans="1:14" ht="12.75">
      <c r="A107" s="687"/>
      <c r="B107" s="684"/>
      <c r="C107" s="684"/>
      <c r="D107" s="684"/>
      <c r="E107" s="684"/>
      <c r="F107" s="684"/>
      <c r="G107" s="684"/>
      <c r="H107" s="684"/>
      <c r="I107" s="684"/>
      <c r="J107" s="684"/>
    </row>
    <row r="108" spans="1:14">
      <c r="A108" s="684"/>
      <c r="B108" s="684"/>
      <c r="C108" s="684"/>
      <c r="D108" s="684"/>
      <c r="E108" s="684"/>
      <c r="F108" s="684"/>
      <c r="G108" s="684"/>
      <c r="H108" s="684"/>
      <c r="I108" s="684"/>
      <c r="J108" s="684"/>
    </row>
    <row r="109" spans="1:14">
      <c r="G109" s="684"/>
      <c r="H109" s="684"/>
      <c r="I109" s="684"/>
      <c r="J109" s="684"/>
    </row>
    <row r="110" spans="1:14">
      <c r="G110" s="684"/>
      <c r="H110" s="684"/>
      <c r="I110" s="684"/>
      <c r="J110" s="684"/>
    </row>
    <row r="111" spans="1:14">
      <c r="G111" s="684"/>
      <c r="H111" s="684"/>
      <c r="I111" s="684"/>
      <c r="J111" s="684"/>
    </row>
    <row r="112" spans="1:14">
      <c r="G112" s="684"/>
      <c r="H112" s="684"/>
      <c r="I112" s="684"/>
      <c r="J112" s="684"/>
    </row>
    <row r="113" spans="7:10">
      <c r="G113" s="684"/>
      <c r="H113" s="684"/>
      <c r="I113" s="684"/>
      <c r="J113" s="684"/>
    </row>
    <row r="114" spans="7:10">
      <c r="G114" s="684"/>
      <c r="H114" s="684"/>
      <c r="I114" s="684"/>
      <c r="J114" s="684"/>
    </row>
    <row r="115" spans="7:10">
      <c r="G115" s="684"/>
      <c r="H115" s="684"/>
      <c r="I115" s="684"/>
      <c r="J115" s="684"/>
    </row>
    <row r="116" spans="7:10">
      <c r="G116" s="684"/>
      <c r="H116" s="684"/>
      <c r="I116" s="684"/>
      <c r="J116" s="684"/>
    </row>
    <row r="117" spans="7:10">
      <c r="G117" s="684"/>
      <c r="H117" s="684"/>
      <c r="I117" s="684"/>
      <c r="J117" s="684"/>
    </row>
    <row r="118" spans="7:10">
      <c r="G118" s="684"/>
      <c r="H118" s="684"/>
      <c r="I118" s="684"/>
      <c r="J118" s="684"/>
    </row>
  </sheetData>
  <mergeCells count="3">
    <mergeCell ref="K6:K9"/>
    <mergeCell ref="K10:K12"/>
    <mergeCell ref="K13:K14"/>
  </mergeCells>
  <pageMargins left="0.75" right="0.75" top="1" bottom="1" header="0.5" footer="0.5"/>
  <pageSetup paperSize="9" orientation="portrait" r:id="rId1"/>
  <headerFooter alignWithMargins="0"/>
  <drawing r:id="rId2"/>
</worksheet>
</file>

<file path=xl/worksheets/sheet53.xml><?xml version="1.0" encoding="utf-8"?>
<worksheet xmlns="http://schemas.openxmlformats.org/spreadsheetml/2006/main" xmlns:r="http://schemas.openxmlformats.org/officeDocument/2006/relationships">
  <dimension ref="A1:R38"/>
  <sheetViews>
    <sheetView zoomScaleNormal="100" workbookViewId="0">
      <selection activeCell="A2" sqref="A2"/>
    </sheetView>
  </sheetViews>
  <sheetFormatPr defaultRowHeight="9"/>
  <cols>
    <col min="1" max="1" width="20.796875" style="681" customWidth="1"/>
    <col min="2" max="2" width="14.3984375" style="681" customWidth="1"/>
    <col min="3" max="3" width="11.796875" style="681" customWidth="1"/>
    <col min="4" max="4" width="9.59765625" style="681"/>
    <col min="5" max="5" width="70" style="681" customWidth="1"/>
    <col min="6" max="17" width="9.59765625" style="681"/>
    <col min="18" max="18" width="7.19921875" style="681" customWidth="1"/>
    <col min="19" max="258" width="9.59765625" style="681"/>
    <col min="259" max="259" width="20.796875" style="681" customWidth="1"/>
    <col min="260" max="260" width="14.3984375" style="681" customWidth="1"/>
    <col min="261" max="261" width="11.796875" style="681" customWidth="1"/>
    <col min="262" max="273" width="9.59765625" style="681"/>
    <col min="274" max="274" width="7.19921875" style="681" customWidth="1"/>
    <col min="275" max="514" width="9.59765625" style="681"/>
    <col min="515" max="515" width="20.796875" style="681" customWidth="1"/>
    <col min="516" max="516" width="14.3984375" style="681" customWidth="1"/>
    <col min="517" max="517" width="11.796875" style="681" customWidth="1"/>
    <col min="518" max="529" width="9.59765625" style="681"/>
    <col min="530" max="530" width="7.19921875" style="681" customWidth="1"/>
    <col min="531" max="770" width="9.59765625" style="681"/>
    <col min="771" max="771" width="20.796875" style="681" customWidth="1"/>
    <col min="772" max="772" width="14.3984375" style="681" customWidth="1"/>
    <col min="773" max="773" width="11.796875" style="681" customWidth="1"/>
    <col min="774" max="785" width="9.59765625" style="681"/>
    <col min="786" max="786" width="7.19921875" style="681" customWidth="1"/>
    <col min="787" max="1026" width="9.59765625" style="681"/>
    <col min="1027" max="1027" width="20.796875" style="681" customWidth="1"/>
    <col min="1028" max="1028" width="14.3984375" style="681" customWidth="1"/>
    <col min="1029" max="1029" width="11.796875" style="681" customWidth="1"/>
    <col min="1030" max="1041" width="9.59765625" style="681"/>
    <col min="1042" max="1042" width="7.19921875" style="681" customWidth="1"/>
    <col min="1043" max="1282" width="9.59765625" style="681"/>
    <col min="1283" max="1283" width="20.796875" style="681" customWidth="1"/>
    <col min="1284" max="1284" width="14.3984375" style="681" customWidth="1"/>
    <col min="1285" max="1285" width="11.796875" style="681" customWidth="1"/>
    <col min="1286" max="1297" width="9.59765625" style="681"/>
    <col min="1298" max="1298" width="7.19921875" style="681" customWidth="1"/>
    <col min="1299" max="1538" width="9.59765625" style="681"/>
    <col min="1539" max="1539" width="20.796875" style="681" customWidth="1"/>
    <col min="1540" max="1540" width="14.3984375" style="681" customWidth="1"/>
    <col min="1541" max="1541" width="11.796875" style="681" customWidth="1"/>
    <col min="1542" max="1553" width="9.59765625" style="681"/>
    <col min="1554" max="1554" width="7.19921875" style="681" customWidth="1"/>
    <col min="1555" max="1794" width="9.59765625" style="681"/>
    <col min="1795" max="1795" width="20.796875" style="681" customWidth="1"/>
    <col min="1796" max="1796" width="14.3984375" style="681" customWidth="1"/>
    <col min="1797" max="1797" width="11.796875" style="681" customWidth="1"/>
    <col min="1798" max="1809" width="9.59765625" style="681"/>
    <col min="1810" max="1810" width="7.19921875" style="681" customWidth="1"/>
    <col min="1811" max="2050" width="9.59765625" style="681"/>
    <col min="2051" max="2051" width="20.796875" style="681" customWidth="1"/>
    <col min="2052" max="2052" width="14.3984375" style="681" customWidth="1"/>
    <col min="2053" max="2053" width="11.796875" style="681" customWidth="1"/>
    <col min="2054" max="2065" width="9.59765625" style="681"/>
    <col min="2066" max="2066" width="7.19921875" style="681" customWidth="1"/>
    <col min="2067" max="2306" width="9.59765625" style="681"/>
    <col min="2307" max="2307" width="20.796875" style="681" customWidth="1"/>
    <col min="2308" max="2308" width="14.3984375" style="681" customWidth="1"/>
    <col min="2309" max="2309" width="11.796875" style="681" customWidth="1"/>
    <col min="2310" max="2321" width="9.59765625" style="681"/>
    <col min="2322" max="2322" width="7.19921875" style="681" customWidth="1"/>
    <col min="2323" max="2562" width="9.59765625" style="681"/>
    <col min="2563" max="2563" width="20.796875" style="681" customWidth="1"/>
    <col min="2564" max="2564" width="14.3984375" style="681" customWidth="1"/>
    <col min="2565" max="2565" width="11.796875" style="681" customWidth="1"/>
    <col min="2566" max="2577" width="9.59765625" style="681"/>
    <col min="2578" max="2578" width="7.19921875" style="681" customWidth="1"/>
    <col min="2579" max="2818" width="9.59765625" style="681"/>
    <col min="2819" max="2819" width="20.796875" style="681" customWidth="1"/>
    <col min="2820" max="2820" width="14.3984375" style="681" customWidth="1"/>
    <col min="2821" max="2821" width="11.796875" style="681" customWidth="1"/>
    <col min="2822" max="2833" width="9.59765625" style="681"/>
    <col min="2834" max="2834" width="7.19921875" style="681" customWidth="1"/>
    <col min="2835" max="3074" width="9.59765625" style="681"/>
    <col min="3075" max="3075" width="20.796875" style="681" customWidth="1"/>
    <col min="3076" max="3076" width="14.3984375" style="681" customWidth="1"/>
    <col min="3077" max="3077" width="11.796875" style="681" customWidth="1"/>
    <col min="3078" max="3089" width="9.59765625" style="681"/>
    <col min="3090" max="3090" width="7.19921875" style="681" customWidth="1"/>
    <col min="3091" max="3330" width="9.59765625" style="681"/>
    <col min="3331" max="3331" width="20.796875" style="681" customWidth="1"/>
    <col min="3332" max="3332" width="14.3984375" style="681" customWidth="1"/>
    <col min="3333" max="3333" width="11.796875" style="681" customWidth="1"/>
    <col min="3334" max="3345" width="9.59765625" style="681"/>
    <col min="3346" max="3346" width="7.19921875" style="681" customWidth="1"/>
    <col min="3347" max="3586" width="9.59765625" style="681"/>
    <col min="3587" max="3587" width="20.796875" style="681" customWidth="1"/>
    <col min="3588" max="3588" width="14.3984375" style="681" customWidth="1"/>
    <col min="3589" max="3589" width="11.796875" style="681" customWidth="1"/>
    <col min="3590" max="3601" width="9.59765625" style="681"/>
    <col min="3602" max="3602" width="7.19921875" style="681" customWidth="1"/>
    <col min="3603" max="3842" width="9.59765625" style="681"/>
    <col min="3843" max="3843" width="20.796875" style="681" customWidth="1"/>
    <col min="3844" max="3844" width="14.3984375" style="681" customWidth="1"/>
    <col min="3845" max="3845" width="11.796875" style="681" customWidth="1"/>
    <col min="3846" max="3857" width="9.59765625" style="681"/>
    <col min="3858" max="3858" width="7.19921875" style="681" customWidth="1"/>
    <col min="3859" max="4098" width="9.59765625" style="681"/>
    <col min="4099" max="4099" width="20.796875" style="681" customWidth="1"/>
    <col min="4100" max="4100" width="14.3984375" style="681" customWidth="1"/>
    <col min="4101" max="4101" width="11.796875" style="681" customWidth="1"/>
    <col min="4102" max="4113" width="9.59765625" style="681"/>
    <col min="4114" max="4114" width="7.19921875" style="681" customWidth="1"/>
    <col min="4115" max="4354" width="9.59765625" style="681"/>
    <col min="4355" max="4355" width="20.796875" style="681" customWidth="1"/>
    <col min="4356" max="4356" width="14.3984375" style="681" customWidth="1"/>
    <col min="4357" max="4357" width="11.796875" style="681" customWidth="1"/>
    <col min="4358" max="4369" width="9.59765625" style="681"/>
    <col min="4370" max="4370" width="7.19921875" style="681" customWidth="1"/>
    <col min="4371" max="4610" width="9.59765625" style="681"/>
    <col min="4611" max="4611" width="20.796875" style="681" customWidth="1"/>
    <col min="4612" max="4612" width="14.3984375" style="681" customWidth="1"/>
    <col min="4613" max="4613" width="11.796875" style="681" customWidth="1"/>
    <col min="4614" max="4625" width="9.59765625" style="681"/>
    <col min="4626" max="4626" width="7.19921875" style="681" customWidth="1"/>
    <col min="4627" max="4866" width="9.59765625" style="681"/>
    <col min="4867" max="4867" width="20.796875" style="681" customWidth="1"/>
    <col min="4868" max="4868" width="14.3984375" style="681" customWidth="1"/>
    <col min="4869" max="4869" width="11.796875" style="681" customWidth="1"/>
    <col min="4870" max="4881" width="9.59765625" style="681"/>
    <col min="4882" max="4882" width="7.19921875" style="681" customWidth="1"/>
    <col min="4883" max="5122" width="9.59765625" style="681"/>
    <col min="5123" max="5123" width="20.796875" style="681" customWidth="1"/>
    <col min="5124" max="5124" width="14.3984375" style="681" customWidth="1"/>
    <col min="5125" max="5125" width="11.796875" style="681" customWidth="1"/>
    <col min="5126" max="5137" width="9.59765625" style="681"/>
    <col min="5138" max="5138" width="7.19921875" style="681" customWidth="1"/>
    <col min="5139" max="5378" width="9.59765625" style="681"/>
    <col min="5379" max="5379" width="20.796875" style="681" customWidth="1"/>
    <col min="5380" max="5380" width="14.3984375" style="681" customWidth="1"/>
    <col min="5381" max="5381" width="11.796875" style="681" customWidth="1"/>
    <col min="5382" max="5393" width="9.59765625" style="681"/>
    <col min="5394" max="5394" width="7.19921875" style="681" customWidth="1"/>
    <col min="5395" max="5634" width="9.59765625" style="681"/>
    <col min="5635" max="5635" width="20.796875" style="681" customWidth="1"/>
    <col min="5636" max="5636" width="14.3984375" style="681" customWidth="1"/>
    <col min="5637" max="5637" width="11.796875" style="681" customWidth="1"/>
    <col min="5638" max="5649" width="9.59765625" style="681"/>
    <col min="5650" max="5650" width="7.19921875" style="681" customWidth="1"/>
    <col min="5651" max="5890" width="9.59765625" style="681"/>
    <col min="5891" max="5891" width="20.796875" style="681" customWidth="1"/>
    <col min="5892" max="5892" width="14.3984375" style="681" customWidth="1"/>
    <col min="5893" max="5893" width="11.796875" style="681" customWidth="1"/>
    <col min="5894" max="5905" width="9.59765625" style="681"/>
    <col min="5906" max="5906" width="7.19921875" style="681" customWidth="1"/>
    <col min="5907" max="6146" width="9.59765625" style="681"/>
    <col min="6147" max="6147" width="20.796875" style="681" customWidth="1"/>
    <col min="6148" max="6148" width="14.3984375" style="681" customWidth="1"/>
    <col min="6149" max="6149" width="11.796875" style="681" customWidth="1"/>
    <col min="6150" max="6161" width="9.59765625" style="681"/>
    <col min="6162" max="6162" width="7.19921875" style="681" customWidth="1"/>
    <col min="6163" max="6402" width="9.59765625" style="681"/>
    <col min="6403" max="6403" width="20.796875" style="681" customWidth="1"/>
    <col min="6404" max="6404" width="14.3984375" style="681" customWidth="1"/>
    <col min="6405" max="6405" width="11.796875" style="681" customWidth="1"/>
    <col min="6406" max="6417" width="9.59765625" style="681"/>
    <col min="6418" max="6418" width="7.19921875" style="681" customWidth="1"/>
    <col min="6419" max="6658" width="9.59765625" style="681"/>
    <col min="6659" max="6659" width="20.796875" style="681" customWidth="1"/>
    <col min="6660" max="6660" width="14.3984375" style="681" customWidth="1"/>
    <col min="6661" max="6661" width="11.796875" style="681" customWidth="1"/>
    <col min="6662" max="6673" width="9.59765625" style="681"/>
    <col min="6674" max="6674" width="7.19921875" style="681" customWidth="1"/>
    <col min="6675" max="6914" width="9.59765625" style="681"/>
    <col min="6915" max="6915" width="20.796875" style="681" customWidth="1"/>
    <col min="6916" max="6916" width="14.3984375" style="681" customWidth="1"/>
    <col min="6917" max="6917" width="11.796875" style="681" customWidth="1"/>
    <col min="6918" max="6929" width="9.59765625" style="681"/>
    <col min="6930" max="6930" width="7.19921875" style="681" customWidth="1"/>
    <col min="6931" max="7170" width="9.59765625" style="681"/>
    <col min="7171" max="7171" width="20.796875" style="681" customWidth="1"/>
    <col min="7172" max="7172" width="14.3984375" style="681" customWidth="1"/>
    <col min="7173" max="7173" width="11.796875" style="681" customWidth="1"/>
    <col min="7174" max="7185" width="9.59765625" style="681"/>
    <col min="7186" max="7186" width="7.19921875" style="681" customWidth="1"/>
    <col min="7187" max="7426" width="9.59765625" style="681"/>
    <col min="7427" max="7427" width="20.796875" style="681" customWidth="1"/>
    <col min="7428" max="7428" width="14.3984375" style="681" customWidth="1"/>
    <col min="7429" max="7429" width="11.796875" style="681" customWidth="1"/>
    <col min="7430" max="7441" width="9.59765625" style="681"/>
    <col min="7442" max="7442" width="7.19921875" style="681" customWidth="1"/>
    <col min="7443" max="7682" width="9.59765625" style="681"/>
    <col min="7683" max="7683" width="20.796875" style="681" customWidth="1"/>
    <col min="7684" max="7684" width="14.3984375" style="681" customWidth="1"/>
    <col min="7685" max="7685" width="11.796875" style="681" customWidth="1"/>
    <col min="7686" max="7697" width="9.59765625" style="681"/>
    <col min="7698" max="7698" width="7.19921875" style="681" customWidth="1"/>
    <col min="7699" max="7938" width="9.59765625" style="681"/>
    <col min="7939" max="7939" width="20.796875" style="681" customWidth="1"/>
    <col min="7940" max="7940" width="14.3984375" style="681" customWidth="1"/>
    <col min="7941" max="7941" width="11.796875" style="681" customWidth="1"/>
    <col min="7942" max="7953" width="9.59765625" style="681"/>
    <col min="7954" max="7954" width="7.19921875" style="681" customWidth="1"/>
    <col min="7955" max="8194" width="9.59765625" style="681"/>
    <col min="8195" max="8195" width="20.796875" style="681" customWidth="1"/>
    <col min="8196" max="8196" width="14.3984375" style="681" customWidth="1"/>
    <col min="8197" max="8197" width="11.796875" style="681" customWidth="1"/>
    <col min="8198" max="8209" width="9.59765625" style="681"/>
    <col min="8210" max="8210" width="7.19921875" style="681" customWidth="1"/>
    <col min="8211" max="8450" width="9.59765625" style="681"/>
    <col min="8451" max="8451" width="20.796875" style="681" customWidth="1"/>
    <col min="8452" max="8452" width="14.3984375" style="681" customWidth="1"/>
    <col min="8453" max="8453" width="11.796875" style="681" customWidth="1"/>
    <col min="8454" max="8465" width="9.59765625" style="681"/>
    <col min="8466" max="8466" width="7.19921875" style="681" customWidth="1"/>
    <col min="8467" max="8706" width="9.59765625" style="681"/>
    <col min="8707" max="8707" width="20.796875" style="681" customWidth="1"/>
    <col min="8708" max="8708" width="14.3984375" style="681" customWidth="1"/>
    <col min="8709" max="8709" width="11.796875" style="681" customWidth="1"/>
    <col min="8710" max="8721" width="9.59765625" style="681"/>
    <col min="8722" max="8722" width="7.19921875" style="681" customWidth="1"/>
    <col min="8723" max="8962" width="9.59765625" style="681"/>
    <col min="8963" max="8963" width="20.796875" style="681" customWidth="1"/>
    <col min="8964" max="8964" width="14.3984375" style="681" customWidth="1"/>
    <col min="8965" max="8965" width="11.796875" style="681" customWidth="1"/>
    <col min="8966" max="8977" width="9.59765625" style="681"/>
    <col min="8978" max="8978" width="7.19921875" style="681" customWidth="1"/>
    <col min="8979" max="9218" width="9.59765625" style="681"/>
    <col min="9219" max="9219" width="20.796875" style="681" customWidth="1"/>
    <col min="9220" max="9220" width="14.3984375" style="681" customWidth="1"/>
    <col min="9221" max="9221" width="11.796875" style="681" customWidth="1"/>
    <col min="9222" max="9233" width="9.59765625" style="681"/>
    <col min="9234" max="9234" width="7.19921875" style="681" customWidth="1"/>
    <col min="9235" max="9474" width="9.59765625" style="681"/>
    <col min="9475" max="9475" width="20.796875" style="681" customWidth="1"/>
    <col min="9476" max="9476" width="14.3984375" style="681" customWidth="1"/>
    <col min="9477" max="9477" width="11.796875" style="681" customWidth="1"/>
    <col min="9478" max="9489" width="9.59765625" style="681"/>
    <col min="9490" max="9490" width="7.19921875" style="681" customWidth="1"/>
    <col min="9491" max="9730" width="9.59765625" style="681"/>
    <col min="9731" max="9731" width="20.796875" style="681" customWidth="1"/>
    <col min="9732" max="9732" width="14.3984375" style="681" customWidth="1"/>
    <col min="9733" max="9733" width="11.796875" style="681" customWidth="1"/>
    <col min="9734" max="9745" width="9.59765625" style="681"/>
    <col min="9746" max="9746" width="7.19921875" style="681" customWidth="1"/>
    <col min="9747" max="9986" width="9.59765625" style="681"/>
    <col min="9987" max="9987" width="20.796875" style="681" customWidth="1"/>
    <col min="9988" max="9988" width="14.3984375" style="681" customWidth="1"/>
    <col min="9989" max="9989" width="11.796875" style="681" customWidth="1"/>
    <col min="9990" max="10001" width="9.59765625" style="681"/>
    <col min="10002" max="10002" width="7.19921875" style="681" customWidth="1"/>
    <col min="10003" max="10242" width="9.59765625" style="681"/>
    <col min="10243" max="10243" width="20.796875" style="681" customWidth="1"/>
    <col min="10244" max="10244" width="14.3984375" style="681" customWidth="1"/>
    <col min="10245" max="10245" width="11.796875" style="681" customWidth="1"/>
    <col min="10246" max="10257" width="9.59765625" style="681"/>
    <col min="10258" max="10258" width="7.19921875" style="681" customWidth="1"/>
    <col min="10259" max="10498" width="9.59765625" style="681"/>
    <col min="10499" max="10499" width="20.796875" style="681" customWidth="1"/>
    <col min="10500" max="10500" width="14.3984375" style="681" customWidth="1"/>
    <col min="10501" max="10501" width="11.796875" style="681" customWidth="1"/>
    <col min="10502" max="10513" width="9.59765625" style="681"/>
    <col min="10514" max="10514" width="7.19921875" style="681" customWidth="1"/>
    <col min="10515" max="10754" width="9.59765625" style="681"/>
    <col min="10755" max="10755" width="20.796875" style="681" customWidth="1"/>
    <col min="10756" max="10756" width="14.3984375" style="681" customWidth="1"/>
    <col min="10757" max="10757" width="11.796875" style="681" customWidth="1"/>
    <col min="10758" max="10769" width="9.59765625" style="681"/>
    <col min="10770" max="10770" width="7.19921875" style="681" customWidth="1"/>
    <col min="10771" max="11010" width="9.59765625" style="681"/>
    <col min="11011" max="11011" width="20.796875" style="681" customWidth="1"/>
    <col min="11012" max="11012" width="14.3984375" style="681" customWidth="1"/>
    <col min="11013" max="11013" width="11.796875" style="681" customWidth="1"/>
    <col min="11014" max="11025" width="9.59765625" style="681"/>
    <col min="11026" max="11026" width="7.19921875" style="681" customWidth="1"/>
    <col min="11027" max="11266" width="9.59765625" style="681"/>
    <col min="11267" max="11267" width="20.796875" style="681" customWidth="1"/>
    <col min="11268" max="11268" width="14.3984375" style="681" customWidth="1"/>
    <col min="11269" max="11269" width="11.796875" style="681" customWidth="1"/>
    <col min="11270" max="11281" width="9.59765625" style="681"/>
    <col min="11282" max="11282" width="7.19921875" style="681" customWidth="1"/>
    <col min="11283" max="11522" width="9.59765625" style="681"/>
    <col min="11523" max="11523" width="20.796875" style="681" customWidth="1"/>
    <col min="11524" max="11524" width="14.3984375" style="681" customWidth="1"/>
    <col min="11525" max="11525" width="11.796875" style="681" customWidth="1"/>
    <col min="11526" max="11537" width="9.59765625" style="681"/>
    <col min="11538" max="11538" width="7.19921875" style="681" customWidth="1"/>
    <col min="11539" max="11778" width="9.59765625" style="681"/>
    <col min="11779" max="11779" width="20.796875" style="681" customWidth="1"/>
    <col min="11780" max="11780" width="14.3984375" style="681" customWidth="1"/>
    <col min="11781" max="11781" width="11.796875" style="681" customWidth="1"/>
    <col min="11782" max="11793" width="9.59765625" style="681"/>
    <col min="11794" max="11794" width="7.19921875" style="681" customWidth="1"/>
    <col min="11795" max="12034" width="9.59765625" style="681"/>
    <col min="12035" max="12035" width="20.796875" style="681" customWidth="1"/>
    <col min="12036" max="12036" width="14.3984375" style="681" customWidth="1"/>
    <col min="12037" max="12037" width="11.796875" style="681" customWidth="1"/>
    <col min="12038" max="12049" width="9.59765625" style="681"/>
    <col min="12050" max="12050" width="7.19921875" style="681" customWidth="1"/>
    <col min="12051" max="12290" width="9.59765625" style="681"/>
    <col min="12291" max="12291" width="20.796875" style="681" customWidth="1"/>
    <col min="12292" max="12292" width="14.3984375" style="681" customWidth="1"/>
    <col min="12293" max="12293" width="11.796875" style="681" customWidth="1"/>
    <col min="12294" max="12305" width="9.59765625" style="681"/>
    <col min="12306" max="12306" width="7.19921875" style="681" customWidth="1"/>
    <col min="12307" max="12546" width="9.59765625" style="681"/>
    <col min="12547" max="12547" width="20.796875" style="681" customWidth="1"/>
    <col min="12548" max="12548" width="14.3984375" style="681" customWidth="1"/>
    <col min="12549" max="12549" width="11.796875" style="681" customWidth="1"/>
    <col min="12550" max="12561" width="9.59765625" style="681"/>
    <col min="12562" max="12562" width="7.19921875" style="681" customWidth="1"/>
    <col min="12563" max="12802" width="9.59765625" style="681"/>
    <col min="12803" max="12803" width="20.796875" style="681" customWidth="1"/>
    <col min="12804" max="12804" width="14.3984375" style="681" customWidth="1"/>
    <col min="12805" max="12805" width="11.796875" style="681" customWidth="1"/>
    <col min="12806" max="12817" width="9.59765625" style="681"/>
    <col min="12818" max="12818" width="7.19921875" style="681" customWidth="1"/>
    <col min="12819" max="13058" width="9.59765625" style="681"/>
    <col min="13059" max="13059" width="20.796875" style="681" customWidth="1"/>
    <col min="13060" max="13060" width="14.3984375" style="681" customWidth="1"/>
    <col min="13061" max="13061" width="11.796875" style="681" customWidth="1"/>
    <col min="13062" max="13073" width="9.59765625" style="681"/>
    <col min="13074" max="13074" width="7.19921875" style="681" customWidth="1"/>
    <col min="13075" max="13314" width="9.59765625" style="681"/>
    <col min="13315" max="13315" width="20.796875" style="681" customWidth="1"/>
    <col min="13316" max="13316" width="14.3984375" style="681" customWidth="1"/>
    <col min="13317" max="13317" width="11.796875" style="681" customWidth="1"/>
    <col min="13318" max="13329" width="9.59765625" style="681"/>
    <col min="13330" max="13330" width="7.19921875" style="681" customWidth="1"/>
    <col min="13331" max="13570" width="9.59765625" style="681"/>
    <col min="13571" max="13571" width="20.796875" style="681" customWidth="1"/>
    <col min="13572" max="13572" width="14.3984375" style="681" customWidth="1"/>
    <col min="13573" max="13573" width="11.796875" style="681" customWidth="1"/>
    <col min="13574" max="13585" width="9.59765625" style="681"/>
    <col min="13586" max="13586" width="7.19921875" style="681" customWidth="1"/>
    <col min="13587" max="13826" width="9.59765625" style="681"/>
    <col min="13827" max="13827" width="20.796875" style="681" customWidth="1"/>
    <col min="13828" max="13828" width="14.3984375" style="681" customWidth="1"/>
    <col min="13829" max="13829" width="11.796875" style="681" customWidth="1"/>
    <col min="13830" max="13841" width="9.59765625" style="681"/>
    <col min="13842" max="13842" width="7.19921875" style="681" customWidth="1"/>
    <col min="13843" max="14082" width="9.59765625" style="681"/>
    <col min="14083" max="14083" width="20.796875" style="681" customWidth="1"/>
    <col min="14084" max="14084" width="14.3984375" style="681" customWidth="1"/>
    <col min="14085" max="14085" width="11.796875" style="681" customWidth="1"/>
    <col min="14086" max="14097" width="9.59765625" style="681"/>
    <col min="14098" max="14098" width="7.19921875" style="681" customWidth="1"/>
    <col min="14099" max="14338" width="9.59765625" style="681"/>
    <col min="14339" max="14339" width="20.796875" style="681" customWidth="1"/>
    <col min="14340" max="14340" width="14.3984375" style="681" customWidth="1"/>
    <col min="14341" max="14341" width="11.796875" style="681" customWidth="1"/>
    <col min="14342" max="14353" width="9.59765625" style="681"/>
    <col min="14354" max="14354" width="7.19921875" style="681" customWidth="1"/>
    <col min="14355" max="14594" width="9.59765625" style="681"/>
    <col min="14595" max="14595" width="20.796875" style="681" customWidth="1"/>
    <col min="14596" max="14596" width="14.3984375" style="681" customWidth="1"/>
    <col min="14597" max="14597" width="11.796875" style="681" customWidth="1"/>
    <col min="14598" max="14609" width="9.59765625" style="681"/>
    <col min="14610" max="14610" width="7.19921875" style="681" customWidth="1"/>
    <col min="14611" max="14850" width="9.59765625" style="681"/>
    <col min="14851" max="14851" width="20.796875" style="681" customWidth="1"/>
    <col min="14852" max="14852" width="14.3984375" style="681" customWidth="1"/>
    <col min="14853" max="14853" width="11.796875" style="681" customWidth="1"/>
    <col min="14854" max="14865" width="9.59765625" style="681"/>
    <col min="14866" max="14866" width="7.19921875" style="681" customWidth="1"/>
    <col min="14867" max="15106" width="9.59765625" style="681"/>
    <col min="15107" max="15107" width="20.796875" style="681" customWidth="1"/>
    <col min="15108" max="15108" width="14.3984375" style="681" customWidth="1"/>
    <col min="15109" max="15109" width="11.796875" style="681" customWidth="1"/>
    <col min="15110" max="15121" width="9.59765625" style="681"/>
    <col min="15122" max="15122" width="7.19921875" style="681" customWidth="1"/>
    <col min="15123" max="15362" width="9.59765625" style="681"/>
    <col min="15363" max="15363" width="20.796875" style="681" customWidth="1"/>
    <col min="15364" max="15364" width="14.3984375" style="681" customWidth="1"/>
    <col min="15365" max="15365" width="11.796875" style="681" customWidth="1"/>
    <col min="15366" max="15377" width="9.59765625" style="681"/>
    <col min="15378" max="15378" width="7.19921875" style="681" customWidth="1"/>
    <col min="15379" max="15618" width="9.59765625" style="681"/>
    <col min="15619" max="15619" width="20.796875" style="681" customWidth="1"/>
    <col min="15620" max="15620" width="14.3984375" style="681" customWidth="1"/>
    <col min="15621" max="15621" width="11.796875" style="681" customWidth="1"/>
    <col min="15622" max="15633" width="9.59765625" style="681"/>
    <col min="15634" max="15634" width="7.19921875" style="681" customWidth="1"/>
    <col min="15635" max="15874" width="9.59765625" style="681"/>
    <col min="15875" max="15875" width="20.796875" style="681" customWidth="1"/>
    <col min="15876" max="15876" width="14.3984375" style="681" customWidth="1"/>
    <col min="15877" max="15877" width="11.796875" style="681" customWidth="1"/>
    <col min="15878" max="15889" width="9.59765625" style="681"/>
    <col min="15890" max="15890" width="7.19921875" style="681" customWidth="1"/>
    <col min="15891" max="16130" width="9.59765625" style="681"/>
    <col min="16131" max="16131" width="20.796875" style="681" customWidth="1"/>
    <col min="16132" max="16132" width="14.3984375" style="681" customWidth="1"/>
    <col min="16133" max="16133" width="11.796875" style="681" customWidth="1"/>
    <col min="16134" max="16145" width="9.59765625" style="681"/>
    <col min="16146" max="16146" width="7.19921875" style="681" customWidth="1"/>
    <col min="16147" max="16384" width="9.59765625" style="681"/>
  </cols>
  <sheetData>
    <row r="1" spans="1:18" ht="12" customHeight="1">
      <c r="A1" s="958" t="s">
        <v>968</v>
      </c>
    </row>
    <row r="3" spans="1:18" ht="3.75" customHeight="1" thickBot="1">
      <c r="B3" s="677"/>
      <c r="C3" s="676"/>
    </row>
    <row r="4" spans="1:18" ht="30" customHeight="1">
      <c r="A4" s="681" t="s">
        <v>798</v>
      </c>
      <c r="B4" s="677" t="s">
        <v>799</v>
      </c>
      <c r="C4" s="676" t="s">
        <v>800</v>
      </c>
      <c r="F4" s="621"/>
      <c r="G4" s="622"/>
      <c r="H4" s="622"/>
      <c r="I4" s="622"/>
      <c r="J4" s="622"/>
      <c r="K4" s="622"/>
      <c r="L4" s="622"/>
      <c r="M4" s="622"/>
      <c r="N4" s="622"/>
      <c r="O4" s="622"/>
      <c r="P4" s="622"/>
      <c r="Q4" s="622"/>
      <c r="R4" s="623"/>
    </row>
    <row r="5" spans="1:18" ht="12" customHeight="1">
      <c r="A5" s="681" t="s">
        <v>801</v>
      </c>
      <c r="B5" s="675">
        <v>548</v>
      </c>
      <c r="C5" s="674">
        <v>79</v>
      </c>
      <c r="F5" s="624"/>
      <c r="G5" s="625"/>
      <c r="H5" s="625"/>
      <c r="I5" s="625"/>
      <c r="J5" s="625"/>
      <c r="K5" s="625"/>
      <c r="L5" s="625"/>
      <c r="M5" s="625"/>
      <c r="N5" s="625"/>
      <c r="O5" s="625"/>
      <c r="P5" s="625"/>
      <c r="Q5" s="625"/>
      <c r="R5" s="626"/>
    </row>
    <row r="6" spans="1:18" ht="12" customHeight="1">
      <c r="A6" s="681" t="s">
        <v>802</v>
      </c>
      <c r="B6" s="675">
        <v>581</v>
      </c>
      <c r="C6" s="674">
        <v>84</v>
      </c>
      <c r="F6" s="624"/>
      <c r="G6" s="625"/>
      <c r="H6" s="625"/>
      <c r="I6" s="625"/>
      <c r="J6" s="625"/>
      <c r="K6" s="625"/>
      <c r="L6" s="625"/>
      <c r="M6" s="625"/>
      <c r="N6" s="625"/>
      <c r="O6" s="625"/>
      <c r="P6" s="625"/>
      <c r="Q6" s="625"/>
      <c r="R6" s="626"/>
    </row>
    <row r="7" spans="1:18" ht="12" customHeight="1">
      <c r="A7" s="681" t="s">
        <v>803</v>
      </c>
      <c r="B7" s="675">
        <v>413</v>
      </c>
      <c r="C7" s="674">
        <v>60</v>
      </c>
      <c r="F7" s="624"/>
      <c r="G7" s="625"/>
      <c r="H7" s="625"/>
      <c r="I7" s="625"/>
      <c r="J7" s="625"/>
      <c r="K7" s="625"/>
      <c r="L7" s="625"/>
      <c r="M7" s="625"/>
      <c r="N7" s="625"/>
      <c r="O7" s="625"/>
      <c r="P7" s="625"/>
      <c r="Q7" s="625"/>
      <c r="R7" s="626"/>
    </row>
    <row r="8" spans="1:18" ht="12" customHeight="1">
      <c r="A8" s="681" t="s">
        <v>804</v>
      </c>
      <c r="B8" s="675">
        <v>477</v>
      </c>
      <c r="C8" s="674">
        <v>69</v>
      </c>
      <c r="F8" s="624"/>
      <c r="G8" s="625"/>
      <c r="H8" s="625"/>
      <c r="I8" s="625"/>
      <c r="J8" s="625"/>
      <c r="K8" s="625"/>
      <c r="L8" s="625"/>
      <c r="M8" s="625"/>
      <c r="N8" s="625"/>
      <c r="O8" s="625"/>
      <c r="P8" s="625"/>
      <c r="Q8" s="625"/>
      <c r="R8" s="626"/>
    </row>
    <row r="9" spans="1:18" ht="12" customHeight="1">
      <c r="A9" s="681" t="s">
        <v>805</v>
      </c>
      <c r="B9" s="675">
        <v>548</v>
      </c>
      <c r="C9" s="674">
        <v>79</v>
      </c>
      <c r="F9" s="624"/>
      <c r="G9" s="625"/>
      <c r="H9" s="625"/>
      <c r="I9" s="625"/>
      <c r="J9" s="625"/>
      <c r="K9" s="625"/>
      <c r="L9" s="625"/>
      <c r="M9" s="625"/>
      <c r="N9" s="625"/>
      <c r="O9" s="625"/>
      <c r="P9" s="625"/>
      <c r="Q9" s="625"/>
      <c r="R9" s="626"/>
    </row>
    <row r="10" spans="1:18" ht="12" customHeight="1">
      <c r="A10" s="681" t="s">
        <v>806</v>
      </c>
      <c r="B10" s="675">
        <v>537</v>
      </c>
      <c r="C10" s="674">
        <v>78</v>
      </c>
      <c r="F10" s="624"/>
      <c r="G10" s="625"/>
      <c r="H10" s="625"/>
      <c r="I10" s="625"/>
      <c r="J10" s="625"/>
      <c r="K10" s="625"/>
      <c r="L10" s="625"/>
      <c r="M10" s="625"/>
      <c r="N10" s="625"/>
      <c r="O10" s="625"/>
      <c r="P10" s="625"/>
      <c r="Q10" s="625"/>
      <c r="R10" s="626"/>
    </row>
    <row r="11" spans="1:18">
      <c r="F11" s="624"/>
      <c r="G11" s="625"/>
      <c r="H11" s="625"/>
      <c r="I11" s="625"/>
      <c r="J11" s="625"/>
      <c r="K11" s="625"/>
      <c r="L11" s="625"/>
      <c r="M11" s="625"/>
      <c r="N11" s="625"/>
      <c r="O11" s="625"/>
      <c r="P11" s="625"/>
      <c r="Q11" s="625"/>
      <c r="R11" s="626"/>
    </row>
    <row r="12" spans="1:18">
      <c r="F12" s="624"/>
      <c r="G12" s="625"/>
      <c r="H12" s="625"/>
      <c r="I12" s="625"/>
      <c r="J12" s="625"/>
      <c r="K12" s="625"/>
      <c r="L12" s="625"/>
      <c r="M12" s="625"/>
      <c r="N12" s="625"/>
      <c r="O12" s="625"/>
      <c r="P12" s="625"/>
      <c r="Q12" s="625"/>
      <c r="R12" s="626"/>
    </row>
    <row r="13" spans="1:18">
      <c r="F13" s="624"/>
      <c r="G13" s="625"/>
      <c r="H13" s="625"/>
      <c r="I13" s="625"/>
      <c r="J13" s="625"/>
      <c r="K13" s="625"/>
      <c r="L13" s="625"/>
      <c r="M13" s="625"/>
      <c r="N13" s="625"/>
      <c r="O13" s="625"/>
      <c r="P13" s="625"/>
      <c r="Q13" s="625"/>
      <c r="R13" s="626"/>
    </row>
    <row r="14" spans="1:18" ht="12" customHeight="1">
      <c r="A14" s="681" t="s">
        <v>254</v>
      </c>
      <c r="F14" s="624"/>
      <c r="G14" s="625"/>
      <c r="H14" s="625"/>
      <c r="I14" s="625"/>
      <c r="J14" s="625"/>
      <c r="K14" s="625"/>
      <c r="L14" s="625"/>
      <c r="M14" s="625"/>
      <c r="N14" s="625"/>
      <c r="O14" s="625"/>
      <c r="P14" s="625"/>
      <c r="Q14" s="625"/>
      <c r="R14" s="626"/>
    </row>
    <row r="15" spans="1:18" ht="12" customHeight="1">
      <c r="A15" s="681" t="s">
        <v>812</v>
      </c>
      <c r="F15" s="624"/>
      <c r="G15" s="625"/>
      <c r="H15" s="625"/>
      <c r="I15" s="625"/>
      <c r="J15" s="625"/>
      <c r="K15" s="625"/>
      <c r="L15" s="625"/>
      <c r="M15" s="625"/>
      <c r="N15" s="625"/>
      <c r="O15" s="625"/>
      <c r="P15" s="625"/>
      <c r="Q15" s="625"/>
      <c r="R15" s="626"/>
    </row>
    <row r="16" spans="1:18" ht="12" customHeight="1">
      <c r="A16" s="681" t="s">
        <v>811</v>
      </c>
      <c r="F16" s="624"/>
      <c r="G16" s="625"/>
      <c r="H16" s="625"/>
      <c r="I16" s="625"/>
      <c r="J16" s="625"/>
      <c r="K16" s="625"/>
      <c r="L16" s="625"/>
      <c r="M16" s="625"/>
      <c r="N16" s="625"/>
      <c r="O16" s="625"/>
      <c r="P16" s="625"/>
      <c r="Q16" s="625"/>
      <c r="R16" s="626"/>
    </row>
    <row r="17" spans="1:18" ht="12" customHeight="1">
      <c r="F17" s="624"/>
      <c r="G17" s="625"/>
      <c r="H17" s="625"/>
      <c r="I17" s="625"/>
      <c r="J17" s="625"/>
      <c r="K17" s="625"/>
      <c r="L17" s="625"/>
      <c r="M17" s="625"/>
      <c r="N17" s="625"/>
      <c r="O17" s="625"/>
      <c r="P17" s="625"/>
      <c r="Q17" s="625"/>
      <c r="R17" s="626"/>
    </row>
    <row r="18" spans="1:18" ht="12" customHeight="1" thickBot="1">
      <c r="A18" s="681" t="s">
        <v>219</v>
      </c>
      <c r="F18" s="470" t="s">
        <v>815</v>
      </c>
      <c r="G18" s="471"/>
      <c r="H18" s="471"/>
      <c r="I18" s="471"/>
      <c r="J18" s="471"/>
      <c r="K18" s="471"/>
      <c r="L18" s="471"/>
      <c r="M18" s="471"/>
      <c r="N18" s="471"/>
      <c r="O18" s="471"/>
      <c r="P18" s="471"/>
      <c r="Q18" s="471"/>
      <c r="R18" s="472"/>
    </row>
    <row r="19" spans="1:18" ht="12" customHeight="1">
      <c r="A19" s="681" t="s">
        <v>813</v>
      </c>
    </row>
    <row r="20" spans="1:18" ht="12" customHeight="1">
      <c r="A20" s="681" t="s">
        <v>814</v>
      </c>
    </row>
    <row r="32" spans="1:18">
      <c r="F32" s="435" t="s">
        <v>798</v>
      </c>
      <c r="G32" s="1003" t="s">
        <v>799</v>
      </c>
      <c r="H32" s="1003"/>
      <c r="I32" s="1004" t="s">
        <v>800</v>
      </c>
      <c r="J32" s="1005"/>
    </row>
    <row r="33" spans="6:10">
      <c r="F33" s="435" t="s">
        <v>801</v>
      </c>
      <c r="G33" s="920">
        <v>548</v>
      </c>
      <c r="H33" s="920">
        <v>0</v>
      </c>
      <c r="I33" s="920">
        <v>0</v>
      </c>
      <c r="J33" s="920">
        <v>79</v>
      </c>
    </row>
    <row r="34" spans="6:10">
      <c r="F34" s="435" t="s">
        <v>802</v>
      </c>
      <c r="G34" s="920">
        <v>581</v>
      </c>
      <c r="H34" s="920">
        <v>0</v>
      </c>
      <c r="I34" s="920">
        <v>0</v>
      </c>
      <c r="J34" s="920">
        <v>84</v>
      </c>
    </row>
    <row r="35" spans="6:10">
      <c r="F35" s="435" t="s">
        <v>803</v>
      </c>
      <c r="G35" s="920">
        <v>413</v>
      </c>
      <c r="H35" s="920">
        <v>0</v>
      </c>
      <c r="I35" s="920">
        <v>0</v>
      </c>
      <c r="J35" s="920">
        <v>60</v>
      </c>
    </row>
    <row r="36" spans="6:10">
      <c r="F36" s="435" t="s">
        <v>804</v>
      </c>
      <c r="G36" s="920">
        <v>477</v>
      </c>
      <c r="H36" s="920">
        <v>0</v>
      </c>
      <c r="I36" s="920">
        <v>0</v>
      </c>
      <c r="J36" s="920">
        <v>69</v>
      </c>
    </row>
    <row r="37" spans="6:10">
      <c r="F37" s="435" t="s">
        <v>805</v>
      </c>
      <c r="G37" s="920">
        <v>548</v>
      </c>
      <c r="H37" s="920">
        <v>0</v>
      </c>
      <c r="I37" s="920">
        <v>0</v>
      </c>
      <c r="J37" s="920">
        <v>79</v>
      </c>
    </row>
    <row r="38" spans="6:10">
      <c r="F38" s="435" t="s">
        <v>806</v>
      </c>
      <c r="G38" s="920">
        <v>537</v>
      </c>
      <c r="H38" s="920">
        <v>0</v>
      </c>
      <c r="I38" s="920">
        <v>0</v>
      </c>
      <c r="J38" s="920">
        <v>78</v>
      </c>
    </row>
  </sheetData>
  <mergeCells count="2">
    <mergeCell ref="G32:H32"/>
    <mergeCell ref="I32:J32"/>
  </mergeCells>
  <pageMargins left="0.7" right="0.7" top="0.75" bottom="0.75" header="0.3" footer="0.3"/>
  <pageSetup paperSize="9" orientation="portrait" r:id="rId1"/>
  <drawing r:id="rId2"/>
</worksheet>
</file>

<file path=xl/worksheets/sheet54.xml><?xml version="1.0" encoding="utf-8"?>
<worksheet xmlns="http://schemas.openxmlformats.org/spreadsheetml/2006/main" xmlns:r="http://schemas.openxmlformats.org/officeDocument/2006/relationships">
  <sheetPr codeName="Sheet47"/>
  <dimension ref="A1:AN77"/>
  <sheetViews>
    <sheetView workbookViewId="0"/>
  </sheetViews>
  <sheetFormatPr defaultRowHeight="9"/>
  <cols>
    <col min="2" max="7" width="13" customWidth="1"/>
    <col min="9" max="9" width="10" customWidth="1"/>
    <col min="10" max="10" width="81" customWidth="1"/>
    <col min="11" max="11" width="12" customWidth="1"/>
    <col min="14" max="19" width="9.59765625" style="177" customWidth="1"/>
    <col min="23" max="23" width="11" customWidth="1"/>
    <col min="32" max="32" width="12.3984375" customWidth="1"/>
    <col min="33" max="33" width="10.796875" bestFit="1" customWidth="1"/>
  </cols>
  <sheetData>
    <row r="1" spans="1:40" ht="12" customHeight="1">
      <c r="A1" s="72" t="s">
        <v>829</v>
      </c>
    </row>
    <row r="2" spans="1:40" ht="12" customHeight="1" thickBot="1"/>
    <row r="3" spans="1:40" ht="4.5" customHeight="1">
      <c r="B3" s="14"/>
      <c r="C3" s="14"/>
      <c r="D3" s="14"/>
      <c r="E3" s="14"/>
      <c r="F3" s="35"/>
      <c r="G3" s="27"/>
      <c r="I3" s="382"/>
      <c r="J3" s="383"/>
      <c r="K3" s="384"/>
      <c r="U3" s="226"/>
      <c r="V3" s="226"/>
      <c r="W3" s="226"/>
      <c r="X3" s="226"/>
      <c r="Y3" s="226"/>
      <c r="Z3" s="226"/>
      <c r="AA3" s="226"/>
      <c r="AB3" s="226"/>
      <c r="AC3" s="226"/>
      <c r="AD3" s="226"/>
      <c r="AE3" s="226"/>
      <c r="AF3" s="226"/>
      <c r="AG3" s="226"/>
      <c r="AH3" s="226"/>
      <c r="AI3" s="226"/>
      <c r="AJ3" s="226"/>
      <c r="AK3" s="226"/>
      <c r="AL3" s="226"/>
      <c r="AM3" s="226"/>
      <c r="AN3" s="226"/>
    </row>
    <row r="4" spans="1:40" ht="34.5" customHeight="1">
      <c r="A4" s="33" t="s">
        <v>134</v>
      </c>
      <c r="B4" s="35" t="s">
        <v>288</v>
      </c>
      <c r="C4" s="35" t="s">
        <v>289</v>
      </c>
      <c r="D4" s="35" t="s">
        <v>199</v>
      </c>
      <c r="E4" s="35" t="s">
        <v>172</v>
      </c>
      <c r="F4" s="35" t="s">
        <v>290</v>
      </c>
      <c r="G4" s="38" t="s">
        <v>291</v>
      </c>
      <c r="I4" s="385"/>
      <c r="J4" s="386"/>
      <c r="K4" s="387"/>
      <c r="P4" s="225"/>
      <c r="Q4" s="458"/>
      <c r="R4" s="458"/>
      <c r="S4" s="458"/>
      <c r="T4" s="458"/>
      <c r="U4" s="458"/>
      <c r="V4" s="458"/>
      <c r="W4" s="458"/>
      <c r="X4" s="10"/>
      <c r="Y4" s="458"/>
      <c r="Z4" s="465"/>
      <c r="AA4" s="226"/>
      <c r="AB4" s="226"/>
      <c r="AC4" s="226"/>
      <c r="AD4" s="226"/>
      <c r="AE4" s="226"/>
      <c r="AF4" s="226"/>
      <c r="AG4" s="226"/>
      <c r="AH4" s="226"/>
      <c r="AI4" s="226"/>
      <c r="AJ4" s="226"/>
      <c r="AK4" s="226"/>
      <c r="AL4" s="226"/>
      <c r="AM4" s="226"/>
      <c r="AN4" s="226"/>
    </row>
    <row r="5" spans="1:40" ht="12" customHeight="1">
      <c r="A5" s="29">
        <v>1970</v>
      </c>
      <c r="B5" s="95">
        <v>205.94917858546557</v>
      </c>
      <c r="C5" s="95">
        <v>106.16928045465195</v>
      </c>
      <c r="D5" s="95">
        <v>77.557051497405851</v>
      </c>
      <c r="E5" s="95">
        <v>39.285409462476515</v>
      </c>
      <c r="F5" s="95"/>
      <c r="G5" s="100">
        <v>428.96091999999999</v>
      </c>
      <c r="I5" s="385"/>
      <c r="J5" s="386"/>
      <c r="K5" s="387"/>
      <c r="M5" s="147"/>
      <c r="N5" s="380"/>
      <c r="O5" s="921"/>
      <c r="P5" s="922"/>
      <c r="Q5" s="923"/>
      <c r="R5" s="923"/>
      <c r="S5" s="923"/>
      <c r="T5" s="923"/>
      <c r="U5" s="923"/>
      <c r="V5" s="923"/>
      <c r="W5" s="923"/>
      <c r="X5" s="923"/>
      <c r="Y5" s="923"/>
      <c r="Z5" s="924"/>
      <c r="AA5" s="221"/>
      <c r="AB5" s="221"/>
      <c r="AC5" s="221"/>
      <c r="AD5" s="221"/>
      <c r="AE5" s="221"/>
      <c r="AF5" s="221"/>
      <c r="AG5" s="466"/>
      <c r="AH5" s="221"/>
      <c r="AI5" s="221"/>
      <c r="AJ5" s="221"/>
      <c r="AK5" s="221"/>
      <c r="AL5" s="221"/>
      <c r="AM5" s="221"/>
      <c r="AN5" s="226"/>
    </row>
    <row r="6" spans="1:40" ht="12" customHeight="1">
      <c r="A6" s="29">
        <v>1971</v>
      </c>
      <c r="B6" s="95">
        <v>176.48064031784784</v>
      </c>
      <c r="C6" s="95">
        <v>117.65627098224383</v>
      </c>
      <c r="D6" s="95">
        <v>81.356477170973861</v>
      </c>
      <c r="E6" s="95">
        <v>38.778841528934358</v>
      </c>
      <c r="F6" s="95"/>
      <c r="G6" s="100">
        <v>414.27222999999998</v>
      </c>
      <c r="I6" s="385"/>
      <c r="J6" s="386"/>
      <c r="K6" s="387"/>
      <c r="M6" s="147"/>
      <c r="N6" s="380"/>
      <c r="O6" s="921"/>
      <c r="P6" s="922"/>
      <c r="Q6" s="817"/>
      <c r="R6" s="817"/>
      <c r="S6" s="817"/>
      <c r="T6" s="817"/>
      <c r="U6" s="817"/>
      <c r="V6" s="817"/>
      <c r="W6" s="817"/>
      <c r="X6" s="817"/>
      <c r="Y6" s="817"/>
      <c r="Z6" s="925"/>
      <c r="AA6" s="827"/>
      <c r="AB6" s="827"/>
      <c r="AC6" s="827"/>
      <c r="AD6" s="827"/>
      <c r="AE6" s="827"/>
      <c r="AF6" s="827"/>
      <c r="AG6" s="818"/>
      <c r="AH6" s="221"/>
      <c r="AI6" s="221"/>
      <c r="AJ6" s="221"/>
      <c r="AK6" s="221"/>
      <c r="AL6" s="221"/>
      <c r="AM6" s="221"/>
      <c r="AN6" s="226"/>
    </row>
    <row r="7" spans="1:40" ht="12" customHeight="1">
      <c r="A7" s="29">
        <v>1972</v>
      </c>
      <c r="B7" s="95">
        <v>155.15333151966283</v>
      </c>
      <c r="C7" s="95">
        <v>134.7545380547825</v>
      </c>
      <c r="D7" s="95">
        <v>87.331994435916997</v>
      </c>
      <c r="E7" s="95">
        <v>44.475565989637758</v>
      </c>
      <c r="F7" s="95"/>
      <c r="G7" s="100">
        <v>421.71543000000003</v>
      </c>
      <c r="I7" s="385"/>
      <c r="J7" s="386"/>
      <c r="K7" s="387"/>
      <c r="M7" s="147"/>
      <c r="N7" s="380"/>
      <c r="O7" s="921"/>
      <c r="P7" s="922"/>
      <c r="Q7" s="828"/>
      <c r="R7" s="817"/>
      <c r="S7" s="817"/>
      <c r="T7" s="756"/>
      <c r="U7" s="817"/>
      <c r="V7" s="817"/>
      <c r="W7" s="817"/>
      <c r="X7" s="817"/>
      <c r="Y7" s="756"/>
      <c r="Z7" s="925"/>
      <c r="AA7" s="827"/>
      <c r="AB7" s="827"/>
      <c r="AC7" s="827"/>
      <c r="AD7" s="827"/>
      <c r="AE7" s="827"/>
      <c r="AF7" s="827"/>
      <c r="AG7" s="818"/>
      <c r="AH7" s="221"/>
      <c r="AI7" s="221"/>
      <c r="AJ7" s="221"/>
      <c r="AK7" s="221"/>
      <c r="AL7" s="221"/>
      <c r="AM7" s="221"/>
      <c r="AN7" s="226"/>
    </row>
    <row r="8" spans="1:40" ht="12" customHeight="1">
      <c r="A8" s="29">
        <v>1973</v>
      </c>
      <c r="B8" s="95">
        <v>151.73145967981748</v>
      </c>
      <c r="C8" s="95">
        <v>144.37370967712405</v>
      </c>
      <c r="D8" s="95">
        <v>92.12240927720012</v>
      </c>
      <c r="E8" s="95">
        <v>48.781301365858333</v>
      </c>
      <c r="F8" s="95"/>
      <c r="G8" s="100">
        <v>437.00887999999998</v>
      </c>
      <c r="I8" s="385"/>
      <c r="J8" s="386"/>
      <c r="K8" s="387"/>
      <c r="M8" s="147"/>
      <c r="N8" s="380"/>
      <c r="O8" s="380"/>
      <c r="P8" s="922"/>
      <c r="Q8" s="757"/>
      <c r="R8" s="828"/>
      <c r="S8" s="817"/>
      <c r="T8" s="756"/>
      <c r="U8" s="817"/>
      <c r="V8" s="817"/>
      <c r="W8" s="817"/>
      <c r="X8" s="817"/>
      <c r="Y8" s="756"/>
      <c r="Z8" s="925"/>
      <c r="AA8" s="827"/>
      <c r="AB8" s="827"/>
      <c r="AC8" s="827"/>
      <c r="AD8" s="827"/>
      <c r="AE8" s="827"/>
      <c r="AF8" s="827"/>
      <c r="AG8" s="818"/>
      <c r="AH8" s="221"/>
      <c r="AI8" s="221"/>
      <c r="AJ8" s="221"/>
      <c r="AK8" s="221"/>
      <c r="AL8" s="221"/>
      <c r="AM8" s="221"/>
      <c r="AN8" s="226"/>
    </row>
    <row r="9" spans="1:40" ht="12" customHeight="1">
      <c r="A9" s="29">
        <v>1974</v>
      </c>
      <c r="B9" s="95">
        <v>143.03870000408966</v>
      </c>
      <c r="C9" s="95">
        <v>161.90666306319454</v>
      </c>
      <c r="D9" s="95">
        <v>93.644738071408824</v>
      </c>
      <c r="E9" s="95">
        <v>43.373158861307111</v>
      </c>
      <c r="F9" s="95"/>
      <c r="G9" s="100">
        <v>441.96325999999999</v>
      </c>
      <c r="I9" s="385"/>
      <c r="J9" s="386"/>
      <c r="K9" s="387"/>
      <c r="M9" s="147"/>
      <c r="N9" s="380"/>
      <c r="O9" s="921"/>
      <c r="P9" s="922"/>
      <c r="Q9" s="823"/>
      <c r="R9" s="823"/>
      <c r="S9" s="823"/>
      <c r="T9" s="823"/>
      <c r="U9" s="823"/>
      <c r="V9" s="823"/>
      <c r="W9" s="823"/>
      <c r="X9" s="823"/>
      <c r="Y9" s="824"/>
      <c r="Z9" s="925"/>
      <c r="AA9" s="827"/>
      <c r="AB9" s="827"/>
      <c r="AC9" s="827"/>
      <c r="AD9" s="827"/>
      <c r="AE9" s="827"/>
      <c r="AF9" s="827"/>
      <c r="AG9" s="818"/>
      <c r="AH9" s="221"/>
      <c r="AI9" s="221"/>
      <c r="AJ9" s="221"/>
      <c r="AK9" s="221"/>
      <c r="AL9" s="221"/>
      <c r="AM9" s="221"/>
      <c r="AN9" s="226"/>
    </row>
    <row r="10" spans="1:40" ht="12" customHeight="1">
      <c r="A10" s="29">
        <v>1975</v>
      </c>
      <c r="B10" s="95">
        <v>121.28868023548755</v>
      </c>
      <c r="C10" s="95">
        <v>177.56691025822869</v>
      </c>
      <c r="D10" s="95">
        <v>90.199359558081298</v>
      </c>
      <c r="E10" s="95">
        <v>41.976109948202399</v>
      </c>
      <c r="F10" s="95"/>
      <c r="G10" s="100">
        <v>431.03106000000002</v>
      </c>
      <c r="I10" s="385"/>
      <c r="J10" s="386"/>
      <c r="K10" s="387"/>
      <c r="M10" s="147"/>
      <c r="N10" s="380"/>
      <c r="O10" s="921"/>
      <c r="P10" s="922"/>
      <c r="Q10" s="926"/>
      <c r="R10" s="926"/>
      <c r="S10" s="823"/>
      <c r="T10" s="823"/>
      <c r="U10" s="823"/>
      <c r="V10" s="823"/>
      <c r="W10" s="823"/>
      <c r="X10" s="823"/>
      <c r="Y10" s="824"/>
      <c r="Z10" s="925"/>
      <c r="AA10" s="827"/>
      <c r="AB10" s="827"/>
      <c r="AC10" s="827"/>
      <c r="AD10" s="827"/>
      <c r="AE10" s="827"/>
      <c r="AF10" s="827"/>
      <c r="AG10" s="818"/>
      <c r="AH10" s="221"/>
      <c r="AI10" s="221"/>
      <c r="AJ10" s="221"/>
      <c r="AK10" s="221"/>
      <c r="AL10" s="221"/>
      <c r="AM10" s="221"/>
      <c r="AN10" s="226"/>
    </row>
    <row r="11" spans="1:40" ht="12" customHeight="1">
      <c r="A11" s="29">
        <v>1976</v>
      </c>
      <c r="B11" s="95">
        <v>111.99933927136676</v>
      </c>
      <c r="C11" s="95">
        <v>186.38268096463284</v>
      </c>
      <c r="D11" s="95">
        <v>85.861232649911088</v>
      </c>
      <c r="E11" s="95">
        <v>41.810167114089388</v>
      </c>
      <c r="F11" s="95"/>
      <c r="G11" s="100">
        <v>426.05342000000002</v>
      </c>
      <c r="I11" s="385"/>
      <c r="J11" s="386"/>
      <c r="K11" s="387"/>
      <c r="M11" s="147"/>
      <c r="N11" s="380"/>
      <c r="O11" s="921"/>
      <c r="P11" s="922"/>
      <c r="Q11" s="823"/>
      <c r="R11" s="823"/>
      <c r="S11" s="823"/>
      <c r="T11" s="823"/>
      <c r="U11" s="823"/>
      <c r="V11" s="823"/>
      <c r="W11" s="823"/>
      <c r="X11" s="823"/>
      <c r="Y11" s="824"/>
      <c r="Z11" s="925"/>
      <c r="AA11" s="827"/>
      <c r="AB11" s="827"/>
      <c r="AC11" s="827"/>
      <c r="AD11" s="827"/>
      <c r="AE11" s="827"/>
      <c r="AF11" s="827"/>
      <c r="AG11" s="818"/>
      <c r="AH11" s="221"/>
      <c r="AI11" s="221"/>
      <c r="AJ11" s="221"/>
      <c r="AK11" s="221"/>
      <c r="AL11" s="221"/>
      <c r="AM11" s="221"/>
      <c r="AN11" s="226"/>
    </row>
    <row r="12" spans="1:40" ht="12" customHeight="1">
      <c r="A12" s="29">
        <v>1977</v>
      </c>
      <c r="B12" s="95">
        <v>113.4431497471777</v>
      </c>
      <c r="C12" s="95">
        <v>198.56961878795147</v>
      </c>
      <c r="D12" s="95">
        <v>86.600056381558616</v>
      </c>
      <c r="E12" s="95">
        <v>42.140915083312201</v>
      </c>
      <c r="F12" s="95"/>
      <c r="G12" s="100">
        <v>440.75373999999999</v>
      </c>
      <c r="I12" s="385"/>
      <c r="J12" s="386"/>
      <c r="K12" s="387"/>
      <c r="M12" s="147"/>
      <c r="N12" s="380"/>
      <c r="O12" s="921"/>
      <c r="P12" s="922"/>
      <c r="Q12" s="823"/>
      <c r="R12" s="823"/>
      <c r="S12" s="823"/>
      <c r="T12" s="823"/>
      <c r="U12" s="823"/>
      <c r="V12" s="823"/>
      <c r="W12" s="823"/>
      <c r="X12" s="823"/>
      <c r="Y12" s="824"/>
      <c r="Z12" s="925"/>
      <c r="AA12" s="827"/>
      <c r="AB12" s="827"/>
      <c r="AC12" s="827"/>
      <c r="AD12" s="827"/>
      <c r="AE12" s="827"/>
      <c r="AF12" s="827"/>
      <c r="AG12" s="818"/>
      <c r="AH12" s="221"/>
      <c r="AI12" s="221"/>
      <c r="AJ12" s="221"/>
      <c r="AK12" s="221"/>
      <c r="AL12" s="221"/>
      <c r="AM12" s="221"/>
      <c r="AN12" s="226"/>
    </row>
    <row r="13" spans="1:40" ht="12" customHeight="1">
      <c r="A13" s="29">
        <v>1978</v>
      </c>
      <c r="B13" s="95">
        <v>103.40651527646831</v>
      </c>
      <c r="C13" s="95">
        <v>218.71161768321826</v>
      </c>
      <c r="D13" s="95">
        <v>86.43032359657208</v>
      </c>
      <c r="E13" s="95">
        <v>41.404613443741397</v>
      </c>
      <c r="F13" s="95"/>
      <c r="G13" s="100">
        <v>449.95307000000003</v>
      </c>
      <c r="I13" s="385"/>
      <c r="J13" s="386"/>
      <c r="K13" s="387"/>
      <c r="M13" s="147"/>
      <c r="N13" s="380"/>
      <c r="O13" s="921"/>
      <c r="P13" s="922"/>
      <c r="Q13" s="823"/>
      <c r="R13" s="823"/>
      <c r="S13" s="823"/>
      <c r="T13" s="823"/>
      <c r="U13" s="823"/>
      <c r="V13" s="823"/>
      <c r="W13" s="823"/>
      <c r="X13" s="823"/>
      <c r="Y13" s="824"/>
      <c r="Z13" s="925"/>
      <c r="AA13" s="827"/>
      <c r="AB13" s="827"/>
      <c r="AC13" s="827"/>
      <c r="AD13" s="827"/>
      <c r="AE13" s="827"/>
      <c r="AF13" s="827"/>
      <c r="AG13" s="818"/>
      <c r="AH13" s="221"/>
      <c r="AI13" s="221"/>
      <c r="AJ13" s="221"/>
      <c r="AK13" s="221"/>
      <c r="AL13" s="221"/>
      <c r="AM13" s="221"/>
      <c r="AN13" s="226"/>
    </row>
    <row r="14" spans="1:40" ht="12" customHeight="1">
      <c r="A14" s="29">
        <v>1979</v>
      </c>
      <c r="B14" s="95">
        <v>104.26934695776801</v>
      </c>
      <c r="C14" s="95">
        <v>248.22323345242555</v>
      </c>
      <c r="D14" s="95">
        <v>90.480360630138023</v>
      </c>
      <c r="E14" s="95">
        <v>40.439638959668471</v>
      </c>
      <c r="F14" s="95"/>
      <c r="G14" s="100">
        <v>483.41257999999999</v>
      </c>
      <c r="I14" s="385"/>
      <c r="J14" s="386"/>
      <c r="K14" s="387"/>
      <c r="M14" s="147"/>
      <c r="N14" s="380"/>
      <c r="O14" s="921"/>
      <c r="P14" s="922"/>
      <c r="Q14" s="823"/>
      <c r="R14" s="823"/>
      <c r="S14" s="823"/>
      <c r="T14" s="823"/>
      <c r="U14" s="823"/>
      <c r="V14" s="823"/>
      <c r="W14" s="823"/>
      <c r="X14" s="823"/>
      <c r="Y14" s="824"/>
      <c r="Z14" s="925"/>
      <c r="AA14" s="827"/>
      <c r="AB14" s="827"/>
      <c r="AC14" s="827"/>
      <c r="AD14" s="827"/>
      <c r="AE14" s="827"/>
      <c r="AF14" s="827"/>
      <c r="AG14" s="818"/>
      <c r="AH14" s="221"/>
      <c r="AI14" s="221"/>
      <c r="AJ14" s="221"/>
      <c r="AK14" s="221"/>
      <c r="AL14" s="221"/>
      <c r="AM14" s="221"/>
      <c r="AN14" s="226"/>
    </row>
    <row r="15" spans="1:40" ht="12" customHeight="1">
      <c r="A15" s="29">
        <v>1980</v>
      </c>
      <c r="B15" s="95">
        <v>90.16240770360919</v>
      </c>
      <c r="C15" s="95">
        <v>254.23909955600323</v>
      </c>
      <c r="D15" s="95">
        <v>86.674045002130327</v>
      </c>
      <c r="E15" s="95">
        <v>32.275277738257238</v>
      </c>
      <c r="F15" s="95"/>
      <c r="G15" s="100">
        <v>463.35082999999997</v>
      </c>
      <c r="I15" s="385"/>
      <c r="J15" s="386"/>
      <c r="K15" s="387"/>
      <c r="M15" s="147"/>
      <c r="N15" s="380"/>
      <c r="O15" s="921"/>
      <c r="P15" s="922"/>
      <c r="Q15" s="823"/>
      <c r="R15" s="823"/>
      <c r="S15" s="823"/>
      <c r="T15" s="823"/>
      <c r="U15" s="823"/>
      <c r="V15" s="823"/>
      <c r="W15" s="823"/>
      <c r="X15" s="823"/>
      <c r="Y15" s="824"/>
      <c r="Z15" s="925"/>
      <c r="AA15" s="827"/>
      <c r="AB15" s="827"/>
      <c r="AC15" s="827"/>
      <c r="AD15" s="827"/>
      <c r="AE15" s="827"/>
      <c r="AF15" s="827"/>
      <c r="AG15" s="818"/>
      <c r="AH15" s="221"/>
      <c r="AI15" s="221"/>
      <c r="AJ15" s="221"/>
      <c r="AK15" s="221"/>
      <c r="AL15" s="221"/>
      <c r="AM15" s="221"/>
      <c r="AN15" s="226"/>
    </row>
    <row r="16" spans="1:40" ht="12" customHeight="1">
      <c r="A16" s="29">
        <v>1981</v>
      </c>
      <c r="B16" s="95">
        <v>83.689112693431554</v>
      </c>
      <c r="C16" s="95">
        <v>263.7924436529741</v>
      </c>
      <c r="D16" s="95">
        <v>85.028537759456356</v>
      </c>
      <c r="E16" s="95">
        <v>28.898525894138125</v>
      </c>
      <c r="F16" s="95"/>
      <c r="G16" s="100">
        <v>461.40861999999998</v>
      </c>
      <c r="I16" s="385"/>
      <c r="J16" s="386"/>
      <c r="K16" s="387"/>
      <c r="M16" s="147"/>
      <c r="N16" s="380"/>
      <c r="O16" s="921"/>
      <c r="P16" s="922"/>
      <c r="Q16" s="823"/>
      <c r="R16" s="823"/>
      <c r="S16" s="823"/>
      <c r="T16" s="823"/>
      <c r="U16" s="823"/>
      <c r="V16" s="823"/>
      <c r="W16" s="823"/>
      <c r="X16" s="823"/>
      <c r="Y16" s="824"/>
      <c r="Z16" s="925"/>
      <c r="AA16" s="827"/>
      <c r="AB16" s="827"/>
      <c r="AC16" s="827"/>
      <c r="AD16" s="827"/>
      <c r="AE16" s="827"/>
      <c r="AF16" s="827"/>
      <c r="AG16" s="818"/>
      <c r="AH16" s="221"/>
      <c r="AI16" s="221"/>
      <c r="AJ16" s="221"/>
      <c r="AK16" s="221"/>
      <c r="AL16" s="221"/>
      <c r="AM16" s="221"/>
      <c r="AN16" s="226"/>
    </row>
    <row r="17" spans="1:40" ht="12" customHeight="1">
      <c r="A17" s="29">
        <v>1982</v>
      </c>
      <c r="B17" s="95">
        <v>82.483960153862313</v>
      </c>
      <c r="C17" s="95">
        <v>263.19688619210899</v>
      </c>
      <c r="D17" s="95">
        <v>83.512570979759374</v>
      </c>
      <c r="E17" s="95">
        <v>26.91192267426937</v>
      </c>
      <c r="F17" s="95"/>
      <c r="G17" s="100">
        <v>456.10534000000001</v>
      </c>
      <c r="I17" s="385"/>
      <c r="J17" s="386"/>
      <c r="K17" s="387"/>
      <c r="M17" s="147"/>
      <c r="N17" s="380"/>
      <c r="O17" s="921"/>
      <c r="P17" s="922"/>
      <c r="Q17" s="823"/>
      <c r="R17" s="823"/>
      <c r="S17" s="823"/>
      <c r="T17" s="823"/>
      <c r="U17" s="823"/>
      <c r="V17" s="823"/>
      <c r="W17" s="823"/>
      <c r="X17" s="823"/>
      <c r="Y17" s="824"/>
      <c r="Z17" s="925"/>
      <c r="AA17" s="827"/>
      <c r="AB17" s="827"/>
      <c r="AC17" s="827"/>
      <c r="AD17" s="827"/>
      <c r="AE17" s="827"/>
      <c r="AF17" s="827"/>
      <c r="AG17" s="818"/>
      <c r="AH17" s="221"/>
      <c r="AI17" s="221"/>
      <c r="AJ17" s="221"/>
      <c r="AK17" s="221"/>
      <c r="AL17" s="221"/>
      <c r="AM17" s="221"/>
      <c r="AN17" s="226"/>
    </row>
    <row r="18" spans="1:40" ht="12" customHeight="1" thickBot="1">
      <c r="A18" s="29">
        <v>1983</v>
      </c>
      <c r="B18" s="95">
        <v>76.708079961554347</v>
      </c>
      <c r="C18" s="95">
        <v>267.78124234802459</v>
      </c>
      <c r="D18" s="95">
        <v>83.650008796438286</v>
      </c>
      <c r="E18" s="95">
        <v>25.593488893982819</v>
      </c>
      <c r="F18" s="95"/>
      <c r="G18" s="100">
        <v>453.73282</v>
      </c>
      <c r="I18" s="398" t="s">
        <v>830</v>
      </c>
      <c r="J18" s="389"/>
      <c r="K18" s="390"/>
      <c r="M18" s="147"/>
      <c r="N18" s="380"/>
      <c r="O18" s="921"/>
      <c r="P18" s="922"/>
      <c r="Q18" s="825"/>
      <c r="R18" s="825"/>
      <c r="S18" s="825"/>
      <c r="T18" s="825"/>
      <c r="U18" s="825"/>
      <c r="V18" s="825"/>
      <c r="W18" s="825"/>
      <c r="X18" s="825"/>
      <c r="Y18" s="927"/>
      <c r="Z18" s="925"/>
      <c r="AA18" s="827"/>
      <c r="AB18" s="827"/>
      <c r="AC18" s="827"/>
      <c r="AD18" s="827"/>
      <c r="AE18" s="827"/>
      <c r="AF18" s="827"/>
      <c r="AG18" s="818"/>
      <c r="AH18" s="221"/>
      <c r="AI18" s="221"/>
      <c r="AJ18" s="221"/>
      <c r="AK18" s="221"/>
      <c r="AL18" s="221"/>
      <c r="AM18" s="221"/>
      <c r="AN18" s="226"/>
    </row>
    <row r="19" spans="1:40" ht="12" customHeight="1">
      <c r="A19" s="29">
        <v>1984</v>
      </c>
      <c r="B19" s="95">
        <v>60.217144904738682</v>
      </c>
      <c r="C19" s="95">
        <v>269.26199823821253</v>
      </c>
      <c r="D19" s="95">
        <v>84.438526828207401</v>
      </c>
      <c r="E19" s="95">
        <v>26.812810028841447</v>
      </c>
      <c r="F19" s="95"/>
      <c r="G19" s="100">
        <v>440.73048</v>
      </c>
      <c r="M19" s="147"/>
      <c r="N19" s="380"/>
      <c r="O19" s="921"/>
      <c r="P19" s="922"/>
      <c r="Q19" s="823"/>
      <c r="R19" s="823"/>
      <c r="S19" s="823"/>
      <c r="T19" s="823"/>
      <c r="U19" s="823"/>
      <c r="V19" s="823"/>
      <c r="W19" s="823"/>
      <c r="X19" s="823"/>
      <c r="Y19" s="824"/>
      <c r="Z19" s="925"/>
      <c r="AA19" s="827"/>
      <c r="AB19" s="827"/>
      <c r="AC19" s="827"/>
      <c r="AD19" s="827"/>
      <c r="AE19" s="827"/>
      <c r="AF19" s="827"/>
      <c r="AG19" s="818"/>
      <c r="AH19" s="221"/>
      <c r="AI19" s="221"/>
      <c r="AJ19" s="221"/>
      <c r="AK19" s="221"/>
      <c r="AL19" s="221"/>
      <c r="AM19" s="221"/>
      <c r="AN19" s="226"/>
    </row>
    <row r="20" spans="1:40" ht="12" customHeight="1">
      <c r="A20" s="29">
        <v>1985</v>
      </c>
      <c r="B20" s="95">
        <v>77.860303656288096</v>
      </c>
      <c r="C20" s="95">
        <v>294.31063830054859</v>
      </c>
      <c r="D20" s="95">
        <v>89.439226240348091</v>
      </c>
      <c r="E20" s="95">
        <v>27.57089180281524</v>
      </c>
      <c r="F20" s="95"/>
      <c r="G20" s="100">
        <v>489.18106</v>
      </c>
      <c r="M20" s="147"/>
      <c r="N20" s="380"/>
      <c r="O20" s="921"/>
      <c r="P20" s="922"/>
      <c r="Q20" s="823"/>
      <c r="R20" s="823"/>
      <c r="S20" s="823"/>
      <c r="T20" s="823"/>
      <c r="U20" s="823"/>
      <c r="V20" s="823"/>
      <c r="W20" s="823"/>
      <c r="X20" s="823"/>
      <c r="Y20" s="824"/>
      <c r="Z20" s="925"/>
      <c r="AA20" s="827"/>
      <c r="AB20" s="827"/>
      <c r="AC20" s="827"/>
      <c r="AD20" s="827"/>
      <c r="AE20" s="827"/>
      <c r="AF20" s="827"/>
      <c r="AG20" s="818"/>
      <c r="AH20" s="221"/>
      <c r="AI20" s="221"/>
      <c r="AJ20" s="221"/>
      <c r="AK20" s="221"/>
      <c r="AL20" s="221"/>
      <c r="AM20" s="221"/>
      <c r="AN20" s="226"/>
    </row>
    <row r="21" spans="1:40" ht="12" customHeight="1">
      <c r="A21" s="29">
        <v>1986</v>
      </c>
      <c r="B21" s="95">
        <v>76.467998601634349</v>
      </c>
      <c r="C21" s="95">
        <v>310.42853074338831</v>
      </c>
      <c r="D21" s="95">
        <v>92.851306807272394</v>
      </c>
      <c r="E21" s="95">
        <v>28.483163847705015</v>
      </c>
      <c r="F21" s="95"/>
      <c r="G21" s="100">
        <v>508.23099999999999</v>
      </c>
      <c r="M21" s="147"/>
      <c r="N21" s="380"/>
      <c r="O21" s="921"/>
      <c r="P21" s="922"/>
      <c r="Q21" s="823"/>
      <c r="R21" s="823"/>
      <c r="S21" s="823"/>
      <c r="T21" s="823"/>
      <c r="U21" s="823"/>
      <c r="V21" s="823"/>
      <c r="W21" s="823"/>
      <c r="X21" s="823"/>
      <c r="Y21" s="824"/>
      <c r="Z21" s="925"/>
      <c r="AA21" s="827"/>
      <c r="AB21" s="827"/>
      <c r="AC21" s="827"/>
      <c r="AD21" s="827"/>
      <c r="AE21" s="827"/>
      <c r="AF21" s="827"/>
      <c r="AG21" s="818"/>
      <c r="AH21" s="221"/>
      <c r="AI21" s="221"/>
      <c r="AJ21" s="221"/>
      <c r="AK21" s="221"/>
      <c r="AL21" s="221"/>
      <c r="AM21" s="221"/>
      <c r="AN21" s="226"/>
    </row>
    <row r="22" spans="1:40" ht="12" customHeight="1">
      <c r="A22" s="29">
        <v>1987</v>
      </c>
      <c r="B22" s="95">
        <v>65.998725608735754</v>
      </c>
      <c r="C22" s="95">
        <v>318.19655763199279</v>
      </c>
      <c r="D22" s="95">
        <v>94.227521776031651</v>
      </c>
      <c r="E22" s="95">
        <v>27.016994983239808</v>
      </c>
      <c r="F22" s="95"/>
      <c r="G22" s="100">
        <v>505.43979999999999</v>
      </c>
      <c r="I22" s="22"/>
      <c r="J22" s="21"/>
      <c r="K22" s="21"/>
      <c r="L22" s="21"/>
      <c r="M22" s="21"/>
      <c r="N22" s="380"/>
      <c r="O22" s="928"/>
      <c r="P22" s="922"/>
      <c r="Q22" s="823"/>
      <c r="R22" s="823"/>
      <c r="S22" s="823"/>
      <c r="T22" s="823"/>
      <c r="U22" s="823"/>
      <c r="V22" s="823"/>
      <c r="W22" s="823"/>
      <c r="X22" s="823"/>
      <c r="Y22" s="824"/>
      <c r="Z22" s="925"/>
      <c r="AA22" s="827"/>
      <c r="AB22" s="827"/>
      <c r="AC22" s="827"/>
      <c r="AD22" s="827"/>
      <c r="AE22" s="827"/>
      <c r="AF22" s="827"/>
      <c r="AG22" s="818"/>
      <c r="AH22" s="221"/>
      <c r="AI22" s="221"/>
      <c r="AJ22" s="221"/>
      <c r="AK22" s="221"/>
      <c r="AL22" s="221"/>
      <c r="AM22" s="221"/>
      <c r="AN22" s="226"/>
    </row>
    <row r="23" spans="1:40" ht="12" customHeight="1">
      <c r="A23" s="29">
        <v>1988</v>
      </c>
      <c r="B23" s="95">
        <v>62.082722697753745</v>
      </c>
      <c r="C23" s="95">
        <v>311.13284941016116</v>
      </c>
      <c r="D23" s="95">
        <v>93.345380680832136</v>
      </c>
      <c r="E23" s="95">
        <v>26.167257211252977</v>
      </c>
      <c r="F23" s="95"/>
      <c r="G23" s="100">
        <v>492.72820999999999</v>
      </c>
      <c r="I23" s="22"/>
      <c r="J23" s="21"/>
      <c r="K23" s="21"/>
      <c r="L23" s="21"/>
      <c r="M23" s="21"/>
      <c r="N23" s="380"/>
      <c r="O23" s="921"/>
      <c r="P23" s="922"/>
      <c r="Q23" s="823"/>
      <c r="R23" s="823"/>
      <c r="S23" s="823"/>
      <c r="T23" s="823"/>
      <c r="U23" s="823"/>
      <c r="V23" s="823"/>
      <c r="W23" s="823"/>
      <c r="X23" s="823"/>
      <c r="Y23" s="824"/>
      <c r="Z23" s="925"/>
      <c r="AA23" s="827"/>
      <c r="AB23" s="827"/>
      <c r="AC23" s="827"/>
      <c r="AD23" s="827"/>
      <c r="AE23" s="827"/>
      <c r="AF23" s="827"/>
      <c r="AG23" s="818"/>
      <c r="AH23" s="221"/>
      <c r="AI23" s="221"/>
      <c r="AJ23" s="221"/>
      <c r="AK23" s="221"/>
      <c r="AL23" s="221"/>
      <c r="AM23" s="221"/>
      <c r="AN23" s="226"/>
    </row>
    <row r="24" spans="1:40" ht="12" customHeight="1">
      <c r="A24" s="29">
        <v>1989</v>
      </c>
      <c r="B24" s="95">
        <v>49.451167478620661</v>
      </c>
      <c r="C24" s="95">
        <v>300.68704171308093</v>
      </c>
      <c r="D24" s="95">
        <v>93.235210537112025</v>
      </c>
      <c r="E24" s="95">
        <v>24.82712027118637</v>
      </c>
      <c r="F24" s="95"/>
      <c r="G24" s="100">
        <v>468.20053999999999</v>
      </c>
      <c r="I24" s="22"/>
      <c r="J24" s="106"/>
      <c r="K24" s="106"/>
      <c r="L24" s="106"/>
      <c r="M24" s="106"/>
      <c r="N24" s="380"/>
      <c r="O24" s="929"/>
      <c r="P24" s="930"/>
      <c r="Q24" s="823"/>
      <c r="R24" s="823"/>
      <c r="S24" s="823"/>
      <c r="T24" s="825"/>
      <c r="U24" s="825"/>
      <c r="V24" s="823"/>
      <c r="W24" s="823"/>
      <c r="X24" s="823"/>
      <c r="Y24" s="824"/>
      <c r="Z24" s="925"/>
      <c r="AA24" s="827"/>
      <c r="AB24" s="827"/>
      <c r="AC24" s="827"/>
      <c r="AD24" s="827"/>
      <c r="AE24" s="827"/>
      <c r="AF24" s="827"/>
      <c r="AG24" s="818"/>
      <c r="AH24" s="221"/>
      <c r="AI24" s="221"/>
      <c r="AJ24" s="221"/>
      <c r="AK24" s="221"/>
      <c r="AL24" s="221"/>
      <c r="AM24" s="221"/>
      <c r="AN24" s="226"/>
    </row>
    <row r="25" spans="1:40" ht="12" customHeight="1">
      <c r="A25" s="29">
        <v>1990</v>
      </c>
      <c r="B25" s="95">
        <v>46.255138379999998</v>
      </c>
      <c r="C25" s="95">
        <v>286.63984169999998</v>
      </c>
      <c r="D25" s="95">
        <v>89.492431319999994</v>
      </c>
      <c r="E25" s="95">
        <v>27.5156496</v>
      </c>
      <c r="F25" s="95">
        <v>24.08340400000003</v>
      </c>
      <c r="G25" s="100">
        <v>473.98646500000001</v>
      </c>
      <c r="I25" s="22"/>
      <c r="J25" s="106"/>
      <c r="K25" s="106"/>
      <c r="L25" s="106"/>
      <c r="M25" s="106"/>
      <c r="N25" s="830"/>
      <c r="O25" s="221"/>
      <c r="P25" s="924"/>
      <c r="Q25" s="825"/>
      <c r="R25" s="825"/>
      <c r="S25" s="825"/>
      <c r="T25" s="823"/>
      <c r="U25" s="823"/>
      <c r="V25" s="825"/>
      <c r="W25" s="825"/>
      <c r="X25" s="825"/>
      <c r="Y25" s="927"/>
      <c r="Z25" s="925"/>
      <c r="AA25" s="827"/>
      <c r="AB25" s="827"/>
      <c r="AC25" s="827"/>
      <c r="AD25" s="827"/>
      <c r="AE25" s="827"/>
      <c r="AF25" s="827"/>
      <c r="AG25" s="818"/>
      <c r="AH25" s="221"/>
      <c r="AI25" s="221"/>
      <c r="AJ25" s="221"/>
      <c r="AK25" s="221"/>
      <c r="AL25" s="221"/>
      <c r="AM25" s="221"/>
      <c r="AN25" s="226"/>
    </row>
    <row r="26" spans="1:40" ht="12" customHeight="1">
      <c r="A26" s="29">
        <v>1991</v>
      </c>
      <c r="B26" s="95">
        <v>50.781906540000001</v>
      </c>
      <c r="C26" s="95">
        <v>318.66006942000001</v>
      </c>
      <c r="D26" s="95">
        <v>93.597588720000005</v>
      </c>
      <c r="E26" s="95">
        <v>31.343431500000001</v>
      </c>
      <c r="F26" s="95">
        <v>26.265354820000027</v>
      </c>
      <c r="G26" s="100">
        <v>520.64835100000005</v>
      </c>
      <c r="M26" s="147"/>
      <c r="N26" s="830"/>
      <c r="O26" s="221"/>
      <c r="P26" s="924"/>
      <c r="Q26" s="823"/>
      <c r="R26" s="823"/>
      <c r="S26" s="823"/>
      <c r="T26" s="823"/>
      <c r="U26" s="823"/>
      <c r="V26" s="823"/>
      <c r="W26" s="823"/>
      <c r="X26" s="823"/>
      <c r="Y26" s="824"/>
      <c r="Z26" s="925"/>
      <c r="AA26" s="827"/>
      <c r="AB26" s="827"/>
      <c r="AC26" s="827"/>
      <c r="AD26" s="827"/>
      <c r="AE26" s="827"/>
      <c r="AF26" s="827"/>
      <c r="AG26" s="818"/>
      <c r="AH26" s="221"/>
      <c r="AI26" s="221"/>
      <c r="AJ26" s="221"/>
      <c r="AK26" s="221"/>
      <c r="AL26" s="221"/>
      <c r="AM26" s="221"/>
      <c r="AN26" s="226"/>
    </row>
    <row r="27" spans="1:40" ht="12" customHeight="1">
      <c r="A27" s="29">
        <v>1992</v>
      </c>
      <c r="B27" s="95">
        <v>44.269129800000002</v>
      </c>
      <c r="C27" s="95">
        <v>314.97652277999998</v>
      </c>
      <c r="D27" s="95">
        <v>94.917896099999993</v>
      </c>
      <c r="E27" s="95">
        <v>32.053512779999998</v>
      </c>
      <c r="F27" s="95">
        <v>26.274007540000071</v>
      </c>
      <c r="G27" s="100">
        <v>512.49106900000004</v>
      </c>
      <c r="M27" s="147"/>
      <c r="N27" s="830"/>
      <c r="O27" s="221"/>
      <c r="P27" s="924"/>
      <c r="Q27" s="823"/>
      <c r="R27" s="823"/>
      <c r="S27" s="823"/>
      <c r="T27" s="825"/>
      <c r="U27" s="825"/>
      <c r="V27" s="823"/>
      <c r="W27" s="823"/>
      <c r="X27" s="823"/>
      <c r="Y27" s="824"/>
      <c r="Z27" s="925"/>
      <c r="AA27" s="827"/>
      <c r="AB27" s="827"/>
      <c r="AC27" s="827"/>
      <c r="AD27" s="827"/>
      <c r="AE27" s="827"/>
      <c r="AF27" s="827"/>
      <c r="AG27" s="818"/>
      <c r="AH27" s="221"/>
      <c r="AI27" s="221"/>
      <c r="AJ27" s="221"/>
      <c r="AK27" s="221"/>
      <c r="AL27" s="221"/>
      <c r="AM27" s="221"/>
      <c r="AN27" s="226"/>
    </row>
    <row r="28" spans="1:40" ht="12" customHeight="1">
      <c r="A28" s="29">
        <v>1993</v>
      </c>
      <c r="B28" s="95">
        <v>48.77370792</v>
      </c>
      <c r="C28" s="95">
        <v>324.57371508</v>
      </c>
      <c r="D28" s="95">
        <v>95.84987778</v>
      </c>
      <c r="E28" s="95">
        <v>33.495865379999998</v>
      </c>
      <c r="F28" s="95">
        <v>27.037051840000061</v>
      </c>
      <c r="G28" s="100">
        <v>529.73021800000004</v>
      </c>
      <c r="M28" s="147"/>
      <c r="N28" s="830"/>
      <c r="O28" s="221"/>
      <c r="P28" s="924"/>
      <c r="Q28" s="825"/>
      <c r="R28" s="825"/>
      <c r="S28" s="825"/>
      <c r="T28" s="823"/>
      <c r="U28" s="823"/>
      <c r="V28" s="825"/>
      <c r="W28" s="825"/>
      <c r="X28" s="825"/>
      <c r="Y28" s="927"/>
      <c r="Z28" s="925"/>
      <c r="AA28" s="827"/>
      <c r="AB28" s="827"/>
      <c r="AC28" s="827"/>
      <c r="AD28" s="827"/>
      <c r="AE28" s="827"/>
      <c r="AF28" s="827"/>
      <c r="AG28" s="818"/>
      <c r="AH28" s="221"/>
      <c r="AI28" s="221"/>
      <c r="AJ28" s="221"/>
      <c r="AK28" s="221"/>
      <c r="AL28" s="221"/>
      <c r="AM28" s="221"/>
      <c r="AN28" s="226"/>
    </row>
    <row r="29" spans="1:40" ht="12" customHeight="1">
      <c r="A29" s="29">
        <v>1994</v>
      </c>
      <c r="B29" s="95">
        <v>40.219447500000001</v>
      </c>
      <c r="C29" s="95">
        <v>314.59929210000001</v>
      </c>
      <c r="D29" s="95">
        <v>96.759669419999994</v>
      </c>
      <c r="E29" s="95">
        <v>33.329440079999998</v>
      </c>
      <c r="F29" s="95">
        <v>26.191108900000017</v>
      </c>
      <c r="G29" s="100">
        <v>511.09895799999998</v>
      </c>
      <c r="M29" s="147"/>
      <c r="N29" s="830"/>
      <c r="O29" s="221"/>
      <c r="P29" s="924"/>
      <c r="Q29" s="823"/>
      <c r="R29" s="823"/>
      <c r="S29" s="823"/>
      <c r="T29" s="823"/>
      <c r="U29" s="823"/>
      <c r="V29" s="823"/>
      <c r="W29" s="823"/>
      <c r="X29" s="823"/>
      <c r="Y29" s="824"/>
      <c r="Z29" s="925"/>
      <c r="AA29" s="827"/>
      <c r="AB29" s="827"/>
      <c r="AC29" s="827"/>
      <c r="AD29" s="827"/>
      <c r="AE29" s="827"/>
      <c r="AF29" s="827"/>
      <c r="AG29" s="818"/>
      <c r="AH29" s="221"/>
      <c r="AI29" s="221"/>
      <c r="AJ29" s="221"/>
      <c r="AK29" s="221"/>
      <c r="AL29" s="221"/>
      <c r="AM29" s="221"/>
      <c r="AN29" s="226"/>
    </row>
    <row r="30" spans="1:40" ht="12" customHeight="1">
      <c r="A30" s="29">
        <v>1995</v>
      </c>
      <c r="B30" s="95">
        <v>29.124427499999999</v>
      </c>
      <c r="C30" s="95">
        <v>311.07107574000003</v>
      </c>
      <c r="D30" s="95">
        <v>97.525225800000001</v>
      </c>
      <c r="E30" s="95">
        <v>33.251774939999997</v>
      </c>
      <c r="F30" s="95">
        <v>25.520337019999943</v>
      </c>
      <c r="G30" s="100">
        <v>496.492841</v>
      </c>
      <c r="M30" s="147"/>
      <c r="N30" s="830"/>
      <c r="O30" s="221"/>
      <c r="P30" s="924"/>
      <c r="Q30" s="823"/>
      <c r="R30" s="823"/>
      <c r="S30" s="823"/>
      <c r="T30" s="823"/>
      <c r="U30" s="823"/>
      <c r="V30" s="823"/>
      <c r="W30" s="823"/>
      <c r="X30" s="823"/>
      <c r="Y30" s="824"/>
      <c r="Z30" s="925"/>
      <c r="AA30" s="827"/>
      <c r="AB30" s="827"/>
      <c r="AC30" s="827"/>
      <c r="AD30" s="827"/>
      <c r="AE30" s="827"/>
      <c r="AF30" s="827"/>
      <c r="AG30" s="818"/>
      <c r="AH30" s="221"/>
      <c r="AI30" s="221"/>
      <c r="AJ30" s="221"/>
      <c r="AK30" s="221"/>
      <c r="AL30" s="221"/>
      <c r="AM30" s="221"/>
      <c r="AN30" s="226"/>
    </row>
    <row r="31" spans="1:40" ht="12" customHeight="1">
      <c r="A31" s="29">
        <v>1996</v>
      </c>
      <c r="B31" s="95">
        <v>31.078280902910201</v>
      </c>
      <c r="C31" s="95">
        <v>358.55269559999999</v>
      </c>
      <c r="D31" s="95">
        <v>102.56200695465479</v>
      </c>
      <c r="E31" s="95">
        <v>39.029748732551475</v>
      </c>
      <c r="F31" s="95">
        <v>28.411528292185835</v>
      </c>
      <c r="G31" s="100">
        <v>559.63426048230235</v>
      </c>
      <c r="M31" s="147"/>
      <c r="N31" s="830"/>
      <c r="O31" s="221"/>
      <c r="P31" s="924"/>
      <c r="Q31" s="823"/>
      <c r="R31" s="823"/>
      <c r="S31" s="823"/>
      <c r="T31" s="823"/>
      <c r="U31" s="823"/>
      <c r="V31" s="823"/>
      <c r="W31" s="823"/>
      <c r="X31" s="823"/>
      <c r="Y31" s="824"/>
      <c r="Z31" s="925"/>
      <c r="AA31" s="827"/>
      <c r="AB31" s="827"/>
      <c r="AC31" s="827"/>
      <c r="AD31" s="827"/>
      <c r="AE31" s="827"/>
      <c r="AF31" s="827"/>
      <c r="AG31" s="818"/>
      <c r="AH31" s="221"/>
      <c r="AI31" s="221"/>
      <c r="AJ31" s="221"/>
      <c r="AK31" s="221"/>
      <c r="AL31" s="221"/>
      <c r="AM31" s="221"/>
      <c r="AN31" s="226"/>
    </row>
    <row r="32" spans="1:40" ht="12" customHeight="1">
      <c r="A32" s="29">
        <v>1997</v>
      </c>
      <c r="B32" s="95">
        <v>27.403732459467765</v>
      </c>
      <c r="C32" s="95">
        <v>329.63752799999997</v>
      </c>
      <c r="D32" s="95">
        <v>99.650069999999985</v>
      </c>
      <c r="E32" s="95">
        <v>37.598125541965793</v>
      </c>
      <c r="F32" s="95">
        <v>26.448320096924419</v>
      </c>
      <c r="G32" s="100">
        <v>520.73777609835793</v>
      </c>
      <c r="H32" s="22"/>
      <c r="I32" s="22"/>
      <c r="J32" s="22"/>
      <c r="M32" s="147"/>
      <c r="N32" s="830"/>
      <c r="O32" s="221"/>
      <c r="P32" s="924"/>
      <c r="Q32" s="823"/>
      <c r="R32" s="823"/>
      <c r="S32" s="823"/>
      <c r="T32" s="823"/>
      <c r="U32" s="823"/>
      <c r="V32" s="823"/>
      <c r="W32" s="823"/>
      <c r="X32" s="823"/>
      <c r="Y32" s="823"/>
      <c r="Z32" s="823"/>
      <c r="AA32" s="823"/>
      <c r="AB32" s="827"/>
      <c r="AC32" s="827"/>
      <c r="AD32" s="827"/>
      <c r="AE32" s="827"/>
      <c r="AF32" s="827"/>
      <c r="AG32" s="818"/>
      <c r="AH32" s="221"/>
      <c r="AI32" s="221"/>
      <c r="AJ32" s="221"/>
      <c r="AK32" s="221"/>
      <c r="AL32" s="221"/>
      <c r="AM32" s="221"/>
      <c r="AN32" s="226"/>
    </row>
    <row r="33" spans="1:40" ht="12" customHeight="1">
      <c r="A33" s="29">
        <v>1998</v>
      </c>
      <c r="B33" s="95">
        <v>26.003820453928313</v>
      </c>
      <c r="C33" s="95">
        <v>339.52382999999998</v>
      </c>
      <c r="D33" s="95">
        <v>104.37714000000001</v>
      </c>
      <c r="E33" s="95">
        <v>39.311063506924782</v>
      </c>
      <c r="F33" s="95">
        <v>27.228284991823159</v>
      </c>
      <c r="G33" s="100">
        <v>536.44413895267621</v>
      </c>
      <c r="H33" s="22"/>
      <c r="I33" s="22"/>
      <c r="J33" s="22"/>
      <c r="M33" s="147"/>
      <c r="N33" s="830"/>
      <c r="O33" s="221"/>
      <c r="P33" s="924"/>
      <c r="Q33" s="823"/>
      <c r="R33" s="823"/>
      <c r="S33" s="823"/>
      <c r="T33" s="823"/>
      <c r="U33" s="823"/>
      <c r="V33" s="823"/>
      <c r="W33" s="823"/>
      <c r="X33" s="823"/>
      <c r="Y33" s="823"/>
      <c r="Z33" s="823"/>
      <c r="AA33" s="823"/>
      <c r="AB33" s="827"/>
      <c r="AC33" s="827"/>
      <c r="AD33" s="827"/>
      <c r="AE33" s="827"/>
      <c r="AF33" s="827"/>
      <c r="AG33" s="818"/>
      <c r="AH33" s="221"/>
      <c r="AI33" s="221"/>
      <c r="AJ33" s="221"/>
      <c r="AK33" s="221"/>
      <c r="AL33" s="221"/>
      <c r="AM33" s="221"/>
      <c r="AN33" s="226"/>
    </row>
    <row r="34" spans="1:40" ht="12" customHeight="1">
      <c r="A34" s="29">
        <v>1999</v>
      </c>
      <c r="B34" s="95">
        <v>26.756631612483631</v>
      </c>
      <c r="C34" s="95">
        <v>341.594964</v>
      </c>
      <c r="D34" s="95">
        <v>105.23383200000001</v>
      </c>
      <c r="E34" s="95">
        <v>35.086314736415446</v>
      </c>
      <c r="F34" s="95">
        <v>27.713504498148097</v>
      </c>
      <c r="G34" s="100">
        <v>536.38524684704714</v>
      </c>
      <c r="H34" s="22"/>
      <c r="I34" s="22"/>
      <c r="J34" s="22"/>
      <c r="M34" s="147"/>
      <c r="N34" s="830"/>
      <c r="O34" s="221"/>
      <c r="P34" s="924"/>
      <c r="Q34" s="926"/>
      <c r="R34" s="823"/>
      <c r="S34" s="823"/>
      <c r="T34" s="823"/>
      <c r="U34" s="823"/>
      <c r="V34" s="823"/>
      <c r="W34" s="823"/>
      <c r="X34" s="823"/>
      <c r="Y34" s="824"/>
      <c r="Z34" s="925"/>
      <c r="AA34" s="827"/>
      <c r="AB34" s="827"/>
      <c r="AC34" s="827"/>
      <c r="AD34" s="827"/>
      <c r="AE34" s="827"/>
      <c r="AF34" s="827"/>
      <c r="AG34" s="818"/>
      <c r="AH34" s="221"/>
      <c r="AI34" s="221"/>
      <c r="AJ34" s="221"/>
      <c r="AK34" s="221"/>
      <c r="AL34" s="221"/>
      <c r="AM34" s="221"/>
      <c r="AN34" s="226"/>
    </row>
    <row r="35" spans="1:40" ht="12" customHeight="1">
      <c r="A35" s="29">
        <v>2000</v>
      </c>
      <c r="B35" s="95">
        <v>21.171681545652071</v>
      </c>
      <c r="C35" s="95">
        <v>352.89318600000001</v>
      </c>
      <c r="D35" s="95">
        <v>106.69726799999999</v>
      </c>
      <c r="E35" s="95">
        <v>35.941115708807345</v>
      </c>
      <c r="F35" s="95">
        <v>28.17592928428212</v>
      </c>
      <c r="G35" s="100">
        <v>544.87918053874159</v>
      </c>
      <c r="H35" s="156"/>
      <c r="I35" s="157"/>
      <c r="J35" s="22"/>
      <c r="M35" s="147"/>
      <c r="N35" s="830"/>
      <c r="O35" s="221"/>
      <c r="P35" s="924"/>
      <c r="Q35" s="926"/>
      <c r="R35" s="823"/>
      <c r="S35" s="823"/>
      <c r="T35" s="823"/>
      <c r="U35" s="823"/>
      <c r="V35" s="823"/>
      <c r="W35" s="823"/>
      <c r="X35" s="823"/>
      <c r="Y35" s="824"/>
      <c r="Z35" s="925"/>
      <c r="AA35" s="827"/>
      <c r="AB35" s="827"/>
      <c r="AC35" s="827"/>
      <c r="AD35" s="827"/>
      <c r="AE35" s="827"/>
      <c r="AF35" s="827"/>
      <c r="AG35" s="818"/>
      <c r="AH35" s="221"/>
      <c r="AI35" s="221"/>
      <c r="AJ35" s="221"/>
      <c r="AK35" s="221"/>
      <c r="AL35" s="221"/>
      <c r="AM35" s="221"/>
      <c r="AN35" s="226"/>
    </row>
    <row r="36" spans="1:40" ht="12" customHeight="1">
      <c r="A36" s="29">
        <v>2001</v>
      </c>
      <c r="B36" s="95">
        <v>20.383174971589423</v>
      </c>
      <c r="C36" s="95">
        <v>361.97240399999993</v>
      </c>
      <c r="D36" s="95">
        <v>110.03149799999998</v>
      </c>
      <c r="E36" s="95">
        <v>39.131077382400221</v>
      </c>
      <c r="F36" s="95">
        <v>28.795810345754376</v>
      </c>
      <c r="G36" s="100">
        <v>560.31396469974391</v>
      </c>
      <c r="H36" s="156"/>
      <c r="I36" s="157"/>
      <c r="J36" s="22"/>
      <c r="M36" s="147"/>
      <c r="N36" s="830"/>
      <c r="O36" s="221"/>
      <c r="P36" s="924"/>
      <c r="Q36" s="926"/>
      <c r="R36" s="823"/>
      <c r="S36" s="823"/>
      <c r="T36" s="825"/>
      <c r="U36" s="825"/>
      <c r="V36" s="823"/>
      <c r="W36" s="823"/>
      <c r="X36" s="823"/>
      <c r="Y36" s="824"/>
      <c r="Z36" s="925"/>
      <c r="AA36" s="827"/>
      <c r="AB36" s="827"/>
      <c r="AC36" s="827"/>
      <c r="AD36" s="827"/>
      <c r="AE36" s="827"/>
      <c r="AF36" s="827"/>
      <c r="AG36" s="818"/>
      <c r="AH36" s="221"/>
      <c r="AI36" s="221"/>
      <c r="AJ36" s="221"/>
      <c r="AK36" s="221"/>
      <c r="AL36" s="221"/>
      <c r="AM36" s="221"/>
      <c r="AN36" s="226"/>
    </row>
    <row r="37" spans="1:40" ht="12" customHeight="1">
      <c r="A37" s="29">
        <v>2002</v>
      </c>
      <c r="B37" s="95">
        <v>15.811219603556502</v>
      </c>
      <c r="C37" s="95">
        <v>359.0588332673052</v>
      </c>
      <c r="D37" s="95">
        <v>114.49374427799999</v>
      </c>
      <c r="E37" s="95">
        <v>34.255377432454317</v>
      </c>
      <c r="F37" s="95">
        <v>28.464033598239666</v>
      </c>
      <c r="G37" s="100">
        <v>552.08320817955564</v>
      </c>
      <c r="H37" s="156"/>
      <c r="I37" s="157"/>
      <c r="J37" s="22"/>
      <c r="M37" s="147"/>
      <c r="N37" s="830"/>
      <c r="O37" s="221"/>
      <c r="P37" s="924"/>
      <c r="Q37" s="926"/>
      <c r="R37" s="823"/>
      <c r="S37" s="823"/>
      <c r="T37" s="823"/>
      <c r="U37" s="823"/>
      <c r="V37" s="823"/>
      <c r="W37" s="823"/>
      <c r="X37" s="823"/>
      <c r="Y37" s="824"/>
      <c r="Z37" s="925"/>
      <c r="AA37" s="827"/>
      <c r="AB37" s="827"/>
      <c r="AC37" s="827"/>
      <c r="AD37" s="827"/>
      <c r="AE37" s="827"/>
      <c r="AF37" s="827"/>
      <c r="AG37" s="818"/>
      <c r="AH37" s="221"/>
      <c r="AI37" s="221"/>
      <c r="AJ37" s="221"/>
      <c r="AK37" s="221"/>
      <c r="AL37" s="221"/>
      <c r="AM37" s="221"/>
      <c r="AN37" s="226"/>
    </row>
    <row r="38" spans="1:40" ht="12" customHeight="1">
      <c r="A38" s="29">
        <v>2003</v>
      </c>
      <c r="B38" s="95">
        <v>12.858557128886071</v>
      </c>
      <c r="C38" s="95">
        <v>368.70791425096206</v>
      </c>
      <c r="D38" s="95">
        <v>117.34272151019999</v>
      </c>
      <c r="E38" s="95">
        <v>34.041558041914811</v>
      </c>
      <c r="F38" s="95">
        <v>28.697142750597891</v>
      </c>
      <c r="G38" s="100">
        <v>561.64789368256072</v>
      </c>
      <c r="H38" s="156"/>
      <c r="I38" s="157"/>
      <c r="J38" s="22"/>
      <c r="M38" s="147"/>
      <c r="N38" s="830"/>
      <c r="O38" s="221"/>
      <c r="P38" s="924"/>
      <c r="Q38" s="926"/>
      <c r="R38" s="825"/>
      <c r="S38" s="825"/>
      <c r="T38" s="823"/>
      <c r="U38" s="823"/>
      <c r="V38" s="825"/>
      <c r="W38" s="825"/>
      <c r="X38" s="825"/>
      <c r="Y38" s="927"/>
      <c r="Z38" s="925"/>
      <c r="AA38" s="827"/>
      <c r="AB38" s="827"/>
      <c r="AC38" s="827"/>
      <c r="AD38" s="827"/>
      <c r="AE38" s="827"/>
      <c r="AF38" s="827"/>
      <c r="AG38" s="818"/>
      <c r="AH38" s="221"/>
      <c r="AI38" s="221"/>
      <c r="AJ38" s="221"/>
      <c r="AK38" s="221"/>
      <c r="AL38" s="221"/>
      <c r="AM38" s="221"/>
      <c r="AN38" s="226"/>
    </row>
    <row r="39" spans="1:40" ht="12" customHeight="1">
      <c r="A39" s="29">
        <v>2004</v>
      </c>
      <c r="B39" s="95">
        <v>11.088289809290352</v>
      </c>
      <c r="C39" s="95">
        <v>378.17581380940703</v>
      </c>
      <c r="D39" s="95">
        <v>118.48724762986981</v>
      </c>
      <c r="E39" s="95">
        <v>36.228870443444777</v>
      </c>
      <c r="F39" s="95">
        <v>29.760343795422045</v>
      </c>
      <c r="G39" s="100">
        <v>573.74056548743397</v>
      </c>
      <c r="H39" s="156"/>
      <c r="I39" s="157"/>
      <c r="J39" s="22"/>
      <c r="M39" s="147"/>
      <c r="N39" s="830"/>
      <c r="O39" s="221"/>
      <c r="P39" s="924"/>
      <c r="Q39" s="931"/>
      <c r="R39" s="823"/>
      <c r="S39" s="823"/>
      <c r="T39" s="823"/>
      <c r="U39" s="823"/>
      <c r="V39" s="823"/>
      <c r="W39" s="823"/>
      <c r="X39" s="823"/>
      <c r="Y39" s="824"/>
      <c r="Z39" s="925"/>
      <c r="AA39" s="827"/>
      <c r="AB39" s="827"/>
      <c r="AC39" s="827"/>
      <c r="AD39" s="827"/>
      <c r="AE39" s="827"/>
      <c r="AF39" s="827"/>
      <c r="AG39" s="818"/>
      <c r="AH39" s="221"/>
      <c r="AI39" s="221"/>
      <c r="AJ39" s="221"/>
      <c r="AK39" s="221"/>
      <c r="AL39" s="221"/>
      <c r="AM39" s="221"/>
      <c r="AN39" s="226"/>
    </row>
    <row r="40" spans="1:40" ht="12" customHeight="1">
      <c r="A40" s="29">
        <v>2005</v>
      </c>
      <c r="B40" s="95">
        <v>7.7359738208447935</v>
      </c>
      <c r="C40" s="95">
        <v>364.31253905906379</v>
      </c>
      <c r="D40" s="95">
        <v>119.92842565199999</v>
      </c>
      <c r="E40" s="95">
        <v>34.311134186816396</v>
      </c>
      <c r="F40" s="95">
        <v>29.676598925767394</v>
      </c>
      <c r="G40" s="100">
        <v>555.96467164449234</v>
      </c>
      <c r="H40" s="156"/>
      <c r="I40" s="157"/>
      <c r="J40" s="22"/>
      <c r="M40" s="147"/>
      <c r="N40" s="830"/>
      <c r="O40" s="221"/>
      <c r="P40" s="924"/>
      <c r="Q40" s="823"/>
      <c r="R40" s="823"/>
      <c r="S40" s="823"/>
      <c r="T40" s="826"/>
      <c r="U40" s="823"/>
      <c r="V40" s="823"/>
      <c r="W40" s="823"/>
      <c r="X40" s="823"/>
      <c r="Y40" s="824"/>
      <c r="Z40" s="925"/>
      <c r="AA40" s="827"/>
      <c r="AB40" s="827"/>
      <c r="AC40" s="827"/>
      <c r="AD40" s="827"/>
      <c r="AE40" s="827"/>
      <c r="AF40" s="827"/>
      <c r="AG40" s="818"/>
      <c r="AH40" s="221"/>
      <c r="AI40" s="221"/>
      <c r="AJ40" s="221"/>
      <c r="AK40" s="221"/>
      <c r="AL40" s="221"/>
      <c r="AM40" s="221"/>
      <c r="AN40" s="226"/>
    </row>
    <row r="41" spans="1:40" ht="12" customHeight="1">
      <c r="A41" s="29">
        <v>2006</v>
      </c>
      <c r="B41" s="95">
        <v>7.1206898077473184</v>
      </c>
      <c r="C41" s="95">
        <v>350.04933037180029</v>
      </c>
      <c r="D41" s="95">
        <v>118.96753887505557</v>
      </c>
      <c r="E41" s="95">
        <v>36.052871291417894</v>
      </c>
      <c r="F41" s="95">
        <v>29.463301173184163</v>
      </c>
      <c r="G41" s="100">
        <v>541.65373151920528</v>
      </c>
      <c r="H41" s="156"/>
      <c r="I41" s="157"/>
      <c r="J41" s="22"/>
      <c r="M41" s="147"/>
      <c r="N41" s="830"/>
      <c r="O41" s="221"/>
      <c r="P41" s="924"/>
      <c r="Q41" s="823"/>
      <c r="R41" s="823"/>
      <c r="S41" s="823"/>
      <c r="T41" s="826"/>
      <c r="U41" s="823"/>
      <c r="V41" s="823"/>
      <c r="W41" s="823"/>
      <c r="X41" s="823"/>
      <c r="Y41" s="824"/>
      <c r="Z41" s="925"/>
      <c r="AA41" s="827"/>
      <c r="AB41" s="827"/>
      <c r="AC41" s="827"/>
      <c r="AD41" s="827"/>
      <c r="AE41" s="827"/>
      <c r="AF41" s="827"/>
      <c r="AG41" s="818"/>
      <c r="AH41" s="221"/>
      <c r="AI41" s="221"/>
      <c r="AJ41" s="221"/>
      <c r="AK41" s="221"/>
      <c r="AL41" s="221"/>
      <c r="AM41" s="221"/>
      <c r="AN41" s="226"/>
    </row>
    <row r="42" spans="1:40" ht="12" customHeight="1">
      <c r="A42" s="29">
        <v>2007</v>
      </c>
      <c r="B42" s="95">
        <v>7.5459744017101764</v>
      </c>
      <c r="C42" s="95">
        <v>336.63598632340552</v>
      </c>
      <c r="D42" s="95">
        <v>117.41452694946695</v>
      </c>
      <c r="E42" s="95">
        <v>31.902030533474147</v>
      </c>
      <c r="F42" s="95">
        <v>29.048375716217265</v>
      </c>
      <c r="G42" s="100">
        <v>522.54689392427406</v>
      </c>
      <c r="H42" s="156"/>
      <c r="I42" s="157"/>
      <c r="J42" s="22"/>
      <c r="M42" s="147"/>
      <c r="N42" s="830"/>
      <c r="O42" s="221"/>
      <c r="P42" s="924"/>
      <c r="Q42" s="823"/>
      <c r="R42" s="823"/>
      <c r="S42" s="823"/>
      <c r="T42" s="826"/>
      <c r="U42" s="823"/>
      <c r="V42" s="823"/>
      <c r="W42" s="823"/>
      <c r="X42" s="823"/>
      <c r="Y42" s="824"/>
      <c r="Z42" s="925"/>
      <c r="AA42" s="827"/>
      <c r="AB42" s="827"/>
      <c r="AC42" s="827"/>
      <c r="AD42" s="827"/>
      <c r="AE42" s="827"/>
      <c r="AF42" s="827"/>
      <c r="AG42" s="818"/>
      <c r="AH42" s="221"/>
      <c r="AI42" s="221"/>
      <c r="AJ42" s="221"/>
      <c r="AK42" s="221"/>
      <c r="AL42" s="221"/>
      <c r="AM42" s="221"/>
      <c r="AN42" s="226"/>
    </row>
    <row r="43" spans="1:40" ht="12" customHeight="1">
      <c r="A43" s="29">
        <v>2008</v>
      </c>
      <c r="B43" s="95">
        <v>8.3510124006092976</v>
      </c>
      <c r="C43" s="95">
        <v>343.01434213365957</v>
      </c>
      <c r="D43" s="95">
        <v>114.28919999999997</v>
      </c>
      <c r="E43" s="95">
        <v>33.6428747693327</v>
      </c>
      <c r="F43" s="95">
        <v>29.69431372603708</v>
      </c>
      <c r="G43" s="100">
        <v>528</v>
      </c>
      <c r="H43" s="156"/>
      <c r="I43" s="157"/>
      <c r="J43" s="22"/>
      <c r="M43" s="147"/>
      <c r="N43" s="830"/>
      <c r="O43" s="221"/>
      <c r="P43" s="924"/>
      <c r="Q43" s="823"/>
      <c r="R43" s="823"/>
      <c r="S43" s="823"/>
      <c r="T43" s="826"/>
      <c r="U43" s="823"/>
      <c r="V43" s="823"/>
      <c r="W43" s="823"/>
      <c r="X43" s="823"/>
      <c r="Y43" s="824"/>
      <c r="Z43" s="925"/>
      <c r="AA43" s="827"/>
      <c r="AB43" s="827"/>
      <c r="AC43" s="827"/>
      <c r="AD43" s="827"/>
      <c r="AE43" s="827"/>
      <c r="AF43" s="827"/>
      <c r="AG43" s="818"/>
      <c r="AH43" s="221"/>
      <c r="AI43" s="221"/>
      <c r="AJ43" s="221"/>
      <c r="AK43" s="221"/>
      <c r="AL43" s="221"/>
      <c r="AM43" s="221"/>
      <c r="AN43" s="226"/>
    </row>
    <row r="44" spans="1:40" ht="12" customHeight="1">
      <c r="A44" s="29">
        <v>2009</v>
      </c>
      <c r="B44" s="95">
        <v>8.1161592848637056</v>
      </c>
      <c r="C44" s="95">
        <v>317.20432072984431</v>
      </c>
      <c r="D44" s="95">
        <v>113.08791684895786</v>
      </c>
      <c r="E44" s="95">
        <v>33.420805556547812</v>
      </c>
      <c r="F44" s="95">
        <v>28.772517579786324</v>
      </c>
      <c r="G44" s="100">
        <v>500</v>
      </c>
      <c r="H44" s="156"/>
      <c r="I44" s="157"/>
      <c r="J44" s="22"/>
      <c r="M44" s="147"/>
      <c r="N44" s="830"/>
      <c r="O44" s="932"/>
      <c r="P44" s="933"/>
      <c r="Q44" s="823"/>
      <c r="R44" s="823"/>
      <c r="S44" s="823"/>
      <c r="T44" s="826"/>
      <c r="U44" s="823"/>
      <c r="V44" s="823"/>
      <c r="W44" s="823"/>
      <c r="X44" s="823"/>
      <c r="Y44" s="824"/>
      <c r="Z44" s="925"/>
      <c r="AA44" s="827"/>
      <c r="AB44" s="827"/>
      <c r="AC44" s="827"/>
      <c r="AD44" s="827"/>
      <c r="AE44" s="827"/>
      <c r="AF44" s="827"/>
      <c r="AG44" s="818"/>
      <c r="AH44" s="221"/>
      <c r="AI44" s="221"/>
      <c r="AJ44" s="221"/>
      <c r="AK44" s="221"/>
      <c r="AL44" s="221"/>
      <c r="AM44" s="221"/>
      <c r="AN44" s="226"/>
    </row>
    <row r="45" spans="1:40" ht="12" customHeight="1">
      <c r="A45" s="29">
        <v>2010</v>
      </c>
      <c r="B45" s="95">
        <v>8.7206857200000005</v>
      </c>
      <c r="C45" s="95">
        <v>371.67207497999999</v>
      </c>
      <c r="D45" s="95">
        <v>113.35781934000001</v>
      </c>
      <c r="E45" s="95">
        <v>38.011538520000002</v>
      </c>
      <c r="F45" s="95">
        <v>32.130061440000077</v>
      </c>
      <c r="G45" s="100">
        <v>564</v>
      </c>
      <c r="H45" s="156"/>
      <c r="I45" s="157"/>
      <c r="J45" s="22"/>
      <c r="M45" s="147"/>
      <c r="N45" s="830"/>
      <c r="O45" s="932"/>
      <c r="P45" s="933"/>
      <c r="Q45" s="823"/>
      <c r="R45" s="823"/>
      <c r="S45" s="823"/>
      <c r="T45" s="826"/>
      <c r="U45" s="823"/>
      <c r="V45" s="823"/>
      <c r="W45" s="823"/>
      <c r="X45" s="823"/>
      <c r="Y45" s="824"/>
      <c r="Z45" s="925"/>
      <c r="AA45" s="827"/>
      <c r="AB45" s="827"/>
      <c r="AC45" s="827"/>
      <c r="AD45" s="827"/>
      <c r="AE45" s="827"/>
      <c r="AF45" s="827"/>
      <c r="AG45" s="818"/>
      <c r="AH45" s="221"/>
      <c r="AI45" s="221"/>
      <c r="AJ45" s="221"/>
      <c r="AK45" s="221"/>
      <c r="AL45" s="221"/>
      <c r="AM45" s="221"/>
      <c r="AN45" s="226"/>
    </row>
    <row r="46" spans="1:40" ht="12" customHeight="1">
      <c r="A46" s="29">
        <v>2011</v>
      </c>
      <c r="B46" s="95">
        <v>8.3878351200000001</v>
      </c>
      <c r="C46" s="95">
        <v>279.90516456</v>
      </c>
      <c r="D46" s="95">
        <v>106.46781192</v>
      </c>
      <c r="E46" s="95">
        <v>29.612608380000001</v>
      </c>
      <c r="F46" s="95">
        <v>27.647510540000042</v>
      </c>
      <c r="G46" s="100">
        <v>452</v>
      </c>
      <c r="H46" s="22"/>
      <c r="I46" s="22"/>
      <c r="J46" s="22"/>
      <c r="M46" s="147"/>
      <c r="N46" s="275"/>
      <c r="O46" s="932"/>
      <c r="P46" s="933"/>
      <c r="Q46" s="823"/>
      <c r="R46" s="823"/>
      <c r="S46" s="823"/>
      <c r="T46" s="826"/>
      <c r="U46" s="825"/>
      <c r="V46" s="823"/>
      <c r="W46" s="823"/>
      <c r="X46" s="823"/>
      <c r="Y46" s="824"/>
      <c r="Z46" s="925"/>
      <c r="AA46" s="827"/>
      <c r="AB46" s="827"/>
      <c r="AC46" s="827"/>
      <c r="AD46" s="827"/>
      <c r="AE46" s="827"/>
      <c r="AF46" s="827"/>
      <c r="AG46" s="818"/>
      <c r="AH46" s="221"/>
      <c r="AI46" s="221"/>
      <c r="AJ46" s="221"/>
      <c r="AK46" s="221"/>
      <c r="AL46" s="221"/>
      <c r="AM46" s="221"/>
      <c r="AN46" s="226"/>
    </row>
    <row r="47" spans="1:40" ht="12" customHeight="1">
      <c r="A47" s="34">
        <v>2012</v>
      </c>
      <c r="B47" s="464">
        <v>7.8663691800000004</v>
      </c>
      <c r="C47" s="464">
        <v>323.48640311999998</v>
      </c>
      <c r="D47" s="464">
        <v>109.41908724</v>
      </c>
      <c r="E47" s="464">
        <v>30.012029099999999</v>
      </c>
      <c r="F47" s="464">
        <v>31.087458087964762</v>
      </c>
      <c r="G47" s="100">
        <v>501.87134672796475</v>
      </c>
      <c r="H47" s="22"/>
      <c r="I47" s="22"/>
      <c r="J47" s="22"/>
      <c r="M47" s="147"/>
      <c r="N47" s="275"/>
      <c r="O47" s="932"/>
      <c r="P47" s="933"/>
      <c r="Q47" s="823"/>
      <c r="R47" s="823"/>
      <c r="S47" s="823"/>
      <c r="T47" s="826"/>
      <c r="U47" s="819"/>
      <c r="V47" s="823"/>
      <c r="W47" s="819"/>
      <c r="X47" s="819"/>
      <c r="Y47" s="820"/>
      <c r="Z47" s="925"/>
      <c r="AA47" s="827"/>
      <c r="AB47" s="827"/>
      <c r="AC47" s="827"/>
      <c r="AD47" s="827"/>
      <c r="AE47" s="827"/>
      <c r="AF47" s="827"/>
      <c r="AG47" s="818"/>
      <c r="AH47" s="221"/>
      <c r="AI47" s="221"/>
      <c r="AJ47" s="221"/>
      <c r="AK47" s="221"/>
      <c r="AL47" s="221"/>
      <c r="AM47" s="221"/>
      <c r="AN47" s="226"/>
    </row>
    <row r="48" spans="1:40" ht="12" customHeight="1">
      <c r="A48" s="34"/>
      <c r="B48" s="373"/>
      <c r="C48" s="373"/>
      <c r="D48" s="373"/>
      <c r="E48" s="373"/>
      <c r="F48" s="374"/>
      <c r="G48" s="374"/>
      <c r="M48" s="147"/>
      <c r="N48" s="380"/>
      <c r="O48" s="380"/>
      <c r="P48" s="934"/>
      <c r="Q48" s="823"/>
      <c r="R48" s="825"/>
      <c r="S48" s="825"/>
      <c r="T48" s="823"/>
      <c r="U48" s="819"/>
      <c r="V48" s="825"/>
      <c r="W48" s="821"/>
      <c r="X48" s="821"/>
      <c r="Y48" s="822"/>
      <c r="Z48" s="925"/>
      <c r="AA48" s="827"/>
      <c r="AB48" s="827"/>
      <c r="AC48" s="827"/>
      <c r="AD48" s="827"/>
      <c r="AE48" s="827"/>
      <c r="AF48" s="827"/>
      <c r="AG48" s="818"/>
      <c r="AH48" s="221"/>
      <c r="AI48" s="221"/>
      <c r="AJ48" s="221"/>
      <c r="AK48" s="221"/>
      <c r="AL48" s="221"/>
      <c r="AM48" s="221"/>
      <c r="AN48" s="226"/>
    </row>
    <row r="49" spans="1:40" ht="12" customHeight="1">
      <c r="A49" t="s">
        <v>234</v>
      </c>
      <c r="B49" s="10"/>
      <c r="C49" s="10"/>
      <c r="D49" s="10"/>
      <c r="E49" s="10"/>
      <c r="F49" s="10"/>
      <c r="G49" s="10"/>
      <c r="M49" s="147"/>
      <c r="N49" s="935"/>
      <c r="O49" s="380"/>
      <c r="P49" s="934"/>
      <c r="Q49" s="825"/>
      <c r="R49" s="823"/>
      <c r="S49" s="823"/>
      <c r="T49" s="826"/>
      <c r="U49" s="823"/>
      <c r="V49" s="823"/>
      <c r="W49" s="819"/>
      <c r="X49" s="819"/>
      <c r="Y49" s="820"/>
      <c r="Z49" s="925"/>
      <c r="AA49" s="827"/>
      <c r="AB49" s="827"/>
      <c r="AC49" s="827"/>
      <c r="AD49" s="827"/>
      <c r="AE49" s="827"/>
      <c r="AF49" s="827"/>
      <c r="AG49" s="818"/>
      <c r="AH49" s="221"/>
      <c r="AI49" s="221"/>
      <c r="AJ49" s="221"/>
      <c r="AK49" s="221"/>
      <c r="AL49" s="221"/>
      <c r="AM49" s="221"/>
      <c r="AN49" s="226"/>
    </row>
    <row r="50" spans="1:40" ht="12" customHeight="1">
      <c r="A50" s="681" t="s">
        <v>937</v>
      </c>
      <c r="M50" s="147"/>
      <c r="N50" s="904"/>
      <c r="O50" s="380"/>
      <c r="P50" s="934"/>
      <c r="Q50" s="823"/>
      <c r="R50" s="823"/>
      <c r="S50" s="823"/>
      <c r="T50" s="826"/>
      <c r="U50" s="827"/>
      <c r="V50" s="823"/>
      <c r="W50" s="819"/>
      <c r="X50" s="819"/>
      <c r="Y50" s="820"/>
      <c r="Z50" s="925"/>
      <c r="AA50" s="827"/>
      <c r="AB50" s="827"/>
      <c r="AC50" s="827"/>
      <c r="AD50" s="827"/>
      <c r="AE50" s="827"/>
      <c r="AF50" s="827"/>
      <c r="AG50" s="818"/>
      <c r="AH50" s="221"/>
      <c r="AI50" s="221"/>
      <c r="AJ50" s="221"/>
      <c r="AK50" s="221"/>
      <c r="AL50" s="221"/>
      <c r="AM50" s="221"/>
      <c r="AN50" s="226"/>
    </row>
    <row r="51" spans="1:40" s="681" customFormat="1" ht="12" customHeight="1">
      <c r="A51" s="681" t="s">
        <v>936</v>
      </c>
      <c r="M51" s="147"/>
      <c r="N51" s="904"/>
      <c r="O51" s="380"/>
      <c r="P51" s="934"/>
      <c r="Q51" s="823"/>
      <c r="R51" s="823"/>
      <c r="S51" s="823"/>
      <c r="T51" s="826"/>
      <c r="U51" s="827"/>
      <c r="V51" s="823"/>
      <c r="W51" s="819"/>
      <c r="X51" s="819"/>
      <c r="Y51" s="820"/>
      <c r="Z51" s="925"/>
      <c r="AA51" s="827"/>
      <c r="AB51" s="827"/>
      <c r="AC51" s="827"/>
      <c r="AD51" s="827"/>
      <c r="AE51" s="827"/>
      <c r="AF51" s="827"/>
      <c r="AG51" s="818"/>
      <c r="AH51" s="221"/>
      <c r="AI51" s="221"/>
      <c r="AJ51" s="221"/>
      <c r="AK51" s="221"/>
      <c r="AL51" s="221"/>
      <c r="AM51" s="221"/>
      <c r="AN51" s="226"/>
    </row>
    <row r="52" spans="1:40" ht="12" customHeight="1">
      <c r="A52" t="s">
        <v>238</v>
      </c>
      <c r="M52" s="147"/>
      <c r="N52" s="851"/>
      <c r="O52" s="380"/>
      <c r="P52" s="934"/>
      <c r="Q52" s="823"/>
      <c r="R52" s="823"/>
      <c r="S52" s="823"/>
      <c r="T52" s="826"/>
      <c r="U52" s="826"/>
      <c r="V52" s="823"/>
      <c r="W52" s="823"/>
      <c r="X52" s="823"/>
      <c r="Y52" s="824"/>
      <c r="Z52" s="925"/>
      <c r="AA52" s="827"/>
      <c r="AB52" s="827"/>
      <c r="AC52" s="827"/>
      <c r="AD52" s="827"/>
      <c r="AE52" s="827"/>
      <c r="AF52" s="827"/>
      <c r="AG52" s="818"/>
      <c r="AH52" s="221"/>
      <c r="AI52" s="221"/>
      <c r="AJ52" s="221"/>
      <c r="AK52" s="221"/>
      <c r="AL52" s="221"/>
      <c r="AM52" s="221"/>
      <c r="AN52" s="226"/>
    </row>
    <row r="53" spans="1:40" ht="12" customHeight="1">
      <c r="M53" s="147"/>
      <c r="N53" s="851"/>
      <c r="O53" s="380"/>
      <c r="P53" s="380"/>
      <c r="Q53" s="823"/>
      <c r="R53" s="828"/>
      <c r="S53" s="828"/>
      <c r="T53" s="826"/>
      <c r="U53" s="826"/>
      <c r="V53" s="827"/>
      <c r="W53" s="827"/>
      <c r="X53" s="827"/>
      <c r="Y53" s="827"/>
      <c r="Z53" s="827"/>
      <c r="AA53" s="827"/>
      <c r="AB53" s="827"/>
      <c r="AC53" s="827"/>
      <c r="AD53" s="827"/>
      <c r="AE53" s="827"/>
      <c r="AF53" s="827"/>
      <c r="AG53" s="827"/>
      <c r="AH53" s="221"/>
      <c r="AI53" s="221"/>
      <c r="AJ53" s="221"/>
      <c r="AK53" s="221"/>
      <c r="AL53" s="221"/>
      <c r="AM53" s="221"/>
      <c r="AN53" s="226"/>
    </row>
    <row r="54" spans="1:40" ht="12" customHeight="1">
      <c r="A54" t="s">
        <v>235</v>
      </c>
      <c r="H54" s="31"/>
      <c r="I54" s="31"/>
      <c r="J54" s="31"/>
      <c r="M54" s="147"/>
      <c r="N54" s="851"/>
      <c r="O54" s="380"/>
      <c r="P54" s="380"/>
      <c r="Q54" s="828"/>
      <c r="R54" s="828"/>
      <c r="S54" s="828"/>
      <c r="T54" s="829"/>
      <c r="U54" s="826"/>
      <c r="V54" s="826"/>
      <c r="W54" s="826"/>
      <c r="X54" s="826"/>
      <c r="Y54" s="826"/>
      <c r="Z54" s="826"/>
      <c r="AA54" s="826"/>
      <c r="AB54" s="826"/>
      <c r="AC54" s="826"/>
      <c r="AD54" s="826"/>
      <c r="AE54" s="826"/>
      <c r="AF54" s="826"/>
      <c r="AG54" s="826"/>
      <c r="AH54" s="147"/>
      <c r="AI54" s="147"/>
      <c r="AJ54" s="147"/>
      <c r="AK54" s="147"/>
      <c r="AL54" s="147"/>
      <c r="AM54" s="147"/>
    </row>
    <row r="55" spans="1:40" ht="12" customHeight="1">
      <c r="A55" s="31" t="s">
        <v>66</v>
      </c>
      <c r="B55" s="31"/>
      <c r="C55" s="31"/>
      <c r="D55" s="31"/>
      <c r="E55" s="31"/>
      <c r="F55" s="31"/>
      <c r="G55" s="31"/>
      <c r="H55" s="31"/>
      <c r="I55" s="31"/>
      <c r="J55" s="31"/>
      <c r="M55" s="147"/>
      <c r="N55" s="904"/>
      <c r="O55" s="380"/>
      <c r="P55" s="380"/>
      <c r="Q55" s="828"/>
      <c r="R55" s="828"/>
      <c r="S55" s="828"/>
      <c r="T55" s="829"/>
      <c r="U55" s="829"/>
      <c r="V55" s="826"/>
      <c r="W55" s="826"/>
      <c r="X55" s="826"/>
      <c r="Y55" s="826"/>
      <c r="Z55" s="826"/>
      <c r="AA55" s="826"/>
      <c r="AB55" s="826"/>
      <c r="AC55" s="826"/>
      <c r="AD55" s="826"/>
      <c r="AE55" s="826"/>
      <c r="AF55" s="826"/>
      <c r="AG55" s="826"/>
      <c r="AH55" s="147"/>
      <c r="AI55" s="147"/>
      <c r="AJ55" s="147"/>
      <c r="AK55" s="147"/>
      <c r="AL55" s="147"/>
      <c r="AM55" s="147"/>
    </row>
    <row r="56" spans="1:40" s="10" customFormat="1" ht="12" customHeight="1">
      <c r="A56" s="31" t="s">
        <v>60</v>
      </c>
      <c r="B56" s="31"/>
      <c r="C56" s="31"/>
      <c r="D56" s="31"/>
      <c r="E56" s="31"/>
      <c r="F56" s="31"/>
      <c r="G56" s="31"/>
      <c r="H56" s="31"/>
      <c r="I56" s="31"/>
      <c r="J56" s="31"/>
      <c r="M56" s="588"/>
      <c r="N56" s="380"/>
      <c r="O56" s="380"/>
      <c r="P56" s="380"/>
      <c r="Q56" s="828"/>
      <c r="R56" s="828"/>
      <c r="S56" s="828"/>
      <c r="T56" s="826"/>
      <c r="U56" s="829"/>
      <c r="V56" s="826"/>
      <c r="W56" s="826"/>
      <c r="X56" s="826"/>
      <c r="Y56" s="826"/>
      <c r="Z56" s="829"/>
      <c r="AA56" s="829"/>
      <c r="AB56" s="829"/>
      <c r="AC56" s="829"/>
      <c r="AD56" s="829"/>
      <c r="AE56" s="829"/>
      <c r="AF56" s="829"/>
      <c r="AG56" s="829"/>
      <c r="AH56" s="588"/>
      <c r="AI56" s="588"/>
      <c r="AJ56" s="588"/>
      <c r="AK56" s="588"/>
      <c r="AL56" s="588"/>
      <c r="AM56" s="588"/>
    </row>
    <row r="57" spans="1:40" s="10" customFormat="1" ht="12" customHeight="1">
      <c r="A57" s="31" t="s">
        <v>935</v>
      </c>
      <c r="B57" s="31"/>
      <c r="C57" s="31"/>
      <c r="D57" s="31"/>
      <c r="E57" s="31"/>
      <c r="F57" s="31"/>
      <c r="G57" s="31"/>
      <c r="H57" s="159"/>
      <c r="I57" s="159"/>
      <c r="J57" s="159"/>
      <c r="M57" s="588"/>
      <c r="N57" s="380"/>
      <c r="O57" s="380"/>
      <c r="P57" s="380"/>
      <c r="Q57" s="828"/>
      <c r="R57" s="828"/>
      <c r="S57" s="828"/>
      <c r="T57" s="826"/>
      <c r="U57" s="826"/>
      <c r="V57" s="829"/>
      <c r="W57" s="829"/>
      <c r="X57" s="829"/>
      <c r="Y57" s="829"/>
      <c r="Z57" s="829"/>
      <c r="AA57" s="829"/>
      <c r="AB57" s="829"/>
      <c r="AC57" s="829"/>
      <c r="AD57" s="829"/>
      <c r="AE57" s="829"/>
      <c r="AF57" s="829"/>
      <c r="AG57" s="829"/>
      <c r="AH57" s="588"/>
      <c r="AI57" s="588"/>
      <c r="AJ57" s="588"/>
      <c r="AK57" s="588"/>
      <c r="AL57" s="588"/>
      <c r="AM57" s="588"/>
    </row>
    <row r="58" spans="1:40" ht="12" customHeight="1">
      <c r="A58" s="159" t="s">
        <v>488</v>
      </c>
      <c r="B58" s="159"/>
      <c r="C58" s="159"/>
      <c r="D58" s="159"/>
      <c r="E58" s="159"/>
      <c r="F58" s="159"/>
      <c r="G58" s="159"/>
      <c r="H58" s="159"/>
      <c r="I58" s="159"/>
      <c r="J58" s="159"/>
      <c r="M58" s="147"/>
      <c r="N58" s="380"/>
      <c r="O58" s="380"/>
      <c r="P58" s="380"/>
      <c r="Q58" s="828"/>
      <c r="R58" s="828"/>
      <c r="S58" s="828"/>
      <c r="T58" s="826"/>
      <c r="U58" s="826"/>
      <c r="V58" s="829"/>
      <c r="W58" s="829"/>
      <c r="X58" s="829"/>
      <c r="Y58" s="829"/>
      <c r="Z58" s="826"/>
      <c r="AA58" s="826"/>
      <c r="AB58" s="826"/>
      <c r="AC58" s="826"/>
      <c r="AD58" s="826"/>
      <c r="AE58" s="826"/>
      <c r="AF58" s="826"/>
      <c r="AG58" s="826"/>
      <c r="AH58" s="147"/>
      <c r="AI58" s="147"/>
      <c r="AJ58" s="147"/>
      <c r="AK58" s="147"/>
      <c r="AL58" s="147"/>
      <c r="AM58" s="147"/>
    </row>
    <row r="59" spans="1:40" ht="12" customHeight="1">
      <c r="A59" s="159" t="s">
        <v>969</v>
      </c>
      <c r="B59" s="159"/>
      <c r="C59" s="159"/>
      <c r="D59" s="159"/>
      <c r="E59" s="159"/>
      <c r="F59" s="159"/>
      <c r="G59" s="159"/>
      <c r="H59" s="31"/>
      <c r="I59" s="31"/>
      <c r="J59" s="31"/>
      <c r="M59" s="147"/>
      <c r="N59" s="380"/>
      <c r="O59" s="380"/>
      <c r="P59" s="380"/>
      <c r="Q59" s="828"/>
      <c r="R59" s="828"/>
      <c r="S59" s="828"/>
      <c r="T59" s="826"/>
      <c r="U59" s="826"/>
      <c r="V59" s="826"/>
      <c r="W59" s="826"/>
      <c r="X59" s="826"/>
      <c r="Y59" s="826"/>
      <c r="Z59" s="826"/>
      <c r="AA59" s="826"/>
      <c r="AB59" s="826"/>
      <c r="AC59" s="826"/>
      <c r="AD59" s="826"/>
      <c r="AE59" s="826"/>
      <c r="AF59" s="826"/>
      <c r="AG59" s="826"/>
      <c r="AH59" s="147"/>
      <c r="AI59" s="147"/>
      <c r="AJ59" s="147"/>
      <c r="AK59" s="147"/>
      <c r="AL59" s="147"/>
      <c r="AM59" s="147"/>
    </row>
    <row r="60" spans="1:40" ht="12" customHeight="1">
      <c r="A60" s="31" t="s">
        <v>938</v>
      </c>
      <c r="M60" s="147"/>
      <c r="N60" s="380"/>
      <c r="O60" s="380"/>
      <c r="P60" s="380"/>
      <c r="Q60" s="380"/>
      <c r="R60" s="380"/>
      <c r="S60" s="380"/>
      <c r="T60" s="147"/>
      <c r="U60" s="147"/>
      <c r="V60" s="147"/>
      <c r="W60" s="147"/>
      <c r="X60" s="147"/>
      <c r="Y60" s="147"/>
      <c r="Z60" s="147"/>
      <c r="AA60" s="147"/>
      <c r="AB60" s="147"/>
      <c r="AC60" s="147"/>
      <c r="AD60" s="147"/>
      <c r="AE60" s="147"/>
      <c r="AF60" s="147"/>
      <c r="AG60" s="147"/>
      <c r="AH60" s="147"/>
      <c r="AI60" s="147"/>
      <c r="AJ60" s="147"/>
      <c r="AK60" s="147"/>
      <c r="AL60" s="147"/>
      <c r="AM60" s="147"/>
    </row>
    <row r="61" spans="1:40">
      <c r="M61" s="147"/>
      <c r="N61" s="380"/>
      <c r="O61" s="380"/>
      <c r="P61" s="380"/>
      <c r="Q61" s="380"/>
      <c r="R61" s="380"/>
      <c r="S61" s="380"/>
      <c r="T61" s="147"/>
      <c r="U61" s="147"/>
      <c r="V61" s="147"/>
      <c r="W61" s="147"/>
      <c r="X61" s="147"/>
      <c r="Y61" s="147"/>
      <c r="Z61" s="147"/>
      <c r="AA61" s="147"/>
      <c r="AB61" s="147"/>
      <c r="AC61" s="147"/>
      <c r="AD61" s="147"/>
      <c r="AE61" s="147"/>
      <c r="AF61" s="147"/>
      <c r="AG61" s="147"/>
      <c r="AH61" s="147"/>
      <c r="AI61" s="147"/>
      <c r="AJ61" s="147"/>
      <c r="AK61" s="147"/>
      <c r="AL61" s="147"/>
      <c r="AM61" s="147"/>
    </row>
    <row r="62" spans="1:40">
      <c r="M62" s="147"/>
      <c r="N62" s="380"/>
      <c r="O62" s="380"/>
      <c r="P62" s="380"/>
      <c r="Q62" s="380"/>
      <c r="R62" s="380"/>
      <c r="S62" s="380"/>
      <c r="T62" s="147"/>
      <c r="U62" s="147"/>
      <c r="V62" s="147"/>
      <c r="W62" s="147"/>
      <c r="X62" s="147"/>
      <c r="Y62" s="147"/>
      <c r="Z62" s="147"/>
      <c r="AA62" s="147"/>
      <c r="AB62" s="147"/>
      <c r="AC62" s="147"/>
      <c r="AD62" s="147"/>
      <c r="AE62" s="147"/>
      <c r="AF62" s="147"/>
      <c r="AG62" s="147"/>
      <c r="AH62" s="147"/>
      <c r="AI62" s="147"/>
      <c r="AJ62" s="147"/>
      <c r="AK62" s="147"/>
      <c r="AL62" s="147"/>
      <c r="AM62" s="147"/>
    </row>
    <row r="63" spans="1:40">
      <c r="M63" s="147"/>
      <c r="N63" s="380"/>
      <c r="O63" s="380"/>
      <c r="P63" s="380"/>
      <c r="Q63" s="380"/>
      <c r="R63" s="380"/>
      <c r="S63" s="380"/>
      <c r="T63" s="147"/>
      <c r="U63" s="147"/>
      <c r="V63" s="147"/>
      <c r="W63" s="147"/>
      <c r="X63" s="147"/>
      <c r="Y63" s="147"/>
      <c r="Z63" s="147"/>
      <c r="AA63" s="147"/>
      <c r="AB63" s="147"/>
      <c r="AC63" s="147"/>
      <c r="AD63" s="147"/>
      <c r="AE63" s="147"/>
      <c r="AF63" s="147"/>
      <c r="AG63" s="147"/>
      <c r="AH63" s="147"/>
      <c r="AI63" s="147"/>
      <c r="AJ63" s="147"/>
      <c r="AK63" s="147"/>
      <c r="AL63" s="147"/>
      <c r="AM63" s="147"/>
    </row>
    <row r="64" spans="1:40">
      <c r="C64" s="121"/>
      <c r="M64" s="147"/>
      <c r="N64" s="380"/>
      <c r="O64" s="380"/>
      <c r="P64" s="380"/>
      <c r="Q64" s="380"/>
      <c r="R64" s="380"/>
      <c r="S64" s="380"/>
      <c r="T64" s="147"/>
      <c r="U64" s="147"/>
      <c r="V64" s="147"/>
      <c r="W64" s="147"/>
      <c r="X64" s="147"/>
      <c r="Y64" s="147"/>
      <c r="Z64" s="147"/>
      <c r="AA64" s="147"/>
      <c r="AB64" s="147"/>
      <c r="AC64" s="147"/>
      <c r="AD64" s="147"/>
      <c r="AE64" s="147"/>
      <c r="AF64" s="147"/>
      <c r="AG64" s="147"/>
      <c r="AH64" s="147"/>
      <c r="AI64" s="147"/>
      <c r="AJ64" s="147"/>
      <c r="AK64" s="147"/>
      <c r="AL64" s="147"/>
      <c r="AM64" s="147"/>
    </row>
    <row r="65" spans="13:39">
      <c r="M65" s="147"/>
      <c r="N65" s="380"/>
      <c r="O65" s="380"/>
      <c r="P65" s="380"/>
      <c r="Q65" s="380"/>
      <c r="R65" s="380"/>
      <c r="S65" s="380"/>
      <c r="T65" s="147"/>
      <c r="U65" s="147"/>
      <c r="V65" s="147"/>
      <c r="W65" s="147"/>
      <c r="X65" s="147"/>
      <c r="Y65" s="147"/>
      <c r="Z65" s="147"/>
      <c r="AA65" s="147"/>
      <c r="AB65" s="147"/>
      <c r="AC65" s="147"/>
      <c r="AD65" s="147"/>
      <c r="AE65" s="147"/>
      <c r="AF65" s="147"/>
      <c r="AG65" s="147"/>
      <c r="AH65" s="147"/>
      <c r="AI65" s="147"/>
      <c r="AJ65" s="147"/>
      <c r="AK65" s="147"/>
      <c r="AL65" s="147"/>
      <c r="AM65" s="147"/>
    </row>
    <row r="66" spans="13:39">
      <c r="M66" s="147"/>
      <c r="N66" s="380"/>
      <c r="O66" s="380"/>
      <c r="P66" s="380"/>
      <c r="Q66" s="380"/>
      <c r="R66" s="380"/>
      <c r="S66" s="380"/>
      <c r="T66" s="147"/>
      <c r="U66" s="147"/>
      <c r="V66" s="147"/>
      <c r="W66" s="147"/>
      <c r="X66" s="147"/>
      <c r="Y66" s="147"/>
      <c r="Z66" s="147"/>
      <c r="AA66" s="147"/>
      <c r="AB66" s="147"/>
      <c r="AC66" s="147"/>
      <c r="AD66" s="147"/>
      <c r="AE66" s="147"/>
      <c r="AF66" s="147"/>
      <c r="AG66" s="147"/>
      <c r="AH66" s="147"/>
      <c r="AI66" s="147"/>
      <c r="AJ66" s="147"/>
      <c r="AK66" s="147"/>
      <c r="AL66" s="147"/>
      <c r="AM66" s="147"/>
    </row>
    <row r="67" spans="13:39">
      <c r="M67" s="147"/>
      <c r="N67" s="380"/>
      <c r="O67" s="380"/>
      <c r="P67" s="380"/>
      <c r="Q67" s="380"/>
      <c r="R67" s="380"/>
      <c r="S67" s="380"/>
      <c r="T67" s="147"/>
      <c r="U67" s="147"/>
      <c r="V67" s="147"/>
      <c r="W67" s="147"/>
      <c r="X67" s="147"/>
      <c r="Y67" s="147"/>
      <c r="Z67" s="147"/>
      <c r="AA67" s="147"/>
      <c r="AB67" s="147"/>
      <c r="AC67" s="147"/>
      <c r="AD67" s="147"/>
      <c r="AE67" s="147"/>
      <c r="AF67" s="147"/>
      <c r="AG67" s="147"/>
      <c r="AH67" s="147"/>
      <c r="AI67" s="147"/>
      <c r="AJ67" s="147"/>
      <c r="AK67" s="147"/>
      <c r="AL67" s="147"/>
      <c r="AM67" s="147"/>
    </row>
    <row r="68" spans="13:39">
      <c r="M68" s="147"/>
      <c r="N68" s="380"/>
      <c r="O68" s="380"/>
      <c r="P68" s="380"/>
      <c r="Q68" s="380"/>
      <c r="R68" s="380"/>
      <c r="S68" s="380"/>
      <c r="T68" s="147"/>
      <c r="U68" s="147"/>
      <c r="V68" s="147"/>
      <c r="W68" s="147"/>
      <c r="X68" s="147"/>
      <c r="Y68" s="147"/>
      <c r="Z68" s="147"/>
      <c r="AA68" s="147"/>
      <c r="AB68" s="147"/>
      <c r="AC68" s="147"/>
      <c r="AD68" s="147"/>
      <c r="AE68" s="147"/>
      <c r="AF68" s="147"/>
      <c r="AG68" s="147"/>
      <c r="AH68" s="147"/>
      <c r="AI68" s="147"/>
      <c r="AJ68" s="147"/>
      <c r="AK68" s="147"/>
      <c r="AL68" s="147"/>
      <c r="AM68" s="147"/>
    </row>
    <row r="69" spans="13:39">
      <c r="M69" s="147"/>
      <c r="N69" s="380"/>
      <c r="O69" s="380"/>
      <c r="P69" s="380"/>
      <c r="Q69" s="380"/>
      <c r="R69" s="380"/>
      <c r="S69" s="380"/>
      <c r="T69" s="147"/>
      <c r="U69" s="147"/>
      <c r="V69" s="147"/>
      <c r="W69" s="147"/>
      <c r="X69" s="147"/>
      <c r="Y69" s="147"/>
      <c r="Z69" s="147"/>
      <c r="AA69" s="147"/>
      <c r="AB69" s="147"/>
      <c r="AC69" s="147"/>
      <c r="AD69" s="147"/>
      <c r="AE69" s="147"/>
      <c r="AF69" s="147"/>
      <c r="AG69" s="147"/>
      <c r="AH69" s="147"/>
      <c r="AI69" s="147"/>
      <c r="AJ69" s="147"/>
      <c r="AK69" s="147"/>
      <c r="AL69" s="147"/>
      <c r="AM69" s="147"/>
    </row>
    <row r="70" spans="13:39">
      <c r="M70" s="147"/>
      <c r="N70" s="380"/>
      <c r="O70" s="380"/>
      <c r="P70" s="380"/>
      <c r="Q70" s="380"/>
      <c r="R70" s="380"/>
      <c r="S70" s="380"/>
      <c r="T70" s="147"/>
      <c r="U70" s="147"/>
      <c r="V70" s="147"/>
      <c r="W70" s="147"/>
      <c r="X70" s="147"/>
      <c r="Y70" s="147"/>
      <c r="Z70" s="147"/>
      <c r="AA70" s="147"/>
      <c r="AB70" s="147"/>
      <c r="AC70" s="147"/>
      <c r="AD70" s="147"/>
      <c r="AE70" s="147"/>
      <c r="AF70" s="147"/>
      <c r="AG70" s="147"/>
      <c r="AH70" s="147"/>
      <c r="AI70" s="147"/>
      <c r="AJ70" s="147"/>
      <c r="AK70" s="147"/>
      <c r="AL70" s="147"/>
      <c r="AM70" s="147"/>
    </row>
    <row r="71" spans="13:39">
      <c r="M71" s="147"/>
      <c r="N71" s="380"/>
      <c r="O71" s="380"/>
      <c r="P71" s="380"/>
      <c r="Q71" s="380"/>
      <c r="R71" s="380"/>
      <c r="S71" s="380"/>
      <c r="T71" s="147"/>
      <c r="U71" s="147"/>
      <c r="V71" s="147"/>
      <c r="W71" s="147"/>
      <c r="X71" s="147"/>
      <c r="Y71" s="147"/>
      <c r="Z71" s="147"/>
      <c r="AA71" s="147"/>
      <c r="AB71" s="147"/>
      <c r="AC71" s="147"/>
      <c r="AD71" s="147"/>
      <c r="AE71" s="147"/>
      <c r="AF71" s="147"/>
      <c r="AG71" s="147"/>
      <c r="AH71" s="147"/>
      <c r="AI71" s="147"/>
      <c r="AJ71" s="147"/>
      <c r="AK71" s="147"/>
      <c r="AL71" s="147"/>
      <c r="AM71" s="147"/>
    </row>
    <row r="72" spans="13:39">
      <c r="M72" s="147"/>
      <c r="N72" s="380"/>
      <c r="O72" s="380"/>
      <c r="P72" s="380"/>
      <c r="Q72" s="380"/>
      <c r="R72" s="380"/>
      <c r="S72" s="380"/>
      <c r="T72" s="147"/>
      <c r="U72" s="147"/>
      <c r="V72" s="147"/>
      <c r="W72" s="147"/>
      <c r="X72" s="147"/>
      <c r="Y72" s="147"/>
      <c r="Z72" s="147"/>
      <c r="AA72" s="147"/>
      <c r="AB72" s="147"/>
      <c r="AC72" s="147"/>
      <c r="AD72" s="147"/>
      <c r="AE72" s="147"/>
      <c r="AF72" s="147"/>
      <c r="AG72" s="147"/>
      <c r="AH72" s="147"/>
      <c r="AI72" s="147"/>
      <c r="AJ72" s="147"/>
      <c r="AK72" s="147"/>
      <c r="AL72" s="147"/>
      <c r="AM72" s="147"/>
    </row>
    <row r="73" spans="13:39">
      <c r="M73" s="147"/>
      <c r="N73" s="380"/>
      <c r="O73" s="380"/>
      <c r="P73" s="380"/>
      <c r="Q73" s="380"/>
      <c r="R73" s="380"/>
      <c r="S73" s="380"/>
      <c r="T73" s="147"/>
      <c r="U73" s="147"/>
      <c r="V73" s="147"/>
      <c r="W73" s="147"/>
      <c r="X73" s="147"/>
      <c r="Y73" s="147"/>
      <c r="Z73" s="147"/>
      <c r="AA73" s="147"/>
      <c r="AB73" s="147"/>
      <c r="AC73" s="147"/>
      <c r="AD73" s="147"/>
      <c r="AE73" s="147"/>
      <c r="AF73" s="147"/>
      <c r="AG73" s="147"/>
      <c r="AH73" s="147"/>
      <c r="AI73" s="147"/>
      <c r="AJ73" s="147"/>
      <c r="AK73" s="147"/>
      <c r="AL73" s="147"/>
      <c r="AM73" s="147"/>
    </row>
    <row r="76" spans="13:39">
      <c r="N76" s="225"/>
      <c r="O76" s="225"/>
      <c r="P76" s="225"/>
      <c r="R76" s="225"/>
      <c r="S76" s="225"/>
    </row>
    <row r="77" spans="13:39">
      <c r="Q77" s="225"/>
    </row>
  </sheetData>
  <phoneticPr fontId="0" type="noConversion"/>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sheetPr codeName="Sheet49"/>
  <dimension ref="A1:W66"/>
  <sheetViews>
    <sheetView zoomScaleNormal="100" workbookViewId="0">
      <selection activeCell="A31" sqref="A31"/>
    </sheetView>
  </sheetViews>
  <sheetFormatPr defaultColWidth="8.796875" defaultRowHeight="9"/>
  <cols>
    <col min="2" max="17" width="13" customWidth="1"/>
    <col min="18" max="18" width="9.59765625" customWidth="1"/>
    <col min="19" max="19" width="10" customWidth="1"/>
    <col min="20" max="20" width="11.3984375" customWidth="1"/>
    <col min="21" max="21" width="19" customWidth="1"/>
    <col min="23" max="40" width="13" customWidth="1"/>
    <col min="258" max="273" width="13" customWidth="1"/>
    <col min="275" max="275" width="10" customWidth="1"/>
    <col min="276" max="276" width="11.3984375" customWidth="1"/>
    <col min="277" max="277" width="19" customWidth="1"/>
    <col min="279" max="296" width="13" customWidth="1"/>
    <col min="514" max="529" width="13" customWidth="1"/>
    <col min="531" max="531" width="10" customWidth="1"/>
    <col min="532" max="532" width="11.3984375" customWidth="1"/>
    <col min="533" max="533" width="19" customWidth="1"/>
    <col min="535" max="552" width="13" customWidth="1"/>
    <col min="770" max="785" width="13" customWidth="1"/>
    <col min="787" max="787" width="10" customWidth="1"/>
    <col min="788" max="788" width="11.3984375" customWidth="1"/>
    <col min="789" max="789" width="19" customWidth="1"/>
    <col min="791" max="808" width="13" customWidth="1"/>
    <col min="1026" max="1041" width="13" customWidth="1"/>
    <col min="1043" max="1043" width="10" customWidth="1"/>
    <col min="1044" max="1044" width="11.3984375" customWidth="1"/>
    <col min="1045" max="1045" width="19" customWidth="1"/>
    <col min="1047" max="1064" width="13" customWidth="1"/>
    <col min="1282" max="1297" width="13" customWidth="1"/>
    <col min="1299" max="1299" width="10" customWidth="1"/>
    <col min="1300" max="1300" width="11.3984375" customWidth="1"/>
    <col min="1301" max="1301" width="19" customWidth="1"/>
    <col min="1303" max="1320" width="13" customWidth="1"/>
    <col min="1538" max="1553" width="13" customWidth="1"/>
    <col min="1555" max="1555" width="10" customWidth="1"/>
    <col min="1556" max="1556" width="11.3984375" customWidth="1"/>
    <col min="1557" max="1557" width="19" customWidth="1"/>
    <col min="1559" max="1576" width="13" customWidth="1"/>
    <col min="1794" max="1809" width="13" customWidth="1"/>
    <col min="1811" max="1811" width="10" customWidth="1"/>
    <col min="1812" max="1812" width="11.3984375" customWidth="1"/>
    <col min="1813" max="1813" width="19" customWidth="1"/>
    <col min="1815" max="1832" width="13" customWidth="1"/>
    <col min="2050" max="2065" width="13" customWidth="1"/>
    <col min="2067" max="2067" width="10" customWidth="1"/>
    <col min="2068" max="2068" width="11.3984375" customWidth="1"/>
    <col min="2069" max="2069" width="19" customWidth="1"/>
    <col min="2071" max="2088" width="13" customWidth="1"/>
    <col min="2306" max="2321" width="13" customWidth="1"/>
    <col min="2323" max="2323" width="10" customWidth="1"/>
    <col min="2324" max="2324" width="11.3984375" customWidth="1"/>
    <col min="2325" max="2325" width="19" customWidth="1"/>
    <col min="2327" max="2344" width="13" customWidth="1"/>
    <col min="2562" max="2577" width="13" customWidth="1"/>
    <col min="2579" max="2579" width="10" customWidth="1"/>
    <col min="2580" max="2580" width="11.3984375" customWidth="1"/>
    <col min="2581" max="2581" width="19" customWidth="1"/>
    <col min="2583" max="2600" width="13" customWidth="1"/>
    <col min="2818" max="2833" width="13" customWidth="1"/>
    <col min="2835" max="2835" width="10" customWidth="1"/>
    <col min="2836" max="2836" width="11.3984375" customWidth="1"/>
    <col min="2837" max="2837" width="19" customWidth="1"/>
    <col min="2839" max="2856" width="13" customWidth="1"/>
    <col min="3074" max="3089" width="13" customWidth="1"/>
    <col min="3091" max="3091" width="10" customWidth="1"/>
    <col min="3092" max="3092" width="11.3984375" customWidth="1"/>
    <col min="3093" max="3093" width="19" customWidth="1"/>
    <col min="3095" max="3112" width="13" customWidth="1"/>
    <col min="3330" max="3345" width="13" customWidth="1"/>
    <col min="3347" max="3347" width="10" customWidth="1"/>
    <col min="3348" max="3348" width="11.3984375" customWidth="1"/>
    <col min="3349" max="3349" width="19" customWidth="1"/>
    <col min="3351" max="3368" width="13" customWidth="1"/>
    <col min="3586" max="3601" width="13" customWidth="1"/>
    <col min="3603" max="3603" width="10" customWidth="1"/>
    <col min="3604" max="3604" width="11.3984375" customWidth="1"/>
    <col min="3605" max="3605" width="19" customWidth="1"/>
    <col min="3607" max="3624" width="13" customWidth="1"/>
    <col min="3842" max="3857" width="13" customWidth="1"/>
    <col min="3859" max="3859" width="10" customWidth="1"/>
    <col min="3860" max="3860" width="11.3984375" customWidth="1"/>
    <col min="3861" max="3861" width="19" customWidth="1"/>
    <col min="3863" max="3880" width="13" customWidth="1"/>
    <col min="4098" max="4113" width="13" customWidth="1"/>
    <col min="4115" max="4115" width="10" customWidth="1"/>
    <col min="4116" max="4116" width="11.3984375" customWidth="1"/>
    <col min="4117" max="4117" width="19" customWidth="1"/>
    <col min="4119" max="4136" width="13" customWidth="1"/>
    <col min="4354" max="4369" width="13" customWidth="1"/>
    <col min="4371" max="4371" width="10" customWidth="1"/>
    <col min="4372" max="4372" width="11.3984375" customWidth="1"/>
    <col min="4373" max="4373" width="19" customWidth="1"/>
    <col min="4375" max="4392" width="13" customWidth="1"/>
    <col min="4610" max="4625" width="13" customWidth="1"/>
    <col min="4627" max="4627" width="10" customWidth="1"/>
    <col min="4628" max="4628" width="11.3984375" customWidth="1"/>
    <col min="4629" max="4629" width="19" customWidth="1"/>
    <col min="4631" max="4648" width="13" customWidth="1"/>
    <col min="4866" max="4881" width="13" customWidth="1"/>
    <col min="4883" max="4883" width="10" customWidth="1"/>
    <col min="4884" max="4884" width="11.3984375" customWidth="1"/>
    <col min="4885" max="4885" width="19" customWidth="1"/>
    <col min="4887" max="4904" width="13" customWidth="1"/>
    <col min="5122" max="5137" width="13" customWidth="1"/>
    <col min="5139" max="5139" width="10" customWidth="1"/>
    <col min="5140" max="5140" width="11.3984375" customWidth="1"/>
    <col min="5141" max="5141" width="19" customWidth="1"/>
    <col min="5143" max="5160" width="13" customWidth="1"/>
    <col min="5378" max="5393" width="13" customWidth="1"/>
    <col min="5395" max="5395" width="10" customWidth="1"/>
    <col min="5396" max="5396" width="11.3984375" customWidth="1"/>
    <col min="5397" max="5397" width="19" customWidth="1"/>
    <col min="5399" max="5416" width="13" customWidth="1"/>
    <col min="5634" max="5649" width="13" customWidth="1"/>
    <col min="5651" max="5651" width="10" customWidth="1"/>
    <col min="5652" max="5652" width="11.3984375" customWidth="1"/>
    <col min="5653" max="5653" width="19" customWidth="1"/>
    <col min="5655" max="5672" width="13" customWidth="1"/>
    <col min="5890" max="5905" width="13" customWidth="1"/>
    <col min="5907" max="5907" width="10" customWidth="1"/>
    <col min="5908" max="5908" width="11.3984375" customWidth="1"/>
    <col min="5909" max="5909" width="19" customWidth="1"/>
    <col min="5911" max="5928" width="13" customWidth="1"/>
    <col min="6146" max="6161" width="13" customWidth="1"/>
    <col min="6163" max="6163" width="10" customWidth="1"/>
    <col min="6164" max="6164" width="11.3984375" customWidth="1"/>
    <col min="6165" max="6165" width="19" customWidth="1"/>
    <col min="6167" max="6184" width="13" customWidth="1"/>
    <col min="6402" max="6417" width="13" customWidth="1"/>
    <col min="6419" max="6419" width="10" customWidth="1"/>
    <col min="6420" max="6420" width="11.3984375" customWidth="1"/>
    <col min="6421" max="6421" width="19" customWidth="1"/>
    <col min="6423" max="6440" width="13" customWidth="1"/>
    <col min="6658" max="6673" width="13" customWidth="1"/>
    <col min="6675" max="6675" width="10" customWidth="1"/>
    <col min="6676" max="6676" width="11.3984375" customWidth="1"/>
    <col min="6677" max="6677" width="19" customWidth="1"/>
    <col min="6679" max="6696" width="13" customWidth="1"/>
    <col min="6914" max="6929" width="13" customWidth="1"/>
    <col min="6931" max="6931" width="10" customWidth="1"/>
    <col min="6932" max="6932" width="11.3984375" customWidth="1"/>
    <col min="6933" max="6933" width="19" customWidth="1"/>
    <col min="6935" max="6952" width="13" customWidth="1"/>
    <col min="7170" max="7185" width="13" customWidth="1"/>
    <col min="7187" max="7187" width="10" customWidth="1"/>
    <col min="7188" max="7188" width="11.3984375" customWidth="1"/>
    <col min="7189" max="7189" width="19" customWidth="1"/>
    <col min="7191" max="7208" width="13" customWidth="1"/>
    <col min="7426" max="7441" width="13" customWidth="1"/>
    <col min="7443" max="7443" width="10" customWidth="1"/>
    <col min="7444" max="7444" width="11.3984375" customWidth="1"/>
    <col min="7445" max="7445" width="19" customWidth="1"/>
    <col min="7447" max="7464" width="13" customWidth="1"/>
    <col min="7682" max="7697" width="13" customWidth="1"/>
    <col min="7699" max="7699" width="10" customWidth="1"/>
    <col min="7700" max="7700" width="11.3984375" customWidth="1"/>
    <col min="7701" max="7701" width="19" customWidth="1"/>
    <col min="7703" max="7720" width="13" customWidth="1"/>
    <col min="7938" max="7953" width="13" customWidth="1"/>
    <col min="7955" max="7955" width="10" customWidth="1"/>
    <col min="7956" max="7956" width="11.3984375" customWidth="1"/>
    <col min="7957" max="7957" width="19" customWidth="1"/>
    <col min="7959" max="7976" width="13" customWidth="1"/>
    <col min="8194" max="8209" width="13" customWidth="1"/>
    <col min="8211" max="8211" width="10" customWidth="1"/>
    <col min="8212" max="8212" width="11.3984375" customWidth="1"/>
    <col min="8213" max="8213" width="19" customWidth="1"/>
    <col min="8215" max="8232" width="13" customWidth="1"/>
    <col min="8450" max="8465" width="13" customWidth="1"/>
    <col min="8467" max="8467" width="10" customWidth="1"/>
    <col min="8468" max="8468" width="11.3984375" customWidth="1"/>
    <col min="8469" max="8469" width="19" customWidth="1"/>
    <col min="8471" max="8488" width="13" customWidth="1"/>
    <col min="8706" max="8721" width="13" customWidth="1"/>
    <col min="8723" max="8723" width="10" customWidth="1"/>
    <col min="8724" max="8724" width="11.3984375" customWidth="1"/>
    <col min="8725" max="8725" width="19" customWidth="1"/>
    <col min="8727" max="8744" width="13" customWidth="1"/>
    <col min="8962" max="8977" width="13" customWidth="1"/>
    <col min="8979" max="8979" width="10" customWidth="1"/>
    <col min="8980" max="8980" width="11.3984375" customWidth="1"/>
    <col min="8981" max="8981" width="19" customWidth="1"/>
    <col min="8983" max="9000" width="13" customWidth="1"/>
    <col min="9218" max="9233" width="13" customWidth="1"/>
    <col min="9235" max="9235" width="10" customWidth="1"/>
    <col min="9236" max="9236" width="11.3984375" customWidth="1"/>
    <col min="9237" max="9237" width="19" customWidth="1"/>
    <col min="9239" max="9256" width="13" customWidth="1"/>
    <col min="9474" max="9489" width="13" customWidth="1"/>
    <col min="9491" max="9491" width="10" customWidth="1"/>
    <col min="9492" max="9492" width="11.3984375" customWidth="1"/>
    <col min="9493" max="9493" width="19" customWidth="1"/>
    <col min="9495" max="9512" width="13" customWidth="1"/>
    <col min="9730" max="9745" width="13" customWidth="1"/>
    <col min="9747" max="9747" width="10" customWidth="1"/>
    <col min="9748" max="9748" width="11.3984375" customWidth="1"/>
    <col min="9749" max="9749" width="19" customWidth="1"/>
    <col min="9751" max="9768" width="13" customWidth="1"/>
    <col min="9986" max="10001" width="13" customWidth="1"/>
    <col min="10003" max="10003" width="10" customWidth="1"/>
    <col min="10004" max="10004" width="11.3984375" customWidth="1"/>
    <col min="10005" max="10005" width="19" customWidth="1"/>
    <col min="10007" max="10024" width="13" customWidth="1"/>
    <col min="10242" max="10257" width="13" customWidth="1"/>
    <col min="10259" max="10259" width="10" customWidth="1"/>
    <col min="10260" max="10260" width="11.3984375" customWidth="1"/>
    <col min="10261" max="10261" width="19" customWidth="1"/>
    <col min="10263" max="10280" width="13" customWidth="1"/>
    <col min="10498" max="10513" width="13" customWidth="1"/>
    <col min="10515" max="10515" width="10" customWidth="1"/>
    <col min="10516" max="10516" width="11.3984375" customWidth="1"/>
    <col min="10517" max="10517" width="19" customWidth="1"/>
    <col min="10519" max="10536" width="13" customWidth="1"/>
    <col min="10754" max="10769" width="13" customWidth="1"/>
    <col min="10771" max="10771" width="10" customWidth="1"/>
    <col min="10772" max="10772" width="11.3984375" customWidth="1"/>
    <col min="10773" max="10773" width="19" customWidth="1"/>
    <col min="10775" max="10792" width="13" customWidth="1"/>
    <col min="11010" max="11025" width="13" customWidth="1"/>
    <col min="11027" max="11027" width="10" customWidth="1"/>
    <col min="11028" max="11028" width="11.3984375" customWidth="1"/>
    <col min="11029" max="11029" width="19" customWidth="1"/>
    <col min="11031" max="11048" width="13" customWidth="1"/>
    <col min="11266" max="11281" width="13" customWidth="1"/>
    <col min="11283" max="11283" width="10" customWidth="1"/>
    <col min="11284" max="11284" width="11.3984375" customWidth="1"/>
    <col min="11285" max="11285" width="19" customWidth="1"/>
    <col min="11287" max="11304" width="13" customWidth="1"/>
    <col min="11522" max="11537" width="13" customWidth="1"/>
    <col min="11539" max="11539" width="10" customWidth="1"/>
    <col min="11540" max="11540" width="11.3984375" customWidth="1"/>
    <col min="11541" max="11541" width="19" customWidth="1"/>
    <col min="11543" max="11560" width="13" customWidth="1"/>
    <col min="11778" max="11793" width="13" customWidth="1"/>
    <col min="11795" max="11795" width="10" customWidth="1"/>
    <col min="11796" max="11796" width="11.3984375" customWidth="1"/>
    <col min="11797" max="11797" width="19" customWidth="1"/>
    <col min="11799" max="11816" width="13" customWidth="1"/>
    <col min="12034" max="12049" width="13" customWidth="1"/>
    <col min="12051" max="12051" width="10" customWidth="1"/>
    <col min="12052" max="12052" width="11.3984375" customWidth="1"/>
    <col min="12053" max="12053" width="19" customWidth="1"/>
    <col min="12055" max="12072" width="13" customWidth="1"/>
    <col min="12290" max="12305" width="13" customWidth="1"/>
    <col min="12307" max="12307" width="10" customWidth="1"/>
    <col min="12308" max="12308" width="11.3984375" customWidth="1"/>
    <col min="12309" max="12309" width="19" customWidth="1"/>
    <col min="12311" max="12328" width="13" customWidth="1"/>
    <col min="12546" max="12561" width="13" customWidth="1"/>
    <col min="12563" max="12563" width="10" customWidth="1"/>
    <col min="12564" max="12564" width="11.3984375" customWidth="1"/>
    <col min="12565" max="12565" width="19" customWidth="1"/>
    <col min="12567" max="12584" width="13" customWidth="1"/>
    <col min="12802" max="12817" width="13" customWidth="1"/>
    <col min="12819" max="12819" width="10" customWidth="1"/>
    <col min="12820" max="12820" width="11.3984375" customWidth="1"/>
    <col min="12821" max="12821" width="19" customWidth="1"/>
    <col min="12823" max="12840" width="13" customWidth="1"/>
    <col min="13058" max="13073" width="13" customWidth="1"/>
    <col min="13075" max="13075" width="10" customWidth="1"/>
    <col min="13076" max="13076" width="11.3984375" customWidth="1"/>
    <col min="13077" max="13077" width="19" customWidth="1"/>
    <col min="13079" max="13096" width="13" customWidth="1"/>
    <col min="13314" max="13329" width="13" customWidth="1"/>
    <col min="13331" max="13331" width="10" customWidth="1"/>
    <col min="13332" max="13332" width="11.3984375" customWidth="1"/>
    <col min="13333" max="13333" width="19" customWidth="1"/>
    <col min="13335" max="13352" width="13" customWidth="1"/>
    <col min="13570" max="13585" width="13" customWidth="1"/>
    <col min="13587" max="13587" width="10" customWidth="1"/>
    <col min="13588" max="13588" width="11.3984375" customWidth="1"/>
    <col min="13589" max="13589" width="19" customWidth="1"/>
    <col min="13591" max="13608" width="13" customWidth="1"/>
    <col min="13826" max="13841" width="13" customWidth="1"/>
    <col min="13843" max="13843" width="10" customWidth="1"/>
    <col min="13844" max="13844" width="11.3984375" customWidth="1"/>
    <col min="13845" max="13845" width="19" customWidth="1"/>
    <col min="13847" max="13864" width="13" customWidth="1"/>
    <col min="14082" max="14097" width="13" customWidth="1"/>
    <col min="14099" max="14099" width="10" customWidth="1"/>
    <col min="14100" max="14100" width="11.3984375" customWidth="1"/>
    <col min="14101" max="14101" width="19" customWidth="1"/>
    <col min="14103" max="14120" width="13" customWidth="1"/>
    <col min="14338" max="14353" width="13" customWidth="1"/>
    <col min="14355" max="14355" width="10" customWidth="1"/>
    <col min="14356" max="14356" width="11.3984375" customWidth="1"/>
    <col min="14357" max="14357" width="19" customWidth="1"/>
    <col min="14359" max="14376" width="13" customWidth="1"/>
    <col min="14594" max="14609" width="13" customWidth="1"/>
    <col min="14611" max="14611" width="10" customWidth="1"/>
    <col min="14612" max="14612" width="11.3984375" customWidth="1"/>
    <col min="14613" max="14613" width="19" customWidth="1"/>
    <col min="14615" max="14632" width="13" customWidth="1"/>
    <col min="14850" max="14865" width="13" customWidth="1"/>
    <col min="14867" max="14867" width="10" customWidth="1"/>
    <col min="14868" max="14868" width="11.3984375" customWidth="1"/>
    <col min="14869" max="14869" width="19" customWidth="1"/>
    <col min="14871" max="14888" width="13" customWidth="1"/>
    <col min="15106" max="15121" width="13" customWidth="1"/>
    <col min="15123" max="15123" width="10" customWidth="1"/>
    <col min="15124" max="15124" width="11.3984375" customWidth="1"/>
    <col min="15125" max="15125" width="19" customWidth="1"/>
    <col min="15127" max="15144" width="13" customWidth="1"/>
    <col min="15362" max="15377" width="13" customWidth="1"/>
    <col min="15379" max="15379" width="10" customWidth="1"/>
    <col min="15380" max="15380" width="11.3984375" customWidth="1"/>
    <col min="15381" max="15381" width="19" customWidth="1"/>
    <col min="15383" max="15400" width="13" customWidth="1"/>
    <col min="15618" max="15633" width="13" customWidth="1"/>
    <col min="15635" max="15635" width="10" customWidth="1"/>
    <col min="15636" max="15636" width="11.3984375" customWidth="1"/>
    <col min="15637" max="15637" width="19" customWidth="1"/>
    <col min="15639" max="15656" width="13" customWidth="1"/>
    <col min="15874" max="15889" width="13" customWidth="1"/>
    <col min="15891" max="15891" width="10" customWidth="1"/>
    <col min="15892" max="15892" width="11.3984375" customWidth="1"/>
    <col min="15893" max="15893" width="19" customWidth="1"/>
    <col min="15895" max="15912" width="13" customWidth="1"/>
    <col min="16130" max="16145" width="13" customWidth="1"/>
    <col min="16147" max="16147" width="10" customWidth="1"/>
    <col min="16148" max="16148" width="11.3984375" customWidth="1"/>
    <col min="16149" max="16149" width="19" customWidth="1"/>
    <col min="16151" max="16168" width="13" customWidth="1"/>
  </cols>
  <sheetData>
    <row r="1" spans="1:23" ht="12">
      <c r="A1" s="72" t="s">
        <v>831</v>
      </c>
      <c r="L1" s="72"/>
    </row>
    <row r="2" spans="1:23" ht="12">
      <c r="A2" s="72"/>
      <c r="F2" s="566"/>
      <c r="G2" s="566"/>
      <c r="H2" s="566"/>
      <c r="I2" s="566"/>
      <c r="J2" s="135"/>
      <c r="K2" s="135"/>
      <c r="L2" s="135"/>
      <c r="M2" s="135"/>
      <c r="N2" s="135"/>
      <c r="O2" s="135"/>
      <c r="P2" s="135"/>
      <c r="Q2" s="135"/>
      <c r="R2" s="135"/>
      <c r="S2" s="135"/>
      <c r="T2" s="135"/>
    </row>
    <row r="3" spans="1:23" ht="4.5" customHeight="1">
      <c r="B3" s="24"/>
      <c r="C3" s="24"/>
      <c r="D3" s="26"/>
      <c r="E3" s="26"/>
      <c r="F3" s="25"/>
      <c r="G3" s="25"/>
      <c r="H3" s="25"/>
      <c r="I3" s="25"/>
      <c r="J3" s="25"/>
      <c r="K3" s="25"/>
      <c r="L3" s="25"/>
      <c r="M3" s="25"/>
      <c r="N3" s="25"/>
      <c r="O3" s="25"/>
      <c r="P3" s="25"/>
      <c r="Q3" s="25"/>
      <c r="R3" s="25"/>
      <c r="S3" s="25"/>
      <c r="T3" s="26"/>
    </row>
    <row r="4" spans="1:23" ht="34.5" customHeight="1">
      <c r="A4" s="62"/>
      <c r="B4" s="24" t="s">
        <v>244</v>
      </c>
      <c r="C4" s="24" t="s">
        <v>38</v>
      </c>
      <c r="D4" s="26" t="s">
        <v>449</v>
      </c>
      <c r="E4" s="26" t="s">
        <v>450</v>
      </c>
      <c r="F4" s="25" t="s">
        <v>246</v>
      </c>
      <c r="G4" s="25" t="s">
        <v>247</v>
      </c>
      <c r="H4" s="25" t="s">
        <v>584</v>
      </c>
      <c r="I4" s="25" t="s">
        <v>248</v>
      </c>
      <c r="J4" s="25" t="s">
        <v>249</v>
      </c>
      <c r="K4" s="25" t="s">
        <v>250</v>
      </c>
      <c r="L4" s="25" t="s">
        <v>251</v>
      </c>
      <c r="M4" s="25" t="s">
        <v>252</v>
      </c>
      <c r="N4" s="25" t="s">
        <v>659</v>
      </c>
      <c r="O4" s="25" t="s">
        <v>253</v>
      </c>
      <c r="P4" s="25" t="s">
        <v>512</v>
      </c>
      <c r="Q4" s="25" t="s">
        <v>416</v>
      </c>
      <c r="R4" s="25" t="s">
        <v>375</v>
      </c>
      <c r="S4" s="25" t="s">
        <v>513</v>
      </c>
      <c r="T4" s="26" t="s">
        <v>245</v>
      </c>
    </row>
    <row r="5" spans="1:23" ht="12" customHeight="1">
      <c r="A5" s="309">
        <v>1990</v>
      </c>
      <c r="B5" s="313">
        <v>274430</v>
      </c>
      <c r="C5" s="313">
        <v>93790</v>
      </c>
      <c r="D5" s="114" t="s">
        <v>77</v>
      </c>
      <c r="E5" s="114" t="s">
        <v>77</v>
      </c>
      <c r="F5" s="315">
        <v>9.2249599999999994</v>
      </c>
      <c r="G5" s="315" t="s">
        <v>77</v>
      </c>
      <c r="H5" s="315" t="s">
        <v>77</v>
      </c>
      <c r="I5" s="315" t="s">
        <v>77</v>
      </c>
      <c r="J5" s="315">
        <v>126.56886000000002</v>
      </c>
      <c r="K5" s="315">
        <v>5080</v>
      </c>
      <c r="L5" s="315">
        <v>139</v>
      </c>
      <c r="M5" s="315">
        <v>316</v>
      </c>
      <c r="N5" s="315">
        <v>140.71995000000001</v>
      </c>
      <c r="O5" s="315" t="s">
        <v>77</v>
      </c>
      <c r="P5" s="315" t="s">
        <v>77</v>
      </c>
      <c r="Q5" s="315" t="s">
        <v>77</v>
      </c>
      <c r="R5" s="315">
        <v>0.1055</v>
      </c>
      <c r="S5" s="315">
        <v>595.82545000000005</v>
      </c>
      <c r="T5" s="314">
        <v>5811.6192699999992</v>
      </c>
      <c r="U5" s="12"/>
      <c r="V5" s="12"/>
    </row>
    <row r="6" spans="1:23" ht="12" customHeight="1">
      <c r="A6" s="309">
        <v>1991</v>
      </c>
      <c r="B6" s="313">
        <v>281050</v>
      </c>
      <c r="C6" s="313">
        <v>98100</v>
      </c>
      <c r="D6" s="114" t="s">
        <v>77</v>
      </c>
      <c r="E6" s="114" t="s">
        <v>77</v>
      </c>
      <c r="F6" s="315">
        <v>8.5781900000000011</v>
      </c>
      <c r="G6" s="315" t="s">
        <v>77</v>
      </c>
      <c r="H6" s="315" t="s">
        <v>77</v>
      </c>
      <c r="I6" s="315" t="s">
        <v>77</v>
      </c>
      <c r="J6" s="315">
        <v>141.916</v>
      </c>
      <c r="K6" s="315">
        <v>4482</v>
      </c>
      <c r="L6" s="315">
        <v>208</v>
      </c>
      <c r="M6" s="315">
        <v>328</v>
      </c>
      <c r="N6" s="315">
        <v>150.4692</v>
      </c>
      <c r="O6" s="315" t="s">
        <v>77</v>
      </c>
      <c r="P6" s="315" t="s">
        <v>77</v>
      </c>
      <c r="Q6" s="315">
        <v>1.04</v>
      </c>
      <c r="R6" s="315">
        <v>0.3926</v>
      </c>
      <c r="S6" s="315">
        <v>687.90179999999998</v>
      </c>
      <c r="T6" s="314">
        <v>5320.3959900000009</v>
      </c>
      <c r="U6" s="12"/>
      <c r="V6" s="12"/>
    </row>
    <row r="7" spans="1:23" ht="12" customHeight="1">
      <c r="A7" s="309">
        <v>1992</v>
      </c>
      <c r="B7" s="313">
        <v>281470</v>
      </c>
      <c r="C7" s="313">
        <v>99480</v>
      </c>
      <c r="D7" s="114" t="s">
        <v>77</v>
      </c>
      <c r="E7" s="114" t="s">
        <v>77</v>
      </c>
      <c r="F7" s="315">
        <v>32.510557000000006</v>
      </c>
      <c r="G7" s="315" t="s">
        <v>77</v>
      </c>
      <c r="H7" s="315" t="s">
        <v>77</v>
      </c>
      <c r="I7" s="315" t="s">
        <v>77</v>
      </c>
      <c r="J7" s="315">
        <v>149.38</v>
      </c>
      <c r="K7" s="315">
        <v>5282</v>
      </c>
      <c r="L7" s="315">
        <v>377</v>
      </c>
      <c r="M7" s="315">
        <v>328</v>
      </c>
      <c r="N7" s="315">
        <v>176.84855999999999</v>
      </c>
      <c r="O7" s="315" t="s">
        <v>77</v>
      </c>
      <c r="P7" s="315" t="s">
        <v>77</v>
      </c>
      <c r="Q7" s="315">
        <v>51.8</v>
      </c>
      <c r="R7" s="315">
        <v>0.53949999999999998</v>
      </c>
      <c r="S7" s="315">
        <v>934.18805999999995</v>
      </c>
      <c r="T7" s="314">
        <v>6398.0786170000001</v>
      </c>
      <c r="U7" s="12"/>
      <c r="V7" s="12"/>
    </row>
    <row r="8" spans="1:23" ht="12" customHeight="1">
      <c r="A8" s="309">
        <v>1993</v>
      </c>
      <c r="B8" s="313">
        <v>286130</v>
      </c>
      <c r="C8" s="313">
        <v>100460</v>
      </c>
      <c r="D8" s="114" t="s">
        <v>77</v>
      </c>
      <c r="E8" s="114" t="s">
        <v>77</v>
      </c>
      <c r="F8" s="315">
        <v>217.43040700000003</v>
      </c>
      <c r="G8" s="315" t="s">
        <v>77</v>
      </c>
      <c r="H8" s="315" t="s">
        <v>77</v>
      </c>
      <c r="I8" s="315" t="s">
        <v>77</v>
      </c>
      <c r="J8" s="315">
        <v>158.75200000000001</v>
      </c>
      <c r="K8" s="315">
        <v>4143</v>
      </c>
      <c r="L8" s="315">
        <v>446.92599999999999</v>
      </c>
      <c r="M8" s="315">
        <v>377.584</v>
      </c>
      <c r="N8" s="315">
        <v>251.51553000000001</v>
      </c>
      <c r="O8" s="315" t="s">
        <v>77</v>
      </c>
      <c r="P8" s="315" t="s">
        <v>77</v>
      </c>
      <c r="Q8" s="315">
        <v>121.422</v>
      </c>
      <c r="R8" s="315">
        <v>0.50429999999999997</v>
      </c>
      <c r="S8" s="315">
        <v>1197.95183</v>
      </c>
      <c r="T8" s="314">
        <v>5717.1342369999993</v>
      </c>
      <c r="U8" s="12"/>
      <c r="V8" s="12"/>
    </row>
    <row r="9" spans="1:23" ht="12" customHeight="1">
      <c r="A9" s="309">
        <v>1994</v>
      </c>
      <c r="B9" s="313">
        <v>285310</v>
      </c>
      <c r="C9" s="313">
        <v>101410</v>
      </c>
      <c r="D9" s="114" t="s">
        <v>77</v>
      </c>
      <c r="E9" s="114" t="s">
        <v>77</v>
      </c>
      <c r="F9" s="315">
        <v>343.50106999999997</v>
      </c>
      <c r="G9" s="315" t="s">
        <v>77</v>
      </c>
      <c r="H9" s="315" t="s">
        <v>77</v>
      </c>
      <c r="I9" s="315" t="s">
        <v>77</v>
      </c>
      <c r="J9" s="315">
        <v>158.75200000000001</v>
      </c>
      <c r="K9" s="315">
        <v>4935</v>
      </c>
      <c r="L9" s="315">
        <v>516.95600000000002</v>
      </c>
      <c r="M9" s="315">
        <v>360.76600000000002</v>
      </c>
      <c r="N9" s="315">
        <v>448.60410000000002</v>
      </c>
      <c r="O9" s="315" t="s">
        <v>77</v>
      </c>
      <c r="P9" s="315" t="s">
        <v>77</v>
      </c>
      <c r="Q9" s="315">
        <v>191.703</v>
      </c>
      <c r="R9" s="315">
        <v>0.42586900000000005</v>
      </c>
      <c r="S9" s="315">
        <v>1518.4549689999999</v>
      </c>
      <c r="T9" s="314">
        <v>6955.7080389999992</v>
      </c>
      <c r="U9" s="12"/>
      <c r="V9" s="12"/>
    </row>
    <row r="10" spans="1:23" ht="12" customHeight="1">
      <c r="A10" s="309">
        <v>1995</v>
      </c>
      <c r="B10" s="313">
        <v>295850</v>
      </c>
      <c r="C10" s="313">
        <v>102210</v>
      </c>
      <c r="D10" s="114" t="s">
        <v>77</v>
      </c>
      <c r="E10" s="114" t="s">
        <v>77</v>
      </c>
      <c r="F10" s="315">
        <v>392.30216796000002</v>
      </c>
      <c r="G10" s="315" t="s">
        <v>77</v>
      </c>
      <c r="H10" s="315" t="s">
        <v>77</v>
      </c>
      <c r="I10" s="315">
        <v>7.3999999999999996E-2</v>
      </c>
      <c r="J10" s="315">
        <v>165.58199999999999</v>
      </c>
      <c r="K10" s="315">
        <v>4672</v>
      </c>
      <c r="L10" s="315">
        <v>561.86</v>
      </c>
      <c r="M10" s="315">
        <v>410.4</v>
      </c>
      <c r="N10" s="315">
        <v>470.76309000000003</v>
      </c>
      <c r="O10" s="315" t="s">
        <v>77</v>
      </c>
      <c r="P10" s="315" t="s">
        <v>77</v>
      </c>
      <c r="Q10" s="315">
        <v>198.298</v>
      </c>
      <c r="R10" s="315">
        <v>0.24999100000000002</v>
      </c>
      <c r="S10" s="315">
        <v>1641.571081</v>
      </c>
      <c r="T10" s="314">
        <v>6871.5292489599988</v>
      </c>
      <c r="U10" s="12"/>
      <c r="V10" s="12"/>
    </row>
    <row r="11" spans="1:23" ht="12" customHeight="1">
      <c r="A11" s="29">
        <v>1996</v>
      </c>
      <c r="B11" s="313">
        <v>310567.1796218286</v>
      </c>
      <c r="C11" s="313">
        <v>107513</v>
      </c>
      <c r="D11" s="114" t="s">
        <v>77</v>
      </c>
      <c r="E11" s="114" t="s">
        <v>77</v>
      </c>
      <c r="F11" s="315">
        <v>487.71684599999998</v>
      </c>
      <c r="G11" s="315" t="s">
        <v>77</v>
      </c>
      <c r="H11" s="315" t="s">
        <v>77</v>
      </c>
      <c r="I11" s="315">
        <v>0.13966999999999999</v>
      </c>
      <c r="J11" s="315">
        <v>117.58199999999999</v>
      </c>
      <c r="K11" s="315">
        <v>3274.6280000000002</v>
      </c>
      <c r="L11" s="315">
        <v>707.54</v>
      </c>
      <c r="M11" s="315">
        <v>410.4</v>
      </c>
      <c r="N11" s="315">
        <v>489.43314000000004</v>
      </c>
      <c r="O11" s="315" t="s">
        <v>77</v>
      </c>
      <c r="P11" s="315" t="s">
        <v>77</v>
      </c>
      <c r="Q11" s="315">
        <v>196.95599999999999</v>
      </c>
      <c r="R11" s="315">
        <v>0.24518799999999999</v>
      </c>
      <c r="S11" s="315">
        <v>1804.5743280000002</v>
      </c>
      <c r="T11" s="314">
        <v>5684.6408439999996</v>
      </c>
      <c r="U11" s="12"/>
      <c r="V11" s="12"/>
    </row>
    <row r="12" spans="1:23" ht="12" customHeight="1">
      <c r="A12" s="29">
        <v>1997</v>
      </c>
      <c r="B12" s="313">
        <v>312441.00000000006</v>
      </c>
      <c r="C12" s="313">
        <v>104455</v>
      </c>
      <c r="D12" s="114" t="s">
        <v>77</v>
      </c>
      <c r="E12" s="114" t="s">
        <v>77</v>
      </c>
      <c r="F12" s="315">
        <v>666.98436000000004</v>
      </c>
      <c r="G12" s="315" t="s">
        <v>77</v>
      </c>
      <c r="H12" s="315" t="s">
        <v>77</v>
      </c>
      <c r="I12" s="315">
        <v>0.20534000000000002</v>
      </c>
      <c r="J12" s="315">
        <v>163.55699999999999</v>
      </c>
      <c r="K12" s="315">
        <v>4005.11</v>
      </c>
      <c r="L12" s="315">
        <v>917.91</v>
      </c>
      <c r="M12" s="315">
        <v>407.7</v>
      </c>
      <c r="N12" s="315">
        <v>585.48797999999999</v>
      </c>
      <c r="O12" s="315">
        <v>4.7548050000000001E-2</v>
      </c>
      <c r="P12" s="315" t="s">
        <v>77</v>
      </c>
      <c r="Q12" s="315">
        <v>198.50299999999999</v>
      </c>
      <c r="R12" s="315">
        <v>0.137629</v>
      </c>
      <c r="S12" s="315">
        <v>2109.7861570499999</v>
      </c>
      <c r="T12" s="314">
        <v>6945.6428570499993</v>
      </c>
      <c r="U12" s="12"/>
      <c r="V12" s="12"/>
    </row>
    <row r="13" spans="1:23" ht="12" customHeight="1">
      <c r="A13" s="29">
        <v>1998</v>
      </c>
      <c r="B13" s="313">
        <v>316944</v>
      </c>
      <c r="C13" s="313">
        <v>109410</v>
      </c>
      <c r="D13" s="114">
        <v>361078</v>
      </c>
      <c r="E13" s="114">
        <v>375170</v>
      </c>
      <c r="F13" s="315">
        <v>876.86161000000004</v>
      </c>
      <c r="G13" s="315" t="s">
        <v>77</v>
      </c>
      <c r="H13" s="315" t="s">
        <v>77</v>
      </c>
      <c r="I13" s="315">
        <v>0.27100000000000002</v>
      </c>
      <c r="J13" s="315">
        <v>206.38200000000001</v>
      </c>
      <c r="K13" s="315">
        <v>4910.87</v>
      </c>
      <c r="L13" s="315">
        <v>1185.3699999999999</v>
      </c>
      <c r="M13" s="315">
        <v>385.59205000000003</v>
      </c>
      <c r="N13" s="315">
        <v>848.9502</v>
      </c>
      <c r="O13" s="315">
        <v>0.22963489999999998</v>
      </c>
      <c r="P13" s="315" t="s">
        <v>77</v>
      </c>
      <c r="Q13" s="315">
        <v>234.1</v>
      </c>
      <c r="R13" s="315" t="s">
        <v>77</v>
      </c>
      <c r="S13" s="315">
        <v>2654.2418848999996</v>
      </c>
      <c r="T13" s="314">
        <v>8648.6264949000015</v>
      </c>
      <c r="V13" s="12"/>
      <c r="W13" s="12"/>
    </row>
    <row r="14" spans="1:23" ht="12" customHeight="1">
      <c r="A14" s="29">
        <v>1999</v>
      </c>
      <c r="B14" s="313">
        <v>324015.90750000003</v>
      </c>
      <c r="C14" s="313">
        <v>110308</v>
      </c>
      <c r="D14" s="114">
        <v>365250</v>
      </c>
      <c r="E14" s="114">
        <v>382396</v>
      </c>
      <c r="F14" s="315">
        <v>850.1691800000001</v>
      </c>
      <c r="G14" s="315" t="s">
        <v>77</v>
      </c>
      <c r="H14" s="315" t="s">
        <v>77</v>
      </c>
      <c r="I14" s="315">
        <v>0.67</v>
      </c>
      <c r="J14" s="315">
        <v>207.33335215</v>
      </c>
      <c r="K14" s="315">
        <v>5128.4399999999996</v>
      </c>
      <c r="L14" s="315">
        <v>1702.6</v>
      </c>
      <c r="M14" s="315">
        <v>410.4</v>
      </c>
      <c r="N14" s="315">
        <v>856.40057999999999</v>
      </c>
      <c r="O14" s="315">
        <v>0.75614879999999995</v>
      </c>
      <c r="P14" s="315" t="s">
        <v>77</v>
      </c>
      <c r="Q14" s="315">
        <v>458.96</v>
      </c>
      <c r="R14" s="315" t="s">
        <v>77</v>
      </c>
      <c r="S14" s="315">
        <v>3429.1167288000001</v>
      </c>
      <c r="T14" s="314">
        <v>9615.7292609499964</v>
      </c>
      <c r="V14" s="12"/>
      <c r="W14" s="12"/>
    </row>
    <row r="15" spans="1:23" ht="12" customHeight="1">
      <c r="A15" s="29">
        <v>2000</v>
      </c>
      <c r="B15" s="313">
        <v>330592.99999999994</v>
      </c>
      <c r="C15" s="313">
        <v>111842</v>
      </c>
      <c r="D15" s="114">
        <v>374374</v>
      </c>
      <c r="E15" s="114">
        <v>391243</v>
      </c>
      <c r="F15" s="315">
        <v>944.9279600000001</v>
      </c>
      <c r="G15" s="315">
        <v>0.9</v>
      </c>
      <c r="H15" s="315" t="s">
        <v>77</v>
      </c>
      <c r="I15" s="315">
        <v>1.2675000000000001</v>
      </c>
      <c r="J15" s="315">
        <v>214.21281829999998</v>
      </c>
      <c r="K15" s="315">
        <v>4871.04</v>
      </c>
      <c r="L15" s="315">
        <v>2187.8200000000002</v>
      </c>
      <c r="M15" s="315">
        <v>367.1</v>
      </c>
      <c r="N15" s="315">
        <v>839.77620300000001</v>
      </c>
      <c r="O15" s="315">
        <v>31.425058150000002</v>
      </c>
      <c r="P15" s="315" t="s">
        <v>77</v>
      </c>
      <c r="Q15" s="315">
        <v>455.70087000000001</v>
      </c>
      <c r="R15" s="315" t="s">
        <v>77</v>
      </c>
      <c r="S15" s="315">
        <v>3881.8221311500001</v>
      </c>
      <c r="T15" s="314">
        <v>9914.1704094500001</v>
      </c>
      <c r="V15" s="12"/>
      <c r="W15" s="12"/>
    </row>
    <row r="16" spans="1:23" ht="12" customHeight="1">
      <c r="A16" s="29">
        <v>2001</v>
      </c>
      <c r="B16" s="313">
        <v>333879</v>
      </c>
      <c r="C16" s="313">
        <v>115337</v>
      </c>
      <c r="D16" s="114">
        <v>382356</v>
      </c>
      <c r="E16" s="114">
        <v>395177</v>
      </c>
      <c r="F16" s="315">
        <v>960.14426600000013</v>
      </c>
      <c r="G16" s="315">
        <v>4.9418915555555563</v>
      </c>
      <c r="H16" s="315">
        <v>2.29E-2</v>
      </c>
      <c r="I16" s="315">
        <v>1.82</v>
      </c>
      <c r="J16" s="315">
        <v>210.22937319999997</v>
      </c>
      <c r="K16" s="315">
        <v>3845.48</v>
      </c>
      <c r="L16" s="315">
        <v>2507.0201889999998</v>
      </c>
      <c r="M16" s="315">
        <v>362.9</v>
      </c>
      <c r="N16" s="315">
        <v>879.7030625000001</v>
      </c>
      <c r="O16" s="315">
        <v>234.31389999999999</v>
      </c>
      <c r="P16" s="315" t="s">
        <v>77</v>
      </c>
      <c r="Q16" s="315">
        <v>542.10099000000002</v>
      </c>
      <c r="R16" s="315" t="s">
        <v>77</v>
      </c>
      <c r="S16" s="315">
        <v>4526.0381415000002</v>
      </c>
      <c r="T16" s="314">
        <v>9548.6765722555556</v>
      </c>
      <c r="V16" s="12"/>
      <c r="W16" s="12"/>
    </row>
    <row r="17" spans="1:23" ht="12" customHeight="1">
      <c r="A17" s="29">
        <v>2002</v>
      </c>
      <c r="B17" s="313">
        <v>334049.35801793379</v>
      </c>
      <c r="C17" s="313">
        <v>120014</v>
      </c>
      <c r="D17" s="114">
        <v>384594.34163526475</v>
      </c>
      <c r="E17" s="114">
        <v>395660.76341558975</v>
      </c>
      <c r="F17" s="315">
        <v>1251.2433685892802</v>
      </c>
      <c r="G17" s="315">
        <v>4.7809590000000002</v>
      </c>
      <c r="H17" s="315">
        <v>5.1858000000000001E-2</v>
      </c>
      <c r="I17" s="315">
        <v>2.6974999999999998</v>
      </c>
      <c r="J17" s="315">
        <v>203.50029053028399</v>
      </c>
      <c r="K17" s="315">
        <v>4584.42</v>
      </c>
      <c r="L17" s="315">
        <v>2678.6277871919901</v>
      </c>
      <c r="M17" s="315">
        <v>367.56000399999999</v>
      </c>
      <c r="N17" s="315">
        <v>907.2907567499999</v>
      </c>
      <c r="O17" s="315">
        <v>271.91425500000003</v>
      </c>
      <c r="P17" s="315">
        <v>286.49</v>
      </c>
      <c r="Q17" s="315">
        <v>568.24279200000001</v>
      </c>
      <c r="R17" s="315" t="s">
        <v>77</v>
      </c>
      <c r="S17" s="315">
        <v>5080.1255949419892</v>
      </c>
      <c r="T17" s="314">
        <v>11126.819571061555</v>
      </c>
      <c r="V17" s="12"/>
      <c r="W17" s="12"/>
    </row>
    <row r="18" spans="1:23" ht="12" customHeight="1">
      <c r="A18" s="29">
        <v>2003</v>
      </c>
      <c r="B18" s="313">
        <v>336865.42290720675</v>
      </c>
      <c r="C18" s="313">
        <v>123001</v>
      </c>
      <c r="D18" s="114">
        <v>395475.21458089253</v>
      </c>
      <c r="E18" s="114">
        <v>400369.40495419252</v>
      </c>
      <c r="F18" s="315">
        <v>1275.5057328800001</v>
      </c>
      <c r="G18" s="315">
        <v>9.8439999999999994</v>
      </c>
      <c r="H18" s="315">
        <v>2.6001E-2</v>
      </c>
      <c r="I18" s="315">
        <v>2.9445100000000002</v>
      </c>
      <c r="J18" s="315">
        <v>150.0966</v>
      </c>
      <c r="K18" s="315">
        <v>2987.4119999999998</v>
      </c>
      <c r="L18" s="315">
        <v>3276.2083575622087</v>
      </c>
      <c r="M18" s="315">
        <v>394.27249999999998</v>
      </c>
      <c r="N18" s="315">
        <v>964.95762500000001</v>
      </c>
      <c r="O18" s="315">
        <v>401.959</v>
      </c>
      <c r="P18" s="315">
        <v>601.69899999999996</v>
      </c>
      <c r="Q18" s="315">
        <v>525.35299999999995</v>
      </c>
      <c r="R18" s="315">
        <v>9.2644000000000002</v>
      </c>
      <c r="S18" s="315">
        <v>6173.7138825622087</v>
      </c>
      <c r="T18" s="314">
        <v>10599.542726442209</v>
      </c>
      <c r="V18" s="12"/>
      <c r="W18" s="12"/>
    </row>
    <row r="19" spans="1:23" ht="12" customHeight="1">
      <c r="A19" s="29">
        <v>2004</v>
      </c>
      <c r="B19" s="313">
        <v>339571.63580940716</v>
      </c>
      <c r="C19" s="313">
        <v>124200</v>
      </c>
      <c r="D19" s="114">
        <v>391280.1877095456</v>
      </c>
      <c r="E19" s="114">
        <v>401418.41205599322</v>
      </c>
      <c r="F19" s="315">
        <v>1736.3943000000002</v>
      </c>
      <c r="G19" s="315">
        <v>198.68090000000001</v>
      </c>
      <c r="H19" s="315">
        <v>3.4518E-2</v>
      </c>
      <c r="I19" s="315">
        <v>4.0051500000000004</v>
      </c>
      <c r="J19" s="315">
        <v>282.65436459000034</v>
      </c>
      <c r="K19" s="315">
        <v>4561.3004884000002</v>
      </c>
      <c r="L19" s="315">
        <v>4003.7444999999998</v>
      </c>
      <c r="M19" s="315">
        <v>440.00780000000003</v>
      </c>
      <c r="N19" s="315">
        <v>971.07287500000007</v>
      </c>
      <c r="O19" s="315">
        <v>362.25628</v>
      </c>
      <c r="P19" s="315">
        <v>1021.568</v>
      </c>
      <c r="Q19" s="315">
        <v>556.39530000000002</v>
      </c>
      <c r="R19" s="315">
        <v>8.8331</v>
      </c>
      <c r="S19" s="315">
        <v>7363.8778549999997</v>
      </c>
      <c r="T19" s="314">
        <v>14146.947575989998</v>
      </c>
      <c r="V19" s="12"/>
      <c r="W19" s="12"/>
    </row>
    <row r="20" spans="1:23" s="112" customFormat="1" ht="12" customHeight="1">
      <c r="A20" s="29">
        <v>2005</v>
      </c>
      <c r="B20" s="313">
        <v>349349.27453685709</v>
      </c>
      <c r="C20" s="313">
        <v>125711</v>
      </c>
      <c r="D20" s="114">
        <v>395429.88476819755</v>
      </c>
      <c r="E20" s="114">
        <v>406680.52922569757</v>
      </c>
      <c r="F20" s="315">
        <v>2501.1861400000003</v>
      </c>
      <c r="G20" s="315">
        <v>402.70570000000004</v>
      </c>
      <c r="H20" s="315">
        <v>2.9769999999999998E-2</v>
      </c>
      <c r="I20" s="315">
        <v>8.1750000000000007</v>
      </c>
      <c r="J20" s="315">
        <v>443.83478604000004</v>
      </c>
      <c r="K20" s="315">
        <v>4477.6480000000001</v>
      </c>
      <c r="L20" s="315">
        <v>4290.48488</v>
      </c>
      <c r="M20" s="315">
        <v>465.90550000000002</v>
      </c>
      <c r="N20" s="315">
        <v>963.83166875000018</v>
      </c>
      <c r="O20" s="315">
        <v>381.70819219999998</v>
      </c>
      <c r="P20" s="315">
        <v>2532.6917000000003</v>
      </c>
      <c r="Q20" s="315">
        <v>459.68150000000003</v>
      </c>
      <c r="R20" s="315">
        <v>7.9954600000000005</v>
      </c>
      <c r="S20" s="315">
        <v>9102.2989009500016</v>
      </c>
      <c r="T20" s="314">
        <v>16935.878296989998</v>
      </c>
      <c r="V20" s="12"/>
      <c r="W20" s="12"/>
    </row>
    <row r="21" spans="1:23" s="112" customFormat="1" ht="12" customHeight="1">
      <c r="A21" s="29">
        <v>2006</v>
      </c>
      <c r="B21" s="313">
        <v>345865.60105945775</v>
      </c>
      <c r="C21" s="313">
        <v>124704</v>
      </c>
      <c r="D21" s="114">
        <v>393429.3448544381</v>
      </c>
      <c r="E21" s="114">
        <v>404798.9232394381</v>
      </c>
      <c r="F21" s="315">
        <v>3573.6511003999999</v>
      </c>
      <c r="G21" s="315">
        <v>651.40150000000006</v>
      </c>
      <c r="H21" s="315">
        <v>5.0000000000000001E-3</v>
      </c>
      <c r="I21" s="315">
        <v>10.695</v>
      </c>
      <c r="J21" s="315">
        <v>477.56794000000002</v>
      </c>
      <c r="K21" s="315">
        <v>4115.4997999999996</v>
      </c>
      <c r="L21" s="315">
        <v>4424.4705496999995</v>
      </c>
      <c r="M21" s="315">
        <v>444.88884999999999</v>
      </c>
      <c r="N21" s="315">
        <v>1083.0907118749999</v>
      </c>
      <c r="O21" s="315">
        <v>362.76100000000002</v>
      </c>
      <c r="P21" s="315">
        <v>2527.5057349999997</v>
      </c>
      <c r="Q21" s="315">
        <v>422.65530999999999</v>
      </c>
      <c r="R21" s="315">
        <v>11.502000000000001</v>
      </c>
      <c r="S21" s="315">
        <v>9276.8741565750006</v>
      </c>
      <c r="T21" s="314">
        <v>18105.694496974997</v>
      </c>
      <c r="V21" s="12"/>
      <c r="W21" s="12"/>
    </row>
    <row r="22" spans="1:23" s="112" customFormat="1" ht="12" customHeight="1">
      <c r="A22" s="29">
        <v>2007</v>
      </c>
      <c r="B22" s="313">
        <v>342262.74873758102</v>
      </c>
      <c r="C22" s="313">
        <v>123076</v>
      </c>
      <c r="D22" s="114">
        <v>392970.72317244264</v>
      </c>
      <c r="E22" s="114">
        <v>402044.47360344266</v>
      </c>
      <c r="F22" s="315">
        <v>4491.2822999999999</v>
      </c>
      <c r="G22" s="315">
        <v>782.53519999999992</v>
      </c>
      <c r="H22" s="315">
        <v>1.72E-2</v>
      </c>
      <c r="I22" s="315">
        <v>14</v>
      </c>
      <c r="J22" s="315">
        <v>523.31009999999992</v>
      </c>
      <c r="K22" s="315">
        <v>4553.9933000000001</v>
      </c>
      <c r="L22" s="315">
        <v>4676.8110999999999</v>
      </c>
      <c r="M22" s="315">
        <v>493.55399999999997</v>
      </c>
      <c r="N22" s="315">
        <v>1189.4942384687499</v>
      </c>
      <c r="O22" s="315">
        <v>1757.3580350000002</v>
      </c>
      <c r="P22" s="315">
        <v>585.14857794623026</v>
      </c>
      <c r="Q22" s="315">
        <v>607.14211400000011</v>
      </c>
      <c r="R22" s="315">
        <v>14.9931</v>
      </c>
      <c r="S22" s="315">
        <v>9324.5011654149803</v>
      </c>
      <c r="T22" s="314">
        <v>19689.639265414982</v>
      </c>
      <c r="V22" s="12"/>
      <c r="W22" s="12"/>
    </row>
    <row r="23" spans="1:23" ht="12" customHeight="1">
      <c r="A23" s="29">
        <v>2008</v>
      </c>
      <c r="B23" s="313">
        <v>342389.50029657746</v>
      </c>
      <c r="C23" s="313">
        <v>119800</v>
      </c>
      <c r="D23" s="114">
        <v>384782.88892279431</v>
      </c>
      <c r="E23" s="114">
        <v>399893.93196181109</v>
      </c>
      <c r="F23" s="315">
        <v>5788.1036516600107</v>
      </c>
      <c r="G23" s="315">
        <v>1305.0990160000001</v>
      </c>
      <c r="H23" s="315">
        <v>3.6211E-2</v>
      </c>
      <c r="I23" s="315">
        <v>17</v>
      </c>
      <c r="J23" s="315">
        <v>554.71940000000006</v>
      </c>
      <c r="K23" s="315">
        <v>4599.9343830000007</v>
      </c>
      <c r="L23" s="315">
        <v>4728.592228999999</v>
      </c>
      <c r="M23" s="315">
        <v>548.82540000000006</v>
      </c>
      <c r="N23" s="315">
        <v>1239.366799998875</v>
      </c>
      <c r="O23" s="315">
        <v>1575.4880000000001</v>
      </c>
      <c r="P23" s="315">
        <v>620.26979771213234</v>
      </c>
      <c r="Q23" s="315">
        <v>806.65552458262664</v>
      </c>
      <c r="R23" s="315">
        <v>15.6481636</v>
      </c>
      <c r="S23" s="315">
        <v>9534.8459148936327</v>
      </c>
      <c r="T23" s="314">
        <v>21799.738576553646</v>
      </c>
      <c r="V23" s="12"/>
      <c r="W23" s="12"/>
    </row>
    <row r="24" spans="1:23" ht="12" customHeight="1">
      <c r="A24" s="309">
        <v>2009</v>
      </c>
      <c r="B24" s="313">
        <v>322351.89842701395</v>
      </c>
      <c r="C24" s="313">
        <v>118541</v>
      </c>
      <c r="D24" s="114">
        <v>373067.54145449266</v>
      </c>
      <c r="E24" s="314">
        <v>379613.62720492447</v>
      </c>
      <c r="F24" s="315">
        <v>7553.2497894196595</v>
      </c>
      <c r="G24" s="315">
        <v>1753.8947366999998</v>
      </c>
      <c r="H24" s="315">
        <v>0.62515900000000002</v>
      </c>
      <c r="I24" s="315">
        <v>20</v>
      </c>
      <c r="J24" s="315">
        <v>577.30250000000001</v>
      </c>
      <c r="K24" s="315">
        <v>4663.6670999999997</v>
      </c>
      <c r="L24" s="315">
        <v>4929.2950529999998</v>
      </c>
      <c r="M24" s="315">
        <v>603.67319999999995</v>
      </c>
      <c r="N24" s="315">
        <v>1509.3084550968899</v>
      </c>
      <c r="O24" s="315">
        <v>1625.0170188999998</v>
      </c>
      <c r="P24" s="315">
        <v>636.5762461007397</v>
      </c>
      <c r="Q24" s="315">
        <v>1326.5192552003202</v>
      </c>
      <c r="R24" s="315">
        <v>43.490732892946006</v>
      </c>
      <c r="S24" s="315">
        <v>10673.879961190896</v>
      </c>
      <c r="T24" s="314">
        <v>25242.619246310554</v>
      </c>
      <c r="V24" s="12"/>
      <c r="W24" s="12"/>
    </row>
    <row r="25" spans="1:23" ht="12" customHeight="1">
      <c r="A25" s="309">
        <v>2010</v>
      </c>
      <c r="B25" s="313">
        <v>329245.87449553073</v>
      </c>
      <c r="C25" s="313">
        <v>118836</v>
      </c>
      <c r="D25" s="114">
        <v>378608.49167022534</v>
      </c>
      <c r="E25" s="314">
        <v>384422.32816756942</v>
      </c>
      <c r="F25" s="315">
        <v>7140.3376820088306</v>
      </c>
      <c r="G25" s="315">
        <v>3043.7049339999999</v>
      </c>
      <c r="H25" s="315">
        <v>1.83867</v>
      </c>
      <c r="I25" s="315">
        <v>39.738800000000005</v>
      </c>
      <c r="J25" s="315">
        <v>483.2638</v>
      </c>
      <c r="K25" s="315">
        <v>3091.84256</v>
      </c>
      <c r="L25" s="315">
        <v>5036.9089999999997</v>
      </c>
      <c r="M25" s="315">
        <v>697.01880000000006</v>
      </c>
      <c r="N25" s="315">
        <v>1597.4840941736311</v>
      </c>
      <c r="O25" s="315">
        <v>2332.3428833334565</v>
      </c>
      <c r="P25" s="315">
        <v>627.49234021483517</v>
      </c>
      <c r="Q25" s="315">
        <v>1594.3397796494826</v>
      </c>
      <c r="R25" s="315">
        <v>151.35318064000003</v>
      </c>
      <c r="S25" s="315">
        <v>12036.940078011407</v>
      </c>
      <c r="T25" s="314">
        <v>25837.666524020235</v>
      </c>
      <c r="V25" s="12"/>
      <c r="W25" s="12"/>
    </row>
    <row r="26" spans="1:23" ht="12" customHeight="1">
      <c r="A26" s="309">
        <v>2011</v>
      </c>
      <c r="B26" s="313">
        <v>318242.88096643396</v>
      </c>
      <c r="C26" s="313">
        <v>111603</v>
      </c>
      <c r="D26" s="114">
        <v>364548.06350338919</v>
      </c>
      <c r="E26" s="314">
        <v>373675.52120060247</v>
      </c>
      <c r="F26" s="315">
        <v>10383.796470000001</v>
      </c>
      <c r="G26" s="315">
        <v>5125.8242720999997</v>
      </c>
      <c r="H26" s="315">
        <v>0.93689999999999996</v>
      </c>
      <c r="I26" s="315">
        <v>244.26349999999999</v>
      </c>
      <c r="J26" s="315">
        <v>700.93880000000001</v>
      </c>
      <c r="K26" s="315">
        <v>4989.2167479999998</v>
      </c>
      <c r="L26" s="315">
        <v>5092.2089999999998</v>
      </c>
      <c r="M26" s="315">
        <v>763.75538000000006</v>
      </c>
      <c r="N26" s="315">
        <v>1738.8986049999999</v>
      </c>
      <c r="O26" s="315">
        <v>2963.6680000000001</v>
      </c>
      <c r="P26" s="315">
        <v>614.73239999999987</v>
      </c>
      <c r="Q26" s="315">
        <v>1749.2617</v>
      </c>
      <c r="R26" s="315">
        <v>277.85685103814001</v>
      </c>
      <c r="S26" s="315">
        <v>13200.381936038137</v>
      </c>
      <c r="T26" s="314">
        <v>34645.358626138135</v>
      </c>
      <c r="V26" s="12"/>
      <c r="W26" s="12"/>
    </row>
    <row r="27" spans="1:23" ht="12" customHeight="1">
      <c r="A27" s="309">
        <v>2012</v>
      </c>
      <c r="B27" s="313">
        <v>318070.10475954559</v>
      </c>
      <c r="C27" s="313">
        <v>114698</v>
      </c>
      <c r="D27" s="114">
        <v>360869.33119489107</v>
      </c>
      <c r="E27" s="314">
        <v>375879.8845182893</v>
      </c>
      <c r="F27" s="315">
        <v>12120.689436164297</v>
      </c>
      <c r="G27" s="315">
        <v>7463.2411950221158</v>
      </c>
      <c r="H27" s="315">
        <v>3.571757666723165</v>
      </c>
      <c r="I27" s="315">
        <v>1187.9466684309157</v>
      </c>
      <c r="J27" s="315">
        <v>653.10173459481337</v>
      </c>
      <c r="K27" s="315">
        <v>4631.3809044056006</v>
      </c>
      <c r="L27" s="315">
        <v>5153.8004340961352</v>
      </c>
      <c r="M27" s="315">
        <v>719.55355599789721</v>
      </c>
      <c r="N27" s="315">
        <v>2278.7923176572344</v>
      </c>
      <c r="O27" s="315">
        <v>1782.9137549810932</v>
      </c>
      <c r="P27" s="315">
        <v>642.91697116414173</v>
      </c>
      <c r="Q27" s="315">
        <v>4097.5945694991187</v>
      </c>
      <c r="R27" s="315">
        <v>522.63019409022002</v>
      </c>
      <c r="S27" s="315">
        <v>15198.201797485841</v>
      </c>
      <c r="T27" s="314">
        <v>41258.133493770307</v>
      </c>
      <c r="V27" s="12"/>
      <c r="W27" s="12"/>
    </row>
    <row r="28" spans="1:23" ht="12" customHeight="1">
      <c r="A28" s="112"/>
      <c r="B28" s="112"/>
      <c r="C28" s="112"/>
      <c r="D28" s="112"/>
      <c r="E28" s="112"/>
      <c r="F28" s="578"/>
      <c r="G28" s="578"/>
      <c r="H28" s="578"/>
      <c r="I28" s="578"/>
      <c r="J28" s="578"/>
      <c r="K28" s="578"/>
      <c r="L28" s="578"/>
      <c r="M28" s="578"/>
      <c r="N28" s="578"/>
      <c r="O28" s="578"/>
      <c r="P28" s="578"/>
      <c r="Q28" s="578"/>
      <c r="R28" s="578"/>
      <c r="S28" s="578"/>
      <c r="T28" s="578"/>
      <c r="U28" s="579"/>
    </row>
    <row r="29" spans="1:23" ht="12" customHeight="1">
      <c r="A29" t="s">
        <v>254</v>
      </c>
      <c r="B29" s="112"/>
      <c r="C29" s="112"/>
      <c r="D29" s="112"/>
      <c r="E29" s="112"/>
      <c r="F29" s="112"/>
      <c r="G29" s="602"/>
      <c r="H29" s="602"/>
      <c r="I29" s="602"/>
      <c r="J29" s="602"/>
      <c r="K29" s="602"/>
      <c r="L29" s="602"/>
      <c r="M29" s="602"/>
      <c r="N29" s="602"/>
      <c r="O29" s="602"/>
      <c r="P29" s="602"/>
      <c r="Q29" s="602"/>
      <c r="R29" s="602"/>
      <c r="S29" s="602"/>
      <c r="T29" s="112"/>
    </row>
    <row r="30" spans="1:23" ht="12" customHeight="1">
      <c r="A30" s="681" t="s">
        <v>941</v>
      </c>
      <c r="B30" s="10"/>
      <c r="C30" s="10"/>
      <c r="D30" s="10"/>
      <c r="E30" s="10"/>
      <c r="F30" s="112"/>
      <c r="G30" s="112"/>
      <c r="H30" s="112"/>
      <c r="I30" s="112"/>
      <c r="J30" s="112"/>
      <c r="K30" s="112"/>
      <c r="L30" s="112"/>
      <c r="M30" s="112"/>
      <c r="N30" s="112"/>
      <c r="O30" s="112"/>
      <c r="P30" s="112"/>
      <c r="Q30" s="112"/>
      <c r="R30" s="112"/>
      <c r="S30" s="112"/>
      <c r="T30" s="112"/>
    </row>
    <row r="31" spans="1:23" ht="12" customHeight="1">
      <c r="A31" t="s">
        <v>255</v>
      </c>
      <c r="B31" s="482"/>
      <c r="C31" s="482"/>
      <c r="D31" s="483"/>
      <c r="E31" s="10"/>
      <c r="F31" s="112"/>
      <c r="G31" s="112"/>
      <c r="H31" s="112"/>
      <c r="I31" s="112"/>
      <c r="J31" s="112"/>
      <c r="K31" s="112"/>
      <c r="L31" s="112"/>
      <c r="M31" s="112"/>
      <c r="N31" s="112"/>
      <c r="O31" s="112"/>
      <c r="P31" s="112"/>
      <c r="Q31" s="112"/>
      <c r="R31" s="112"/>
      <c r="S31" s="112"/>
      <c r="T31" s="112"/>
    </row>
    <row r="32" spans="1:23" ht="12" customHeight="1">
      <c r="A32" s="10"/>
      <c r="B32" s="10"/>
      <c r="C32" s="10"/>
      <c r="D32" s="10"/>
      <c r="E32" s="10"/>
      <c r="F32" s="112"/>
      <c r="G32" s="112"/>
      <c r="H32" s="112"/>
      <c r="I32" s="112"/>
      <c r="J32" s="112"/>
      <c r="K32" s="112"/>
      <c r="L32" s="112"/>
      <c r="M32" s="112"/>
      <c r="N32" s="112"/>
      <c r="O32" s="112"/>
      <c r="P32" s="112"/>
      <c r="Q32" s="112"/>
      <c r="R32" s="112"/>
      <c r="S32" s="112"/>
      <c r="T32" s="112"/>
    </row>
    <row r="33" spans="1:20" ht="12" customHeight="1">
      <c r="A33" t="s">
        <v>235</v>
      </c>
      <c r="B33" s="10"/>
      <c r="C33" s="10"/>
      <c r="D33" s="10"/>
      <c r="E33" s="10"/>
      <c r="F33" s="112"/>
      <c r="G33" s="112"/>
      <c r="H33" s="112"/>
      <c r="I33" s="112"/>
      <c r="J33" s="112"/>
      <c r="K33" s="112"/>
      <c r="L33" s="112"/>
      <c r="M33" s="112"/>
      <c r="N33" s="112"/>
      <c r="O33" s="112"/>
      <c r="P33" s="112"/>
      <c r="Q33" s="112"/>
      <c r="R33" s="112"/>
      <c r="S33" s="112"/>
      <c r="T33" s="112"/>
    </row>
    <row r="34" spans="1:20" ht="12" customHeight="1">
      <c r="A34" s="159" t="s">
        <v>940</v>
      </c>
    </row>
    <row r="35" spans="1:20" ht="12" customHeight="1">
      <c r="A35" s="437" t="s">
        <v>939</v>
      </c>
    </row>
    <row r="36" spans="1:20" ht="12" customHeight="1">
      <c r="A36" s="159" t="s">
        <v>782</v>
      </c>
    </row>
    <row r="37" spans="1:20" ht="12" customHeight="1">
      <c r="A37" t="s">
        <v>583</v>
      </c>
    </row>
    <row r="38" spans="1:20" ht="9.75" thickBot="1"/>
    <row r="39" spans="1:20">
      <c r="B39" s="382"/>
      <c r="C39" s="383"/>
      <c r="D39" s="383"/>
      <c r="E39" s="383"/>
      <c r="F39" s="383"/>
      <c r="G39" s="383"/>
      <c r="H39" s="383"/>
      <c r="I39" s="384"/>
    </row>
    <row r="40" spans="1:20">
      <c r="B40" s="385"/>
      <c r="C40" s="386"/>
      <c r="D40" s="386"/>
      <c r="E40" s="386"/>
      <c r="F40" s="386"/>
      <c r="G40" s="386"/>
      <c r="H40" s="386"/>
      <c r="I40" s="387"/>
    </row>
    <row r="41" spans="1:20">
      <c r="B41" s="385"/>
      <c r="C41" s="386"/>
      <c r="D41" s="386"/>
      <c r="E41" s="386"/>
      <c r="F41" s="386"/>
      <c r="G41" s="386"/>
      <c r="H41" s="386"/>
      <c r="I41" s="387"/>
    </row>
    <row r="42" spans="1:20">
      <c r="B42" s="385"/>
      <c r="C42" s="386"/>
      <c r="D42" s="386"/>
      <c r="E42" s="386"/>
      <c r="F42" s="386"/>
      <c r="G42" s="386"/>
      <c r="H42" s="386"/>
      <c r="I42" s="387"/>
    </row>
    <row r="43" spans="1:20">
      <c r="B43" s="385"/>
      <c r="C43" s="386"/>
      <c r="D43" s="386"/>
      <c r="E43" s="386"/>
      <c r="F43" s="386"/>
      <c r="G43" s="386"/>
      <c r="H43" s="386"/>
      <c r="I43" s="387"/>
    </row>
    <row r="44" spans="1:20">
      <c r="B44" s="385"/>
      <c r="C44" s="386"/>
      <c r="D44" s="386"/>
      <c r="E44" s="386"/>
      <c r="F44" s="386"/>
      <c r="G44" s="386"/>
      <c r="H44" s="386"/>
      <c r="I44" s="387"/>
    </row>
    <row r="45" spans="1:20">
      <c r="B45" s="385"/>
      <c r="C45" s="386"/>
      <c r="D45" s="386"/>
      <c r="E45" s="386"/>
      <c r="F45" s="386"/>
      <c r="G45" s="386"/>
      <c r="H45" s="386"/>
      <c r="I45" s="387"/>
    </row>
    <row r="46" spans="1:20">
      <c r="B46" s="385"/>
      <c r="C46" s="386"/>
      <c r="D46" s="386"/>
      <c r="E46" s="386"/>
      <c r="F46" s="386"/>
      <c r="G46" s="386"/>
      <c r="H46" s="386"/>
      <c r="I46" s="387"/>
    </row>
    <row r="47" spans="1:20">
      <c r="B47" s="385"/>
      <c r="C47" s="386"/>
      <c r="D47" s="386"/>
      <c r="E47" s="386"/>
      <c r="F47" s="386"/>
      <c r="G47" s="386"/>
      <c r="H47" s="386"/>
      <c r="I47" s="387"/>
    </row>
    <row r="48" spans="1:20">
      <c r="B48" s="385"/>
      <c r="C48" s="386"/>
      <c r="D48" s="386"/>
      <c r="E48" s="386"/>
      <c r="F48" s="386"/>
      <c r="G48" s="386"/>
      <c r="H48" s="386"/>
      <c r="I48" s="387"/>
    </row>
    <row r="49" spans="2:9">
      <c r="B49" s="385"/>
      <c r="C49" s="386"/>
      <c r="D49" s="386"/>
      <c r="E49" s="386"/>
      <c r="F49" s="386"/>
      <c r="G49" s="386"/>
      <c r="H49" s="386"/>
      <c r="I49" s="387"/>
    </row>
    <row r="50" spans="2:9">
      <c r="B50" s="385"/>
      <c r="C50" s="386"/>
      <c r="D50" s="386"/>
      <c r="E50" s="386"/>
      <c r="F50" s="386"/>
      <c r="G50" s="386"/>
      <c r="H50" s="386"/>
      <c r="I50" s="387"/>
    </row>
    <row r="51" spans="2:9">
      <c r="B51" s="385"/>
      <c r="C51" s="386"/>
      <c r="D51" s="386"/>
      <c r="E51" s="386"/>
      <c r="F51" s="386"/>
      <c r="G51" s="386"/>
      <c r="H51" s="386"/>
      <c r="I51" s="387"/>
    </row>
    <row r="52" spans="2:9">
      <c r="B52" s="385"/>
      <c r="C52" s="386"/>
      <c r="D52" s="386"/>
      <c r="E52" s="386"/>
      <c r="F52" s="386"/>
      <c r="G52" s="386"/>
      <c r="H52" s="386"/>
      <c r="I52" s="387"/>
    </row>
    <row r="53" spans="2:9">
      <c r="B53" s="385"/>
      <c r="C53" s="386"/>
      <c r="D53" s="386"/>
      <c r="E53" s="386"/>
      <c r="F53" s="386"/>
      <c r="G53" s="386"/>
      <c r="H53" s="386"/>
      <c r="I53" s="387"/>
    </row>
    <row r="54" spans="2:9">
      <c r="B54" s="385"/>
      <c r="C54" s="386"/>
      <c r="D54" s="386"/>
      <c r="E54" s="386"/>
      <c r="F54" s="386"/>
      <c r="G54" s="386"/>
      <c r="H54" s="386"/>
      <c r="I54" s="387"/>
    </row>
    <row r="55" spans="2:9">
      <c r="B55" s="385"/>
      <c r="C55" s="386"/>
      <c r="D55" s="386"/>
      <c r="E55" s="386"/>
      <c r="F55" s="386"/>
      <c r="G55" s="386"/>
      <c r="H55" s="386"/>
      <c r="I55" s="387"/>
    </row>
    <row r="56" spans="2:9">
      <c r="B56" s="385"/>
      <c r="C56" s="386"/>
      <c r="D56" s="386"/>
      <c r="E56" s="386"/>
      <c r="F56" s="386"/>
      <c r="G56" s="386"/>
      <c r="H56" s="386"/>
      <c r="I56" s="387"/>
    </row>
    <row r="57" spans="2:9">
      <c r="B57" s="385"/>
      <c r="C57" s="386"/>
      <c r="D57" s="386"/>
      <c r="E57" s="386"/>
      <c r="F57" s="386"/>
      <c r="G57" s="386"/>
      <c r="H57" s="386"/>
      <c r="I57" s="387"/>
    </row>
    <row r="58" spans="2:9">
      <c r="B58" s="385"/>
      <c r="C58" s="386"/>
      <c r="D58" s="386"/>
      <c r="E58" s="386"/>
      <c r="F58" s="386"/>
      <c r="G58" s="386"/>
      <c r="H58" s="386"/>
      <c r="I58" s="387"/>
    </row>
    <row r="59" spans="2:9">
      <c r="B59" s="385"/>
      <c r="C59" s="386"/>
      <c r="D59" s="386"/>
      <c r="E59" s="386"/>
      <c r="F59" s="386"/>
      <c r="G59" s="386"/>
      <c r="H59" s="386"/>
      <c r="I59" s="387"/>
    </row>
    <row r="60" spans="2:9" ht="12" thickBot="1">
      <c r="B60" s="388" t="s">
        <v>832</v>
      </c>
      <c r="C60" s="389"/>
      <c r="D60" s="389"/>
      <c r="E60" s="389"/>
      <c r="F60" s="389"/>
      <c r="G60" s="389"/>
      <c r="H60" s="389"/>
      <c r="I60" s="390"/>
    </row>
    <row r="65" spans="1:21" ht="23.25">
      <c r="A65" s="337"/>
      <c r="B65" s="338"/>
      <c r="C65" s="339"/>
      <c r="D65" s="339"/>
      <c r="E65" s="339"/>
      <c r="F65" s="339"/>
      <c r="G65" s="339"/>
      <c r="H65" s="339"/>
      <c r="I65" s="339"/>
      <c r="J65" s="339"/>
      <c r="K65" s="339"/>
      <c r="L65" s="339"/>
      <c r="M65" s="339"/>
      <c r="N65" s="339"/>
      <c r="O65" s="339"/>
      <c r="P65" s="339"/>
      <c r="Q65" s="339"/>
      <c r="R65" s="339"/>
      <c r="S65" s="339"/>
      <c r="T65" s="339"/>
      <c r="U65" s="339"/>
    </row>
    <row r="66" spans="1:21" ht="23.25">
      <c r="A66" s="337"/>
      <c r="B66" s="338"/>
      <c r="C66" s="338"/>
      <c r="D66" s="338"/>
      <c r="E66" s="338"/>
      <c r="F66" s="338"/>
      <c r="G66" s="338"/>
      <c r="H66" s="338"/>
      <c r="I66" s="338"/>
      <c r="J66" s="338"/>
      <c r="K66" s="338"/>
      <c r="L66" s="338"/>
      <c r="M66" s="338"/>
      <c r="N66" s="339"/>
      <c r="O66" s="339"/>
      <c r="P66" s="339"/>
      <c r="Q66" s="340"/>
      <c r="R66" s="340"/>
      <c r="S66" s="340"/>
      <c r="T66" s="340"/>
      <c r="U66" s="340"/>
    </row>
  </sheetData>
  <phoneticPr fontId="0" type="noConversion"/>
  <pageMargins left="0.75" right="0.75" top="1" bottom="1" header="0.5" footer="0.5"/>
  <pageSetup paperSize="9" orientation="portrait" r:id="rId1"/>
  <headerFooter alignWithMargins="0"/>
  <drawing r:id="rId2"/>
</worksheet>
</file>

<file path=xl/worksheets/sheet56.xml><?xml version="1.0" encoding="utf-8"?>
<worksheet xmlns="http://schemas.openxmlformats.org/spreadsheetml/2006/main" xmlns:r="http://schemas.openxmlformats.org/officeDocument/2006/relationships">
  <sheetPr codeName="Sheet51"/>
  <dimension ref="A1:Z42"/>
  <sheetViews>
    <sheetView workbookViewId="0">
      <selection activeCell="A2" sqref="A2"/>
    </sheetView>
  </sheetViews>
  <sheetFormatPr defaultColWidth="8.796875" defaultRowHeight="9"/>
  <cols>
    <col min="1" max="1" width="10.796875" customWidth="1"/>
    <col min="2" max="20" width="13" customWidth="1"/>
    <col min="27" max="27" width="12" customWidth="1"/>
    <col min="257" max="257" width="10.796875" customWidth="1"/>
    <col min="258" max="276" width="13" customWidth="1"/>
    <col min="513" max="513" width="10.796875" customWidth="1"/>
    <col min="514" max="532" width="13" customWidth="1"/>
    <col min="769" max="769" width="10.796875" customWidth="1"/>
    <col min="770" max="788" width="13" customWidth="1"/>
    <col min="1025" max="1025" width="10.796875" customWidth="1"/>
    <col min="1026" max="1044" width="13" customWidth="1"/>
    <col min="1281" max="1281" width="10.796875" customWidth="1"/>
    <col min="1282" max="1300" width="13" customWidth="1"/>
    <col min="1537" max="1537" width="10.796875" customWidth="1"/>
    <col min="1538" max="1556" width="13" customWidth="1"/>
    <col min="1793" max="1793" width="10.796875" customWidth="1"/>
    <col min="1794" max="1812" width="13" customWidth="1"/>
    <col min="2049" max="2049" width="10.796875" customWidth="1"/>
    <col min="2050" max="2068" width="13" customWidth="1"/>
    <col min="2305" max="2305" width="10.796875" customWidth="1"/>
    <col min="2306" max="2324" width="13" customWidth="1"/>
    <col min="2561" max="2561" width="10.796875" customWidth="1"/>
    <col min="2562" max="2580" width="13" customWidth="1"/>
    <col min="2817" max="2817" width="10.796875" customWidth="1"/>
    <col min="2818" max="2836" width="13" customWidth="1"/>
    <col min="3073" max="3073" width="10.796875" customWidth="1"/>
    <col min="3074" max="3092" width="13" customWidth="1"/>
    <col min="3329" max="3329" width="10.796875" customWidth="1"/>
    <col min="3330" max="3348" width="13" customWidth="1"/>
    <col min="3585" max="3585" width="10.796875" customWidth="1"/>
    <col min="3586" max="3604" width="13" customWidth="1"/>
    <col min="3841" max="3841" width="10.796875" customWidth="1"/>
    <col min="3842" max="3860" width="13" customWidth="1"/>
    <col min="4097" max="4097" width="10.796875" customWidth="1"/>
    <col min="4098" max="4116" width="13" customWidth="1"/>
    <col min="4353" max="4353" width="10.796875" customWidth="1"/>
    <col min="4354" max="4372" width="13" customWidth="1"/>
    <col min="4609" max="4609" width="10.796875" customWidth="1"/>
    <col min="4610" max="4628" width="13" customWidth="1"/>
    <col min="4865" max="4865" width="10.796875" customWidth="1"/>
    <col min="4866" max="4884" width="13" customWidth="1"/>
    <col min="5121" max="5121" width="10.796875" customWidth="1"/>
    <col min="5122" max="5140" width="13" customWidth="1"/>
    <col min="5377" max="5377" width="10.796875" customWidth="1"/>
    <col min="5378" max="5396" width="13" customWidth="1"/>
    <col min="5633" max="5633" width="10.796875" customWidth="1"/>
    <col min="5634" max="5652" width="13" customWidth="1"/>
    <col min="5889" max="5889" width="10.796875" customWidth="1"/>
    <col min="5890" max="5908" width="13" customWidth="1"/>
    <col min="6145" max="6145" width="10.796875" customWidth="1"/>
    <col min="6146" max="6164" width="13" customWidth="1"/>
    <col min="6401" max="6401" width="10.796875" customWidth="1"/>
    <col min="6402" max="6420" width="13" customWidth="1"/>
    <col min="6657" max="6657" width="10.796875" customWidth="1"/>
    <col min="6658" max="6676" width="13" customWidth="1"/>
    <col min="6913" max="6913" width="10.796875" customWidth="1"/>
    <col min="6914" max="6932" width="13" customWidth="1"/>
    <col min="7169" max="7169" width="10.796875" customWidth="1"/>
    <col min="7170" max="7188" width="13" customWidth="1"/>
    <col min="7425" max="7425" width="10.796875" customWidth="1"/>
    <col min="7426" max="7444" width="13" customWidth="1"/>
    <col min="7681" max="7681" width="10.796875" customWidth="1"/>
    <col min="7682" max="7700" width="13" customWidth="1"/>
    <col min="7937" max="7937" width="10.796875" customWidth="1"/>
    <col min="7938" max="7956" width="13" customWidth="1"/>
    <col min="8193" max="8193" width="10.796875" customWidth="1"/>
    <col min="8194" max="8212" width="13" customWidth="1"/>
    <col min="8449" max="8449" width="10.796875" customWidth="1"/>
    <col min="8450" max="8468" width="13" customWidth="1"/>
    <col min="8705" max="8705" width="10.796875" customWidth="1"/>
    <col min="8706" max="8724" width="13" customWidth="1"/>
    <col min="8961" max="8961" width="10.796875" customWidth="1"/>
    <col min="8962" max="8980" width="13" customWidth="1"/>
    <col min="9217" max="9217" width="10.796875" customWidth="1"/>
    <col min="9218" max="9236" width="13" customWidth="1"/>
    <col min="9473" max="9473" width="10.796875" customWidth="1"/>
    <col min="9474" max="9492" width="13" customWidth="1"/>
    <col min="9729" max="9729" width="10.796875" customWidth="1"/>
    <col min="9730" max="9748" width="13" customWidth="1"/>
    <col min="9985" max="9985" width="10.796875" customWidth="1"/>
    <col min="9986" max="10004" width="13" customWidth="1"/>
    <col min="10241" max="10241" width="10.796875" customWidth="1"/>
    <col min="10242" max="10260" width="13" customWidth="1"/>
    <col min="10497" max="10497" width="10.796875" customWidth="1"/>
    <col min="10498" max="10516" width="13" customWidth="1"/>
    <col min="10753" max="10753" width="10.796875" customWidth="1"/>
    <col min="10754" max="10772" width="13" customWidth="1"/>
    <col min="11009" max="11009" width="10.796875" customWidth="1"/>
    <col min="11010" max="11028" width="13" customWidth="1"/>
    <col min="11265" max="11265" width="10.796875" customWidth="1"/>
    <col min="11266" max="11284" width="13" customWidth="1"/>
    <col min="11521" max="11521" width="10.796875" customWidth="1"/>
    <col min="11522" max="11540" width="13" customWidth="1"/>
    <col min="11777" max="11777" width="10.796875" customWidth="1"/>
    <col min="11778" max="11796" width="13" customWidth="1"/>
    <col min="12033" max="12033" width="10.796875" customWidth="1"/>
    <col min="12034" max="12052" width="13" customWidth="1"/>
    <col min="12289" max="12289" width="10.796875" customWidth="1"/>
    <col min="12290" max="12308" width="13" customWidth="1"/>
    <col min="12545" max="12545" width="10.796875" customWidth="1"/>
    <col min="12546" max="12564" width="13" customWidth="1"/>
    <col min="12801" max="12801" width="10.796875" customWidth="1"/>
    <col min="12802" max="12820" width="13" customWidth="1"/>
    <col min="13057" max="13057" width="10.796875" customWidth="1"/>
    <col min="13058" max="13076" width="13" customWidth="1"/>
    <col min="13313" max="13313" width="10.796875" customWidth="1"/>
    <col min="13314" max="13332" width="13" customWidth="1"/>
    <col min="13569" max="13569" width="10.796875" customWidth="1"/>
    <col min="13570" max="13588" width="13" customWidth="1"/>
    <col min="13825" max="13825" width="10.796875" customWidth="1"/>
    <col min="13826" max="13844" width="13" customWidth="1"/>
    <col min="14081" max="14081" width="10.796875" customWidth="1"/>
    <col min="14082" max="14100" width="13" customWidth="1"/>
    <col min="14337" max="14337" width="10.796875" customWidth="1"/>
    <col min="14338" max="14356" width="13" customWidth="1"/>
    <col min="14593" max="14593" width="10.796875" customWidth="1"/>
    <col min="14594" max="14612" width="13" customWidth="1"/>
    <col min="14849" max="14849" width="10.796875" customWidth="1"/>
    <col min="14850" max="14868" width="13" customWidth="1"/>
    <col min="15105" max="15105" width="10.796875" customWidth="1"/>
    <col min="15106" max="15124" width="13" customWidth="1"/>
    <col min="15361" max="15361" width="10.796875" customWidth="1"/>
    <col min="15362" max="15380" width="13" customWidth="1"/>
    <col min="15617" max="15617" width="10.796875" customWidth="1"/>
    <col min="15618" max="15636" width="13" customWidth="1"/>
    <col min="15873" max="15873" width="10.796875" customWidth="1"/>
    <col min="15874" max="15892" width="13" customWidth="1"/>
    <col min="16129" max="16129" width="10.796875" customWidth="1"/>
    <col min="16130" max="16148" width="13" customWidth="1"/>
  </cols>
  <sheetData>
    <row r="1" spans="1:26" ht="12">
      <c r="A1" s="72" t="s">
        <v>834</v>
      </c>
    </row>
    <row r="2" spans="1:26" ht="9.75" thickBot="1">
      <c r="D2" s="293" t="s">
        <v>374</v>
      </c>
      <c r="E2" s="293" t="s">
        <v>373</v>
      </c>
      <c r="F2" s="293" t="s">
        <v>370</v>
      </c>
      <c r="G2" s="293" t="s">
        <v>371</v>
      </c>
      <c r="H2" s="293" t="s">
        <v>372</v>
      </c>
      <c r="I2" s="293" t="s">
        <v>415</v>
      </c>
      <c r="J2" s="293" t="s">
        <v>416</v>
      </c>
      <c r="K2" s="293" t="s">
        <v>375</v>
      </c>
      <c r="L2" s="293" t="s">
        <v>123</v>
      </c>
      <c r="M2" s="293" t="s">
        <v>376</v>
      </c>
      <c r="N2" s="293" t="s">
        <v>377</v>
      </c>
      <c r="O2" s="293" t="s">
        <v>417</v>
      </c>
    </row>
    <row r="3" spans="1:26" ht="34.5" customHeight="1" thickTop="1">
      <c r="A3" s="62"/>
      <c r="B3" s="570" t="s">
        <v>379</v>
      </c>
      <c r="C3" s="25" t="s">
        <v>658</v>
      </c>
      <c r="D3" s="25" t="s">
        <v>373</v>
      </c>
      <c r="E3" s="25" t="s">
        <v>370</v>
      </c>
      <c r="F3" s="25" t="s">
        <v>371</v>
      </c>
      <c r="G3" s="25" t="s">
        <v>372</v>
      </c>
      <c r="H3" s="25" t="s">
        <v>380</v>
      </c>
      <c r="I3" s="25" t="s">
        <v>381</v>
      </c>
      <c r="J3" s="25" t="s">
        <v>382</v>
      </c>
      <c r="K3" s="25" t="s">
        <v>659</v>
      </c>
      <c r="L3" s="25" t="s">
        <v>513</v>
      </c>
      <c r="M3" s="25" t="s">
        <v>660</v>
      </c>
      <c r="N3" s="25" t="s">
        <v>383</v>
      </c>
      <c r="O3" s="26" t="s">
        <v>245</v>
      </c>
      <c r="Q3" s="382"/>
      <c r="R3" s="383"/>
      <c r="S3" s="383"/>
      <c r="T3" s="383"/>
      <c r="U3" s="383"/>
      <c r="V3" s="383"/>
      <c r="W3" s="383"/>
      <c r="X3" s="383"/>
      <c r="Y3" s="383"/>
      <c r="Z3" s="384"/>
    </row>
    <row r="4" spans="1:26" ht="12" customHeight="1">
      <c r="A4" s="29">
        <v>1990</v>
      </c>
      <c r="B4" s="571">
        <v>392880.70371852827</v>
      </c>
      <c r="C4" s="115">
        <v>74.618080000000006</v>
      </c>
      <c r="D4" s="115">
        <v>397.33222222222219</v>
      </c>
      <c r="E4" s="115">
        <v>402.39800000000002</v>
      </c>
      <c r="F4" s="115">
        <v>2025</v>
      </c>
      <c r="G4" s="115"/>
      <c r="H4" s="115"/>
      <c r="I4" s="115">
        <v>833.33333333333337</v>
      </c>
      <c r="J4" s="115">
        <v>2.4900138195000001</v>
      </c>
      <c r="K4" s="115">
        <v>361.26745829999999</v>
      </c>
      <c r="L4" s="115">
        <v>4021.8210276750551</v>
      </c>
      <c r="M4" s="115">
        <v>9.6354931464</v>
      </c>
      <c r="N4" s="115"/>
      <c r="O4" s="114">
        <v>4106.0746008214546</v>
      </c>
      <c r="Q4" s="385"/>
      <c r="R4" s="386"/>
      <c r="S4" s="386"/>
      <c r="T4" s="386"/>
      <c r="U4" s="386"/>
      <c r="V4" s="386"/>
      <c r="W4" s="386"/>
      <c r="X4" s="386"/>
      <c r="Y4" s="386"/>
      <c r="Z4" s="387"/>
    </row>
    <row r="5" spans="1:26" ht="12" customHeight="1">
      <c r="A5" s="29">
        <v>1991</v>
      </c>
      <c r="B5" s="571">
        <v>439088.46723414888</v>
      </c>
      <c r="C5" s="115">
        <v>78.583909999999989</v>
      </c>
      <c r="D5" s="115">
        <v>422.24333333333334</v>
      </c>
      <c r="E5" s="115">
        <v>505.69555555555559</v>
      </c>
      <c r="F5" s="115">
        <v>2025</v>
      </c>
      <c r="G5" s="115"/>
      <c r="H5" s="115"/>
      <c r="I5" s="115">
        <v>833.33333333333337</v>
      </c>
      <c r="J5" s="115">
        <v>2.4900138195000001</v>
      </c>
      <c r="K5" s="115">
        <v>390.01821390000003</v>
      </c>
      <c r="L5" s="115">
        <v>4178.7804499417216</v>
      </c>
      <c r="M5" s="115">
        <v>9.6354931464</v>
      </c>
      <c r="N5" s="115"/>
      <c r="O5" s="114">
        <v>4266.9998530881221</v>
      </c>
      <c r="Q5" s="385"/>
      <c r="R5" s="386"/>
      <c r="S5" s="386"/>
      <c r="T5" s="386"/>
      <c r="U5" s="386"/>
      <c r="V5" s="386"/>
      <c r="W5" s="386"/>
      <c r="X5" s="386"/>
      <c r="Y5" s="386"/>
      <c r="Z5" s="387"/>
    </row>
    <row r="6" spans="1:26" ht="12" customHeight="1">
      <c r="A6" s="29">
        <v>1992</v>
      </c>
      <c r="B6" s="571">
        <v>430386.87816707976</v>
      </c>
      <c r="C6" s="115">
        <v>82.724190000000007</v>
      </c>
      <c r="D6" s="115">
        <v>366.19333333333333</v>
      </c>
      <c r="E6" s="115">
        <v>505.69555555555559</v>
      </c>
      <c r="F6" s="115">
        <v>2375</v>
      </c>
      <c r="G6" s="115"/>
      <c r="H6" s="115"/>
      <c r="I6" s="115">
        <v>833.33333333333337</v>
      </c>
      <c r="J6" s="115">
        <v>3.0282168065100001</v>
      </c>
      <c r="K6" s="115">
        <v>358.77631229999997</v>
      </c>
      <c r="L6" s="115">
        <v>4442.0267513287326</v>
      </c>
      <c r="M6" s="115">
        <v>9.6354931464</v>
      </c>
      <c r="N6" s="115"/>
      <c r="O6" s="114">
        <v>4534.3864344751328</v>
      </c>
      <c r="Q6" s="385"/>
      <c r="R6" s="386"/>
      <c r="S6" s="386"/>
      <c r="T6" s="386"/>
      <c r="U6" s="386"/>
      <c r="V6" s="386"/>
      <c r="W6" s="386"/>
      <c r="X6" s="386"/>
      <c r="Y6" s="386"/>
      <c r="Z6" s="387"/>
    </row>
    <row r="7" spans="1:26" ht="12" customHeight="1">
      <c r="A7" s="29">
        <v>1993</v>
      </c>
      <c r="B7" s="571">
        <v>446675.26107110828</v>
      </c>
      <c r="C7" s="115">
        <v>86.201560000000001</v>
      </c>
      <c r="D7" s="115">
        <v>174.91336666666663</v>
      </c>
      <c r="E7" s="115">
        <v>395.11761999999993</v>
      </c>
      <c r="F7" s="115">
        <v>2375</v>
      </c>
      <c r="G7" s="115">
        <v>2753.4025000000001</v>
      </c>
      <c r="H7" s="115"/>
      <c r="I7" s="115">
        <v>833.33333333333337</v>
      </c>
      <c r="J7" s="115">
        <v>3.1061172388550005</v>
      </c>
      <c r="K7" s="115">
        <v>328.09858200000002</v>
      </c>
      <c r="L7" s="115">
        <v>6862.9715192388549</v>
      </c>
      <c r="M7" s="115">
        <v>9.6354931464</v>
      </c>
      <c r="N7" s="115"/>
      <c r="O7" s="114">
        <v>6958.8085723852555</v>
      </c>
      <c r="Q7" s="385"/>
      <c r="R7" s="386"/>
      <c r="S7" s="386"/>
      <c r="T7" s="386"/>
      <c r="U7" s="386"/>
      <c r="V7" s="386"/>
      <c r="W7" s="386"/>
      <c r="X7" s="386"/>
      <c r="Y7" s="386"/>
      <c r="Z7" s="387"/>
    </row>
    <row r="8" spans="1:26" ht="12" customHeight="1">
      <c r="A8" s="29">
        <v>1994</v>
      </c>
      <c r="B8" s="571">
        <v>427492.98400552798</v>
      </c>
      <c r="C8" s="115">
        <v>89.971306343063304</v>
      </c>
      <c r="D8" s="115">
        <v>220.07449</v>
      </c>
      <c r="E8" s="115">
        <v>605.50799508</v>
      </c>
      <c r="F8" s="115">
        <v>2375</v>
      </c>
      <c r="G8" s="115">
        <v>5293.2781999999997</v>
      </c>
      <c r="H8" s="115"/>
      <c r="I8" s="115">
        <v>833.33333333333337</v>
      </c>
      <c r="J8" s="115">
        <v>3.2368179642400006</v>
      </c>
      <c r="K8" s="115">
        <v>342.87693929999995</v>
      </c>
      <c r="L8" s="115">
        <v>9673.3077756775747</v>
      </c>
      <c r="M8" s="115">
        <v>9.6354931464</v>
      </c>
      <c r="N8" s="115"/>
      <c r="O8" s="114">
        <v>9772.9145751670349</v>
      </c>
      <c r="Q8" s="385"/>
      <c r="R8" s="386"/>
      <c r="S8" s="386"/>
      <c r="T8" s="386"/>
      <c r="U8" s="386"/>
      <c r="V8" s="386"/>
      <c r="W8" s="386"/>
      <c r="X8" s="386"/>
      <c r="Y8" s="386"/>
      <c r="Z8" s="387"/>
    </row>
    <row r="9" spans="1:26" ht="12" customHeight="1">
      <c r="A9" s="29">
        <v>1995</v>
      </c>
      <c r="B9" s="571">
        <v>412361.41514703131</v>
      </c>
      <c r="C9" s="115">
        <v>94.298282597572978</v>
      </c>
      <c r="D9" s="115">
        <v>175.38039999999998</v>
      </c>
      <c r="E9" s="115">
        <v>680.76418991999992</v>
      </c>
      <c r="F9" s="115">
        <v>2375</v>
      </c>
      <c r="G9" s="115">
        <v>5792.3215</v>
      </c>
      <c r="H9" s="115"/>
      <c r="I9" s="115">
        <v>833.33333333333337</v>
      </c>
      <c r="J9" s="115">
        <v>3.3497185908350002</v>
      </c>
      <c r="K9" s="115">
        <v>355.10553540000001</v>
      </c>
      <c r="L9" s="115">
        <v>10215.254677244167</v>
      </c>
      <c r="M9" s="115">
        <v>9.6354931464</v>
      </c>
      <c r="N9" s="115"/>
      <c r="O9" s="114">
        <v>10319.188452988143</v>
      </c>
      <c r="Q9" s="385"/>
      <c r="R9" s="386"/>
      <c r="S9" s="386"/>
      <c r="T9" s="386"/>
      <c r="U9" s="386"/>
      <c r="V9" s="386"/>
      <c r="W9" s="386"/>
      <c r="X9" s="386"/>
      <c r="Y9" s="386"/>
      <c r="Z9" s="387"/>
    </row>
    <row r="10" spans="1:26" ht="12" customHeight="1">
      <c r="A10" s="29">
        <v>1996</v>
      </c>
      <c r="B10" s="571">
        <v>474930.33733333164</v>
      </c>
      <c r="C10" s="115">
        <v>100.69146505739587</v>
      </c>
      <c r="D10" s="115">
        <v>193.17429999999999</v>
      </c>
      <c r="E10" s="115">
        <v>680.80377843999997</v>
      </c>
      <c r="F10" s="115">
        <v>2375</v>
      </c>
      <c r="G10" s="115">
        <v>5878.6161000000002</v>
      </c>
      <c r="H10" s="115"/>
      <c r="I10" s="115">
        <v>833.33333333333337</v>
      </c>
      <c r="J10" s="115">
        <v>3.4065189060750005</v>
      </c>
      <c r="K10" s="115">
        <v>370.42608330000007</v>
      </c>
      <c r="L10" s="115">
        <v>10334.760113979408</v>
      </c>
      <c r="M10" s="115">
        <v>9.636053479800001</v>
      </c>
      <c r="N10" s="115"/>
      <c r="O10" s="114">
        <v>10445.087632516605</v>
      </c>
      <c r="Q10" s="385"/>
      <c r="R10" s="386"/>
      <c r="S10" s="386"/>
      <c r="T10" s="386"/>
      <c r="U10" s="386"/>
      <c r="V10" s="386"/>
      <c r="W10" s="386"/>
      <c r="X10" s="386"/>
      <c r="Y10" s="386"/>
      <c r="Z10" s="387"/>
    </row>
    <row r="11" spans="1:26" ht="12" customHeight="1">
      <c r="A11" s="29">
        <v>1997</v>
      </c>
      <c r="B11" s="571">
        <v>435391.94474044506</v>
      </c>
      <c r="C11" s="115">
        <v>103.32605134732701</v>
      </c>
      <c r="D11" s="115">
        <v>179.68350000000001</v>
      </c>
      <c r="E11" s="115">
        <v>676.60375513000008</v>
      </c>
      <c r="F11" s="115">
        <v>2375</v>
      </c>
      <c r="G11" s="115">
        <v>5885.710399999999</v>
      </c>
      <c r="H11" s="115"/>
      <c r="I11" s="115">
        <v>833.33333333333337</v>
      </c>
      <c r="J11" s="115">
        <v>3.3988588635620003</v>
      </c>
      <c r="K11" s="115">
        <v>104.86991970000001</v>
      </c>
      <c r="L11" s="115">
        <v>10058.599767026897</v>
      </c>
      <c r="M11" s="115">
        <v>9.636053479800001</v>
      </c>
      <c r="N11" s="115"/>
      <c r="O11" s="114">
        <v>10171.561871854025</v>
      </c>
      <c r="Q11" s="385"/>
      <c r="R11" s="386"/>
      <c r="S11" s="386"/>
      <c r="T11" s="386"/>
      <c r="U11" s="386"/>
      <c r="V11" s="386"/>
      <c r="W11" s="386"/>
      <c r="X11" s="386"/>
      <c r="Y11" s="386"/>
      <c r="Z11" s="387"/>
    </row>
    <row r="12" spans="1:26" ht="12" customHeight="1">
      <c r="A12" s="29">
        <v>1998</v>
      </c>
      <c r="B12" s="571">
        <v>450366.1306805833</v>
      </c>
      <c r="C12" s="115">
        <v>106.1011581127911</v>
      </c>
      <c r="D12" s="115">
        <v>157.93539999999999</v>
      </c>
      <c r="E12" s="115">
        <v>628.80348984</v>
      </c>
      <c r="F12" s="115">
        <v>2375</v>
      </c>
      <c r="G12" s="115">
        <v>5081.2633000000005</v>
      </c>
      <c r="H12" s="115"/>
      <c r="I12" s="115">
        <v>834.16333793983335</v>
      </c>
      <c r="J12" s="115">
        <v>3.3472107241202789</v>
      </c>
      <c r="K12" s="115">
        <v>176.79809700000001</v>
      </c>
      <c r="L12" s="115">
        <v>9257.3108355039549</v>
      </c>
      <c r="M12" s="115">
        <v>9.636053479800001</v>
      </c>
      <c r="N12" s="115"/>
      <c r="O12" s="114">
        <v>9373.0480470965449</v>
      </c>
      <c r="Q12" s="385"/>
      <c r="R12" s="386"/>
      <c r="S12" s="386"/>
      <c r="T12" s="386"/>
      <c r="U12" s="386"/>
      <c r="V12" s="386"/>
      <c r="W12" s="386"/>
      <c r="X12" s="386"/>
      <c r="Y12" s="386"/>
      <c r="Z12" s="387"/>
    </row>
    <row r="13" spans="1:26" ht="12" customHeight="1">
      <c r="A13" s="29">
        <v>1999</v>
      </c>
      <c r="B13" s="571">
        <v>449596.26583244739</v>
      </c>
      <c r="C13" s="115">
        <v>109.02381137756478</v>
      </c>
      <c r="D13" s="115">
        <v>157.93539999999999</v>
      </c>
      <c r="E13" s="115">
        <v>630.50349927500008</v>
      </c>
      <c r="F13" s="115">
        <v>2375</v>
      </c>
      <c r="G13" s="115">
        <v>4276.8162000000002</v>
      </c>
      <c r="H13" s="115"/>
      <c r="I13" s="115">
        <v>835.82334715283332</v>
      </c>
      <c r="J13" s="115">
        <v>3.3472107241202789</v>
      </c>
      <c r="K13" s="115">
        <v>234.50476139999998</v>
      </c>
      <c r="L13" s="115">
        <v>8513.9304185519522</v>
      </c>
      <c r="M13" s="115">
        <v>9.636053479800001</v>
      </c>
      <c r="N13" s="115"/>
      <c r="O13" s="114">
        <v>8632.5902834093176</v>
      </c>
      <c r="Q13" s="385"/>
      <c r="R13" s="386"/>
      <c r="S13" s="386"/>
      <c r="T13" s="386"/>
      <c r="U13" s="386"/>
      <c r="V13" s="386"/>
      <c r="W13" s="386"/>
      <c r="X13" s="386"/>
      <c r="Y13" s="386"/>
      <c r="Z13" s="387"/>
    </row>
    <row r="14" spans="1:26" ht="12" customHeight="1">
      <c r="A14" s="29">
        <v>2000</v>
      </c>
      <c r="B14" s="571">
        <v>457344.23216893518</v>
      </c>
      <c r="C14" s="115">
        <v>128.54421323622611</v>
      </c>
      <c r="D14" s="115">
        <v>157.93539999999999</v>
      </c>
      <c r="E14" s="115">
        <v>561.50311632500006</v>
      </c>
      <c r="F14" s="115">
        <v>2375</v>
      </c>
      <c r="G14" s="115">
        <v>2956.1882833333329</v>
      </c>
      <c r="H14" s="115"/>
      <c r="I14" s="115">
        <v>835.82334715283332</v>
      </c>
      <c r="J14" s="115">
        <v>3.3472107241202789</v>
      </c>
      <c r="K14" s="115">
        <v>287.22897574747594</v>
      </c>
      <c r="L14" s="115">
        <v>7177.0263332827626</v>
      </c>
      <c r="M14" s="115">
        <v>9.636053479800001</v>
      </c>
      <c r="N14" s="115"/>
      <c r="O14" s="114">
        <v>7315.2065999987872</v>
      </c>
      <c r="Q14" s="385"/>
      <c r="R14" s="386"/>
      <c r="S14" s="386"/>
      <c r="T14" s="386"/>
      <c r="U14" s="386"/>
      <c r="V14" s="386"/>
      <c r="W14" s="386"/>
      <c r="X14" s="386"/>
      <c r="Y14" s="386"/>
      <c r="Z14" s="387"/>
    </row>
    <row r="15" spans="1:26" ht="12" customHeight="1">
      <c r="A15" s="29">
        <v>2001</v>
      </c>
      <c r="B15" s="571">
        <v>471952.28742407373</v>
      </c>
      <c r="C15" s="115">
        <v>153.92073565248589</v>
      </c>
      <c r="D15" s="115">
        <v>157.94047068</v>
      </c>
      <c r="E15" s="115">
        <v>574.10318625500008</v>
      </c>
      <c r="F15" s="115">
        <v>2375</v>
      </c>
      <c r="G15" s="115">
        <v>2619.5503611111108</v>
      </c>
      <c r="H15" s="115"/>
      <c r="I15" s="115">
        <v>835.82334715283332</v>
      </c>
      <c r="J15" s="115">
        <v>3.3472107241202789</v>
      </c>
      <c r="K15" s="115">
        <v>304.5422664322528</v>
      </c>
      <c r="L15" s="115">
        <v>6870.3068423553177</v>
      </c>
      <c r="M15" s="115">
        <v>9.636053479800001</v>
      </c>
      <c r="N15" s="115"/>
      <c r="O15" s="114">
        <v>7033.8636314876021</v>
      </c>
      <c r="Q15" s="385"/>
      <c r="R15" s="386"/>
      <c r="S15" s="386"/>
      <c r="T15" s="386"/>
      <c r="U15" s="386"/>
      <c r="V15" s="386"/>
      <c r="W15" s="386"/>
      <c r="X15" s="386"/>
      <c r="Y15" s="386"/>
      <c r="Z15" s="387"/>
    </row>
    <row r="16" spans="1:26" ht="12" customHeight="1">
      <c r="A16" s="29">
        <v>2002</v>
      </c>
      <c r="B16" s="571">
        <v>459024.5070298661</v>
      </c>
      <c r="C16" s="115">
        <v>186.91021479362368</v>
      </c>
      <c r="D16" s="115">
        <v>157.94047068</v>
      </c>
      <c r="E16" s="115">
        <v>621.41399882855262</v>
      </c>
      <c r="F16" s="115">
        <v>2375</v>
      </c>
      <c r="G16" s="115">
        <v>2619.5503611111108</v>
      </c>
      <c r="H16" s="115"/>
      <c r="I16" s="115">
        <v>835.82334715283332</v>
      </c>
      <c r="J16" s="115">
        <v>3.3472107241202789</v>
      </c>
      <c r="K16" s="115">
        <v>392.33574846587885</v>
      </c>
      <c r="L16" s="115">
        <v>7005.4111369624943</v>
      </c>
      <c r="M16" s="115">
        <v>9.636053479800001</v>
      </c>
      <c r="N16" s="115"/>
      <c r="O16" s="114">
        <v>7201.9574052359185</v>
      </c>
      <c r="Q16" s="385"/>
      <c r="R16" s="386"/>
      <c r="S16" s="386"/>
      <c r="T16" s="386"/>
      <c r="U16" s="386"/>
      <c r="V16" s="386"/>
      <c r="W16" s="386"/>
      <c r="X16" s="386"/>
      <c r="Y16" s="386"/>
      <c r="Z16" s="387"/>
    </row>
    <row r="17" spans="1:26" ht="12" customHeight="1" thickBot="1">
      <c r="A17" s="29">
        <v>2003</v>
      </c>
      <c r="B17" s="571">
        <v>466281.66675206955</v>
      </c>
      <c r="C17" s="115">
        <v>229.79653767710269</v>
      </c>
      <c r="D17" s="115">
        <v>157.94047068</v>
      </c>
      <c r="E17" s="115">
        <v>608.98437984455006</v>
      </c>
      <c r="F17" s="115">
        <v>2393.8888888888891</v>
      </c>
      <c r="G17" s="115">
        <v>2619.5503611111108</v>
      </c>
      <c r="H17" s="115"/>
      <c r="I17" s="115">
        <v>835.82334715283332</v>
      </c>
      <c r="J17" s="115">
        <v>3.3472107241202789</v>
      </c>
      <c r="K17" s="115">
        <v>392.33574846587885</v>
      </c>
      <c r="L17" s="115">
        <v>7011.8704068673815</v>
      </c>
      <c r="M17" s="115">
        <v>9.636053479800001</v>
      </c>
      <c r="N17" s="115"/>
      <c r="O17" s="114">
        <v>7251.3029980242836</v>
      </c>
      <c r="Q17" s="577" t="s">
        <v>833</v>
      </c>
      <c r="R17" s="389"/>
      <c r="S17" s="389"/>
      <c r="T17" s="389"/>
      <c r="U17" s="389"/>
      <c r="V17" s="389"/>
      <c r="W17" s="389"/>
      <c r="X17" s="389"/>
      <c r="Y17" s="389"/>
      <c r="Z17" s="390"/>
    </row>
    <row r="18" spans="1:26" ht="12" customHeight="1">
      <c r="A18" s="29">
        <v>2004</v>
      </c>
      <c r="B18" s="571">
        <v>476024.19619825127</v>
      </c>
      <c r="C18" s="115">
        <v>285.55139000000003</v>
      </c>
      <c r="D18" s="115">
        <v>157.94047068</v>
      </c>
      <c r="E18" s="115">
        <v>637.20953649330011</v>
      </c>
      <c r="F18" s="115">
        <v>2702.7777777777774</v>
      </c>
      <c r="G18" s="115">
        <v>2619.5503611111108</v>
      </c>
      <c r="H18" s="115"/>
      <c r="I18" s="115">
        <v>835.82334715283332</v>
      </c>
      <c r="J18" s="115">
        <v>23.057587968903</v>
      </c>
      <c r="K18" s="115">
        <v>392.33574846587885</v>
      </c>
      <c r="L18" s="115">
        <v>7368.6948296498022</v>
      </c>
      <c r="M18" s="115">
        <v>9.636053479800001</v>
      </c>
      <c r="N18" s="115"/>
      <c r="O18" s="114">
        <v>7663.8822731296023</v>
      </c>
    </row>
    <row r="19" spans="1:26" s="112" customFormat="1" ht="12" customHeight="1">
      <c r="A19" s="29">
        <v>2005</v>
      </c>
      <c r="B19" s="571">
        <v>456664.31181035872</v>
      </c>
      <c r="C19" s="115">
        <v>341.45679999999999</v>
      </c>
      <c r="D19" s="115">
        <v>157.94047068</v>
      </c>
      <c r="E19" s="115">
        <v>615.38341535900008</v>
      </c>
      <c r="F19" s="115">
        <v>3088.8888888888891</v>
      </c>
      <c r="G19" s="115">
        <v>1083.129611111111</v>
      </c>
      <c r="H19" s="115">
        <v>144.40277777777777</v>
      </c>
      <c r="I19" s="115">
        <v>1075.0386392675036</v>
      </c>
      <c r="J19" s="115">
        <v>23.300129315000003</v>
      </c>
      <c r="K19" s="115">
        <v>392.33574846587885</v>
      </c>
      <c r="L19" s="115">
        <v>6580.4196808651604</v>
      </c>
      <c r="M19" s="115">
        <v>9.636053479800001</v>
      </c>
      <c r="N19" s="115"/>
      <c r="O19" s="114">
        <v>6931.5125343449599</v>
      </c>
      <c r="P19"/>
      <c r="Q19"/>
      <c r="R19"/>
      <c r="S19"/>
      <c r="T19"/>
      <c r="U19"/>
      <c r="V19"/>
    </row>
    <row r="20" spans="1:26" s="112" customFormat="1" ht="12" customHeight="1">
      <c r="A20" s="29">
        <v>2006</v>
      </c>
      <c r="B20" s="571">
        <v>441219.78851832094</v>
      </c>
      <c r="C20" s="115">
        <v>421.80847</v>
      </c>
      <c r="D20" s="115">
        <v>157.94047068</v>
      </c>
      <c r="E20" s="115">
        <v>513.3708491924001</v>
      </c>
      <c r="F20" s="115">
        <v>3475</v>
      </c>
      <c r="G20" s="115">
        <v>1127.6066803726176</v>
      </c>
      <c r="H20" s="115">
        <v>266.39866666666671</v>
      </c>
      <c r="I20" s="115">
        <v>1197.9854582412886</v>
      </c>
      <c r="J20" s="115">
        <v>23.300129315000003</v>
      </c>
      <c r="K20" s="115">
        <v>392.33574846587885</v>
      </c>
      <c r="L20" s="115">
        <v>7153.9380029338517</v>
      </c>
      <c r="M20" s="115">
        <v>9.636053479800001</v>
      </c>
      <c r="N20" s="115"/>
      <c r="O20" s="114">
        <v>7585.3825264136512</v>
      </c>
      <c r="P20"/>
      <c r="Q20"/>
      <c r="R20"/>
      <c r="S20"/>
      <c r="T20"/>
      <c r="U20"/>
      <c r="V20"/>
    </row>
    <row r="21" spans="1:26" s="112" customFormat="1" ht="12" customHeight="1">
      <c r="A21" s="29">
        <v>2007</v>
      </c>
      <c r="B21" s="571">
        <v>421378.29718537349</v>
      </c>
      <c r="C21" s="115">
        <v>522.05907000000002</v>
      </c>
      <c r="D21" s="115">
        <v>157.94047068</v>
      </c>
      <c r="E21" s="115">
        <v>575.40019345335008</v>
      </c>
      <c r="F21" s="115">
        <v>3861.1111111111109</v>
      </c>
      <c r="G21" s="115">
        <v>1176.8113816700377</v>
      </c>
      <c r="H21" s="115">
        <v>532.91392123555272</v>
      </c>
      <c r="I21" s="115">
        <v>1312.9496607138224</v>
      </c>
      <c r="J21" s="115">
        <v>23.300129315000003</v>
      </c>
      <c r="K21" s="115">
        <v>392.33574846587885</v>
      </c>
      <c r="L21" s="115">
        <v>8032.7626166447526</v>
      </c>
      <c r="M21" s="115">
        <v>9.636053479800001</v>
      </c>
      <c r="N21" s="115"/>
      <c r="O21" s="114">
        <v>8564.4577401245515</v>
      </c>
      <c r="P21"/>
    </row>
    <row r="22" spans="1:26" ht="12" customHeight="1">
      <c r="A22" s="29">
        <v>2008</v>
      </c>
      <c r="B22" s="571">
        <v>431828.02132920828</v>
      </c>
      <c r="C22" s="115">
        <v>544.09027248617213</v>
      </c>
      <c r="D22" s="115">
        <v>157.94047068</v>
      </c>
      <c r="E22" s="115">
        <v>578.81871242602506</v>
      </c>
      <c r="F22" s="115">
        <v>3678.7087472222224</v>
      </c>
      <c r="G22" s="115">
        <v>2562.0116883333335</v>
      </c>
      <c r="H22" s="115">
        <v>470.17177100000009</v>
      </c>
      <c r="I22" s="115">
        <v>2255.6153449719272</v>
      </c>
      <c r="J22" s="115">
        <v>23.300129315000003</v>
      </c>
      <c r="K22" s="115">
        <v>369.86438868048447</v>
      </c>
      <c r="L22" s="115">
        <v>10096.431252628994</v>
      </c>
      <c r="M22" s="115">
        <v>9.636053479800001</v>
      </c>
      <c r="N22" s="115">
        <v>30.915271578805001</v>
      </c>
      <c r="O22" s="114">
        <v>10681.07285017377</v>
      </c>
    </row>
    <row r="23" spans="1:26" ht="12" customHeight="1">
      <c r="A23" s="29">
        <v>2009</v>
      </c>
      <c r="B23" s="571">
        <v>410376.36029483459</v>
      </c>
      <c r="C23" s="115">
        <v>895.70938729998795</v>
      </c>
      <c r="D23" s="115">
        <v>157.94047068</v>
      </c>
      <c r="E23" s="115">
        <v>592.95589088692998</v>
      </c>
      <c r="F23" s="115">
        <v>4009.9243180555563</v>
      </c>
      <c r="G23" s="115">
        <v>2598.6783367777784</v>
      </c>
      <c r="H23" s="115">
        <v>444.89888022391477</v>
      </c>
      <c r="I23" s="115">
        <v>2644.5545182655892</v>
      </c>
      <c r="J23" s="115">
        <v>23.300129315000003</v>
      </c>
      <c r="K23" s="115">
        <v>367.49248210519102</v>
      </c>
      <c r="L23" s="115">
        <v>10839.745026309958</v>
      </c>
      <c r="M23" s="115">
        <v>9.636053479800001</v>
      </c>
      <c r="N23" s="115">
        <v>130.90852653829</v>
      </c>
      <c r="O23" s="114">
        <v>11875.998993628036</v>
      </c>
    </row>
    <row r="24" spans="1:26" ht="12" customHeight="1">
      <c r="A24" s="29">
        <v>2010</v>
      </c>
      <c r="B24" s="571">
        <v>474423.99878754682</v>
      </c>
      <c r="C24" s="115">
        <v>1134.3718490631995</v>
      </c>
      <c r="D24" s="115">
        <v>157.94047068</v>
      </c>
      <c r="E24" s="115">
        <v>672.40013180002006</v>
      </c>
      <c r="F24" s="115">
        <v>4414.436326388889</v>
      </c>
      <c r="G24" s="115">
        <v>2973.7428682512896</v>
      </c>
      <c r="H24" s="115">
        <v>468.92052108333331</v>
      </c>
      <c r="I24" s="115">
        <v>3140.372785025786</v>
      </c>
      <c r="J24" s="115">
        <v>55.560308358</v>
      </c>
      <c r="K24" s="115">
        <v>300.93779128151203</v>
      </c>
      <c r="L24" s="115">
        <v>12184.31120286883</v>
      </c>
      <c r="M24" s="115">
        <v>9.636053479800001</v>
      </c>
      <c r="N24" s="115">
        <v>274.78702505952498</v>
      </c>
      <c r="O24" s="114">
        <v>13603.106130471355</v>
      </c>
    </row>
    <row r="25" spans="1:26" ht="12" customHeight="1">
      <c r="A25" s="29">
        <v>2011</v>
      </c>
      <c r="B25" s="573">
        <v>362639.78860024584</v>
      </c>
      <c r="C25" s="115">
        <v>1423.5427023825966</v>
      </c>
      <c r="D25" s="115">
        <v>157.94047068</v>
      </c>
      <c r="E25" s="115">
        <v>769.05586823638009</v>
      </c>
      <c r="F25" s="115">
        <v>4947.147455555556</v>
      </c>
      <c r="G25" s="115">
        <v>3278.0934499999998</v>
      </c>
      <c r="H25" s="115">
        <v>415.7827122762979</v>
      </c>
      <c r="I25" s="115">
        <v>3354.845854530804</v>
      </c>
      <c r="J25" s="115">
        <v>113.72123114933001</v>
      </c>
      <c r="K25" s="115">
        <v>384.34730177452269</v>
      </c>
      <c r="L25" s="115">
        <v>13420.934344202893</v>
      </c>
      <c r="M25" s="115">
        <v>9.636053479800001</v>
      </c>
      <c r="N25" s="115">
        <v>454.64262325255504</v>
      </c>
      <c r="O25" s="114">
        <v>15308.755723317843</v>
      </c>
    </row>
    <row r="26" spans="1:26" ht="12" customHeight="1" thickBot="1">
      <c r="A26" s="29" t="s">
        <v>661</v>
      </c>
      <c r="B26" s="572">
        <v>412014.11320138088</v>
      </c>
      <c r="C26" s="115">
        <v>1781.0650757502892</v>
      </c>
      <c r="D26" s="115">
        <v>157.94047068</v>
      </c>
      <c r="E26" s="115">
        <v>838.53929406268287</v>
      </c>
      <c r="F26" s="115">
        <v>5306.266118055556</v>
      </c>
      <c r="G26" s="115">
        <v>3527.4016500000002</v>
      </c>
      <c r="H26" s="115">
        <v>366.41836373094873</v>
      </c>
      <c r="I26" s="115">
        <v>3199.2882224307091</v>
      </c>
      <c r="J26" s="115">
        <v>175.06496820287674</v>
      </c>
      <c r="K26" s="115">
        <v>374.97398728550439</v>
      </c>
      <c r="L26" s="115">
        <v>13945.89307444828</v>
      </c>
      <c r="M26" s="115">
        <v>9.636053479800001</v>
      </c>
      <c r="N26" s="115">
        <v>652.32922040708002</v>
      </c>
      <c r="O26" s="114">
        <v>16388.923424085453</v>
      </c>
    </row>
    <row r="27" spans="1:26" ht="12" customHeight="1" thickTop="1">
      <c r="A27" s="112"/>
      <c r="B27" s="112"/>
      <c r="C27" s="112"/>
      <c r="D27" s="112"/>
      <c r="E27" s="112"/>
      <c r="F27" s="112"/>
      <c r="G27" s="112"/>
      <c r="H27" s="112"/>
      <c r="I27" s="270"/>
      <c r="J27" s="112"/>
      <c r="K27" s="112"/>
      <c r="L27" s="112"/>
      <c r="M27" s="112"/>
      <c r="N27" s="112"/>
      <c r="O27" s="112"/>
      <c r="P27" s="112"/>
    </row>
    <row r="28" spans="1:26" ht="12" customHeight="1">
      <c r="A28" t="s">
        <v>254</v>
      </c>
      <c r="B28" s="112"/>
      <c r="C28" s="112"/>
      <c r="D28" s="349"/>
      <c r="E28" s="349"/>
      <c r="F28" s="349"/>
      <c r="G28" s="349"/>
      <c r="H28" s="349"/>
      <c r="I28" s="349"/>
      <c r="J28" s="349"/>
      <c r="K28" s="349"/>
      <c r="L28" s="349"/>
      <c r="M28" s="349"/>
      <c r="N28" s="349"/>
      <c r="O28" s="349"/>
      <c r="P28" s="349"/>
      <c r="Q28" s="146"/>
    </row>
    <row r="29" spans="1:26" ht="12" customHeight="1">
      <c r="A29" s="681" t="s">
        <v>942</v>
      </c>
      <c r="B29" s="10"/>
      <c r="C29" s="10"/>
      <c r="D29" s="10"/>
      <c r="E29" s="10"/>
      <c r="F29" s="10"/>
      <c r="G29" s="10"/>
      <c r="H29" s="10"/>
    </row>
    <row r="30" spans="1:26" ht="12" customHeight="1">
      <c r="A30" t="s">
        <v>638</v>
      </c>
      <c r="B30" s="482"/>
      <c r="C30" s="482"/>
      <c r="D30" s="482"/>
      <c r="E30" s="483"/>
      <c r="F30" s="10"/>
      <c r="G30" s="10"/>
      <c r="H30" s="10"/>
    </row>
    <row r="31" spans="1:26" ht="12" customHeight="1">
      <c r="A31" s="10"/>
      <c r="B31" s="10"/>
      <c r="C31" s="10"/>
      <c r="D31" s="10"/>
      <c r="E31" s="10"/>
      <c r="F31" s="10"/>
      <c r="G31" s="10"/>
      <c r="H31" s="10"/>
    </row>
    <row r="32" spans="1:26" ht="12" customHeight="1">
      <c r="A32" t="s">
        <v>662</v>
      </c>
      <c r="B32" s="10"/>
      <c r="C32" s="10"/>
      <c r="D32" s="10"/>
      <c r="E32" s="10"/>
      <c r="G32" s="10"/>
      <c r="H32" s="10"/>
    </row>
    <row r="33" spans="1:1" ht="12" customHeight="1">
      <c r="A33" t="s">
        <v>663</v>
      </c>
    </row>
    <row r="34" spans="1:1" ht="12" customHeight="1"/>
    <row r="35" spans="1:1" ht="12" customHeight="1">
      <c r="A35" t="s">
        <v>235</v>
      </c>
    </row>
    <row r="36" spans="1:1" ht="12" customHeight="1">
      <c r="A36" s="681" t="s">
        <v>943</v>
      </c>
    </row>
    <row r="37" spans="1:1" ht="12" customHeight="1">
      <c r="A37" t="s">
        <v>586</v>
      </c>
    </row>
    <row r="38" spans="1:1" ht="12" customHeight="1">
      <c r="A38" t="s">
        <v>587</v>
      </c>
    </row>
    <row r="39" spans="1:1" ht="12" customHeight="1">
      <c r="A39" t="s">
        <v>588</v>
      </c>
    </row>
    <row r="40" spans="1:1" ht="12" customHeight="1">
      <c r="A40" t="s">
        <v>664</v>
      </c>
    </row>
    <row r="41" spans="1:1" ht="12" customHeight="1">
      <c r="A41" t="s">
        <v>665</v>
      </c>
    </row>
    <row r="42" spans="1:1" ht="12" customHeight="1"/>
  </sheetData>
  <pageMargins left="0.75" right="0.75" top="1" bottom="1" header="0.5" footer="0.5"/>
  <pageSetup paperSize="9" orientation="portrait" r:id="rId1"/>
  <headerFooter alignWithMargins="0"/>
  <drawing r:id="rId2"/>
</worksheet>
</file>

<file path=xl/worksheets/sheet57.xml><?xml version="1.0" encoding="utf-8"?>
<worksheet xmlns="http://schemas.openxmlformats.org/spreadsheetml/2006/main" xmlns:r="http://schemas.openxmlformats.org/officeDocument/2006/relationships">
  <sheetPr codeName="Sheet50"/>
  <dimension ref="A1:AC118"/>
  <sheetViews>
    <sheetView workbookViewId="0">
      <selection activeCell="G10" sqref="G10"/>
    </sheetView>
  </sheetViews>
  <sheetFormatPr defaultRowHeight="9"/>
  <cols>
    <col min="1" max="1" width="18.796875" customWidth="1"/>
    <col min="2" max="2" width="13.3984375" customWidth="1"/>
    <col min="3" max="4" width="13.3984375" hidden="1" customWidth="1"/>
    <col min="5" max="5" width="13.3984375" customWidth="1"/>
    <col min="7" max="7" width="10" customWidth="1"/>
    <col min="8" max="8" width="50.59765625" customWidth="1"/>
    <col min="9" max="9" width="19" customWidth="1"/>
    <col min="12" max="12" width="27.59765625" bestFit="1" customWidth="1"/>
    <col min="13" max="13" width="11.3984375" customWidth="1"/>
    <col min="14" max="14" width="10.796875" customWidth="1"/>
    <col min="15" max="15" width="11.3984375" customWidth="1"/>
    <col min="16" max="16" width="4" customWidth="1"/>
    <col min="17" max="17" width="11.3984375" customWidth="1"/>
    <col min="19" max="19" width="11.3984375" customWidth="1"/>
    <col min="21" max="21" width="11.3984375" customWidth="1"/>
    <col min="23" max="23" width="11.3984375" customWidth="1"/>
    <col min="25" max="26" width="13.19921875" customWidth="1"/>
  </cols>
  <sheetData>
    <row r="1" spans="1:29" ht="12">
      <c r="A1" s="72" t="s">
        <v>835</v>
      </c>
      <c r="K1" s="72"/>
    </row>
    <row r="2" spans="1:29" ht="9.75" thickBot="1">
      <c r="J2" s="16"/>
      <c r="N2" s="16"/>
    </row>
    <row r="3" spans="1:29" ht="3.75" customHeight="1">
      <c r="A3" s="52"/>
      <c r="B3" s="26"/>
      <c r="E3" s="53"/>
      <c r="I3" s="382"/>
      <c r="J3" s="427"/>
      <c r="K3" s="383"/>
      <c r="L3" s="383"/>
      <c r="M3" s="383"/>
      <c r="N3" s="427"/>
      <c r="O3" s="383"/>
      <c r="P3" s="384"/>
    </row>
    <row r="4" spans="1:29" ht="19.5" customHeight="1">
      <c r="A4" s="52" t="s">
        <v>256</v>
      </c>
      <c r="B4" s="26" t="s">
        <v>516</v>
      </c>
      <c r="C4" s="62" t="s">
        <v>272</v>
      </c>
      <c r="D4" s="62" t="s">
        <v>273</v>
      </c>
      <c r="E4" s="25" t="s">
        <v>30</v>
      </c>
      <c r="I4" s="385"/>
      <c r="J4" s="386"/>
      <c r="K4" s="386"/>
      <c r="L4" s="386"/>
      <c r="M4" s="386"/>
      <c r="N4" s="386"/>
      <c r="O4" s="386"/>
      <c r="P4" s="387"/>
    </row>
    <row r="5" spans="1:29" ht="12" customHeight="1">
      <c r="A5" s="117" t="s">
        <v>248</v>
      </c>
      <c r="B5" s="114">
        <v>917</v>
      </c>
      <c r="C5" s="116">
        <v>100000</v>
      </c>
      <c r="D5" s="116">
        <v>100000</v>
      </c>
      <c r="E5" s="115">
        <v>2623.5304964539014</v>
      </c>
      <c r="F5" s="29"/>
      <c r="G5" s="29"/>
      <c r="H5" s="16"/>
      <c r="I5" s="428"/>
      <c r="J5" s="423"/>
      <c r="K5" s="429"/>
      <c r="L5" s="386"/>
      <c r="M5" s="386"/>
      <c r="N5" s="386"/>
      <c r="O5" s="386"/>
      <c r="P5" s="387"/>
    </row>
    <row r="6" spans="1:29" ht="12" customHeight="1">
      <c r="A6" s="117" t="s">
        <v>202</v>
      </c>
      <c r="B6" s="114">
        <v>1480</v>
      </c>
      <c r="C6" s="116">
        <v>0</v>
      </c>
      <c r="D6" s="116">
        <v>0</v>
      </c>
      <c r="E6" s="115">
        <v>2438.1179015684156</v>
      </c>
      <c r="F6" s="29"/>
      <c r="G6" s="29"/>
      <c r="H6" s="16"/>
      <c r="I6" s="428"/>
      <c r="J6" s="423"/>
      <c r="K6" s="1006"/>
      <c r="L6" s="386"/>
      <c r="M6" s="386"/>
      <c r="N6" s="386"/>
      <c r="O6" s="386"/>
      <c r="P6" s="387"/>
    </row>
    <row r="7" spans="1:29" ht="12" customHeight="1">
      <c r="A7" s="117" t="s">
        <v>514</v>
      </c>
      <c r="B7" s="114">
        <v>56</v>
      </c>
      <c r="C7" s="116">
        <v>0</v>
      </c>
      <c r="D7" s="116">
        <v>0</v>
      </c>
      <c r="E7" s="115">
        <v>2938.816901408451</v>
      </c>
      <c r="F7" s="29"/>
      <c r="G7" s="29"/>
      <c r="H7" s="17"/>
      <c r="I7" s="430"/>
      <c r="J7" s="423"/>
      <c r="K7" s="1006"/>
      <c r="L7" s="386"/>
      <c r="M7" s="386"/>
      <c r="N7" s="386"/>
      <c r="O7" s="386"/>
      <c r="P7" s="387"/>
    </row>
    <row r="8" spans="1:29" ht="12" customHeight="1">
      <c r="A8" s="117" t="s">
        <v>515</v>
      </c>
      <c r="B8" s="114">
        <v>80883</v>
      </c>
      <c r="C8" s="116">
        <v>100000</v>
      </c>
      <c r="D8" s="116">
        <v>100000</v>
      </c>
      <c r="E8" s="115">
        <v>109242.99329712239</v>
      </c>
      <c r="F8" s="29"/>
      <c r="G8" s="29"/>
      <c r="H8" s="17"/>
      <c r="I8" s="430"/>
      <c r="J8" s="423"/>
      <c r="K8" s="1006"/>
      <c r="L8" s="386"/>
      <c r="M8" s="386"/>
      <c r="N8" s="386"/>
      <c r="O8" s="386"/>
      <c r="P8" s="387"/>
    </row>
    <row r="9" spans="1:29" ht="12" customHeight="1">
      <c r="A9" s="117" t="s">
        <v>258</v>
      </c>
      <c r="B9" s="114">
        <v>376</v>
      </c>
      <c r="C9" s="116">
        <v>0</v>
      </c>
      <c r="D9" s="116">
        <v>0</v>
      </c>
      <c r="E9" s="115">
        <v>8752.1731601731608</v>
      </c>
      <c r="F9" s="29"/>
      <c r="G9" s="29"/>
      <c r="H9" s="17"/>
      <c r="I9" s="430"/>
      <c r="J9" s="423"/>
      <c r="K9" s="1006"/>
      <c r="L9" s="386"/>
      <c r="M9" s="386"/>
      <c r="N9" s="386"/>
      <c r="O9" s="386"/>
      <c r="P9" s="387"/>
    </row>
    <row r="10" spans="1:29" ht="12" customHeight="1">
      <c r="A10" s="117" t="s">
        <v>259</v>
      </c>
      <c r="B10" s="114">
        <v>2457</v>
      </c>
      <c r="C10" s="116">
        <v>0</v>
      </c>
      <c r="D10" s="116">
        <v>0</v>
      </c>
      <c r="E10" s="115">
        <v>42051.832627118645</v>
      </c>
      <c r="F10" s="29"/>
      <c r="G10" s="29"/>
      <c r="H10" s="17"/>
      <c r="I10" s="430"/>
      <c r="J10" s="423"/>
      <c r="K10" s="1006"/>
      <c r="L10" s="386"/>
      <c r="M10" s="386"/>
      <c r="N10" s="386"/>
      <c r="O10" s="386"/>
      <c r="P10" s="387"/>
    </row>
    <row r="11" spans="1:29" ht="12" customHeight="1">
      <c r="A11" s="29"/>
      <c r="B11" s="29"/>
      <c r="C11" s="29"/>
      <c r="D11" s="29"/>
      <c r="E11" s="29"/>
      <c r="F11" s="29"/>
      <c r="G11" s="29"/>
      <c r="I11" s="385"/>
      <c r="J11" s="386"/>
      <c r="K11" s="1006"/>
      <c r="L11" s="386"/>
      <c r="M11" s="386"/>
      <c r="N11" s="386"/>
      <c r="O11" s="386"/>
      <c r="P11" s="387"/>
    </row>
    <row r="12" spans="1:29" s="112" customFormat="1" ht="12" customHeight="1">
      <c r="A12" t="s">
        <v>254</v>
      </c>
      <c r="B12" s="29"/>
      <c r="C12" s="29"/>
      <c r="D12" s="29"/>
      <c r="E12" s="29"/>
      <c r="F12" s="29"/>
      <c r="G12" s="29"/>
      <c r="H12" s="29"/>
      <c r="I12" s="404"/>
      <c r="J12" s="431"/>
      <c r="K12" s="1006"/>
      <c r="L12" s="386"/>
      <c r="M12" s="386"/>
      <c r="N12" s="386"/>
      <c r="O12" s="386"/>
      <c r="P12" s="387"/>
      <c r="Q12"/>
      <c r="R12"/>
      <c r="S12"/>
      <c r="T12"/>
      <c r="U12"/>
      <c r="V12"/>
      <c r="W12"/>
      <c r="X12"/>
      <c r="Y12"/>
      <c r="Z12"/>
      <c r="AA12"/>
      <c r="AB12"/>
      <c r="AC12"/>
    </row>
    <row r="13" spans="1:29" s="112" customFormat="1" ht="12" customHeight="1">
      <c r="A13" t="s">
        <v>257</v>
      </c>
      <c r="I13" s="424"/>
      <c r="J13" s="425"/>
      <c r="K13" s="1006"/>
      <c r="L13" s="386"/>
      <c r="M13" s="386"/>
      <c r="N13" s="386"/>
      <c r="O13" s="386"/>
      <c r="P13" s="387"/>
      <c r="Q13"/>
      <c r="R13"/>
      <c r="S13"/>
      <c r="T13"/>
      <c r="U13"/>
      <c r="V13"/>
      <c r="W13"/>
      <c r="X13"/>
      <c r="Y13"/>
      <c r="Z13"/>
      <c r="AA13"/>
      <c r="AB13"/>
      <c r="AC13"/>
    </row>
    <row r="14" spans="1:29" s="112" customFormat="1" ht="12" customHeight="1">
      <c r="A14" t="s">
        <v>33</v>
      </c>
      <c r="I14" s="424"/>
      <c r="J14" s="425"/>
      <c r="K14" s="1006"/>
      <c r="L14" s="386"/>
      <c r="M14" s="386"/>
      <c r="N14" s="386"/>
      <c r="O14" s="386"/>
      <c r="P14" s="387"/>
      <c r="Q14"/>
      <c r="R14"/>
      <c r="S14"/>
      <c r="T14"/>
      <c r="U14"/>
      <c r="V14"/>
      <c r="W14"/>
      <c r="X14"/>
      <c r="Y14"/>
      <c r="Z14"/>
      <c r="AA14"/>
      <c r="AB14"/>
      <c r="AC14"/>
    </row>
    <row r="15" spans="1:29" s="112" customFormat="1" ht="12" customHeight="1">
      <c r="A15"/>
      <c r="I15" s="424"/>
      <c r="J15" s="425"/>
      <c r="K15" s="386"/>
      <c r="L15" s="386"/>
      <c r="M15" s="386"/>
      <c r="N15" s="386"/>
      <c r="O15" s="386"/>
      <c r="P15" s="387"/>
      <c r="Q15"/>
      <c r="R15"/>
      <c r="S15"/>
      <c r="T15"/>
      <c r="U15"/>
      <c r="V15"/>
      <c r="W15"/>
      <c r="X15"/>
      <c r="Y15"/>
      <c r="Z15"/>
      <c r="AA15"/>
      <c r="AB15"/>
      <c r="AC15"/>
    </row>
    <row r="16" spans="1:29" s="112" customFormat="1" ht="12" customHeight="1">
      <c r="A16" t="s">
        <v>219</v>
      </c>
      <c r="B16" s="29"/>
      <c r="C16" s="29"/>
      <c r="D16" s="29"/>
      <c r="E16" s="29"/>
      <c r="F16" s="29"/>
      <c r="G16" s="29"/>
      <c r="H16" s="29"/>
      <c r="I16" s="404"/>
      <c r="J16" s="431"/>
      <c r="K16" s="386"/>
      <c r="L16" s="386"/>
      <c r="M16" s="386"/>
      <c r="N16" s="386"/>
      <c r="O16" s="386"/>
      <c r="P16" s="387"/>
      <c r="Q16"/>
      <c r="R16"/>
      <c r="S16"/>
      <c r="T16"/>
      <c r="U16"/>
      <c r="V16"/>
      <c r="W16"/>
      <c r="X16"/>
      <c r="Y16"/>
      <c r="Z16"/>
      <c r="AA16"/>
      <c r="AB16"/>
      <c r="AC16"/>
    </row>
    <row r="17" spans="1:29" s="112" customFormat="1" ht="12" customHeight="1">
      <c r="A17" t="s">
        <v>331</v>
      </c>
      <c r="B17"/>
      <c r="C17"/>
      <c r="D17"/>
      <c r="E17"/>
      <c r="F17"/>
      <c r="H17"/>
      <c r="I17" s="424"/>
      <c r="J17" s="425"/>
      <c r="K17" s="386"/>
      <c r="L17" s="386"/>
      <c r="M17" s="386"/>
      <c r="N17" s="386"/>
      <c r="O17" s="386"/>
      <c r="P17" s="387"/>
      <c r="Q17"/>
      <c r="R17"/>
      <c r="S17"/>
      <c r="T17"/>
      <c r="U17"/>
      <c r="V17"/>
      <c r="W17"/>
      <c r="X17"/>
      <c r="Y17"/>
      <c r="Z17"/>
      <c r="AA17"/>
      <c r="AB17"/>
      <c r="AC17"/>
    </row>
    <row r="18" spans="1:29" s="112" customFormat="1" ht="12" customHeight="1">
      <c r="A18" t="s">
        <v>89</v>
      </c>
      <c r="B18"/>
      <c r="C18"/>
      <c r="D18"/>
      <c r="E18"/>
      <c r="F18"/>
      <c r="I18" s="424"/>
      <c r="J18" s="425"/>
      <c r="K18" s="386"/>
      <c r="L18" s="386"/>
      <c r="M18" s="386"/>
      <c r="N18" s="386"/>
      <c r="O18" s="386"/>
      <c r="P18" s="387"/>
      <c r="Q18"/>
      <c r="R18"/>
      <c r="S18"/>
      <c r="T18"/>
      <c r="U18"/>
      <c r="V18"/>
      <c r="W18"/>
      <c r="X18"/>
      <c r="Y18"/>
      <c r="Z18"/>
      <c r="AA18"/>
      <c r="AB18"/>
      <c r="AC18"/>
    </row>
    <row r="19" spans="1:29" s="112" customFormat="1" ht="12" customHeight="1" thickBot="1">
      <c r="A19" t="s">
        <v>491</v>
      </c>
      <c r="B19"/>
      <c r="C19"/>
      <c r="D19"/>
      <c r="E19"/>
      <c r="F19"/>
      <c r="G19" s="29"/>
      <c r="H19" s="29"/>
      <c r="I19" s="417" t="s">
        <v>836</v>
      </c>
      <c r="J19" s="432"/>
      <c r="K19" s="389"/>
      <c r="L19" s="389"/>
      <c r="M19" s="389"/>
      <c r="N19" s="389"/>
      <c r="O19" s="389"/>
      <c r="P19" s="390"/>
      <c r="Q19"/>
      <c r="R19"/>
      <c r="S19"/>
      <c r="T19"/>
      <c r="U19"/>
      <c r="V19"/>
      <c r="W19"/>
      <c r="X19"/>
      <c r="Y19"/>
      <c r="Z19"/>
      <c r="AA19"/>
      <c r="AB19"/>
      <c r="AC19"/>
    </row>
    <row r="20" spans="1:29" s="112" customFormat="1" ht="12" customHeight="1">
      <c r="A20" t="s">
        <v>492</v>
      </c>
      <c r="B20"/>
      <c r="C20"/>
      <c r="D20"/>
      <c r="E20"/>
      <c r="F20"/>
      <c r="G20" s="34"/>
      <c r="H20" s="34"/>
      <c r="I20" s="34"/>
      <c r="J20" s="34"/>
      <c r="K20"/>
      <c r="L20"/>
      <c r="M20"/>
      <c r="N20"/>
      <c r="O20"/>
      <c r="P20"/>
      <c r="Q20"/>
      <c r="R20"/>
      <c r="S20"/>
      <c r="T20"/>
      <c r="U20"/>
      <c r="V20"/>
      <c r="W20"/>
      <c r="X20"/>
      <c r="Y20"/>
      <c r="Z20"/>
      <c r="AA20"/>
      <c r="AB20"/>
      <c r="AC20"/>
    </row>
    <row r="21" spans="1:29" s="112" customFormat="1" ht="12" customHeight="1">
      <c r="A21" s="306" t="s">
        <v>493</v>
      </c>
      <c r="B21"/>
      <c r="C21"/>
      <c r="D21"/>
      <c r="E21"/>
      <c r="F21"/>
      <c r="G21" s="34"/>
      <c r="H21" s="34"/>
      <c r="I21" s="34"/>
      <c r="J21" s="34"/>
      <c r="K21"/>
      <c r="L21"/>
      <c r="M21"/>
      <c r="N21"/>
      <c r="O21"/>
      <c r="P21"/>
      <c r="Q21"/>
      <c r="R21"/>
      <c r="S21"/>
      <c r="T21"/>
      <c r="U21"/>
      <c r="V21"/>
      <c r="W21"/>
      <c r="X21"/>
      <c r="Y21"/>
      <c r="Z21"/>
      <c r="AA21"/>
      <c r="AB21"/>
      <c r="AC21"/>
    </row>
    <row r="22" spans="1:29" s="112" customFormat="1" ht="12" customHeight="1">
      <c r="A22" t="s">
        <v>489</v>
      </c>
      <c r="B22"/>
      <c r="C22"/>
      <c r="D22"/>
      <c r="E22"/>
      <c r="F22"/>
      <c r="K22"/>
      <c r="L22"/>
      <c r="M22"/>
      <c r="N22"/>
      <c r="O22"/>
      <c r="P22"/>
      <c r="Q22"/>
      <c r="R22"/>
      <c r="S22"/>
      <c r="T22"/>
      <c r="U22"/>
      <c r="V22"/>
      <c r="W22"/>
      <c r="X22"/>
      <c r="Y22"/>
      <c r="Z22"/>
      <c r="AA22"/>
      <c r="AB22"/>
      <c r="AC22"/>
    </row>
    <row r="23" spans="1:29" ht="12" customHeight="1">
      <c r="A23" t="s">
        <v>490</v>
      </c>
      <c r="B23" s="29"/>
      <c r="C23" s="29"/>
      <c r="D23" s="29"/>
      <c r="E23" s="29"/>
      <c r="F23" s="29"/>
      <c r="G23" s="29"/>
      <c r="H23" s="17"/>
      <c r="I23" s="17"/>
      <c r="J23" s="12"/>
    </row>
    <row r="24" spans="1:29" ht="12" customHeight="1">
      <c r="A24" s="29"/>
      <c r="B24" s="29"/>
      <c r="C24" s="29"/>
      <c r="D24" s="29"/>
      <c r="E24" s="29"/>
      <c r="F24" s="29"/>
      <c r="G24" s="29"/>
    </row>
    <row r="25" spans="1:29" ht="12" customHeight="1">
      <c r="A25" s="29"/>
      <c r="B25" s="29"/>
      <c r="C25" s="29"/>
      <c r="D25" s="29"/>
      <c r="E25" s="29"/>
      <c r="F25" s="29"/>
      <c r="G25" s="29"/>
    </row>
    <row r="26" spans="1:29" ht="12" customHeight="1">
      <c r="A26" s="29"/>
      <c r="B26" s="29"/>
      <c r="C26" s="29"/>
      <c r="D26" s="29"/>
      <c r="E26" s="29"/>
      <c r="F26" s="29"/>
      <c r="G26" s="29"/>
    </row>
    <row r="27" spans="1:29" ht="12" customHeight="1">
      <c r="A27" s="29"/>
      <c r="B27" s="29"/>
      <c r="C27" s="29"/>
      <c r="D27" s="29"/>
      <c r="E27" s="29"/>
      <c r="F27" s="29"/>
      <c r="G27" s="29"/>
    </row>
    <row r="28" spans="1:29" ht="12" customHeight="1"/>
    <row r="29" spans="1:29" ht="12" customHeight="1"/>
    <row r="30" spans="1:29" ht="12" customHeight="1"/>
    <row r="31" spans="1:29" ht="12" customHeight="1">
      <c r="A31" s="4"/>
      <c r="B31" s="4"/>
      <c r="C31" s="4"/>
      <c r="D31" s="4"/>
    </row>
    <row r="32" spans="1:29" ht="12.75">
      <c r="A32" s="4"/>
      <c r="B32" s="4"/>
    </row>
    <row r="33" spans="1:2" ht="12.75">
      <c r="A33" s="4"/>
      <c r="B33" s="4"/>
    </row>
    <row r="34" spans="1:2" ht="12.75">
      <c r="A34" s="4"/>
      <c r="B34" s="4"/>
    </row>
    <row r="35" spans="1:2" ht="12.75">
      <c r="A35" s="4"/>
      <c r="B35" s="4"/>
    </row>
    <row r="36" spans="1:2" ht="12.75">
      <c r="A36" s="4"/>
      <c r="B36" s="4"/>
    </row>
    <row r="66" spans="1:15">
      <c r="K66" s="16"/>
      <c r="L66" s="16"/>
      <c r="M66" s="16"/>
      <c r="N66" s="16"/>
    </row>
    <row r="67" spans="1:15">
      <c r="K67" s="16"/>
      <c r="L67" s="16"/>
      <c r="M67" s="16"/>
      <c r="N67" s="16"/>
    </row>
    <row r="68" spans="1:15">
      <c r="A68" s="16"/>
      <c r="B68" s="16"/>
      <c r="C68" s="16"/>
      <c r="D68" s="16"/>
      <c r="E68" s="16"/>
      <c r="F68" s="16"/>
      <c r="K68" s="16"/>
      <c r="L68" s="16"/>
      <c r="M68" s="16"/>
      <c r="N68" s="16"/>
    </row>
    <row r="69" spans="1:15">
      <c r="A69" s="16"/>
      <c r="B69" s="16"/>
      <c r="C69" s="16"/>
      <c r="D69" s="16"/>
      <c r="E69" s="16"/>
      <c r="F69" s="16"/>
      <c r="K69" s="16"/>
      <c r="L69" s="16"/>
      <c r="M69" s="16"/>
      <c r="N69" s="16"/>
    </row>
    <row r="70" spans="1:15">
      <c r="A70" s="16"/>
      <c r="B70" s="16"/>
      <c r="C70" s="16"/>
      <c r="D70" s="16"/>
      <c r="E70" s="16"/>
      <c r="F70" s="16"/>
      <c r="K70" s="16"/>
      <c r="L70" s="16"/>
      <c r="M70" s="16"/>
      <c r="N70" s="16"/>
    </row>
    <row r="71" spans="1:15">
      <c r="A71" s="16"/>
      <c r="B71" s="16"/>
      <c r="C71" s="16"/>
      <c r="D71" s="16"/>
      <c r="E71" s="16"/>
      <c r="F71" s="16"/>
      <c r="K71" s="16"/>
      <c r="L71" s="16"/>
      <c r="M71" s="16"/>
      <c r="N71" s="16"/>
    </row>
    <row r="72" spans="1:15">
      <c r="A72" s="16"/>
      <c r="B72" s="16"/>
      <c r="C72" s="16"/>
      <c r="D72" s="16"/>
      <c r="E72" s="16"/>
      <c r="F72" s="16"/>
      <c r="K72" s="16"/>
      <c r="L72" s="16"/>
      <c r="M72" s="16"/>
      <c r="N72" s="16"/>
    </row>
    <row r="73" spans="1:15">
      <c r="A73" s="18"/>
      <c r="B73" s="16"/>
      <c r="C73" s="16"/>
      <c r="D73" s="16"/>
      <c r="E73" s="16"/>
      <c r="F73" s="16"/>
    </row>
    <row r="74" spans="1:15">
      <c r="A74" s="18"/>
      <c r="B74" s="16"/>
      <c r="C74" s="16"/>
      <c r="D74" s="16"/>
      <c r="E74" s="16"/>
      <c r="F74" s="16"/>
      <c r="K74" s="16"/>
      <c r="L74" s="16"/>
      <c r="M74" s="16"/>
      <c r="N74" s="16"/>
    </row>
    <row r="76" spans="1:15" ht="12.75">
      <c r="A76" s="19"/>
      <c r="B76" s="16"/>
      <c r="C76" s="16"/>
      <c r="D76" s="16"/>
      <c r="E76" s="16"/>
      <c r="F76" s="16"/>
    </row>
    <row r="77" spans="1:15">
      <c r="K77" s="16"/>
      <c r="L77" s="16"/>
      <c r="M77" s="16"/>
      <c r="N77" s="16"/>
    </row>
    <row r="78" spans="1:15">
      <c r="G78" s="16"/>
      <c r="H78" s="16"/>
      <c r="I78" s="16"/>
      <c r="J78" s="16"/>
      <c r="K78" s="16"/>
      <c r="N78" s="16"/>
    </row>
    <row r="79" spans="1:15" ht="12.75">
      <c r="A79" s="19"/>
      <c r="B79" s="16"/>
      <c r="C79" s="16"/>
      <c r="D79" s="16"/>
      <c r="E79" s="16"/>
      <c r="F79" s="16"/>
      <c r="G79" s="16"/>
      <c r="H79" s="16"/>
      <c r="I79" s="16"/>
      <c r="J79" s="16"/>
      <c r="K79" s="16"/>
      <c r="L79" s="19"/>
      <c r="M79" s="19"/>
      <c r="N79" s="19"/>
      <c r="O79" s="19"/>
    </row>
    <row r="80" spans="1:15">
      <c r="A80" s="16"/>
      <c r="B80" s="16"/>
      <c r="C80" s="16"/>
      <c r="D80" s="16"/>
      <c r="E80" s="16"/>
      <c r="F80" s="16"/>
      <c r="G80" s="16"/>
      <c r="H80" s="16"/>
      <c r="I80" s="16"/>
      <c r="J80" s="16"/>
      <c r="K80" s="16"/>
      <c r="L80" s="16"/>
      <c r="M80" s="16"/>
      <c r="N80" s="16"/>
      <c r="O80" s="16"/>
    </row>
    <row r="81" spans="1:15" ht="12.75">
      <c r="A81" s="16"/>
      <c r="B81" s="16"/>
      <c r="C81" s="16"/>
      <c r="D81" s="16"/>
      <c r="E81" s="16"/>
      <c r="F81" s="19"/>
      <c r="G81" s="16"/>
      <c r="H81" s="16"/>
      <c r="I81" s="16"/>
      <c r="J81" s="16"/>
      <c r="K81" s="16"/>
      <c r="L81" s="16"/>
      <c r="M81" s="16"/>
      <c r="N81" s="16"/>
      <c r="O81" s="16"/>
    </row>
    <row r="82" spans="1:15">
      <c r="A82" s="16"/>
      <c r="B82" s="16"/>
      <c r="C82" s="16"/>
      <c r="D82" s="16"/>
      <c r="E82" s="16"/>
      <c r="F82" s="16"/>
      <c r="G82" s="16"/>
      <c r="H82" s="16"/>
      <c r="I82" s="16"/>
      <c r="J82" s="16"/>
      <c r="K82" s="16"/>
      <c r="L82" s="16"/>
      <c r="M82" s="16"/>
      <c r="N82" s="16"/>
      <c r="O82" s="16"/>
    </row>
    <row r="83" spans="1:15" ht="12.75">
      <c r="A83" s="16"/>
      <c r="B83" s="16"/>
      <c r="C83" s="16"/>
      <c r="D83" s="16"/>
      <c r="E83" s="16"/>
      <c r="F83" s="20"/>
      <c r="G83" s="16"/>
      <c r="H83" s="16"/>
      <c r="I83" s="16"/>
      <c r="J83" s="16"/>
      <c r="K83" s="16"/>
      <c r="L83" s="16"/>
      <c r="M83" s="16"/>
      <c r="N83" s="16"/>
      <c r="O83" s="16"/>
    </row>
    <row r="84" spans="1:15">
      <c r="A84" s="16"/>
      <c r="B84" s="16"/>
      <c r="C84" s="16"/>
      <c r="D84" s="16"/>
      <c r="E84" s="16"/>
      <c r="F84" s="16"/>
      <c r="G84" s="16"/>
      <c r="H84" s="16"/>
      <c r="I84" s="16"/>
      <c r="J84" s="16"/>
      <c r="K84" s="16"/>
      <c r="L84" s="16"/>
      <c r="M84" s="16"/>
      <c r="N84" s="16"/>
      <c r="O84" s="16"/>
    </row>
    <row r="85" spans="1:15">
      <c r="A85" s="16"/>
      <c r="B85" s="16"/>
      <c r="C85" s="16"/>
      <c r="D85" s="16"/>
      <c r="E85" s="16"/>
      <c r="F85" s="16"/>
      <c r="K85" s="16"/>
      <c r="L85" s="16"/>
      <c r="M85" s="16"/>
      <c r="N85" s="16"/>
      <c r="O85" s="16"/>
    </row>
    <row r="86" spans="1:15">
      <c r="A86" s="16"/>
      <c r="B86" s="16"/>
      <c r="C86" s="16"/>
      <c r="D86" s="16"/>
      <c r="E86" s="16"/>
      <c r="F86" s="16"/>
      <c r="G86" s="16"/>
      <c r="H86" s="16"/>
      <c r="I86" s="16"/>
      <c r="J86" s="16"/>
      <c r="K86" s="16"/>
      <c r="L86" s="16"/>
      <c r="M86" s="16"/>
      <c r="N86" s="16"/>
    </row>
    <row r="87" spans="1:15">
      <c r="K87" s="16"/>
      <c r="L87" s="16"/>
      <c r="M87" s="16"/>
      <c r="N87" s="16"/>
    </row>
    <row r="88" spans="1:15" ht="12.75">
      <c r="A88" s="16"/>
      <c r="B88" s="19"/>
      <c r="C88" s="19"/>
      <c r="D88" s="16"/>
      <c r="E88" s="16"/>
      <c r="F88" s="16"/>
      <c r="K88" s="16"/>
      <c r="L88" s="16"/>
      <c r="M88" s="16"/>
      <c r="N88" s="16"/>
    </row>
    <row r="89" spans="1:15">
      <c r="A89" s="16"/>
      <c r="B89" s="16"/>
      <c r="C89" s="16"/>
      <c r="D89" s="16"/>
      <c r="E89" s="16"/>
      <c r="F89" s="16"/>
      <c r="G89" s="16"/>
      <c r="H89" s="16"/>
      <c r="I89" s="16"/>
      <c r="J89" s="16"/>
      <c r="K89" s="16"/>
      <c r="L89" s="16"/>
      <c r="M89" s="16"/>
      <c r="N89" s="16"/>
    </row>
    <row r="90" spans="1:15" ht="12.75">
      <c r="A90" s="16"/>
      <c r="B90" s="16"/>
      <c r="C90" s="16"/>
      <c r="D90" s="19"/>
      <c r="E90" s="19"/>
      <c r="F90" s="16"/>
      <c r="G90" s="16"/>
      <c r="H90" s="16"/>
      <c r="I90" s="16"/>
      <c r="J90" s="16"/>
      <c r="K90" s="16"/>
      <c r="L90" s="16"/>
      <c r="M90" s="16"/>
      <c r="N90" s="16"/>
    </row>
    <row r="91" spans="1:15">
      <c r="A91" s="16"/>
      <c r="B91" s="16"/>
      <c r="C91" s="16"/>
      <c r="D91" s="16"/>
      <c r="E91" s="16"/>
      <c r="F91" s="16"/>
      <c r="G91" s="16"/>
      <c r="H91" s="16"/>
      <c r="I91" s="16"/>
      <c r="J91" s="16"/>
      <c r="K91" s="16"/>
      <c r="L91" s="16"/>
      <c r="M91" s="16"/>
      <c r="N91" s="16"/>
    </row>
    <row r="92" spans="1:15">
      <c r="A92" s="16"/>
      <c r="B92" s="16"/>
      <c r="C92" s="16"/>
      <c r="D92" s="16"/>
      <c r="E92" s="16"/>
      <c r="F92" s="16"/>
      <c r="G92" s="16"/>
      <c r="H92" s="16"/>
      <c r="I92" s="17"/>
      <c r="J92" s="16"/>
      <c r="K92" s="16"/>
      <c r="L92" s="16"/>
      <c r="M92" s="16"/>
      <c r="N92" s="16"/>
    </row>
    <row r="93" spans="1:15">
      <c r="A93" s="16"/>
      <c r="B93" s="16"/>
      <c r="C93" s="16"/>
      <c r="D93" s="16"/>
      <c r="E93" s="16"/>
      <c r="F93" s="16"/>
      <c r="G93" s="16"/>
      <c r="H93" s="16"/>
      <c r="I93" s="17"/>
      <c r="J93" s="16"/>
      <c r="K93" s="16"/>
      <c r="L93" s="16"/>
      <c r="M93" s="16"/>
      <c r="N93" s="16"/>
    </row>
    <row r="94" spans="1:15">
      <c r="A94" s="16"/>
      <c r="B94" s="16"/>
      <c r="C94" s="16"/>
      <c r="D94" s="16"/>
      <c r="E94" s="16"/>
      <c r="F94" s="16"/>
      <c r="G94" s="16"/>
      <c r="H94" s="16"/>
      <c r="I94" s="17"/>
      <c r="J94" s="16"/>
      <c r="K94" s="16"/>
      <c r="L94" s="16"/>
      <c r="M94" s="16"/>
      <c r="N94" s="16"/>
    </row>
    <row r="95" spans="1:15">
      <c r="A95" s="16"/>
      <c r="B95" s="16"/>
      <c r="C95" s="16"/>
      <c r="D95" s="16"/>
      <c r="E95" s="16"/>
      <c r="F95" s="16"/>
      <c r="G95" s="16"/>
      <c r="H95" s="16"/>
      <c r="I95" s="17"/>
      <c r="J95" s="16"/>
      <c r="K95" s="16"/>
      <c r="L95" s="16"/>
      <c r="M95" s="16"/>
      <c r="N95" s="16"/>
    </row>
    <row r="96" spans="1:15">
      <c r="A96" s="16"/>
      <c r="B96" s="16"/>
      <c r="C96" s="16"/>
      <c r="D96" s="16"/>
      <c r="E96" s="16"/>
      <c r="F96" s="16"/>
      <c r="G96" s="16"/>
      <c r="H96" s="16"/>
      <c r="I96" s="16"/>
      <c r="J96" s="17"/>
      <c r="K96" s="16"/>
      <c r="L96" s="16"/>
      <c r="M96" s="16"/>
      <c r="N96" s="16"/>
    </row>
    <row r="97" spans="1:14">
      <c r="A97" s="16"/>
      <c r="B97" s="16"/>
      <c r="C97" s="16"/>
      <c r="D97" s="16"/>
      <c r="E97" s="16"/>
      <c r="F97" s="16"/>
      <c r="K97" s="16"/>
      <c r="L97" s="16"/>
      <c r="M97" s="16"/>
      <c r="N97" s="16"/>
    </row>
    <row r="98" spans="1:14" ht="12.75">
      <c r="A98" s="16"/>
      <c r="B98" s="19"/>
      <c r="C98" s="19"/>
      <c r="D98" s="16"/>
      <c r="E98" s="16"/>
      <c r="F98" s="16"/>
      <c r="G98" s="16"/>
      <c r="H98" s="16"/>
      <c r="I98" s="16"/>
      <c r="J98" s="16"/>
      <c r="K98" s="16"/>
      <c r="L98" s="16"/>
      <c r="M98" s="16"/>
      <c r="N98" s="16"/>
    </row>
    <row r="99" spans="1:14">
      <c r="A99" s="16"/>
      <c r="B99" s="16"/>
      <c r="C99" s="16"/>
      <c r="D99" s="16"/>
      <c r="E99" s="16"/>
      <c r="F99" s="16"/>
      <c r="G99" s="16"/>
      <c r="H99" s="16"/>
      <c r="I99" s="16"/>
      <c r="J99" s="16"/>
      <c r="K99" s="16"/>
      <c r="L99" s="16"/>
      <c r="M99" s="16"/>
      <c r="N99" s="16"/>
    </row>
    <row r="100" spans="1:14">
      <c r="A100" s="16"/>
      <c r="B100" s="16"/>
      <c r="C100" s="16"/>
      <c r="D100" s="16"/>
      <c r="E100" s="16"/>
      <c r="F100" s="16"/>
      <c r="G100" s="16"/>
      <c r="H100" s="16"/>
      <c r="I100" s="16"/>
      <c r="J100" s="16"/>
      <c r="K100" s="16"/>
      <c r="L100" s="16"/>
      <c r="M100" s="16"/>
      <c r="N100" s="16"/>
    </row>
    <row r="101" spans="1:14">
      <c r="A101" s="16"/>
      <c r="B101" s="16"/>
      <c r="C101" s="16"/>
      <c r="D101" s="16"/>
      <c r="E101" s="16"/>
      <c r="F101" s="16"/>
      <c r="G101" s="16"/>
      <c r="H101" s="16"/>
      <c r="I101" s="16"/>
      <c r="J101" s="16"/>
      <c r="K101" s="16"/>
      <c r="L101" s="16"/>
      <c r="M101" s="16"/>
      <c r="N101" s="16"/>
    </row>
    <row r="102" spans="1:14">
      <c r="A102" s="16"/>
      <c r="B102" s="16"/>
      <c r="C102" s="16"/>
      <c r="D102" s="16"/>
      <c r="E102" s="16"/>
      <c r="F102" s="16"/>
      <c r="G102" s="16"/>
      <c r="H102" s="16"/>
      <c r="I102" s="16"/>
      <c r="J102" s="16"/>
      <c r="K102" s="16"/>
      <c r="L102" s="16"/>
      <c r="M102" s="16"/>
      <c r="N102" s="16"/>
    </row>
    <row r="103" spans="1:14">
      <c r="A103" s="16"/>
      <c r="B103" s="16"/>
      <c r="C103" s="16"/>
      <c r="D103" s="16"/>
      <c r="E103" s="16"/>
      <c r="F103" s="16"/>
      <c r="G103" s="16"/>
      <c r="H103" s="16"/>
      <c r="I103" s="16"/>
      <c r="J103" s="16"/>
      <c r="K103" s="16"/>
      <c r="L103" s="16"/>
      <c r="M103" s="16"/>
      <c r="N103" s="16"/>
    </row>
    <row r="104" spans="1:14">
      <c r="A104" s="16"/>
      <c r="B104" s="16"/>
      <c r="C104" s="16"/>
      <c r="D104" s="16"/>
      <c r="E104" s="16"/>
      <c r="F104" s="16"/>
      <c r="G104" s="16"/>
      <c r="H104" s="16"/>
      <c r="I104" s="16"/>
      <c r="J104" s="16"/>
      <c r="K104" s="16"/>
      <c r="L104" s="16"/>
      <c r="M104" s="16"/>
      <c r="N104" s="16"/>
    </row>
    <row r="105" spans="1:14">
      <c r="A105" s="16"/>
      <c r="B105" s="16"/>
      <c r="C105" s="16"/>
      <c r="D105" s="16"/>
      <c r="E105" s="16"/>
      <c r="F105" s="16"/>
      <c r="G105" s="16"/>
      <c r="H105" s="16"/>
      <c r="I105" s="16"/>
      <c r="J105" s="16"/>
      <c r="K105" s="16"/>
      <c r="L105" s="16"/>
      <c r="M105" s="16"/>
      <c r="N105" s="16"/>
    </row>
    <row r="106" spans="1:14">
      <c r="A106" s="16"/>
      <c r="B106" s="16"/>
      <c r="C106" s="16"/>
      <c r="D106" s="16"/>
      <c r="E106" s="16"/>
      <c r="F106" s="16"/>
      <c r="G106" s="16"/>
      <c r="H106" s="16"/>
      <c r="I106" s="16"/>
      <c r="J106" s="16"/>
      <c r="K106" s="16"/>
      <c r="L106" s="16"/>
      <c r="M106" s="16"/>
      <c r="N106" s="16"/>
    </row>
    <row r="107" spans="1:14" ht="12.75">
      <c r="A107" s="19"/>
      <c r="B107" s="16"/>
      <c r="C107" s="16"/>
      <c r="D107" s="16"/>
      <c r="E107" s="16"/>
      <c r="F107" s="16"/>
      <c r="G107" s="16"/>
      <c r="H107" s="16"/>
      <c r="I107" s="16"/>
      <c r="J107" s="16"/>
    </row>
    <row r="108" spans="1:14">
      <c r="A108" s="16"/>
      <c r="B108" s="16"/>
      <c r="C108" s="16"/>
      <c r="D108" s="16"/>
      <c r="E108" s="16"/>
      <c r="F108" s="16"/>
      <c r="G108" s="16"/>
      <c r="H108" s="16"/>
      <c r="I108" s="16"/>
      <c r="J108" s="16"/>
    </row>
    <row r="109" spans="1:14">
      <c r="G109" s="16"/>
      <c r="H109" s="16"/>
      <c r="I109" s="16"/>
      <c r="J109" s="16"/>
    </row>
    <row r="110" spans="1:14">
      <c r="G110" s="16"/>
      <c r="H110" s="16"/>
      <c r="I110" s="16"/>
      <c r="J110" s="16"/>
    </row>
    <row r="111" spans="1:14">
      <c r="G111" s="16"/>
      <c r="H111" s="16"/>
      <c r="I111" s="16"/>
      <c r="J111" s="16"/>
    </row>
    <row r="112" spans="1:14">
      <c r="G112" s="16"/>
      <c r="H112" s="16"/>
      <c r="I112" s="16"/>
      <c r="J112" s="16"/>
    </row>
    <row r="113" spans="7:10">
      <c r="G113" s="16"/>
      <c r="H113" s="16"/>
      <c r="I113" s="16"/>
      <c r="J113" s="16"/>
    </row>
    <row r="114" spans="7:10">
      <c r="G114" s="16"/>
      <c r="H114" s="16"/>
      <c r="I114" s="16"/>
      <c r="J114" s="16"/>
    </row>
    <row r="115" spans="7:10">
      <c r="G115" s="16"/>
      <c r="H115" s="16"/>
      <c r="I115" s="16"/>
      <c r="J115" s="16"/>
    </row>
    <row r="116" spans="7:10">
      <c r="G116" s="16"/>
      <c r="H116" s="16"/>
      <c r="I116" s="16"/>
      <c r="J116" s="16"/>
    </row>
    <row r="117" spans="7:10">
      <c r="G117" s="16"/>
      <c r="H117" s="16"/>
      <c r="I117" s="16"/>
      <c r="J117" s="16"/>
    </row>
    <row r="118" spans="7:10">
      <c r="G118" s="16"/>
      <c r="H118" s="16"/>
      <c r="I118" s="16"/>
      <c r="J118" s="16"/>
    </row>
  </sheetData>
  <mergeCells count="3">
    <mergeCell ref="K13:K14"/>
    <mergeCell ref="K6:K9"/>
    <mergeCell ref="K10:K12"/>
  </mergeCells>
  <phoneticPr fontId="0" type="noConversion"/>
  <pageMargins left="0.75" right="0.75" top="1" bottom="1" header="0.5" footer="0.5"/>
  <headerFooter alignWithMargins="0"/>
  <drawing r:id="rId1"/>
</worksheet>
</file>

<file path=xl/worksheets/sheet58.xml><?xml version="1.0" encoding="utf-8"?>
<worksheet xmlns="http://schemas.openxmlformats.org/spreadsheetml/2006/main" xmlns:r="http://schemas.openxmlformats.org/officeDocument/2006/relationships">
  <sheetPr codeName="Sheet52"/>
  <dimension ref="A1:P58"/>
  <sheetViews>
    <sheetView zoomScaleNormal="100" workbookViewId="0"/>
  </sheetViews>
  <sheetFormatPr defaultColWidth="15.19921875" defaultRowHeight="9"/>
  <cols>
    <col min="1" max="1" width="11.59765625" style="485" customWidth="1"/>
    <col min="2" max="2" width="16.796875" style="485" customWidth="1"/>
    <col min="3" max="8" width="11.59765625" style="485" customWidth="1"/>
    <col min="9" max="9" width="15.3984375" style="485" customWidth="1"/>
    <col min="10" max="16" width="11.59765625" style="485" customWidth="1"/>
    <col min="17" max="16384" width="15.19921875" style="485"/>
  </cols>
  <sheetData>
    <row r="1" spans="1:16" ht="12">
      <c r="A1" s="484" t="s">
        <v>837</v>
      </c>
    </row>
    <row r="3" spans="1:16" ht="30" customHeight="1">
      <c r="C3" s="939" t="s">
        <v>666</v>
      </c>
      <c r="D3" s="939"/>
      <c r="E3" s="939"/>
      <c r="F3" s="939"/>
      <c r="G3" s="939"/>
      <c r="H3" s="939"/>
      <c r="I3" s="939"/>
      <c r="J3" s="939"/>
      <c r="K3" s="939"/>
      <c r="L3" s="939"/>
      <c r="M3" s="939"/>
      <c r="N3" s="939"/>
      <c r="O3" s="1007" t="s">
        <v>667</v>
      </c>
      <c r="P3" s="1007"/>
    </row>
    <row r="4" spans="1:16" ht="22.5">
      <c r="A4" s="941"/>
      <c r="B4" s="941"/>
      <c r="C4" s="936" t="s">
        <v>369</v>
      </c>
      <c r="D4" s="936"/>
      <c r="E4" s="936" t="s">
        <v>378</v>
      </c>
      <c r="F4" s="936"/>
      <c r="G4" s="936" t="s">
        <v>390</v>
      </c>
      <c r="H4" s="936"/>
      <c r="I4" s="936" t="s">
        <v>668</v>
      </c>
      <c r="J4" s="936"/>
      <c r="K4" s="936" t="s">
        <v>202</v>
      </c>
      <c r="L4" s="936"/>
      <c r="M4" s="936" t="s">
        <v>669</v>
      </c>
      <c r="N4" s="936"/>
      <c r="O4" s="937" t="s">
        <v>144</v>
      </c>
      <c r="P4" s="938"/>
    </row>
    <row r="5" spans="1:16" ht="30" customHeight="1">
      <c r="A5" s="941" t="s">
        <v>134</v>
      </c>
      <c r="B5" s="941" t="s">
        <v>670</v>
      </c>
      <c r="C5" s="940" t="s">
        <v>671</v>
      </c>
      <c r="D5" s="940" t="s">
        <v>389</v>
      </c>
      <c r="E5" s="940" t="s">
        <v>671</v>
      </c>
      <c r="F5" s="940" t="s">
        <v>389</v>
      </c>
      <c r="G5" s="940" t="s">
        <v>671</v>
      </c>
      <c r="H5" s="940" t="s">
        <v>389</v>
      </c>
      <c r="I5" s="940" t="s">
        <v>671</v>
      </c>
      <c r="J5" s="940" t="s">
        <v>389</v>
      </c>
      <c r="K5" s="940" t="s">
        <v>671</v>
      </c>
      <c r="L5" s="940" t="s">
        <v>389</v>
      </c>
      <c r="M5" s="940" t="s">
        <v>671</v>
      </c>
      <c r="N5" s="940" t="s">
        <v>389</v>
      </c>
      <c r="O5" s="938" t="s">
        <v>671</v>
      </c>
      <c r="P5" s="938" t="s">
        <v>389</v>
      </c>
    </row>
    <row r="6" spans="1:16" ht="12" customHeight="1">
      <c r="A6" s="946">
        <v>2010</v>
      </c>
      <c r="B6" s="942" t="s">
        <v>672</v>
      </c>
      <c r="C6" s="314">
        <v>0</v>
      </c>
      <c r="D6" s="314">
        <v>0</v>
      </c>
      <c r="E6" s="314">
        <v>0</v>
      </c>
      <c r="F6" s="314">
        <v>0</v>
      </c>
      <c r="G6" s="314">
        <v>0</v>
      </c>
      <c r="H6" s="314">
        <v>0</v>
      </c>
      <c r="I6" s="314">
        <v>2678</v>
      </c>
      <c r="J6" s="314">
        <v>6.5919999999999996</v>
      </c>
      <c r="K6" s="314">
        <v>38</v>
      </c>
      <c r="L6" s="314">
        <v>0.32700000000000001</v>
      </c>
      <c r="M6" s="314">
        <v>2716</v>
      </c>
      <c r="N6" s="314">
        <v>6.9189999999999996</v>
      </c>
      <c r="O6" s="315">
        <v>2755</v>
      </c>
      <c r="P6" s="315">
        <v>15.181999999999999</v>
      </c>
    </row>
    <row r="7" spans="1:16" ht="12" customHeight="1">
      <c r="A7" s="946"/>
      <c r="B7" s="943" t="s">
        <v>673</v>
      </c>
      <c r="C7" s="314">
        <v>0</v>
      </c>
      <c r="D7" s="314">
        <v>0</v>
      </c>
      <c r="E7" s="314">
        <v>90</v>
      </c>
      <c r="F7" s="314">
        <v>0.98799999999999999</v>
      </c>
      <c r="G7" s="314">
        <v>5</v>
      </c>
      <c r="H7" s="314">
        <v>5.0000000000000001E-3</v>
      </c>
      <c r="I7" s="314">
        <v>7675</v>
      </c>
      <c r="J7" s="314">
        <v>18.983000000000001</v>
      </c>
      <c r="K7" s="314">
        <v>565</v>
      </c>
      <c r="L7" s="314">
        <v>3.7169999999999996</v>
      </c>
      <c r="M7" s="314">
        <v>8335</v>
      </c>
      <c r="N7" s="314">
        <v>23.692999999999998</v>
      </c>
      <c r="O7" s="315">
        <v>8473</v>
      </c>
      <c r="P7" s="315">
        <v>28.318000000000001</v>
      </c>
    </row>
    <row r="8" spans="1:16" ht="12" customHeight="1">
      <c r="A8" s="947"/>
      <c r="B8" s="943" t="s">
        <v>674</v>
      </c>
      <c r="C8" s="314">
        <v>0</v>
      </c>
      <c r="D8" s="314">
        <v>0</v>
      </c>
      <c r="E8" s="314">
        <v>30</v>
      </c>
      <c r="F8" s="314">
        <v>0.35299999999999998</v>
      </c>
      <c r="G8" s="314">
        <v>17</v>
      </c>
      <c r="H8" s="314">
        <v>1.6999999999999998E-2</v>
      </c>
      <c r="I8" s="314">
        <v>6422</v>
      </c>
      <c r="J8" s="314">
        <v>16.729000000000003</v>
      </c>
      <c r="K8" s="314">
        <v>204</v>
      </c>
      <c r="L8" s="314">
        <v>1.4500000000000002</v>
      </c>
      <c r="M8" s="314">
        <v>6673</v>
      </c>
      <c r="N8" s="314">
        <v>18.549000000000003</v>
      </c>
      <c r="O8" s="315">
        <v>7025</v>
      </c>
      <c r="P8" s="315">
        <v>23.701999999999995</v>
      </c>
    </row>
    <row r="9" spans="1:16" ht="12" customHeight="1">
      <c r="A9" s="948">
        <v>2011</v>
      </c>
      <c r="B9" s="943" t="s">
        <v>675</v>
      </c>
      <c r="C9" s="314">
        <v>0</v>
      </c>
      <c r="D9" s="314">
        <v>0</v>
      </c>
      <c r="E9" s="314">
        <v>30</v>
      </c>
      <c r="F9" s="314">
        <v>0.35299999999999998</v>
      </c>
      <c r="G9" s="314">
        <v>78</v>
      </c>
      <c r="H9" s="314">
        <v>7.8000000000000014E-2</v>
      </c>
      <c r="I9" s="314">
        <v>11091</v>
      </c>
      <c r="J9" s="314">
        <v>30.634999999999991</v>
      </c>
      <c r="K9" s="314">
        <v>199</v>
      </c>
      <c r="L9" s="314">
        <v>1.5950000000000006</v>
      </c>
      <c r="M9" s="314">
        <v>11398</v>
      </c>
      <c r="N9" s="314">
        <v>32.660999999999994</v>
      </c>
      <c r="O9" s="315">
        <v>11785</v>
      </c>
      <c r="P9" s="315">
        <v>40.473999999999997</v>
      </c>
    </row>
    <row r="10" spans="1:16" ht="12" customHeight="1">
      <c r="A10" s="946"/>
      <c r="B10" s="944" t="s">
        <v>672</v>
      </c>
      <c r="C10" s="314">
        <v>0</v>
      </c>
      <c r="D10" s="314">
        <v>0</v>
      </c>
      <c r="E10" s="314">
        <v>6</v>
      </c>
      <c r="F10" s="314">
        <v>4.6000000000000041E-2</v>
      </c>
      <c r="G10" s="314">
        <v>58</v>
      </c>
      <c r="H10" s="314">
        <v>5.7999999999999996E-2</v>
      </c>
      <c r="I10" s="314">
        <v>14267</v>
      </c>
      <c r="J10" s="314">
        <v>41.602000000000004</v>
      </c>
      <c r="K10" s="314">
        <v>133</v>
      </c>
      <c r="L10" s="314">
        <v>1.2799999999999994</v>
      </c>
      <c r="M10" s="314">
        <v>14464</v>
      </c>
      <c r="N10" s="314">
        <v>42.986000000000004</v>
      </c>
      <c r="O10" s="315">
        <v>14775</v>
      </c>
      <c r="P10" s="315">
        <v>55.042000000000002</v>
      </c>
    </row>
    <row r="11" spans="1:16" ht="12" customHeight="1">
      <c r="A11" s="946"/>
      <c r="B11" s="944" t="s">
        <v>673</v>
      </c>
      <c r="C11" s="314">
        <v>0</v>
      </c>
      <c r="D11" s="314">
        <v>0</v>
      </c>
      <c r="E11" s="314">
        <v>9</v>
      </c>
      <c r="F11" s="314">
        <v>7.4000000000000066E-2</v>
      </c>
      <c r="G11" s="314">
        <v>95</v>
      </c>
      <c r="H11" s="314">
        <v>9.4E-2</v>
      </c>
      <c r="I11" s="314">
        <v>34787</v>
      </c>
      <c r="J11" s="314">
        <v>104.208</v>
      </c>
      <c r="K11" s="314">
        <v>251</v>
      </c>
      <c r="L11" s="314">
        <v>2.6210000000000004</v>
      </c>
      <c r="M11" s="314">
        <v>35142</v>
      </c>
      <c r="N11" s="314">
        <v>106.99699999999999</v>
      </c>
      <c r="O11" s="315">
        <v>35843</v>
      </c>
      <c r="P11" s="315">
        <v>152.80699999999999</v>
      </c>
    </row>
    <row r="12" spans="1:16" ht="12" customHeight="1">
      <c r="A12" s="947"/>
      <c r="B12" s="943" t="s">
        <v>674</v>
      </c>
      <c r="C12" s="314">
        <v>0</v>
      </c>
      <c r="D12" s="314">
        <v>0</v>
      </c>
      <c r="E12" s="314">
        <v>7</v>
      </c>
      <c r="F12" s="314">
        <v>7.4999999999999956E-2</v>
      </c>
      <c r="G12" s="314">
        <v>67</v>
      </c>
      <c r="H12" s="314">
        <v>6.9000000000000006E-2</v>
      </c>
      <c r="I12" s="314">
        <v>64228</v>
      </c>
      <c r="J12" s="314">
        <v>204.81000000000003</v>
      </c>
      <c r="K12" s="314">
        <v>179</v>
      </c>
      <c r="L12" s="314">
        <v>2.3610000000000007</v>
      </c>
      <c r="M12" s="314">
        <v>64481</v>
      </c>
      <c r="N12" s="314">
        <v>207.315</v>
      </c>
      <c r="O12" s="315">
        <v>66322</v>
      </c>
      <c r="P12" s="315">
        <v>341.89600000000007</v>
      </c>
    </row>
    <row r="13" spans="1:16" ht="12" customHeight="1">
      <c r="A13" s="948">
        <v>2012</v>
      </c>
      <c r="B13" s="943" t="s">
        <v>675</v>
      </c>
      <c r="C13" s="314">
        <v>0</v>
      </c>
      <c r="D13" s="314">
        <v>0</v>
      </c>
      <c r="E13" s="314">
        <v>9</v>
      </c>
      <c r="F13" s="314">
        <v>0.11199999999999988</v>
      </c>
      <c r="G13" s="314">
        <v>35</v>
      </c>
      <c r="H13" s="314">
        <v>3.4999999999999976E-2</v>
      </c>
      <c r="I13" s="314">
        <v>97102</v>
      </c>
      <c r="J13" s="314">
        <v>312.82199999999995</v>
      </c>
      <c r="K13" s="314">
        <v>270</v>
      </c>
      <c r="L13" s="314">
        <v>2.6869999999999994</v>
      </c>
      <c r="M13" s="314">
        <v>97416</v>
      </c>
      <c r="N13" s="314">
        <v>315.65600000000001</v>
      </c>
      <c r="O13" s="315">
        <v>100528</v>
      </c>
      <c r="P13" s="315">
        <v>431.40999999999997</v>
      </c>
    </row>
    <row r="14" spans="1:16" ht="12" customHeight="1">
      <c r="A14" s="946"/>
      <c r="B14" s="943" t="s">
        <v>672</v>
      </c>
      <c r="C14" s="314">
        <v>0</v>
      </c>
      <c r="D14" s="314">
        <v>0</v>
      </c>
      <c r="E14" s="314">
        <v>18</v>
      </c>
      <c r="F14" s="314">
        <v>0.19700000000000006</v>
      </c>
      <c r="G14" s="314">
        <v>14</v>
      </c>
      <c r="H14" s="314">
        <v>1.4000000000000012E-2</v>
      </c>
      <c r="I14" s="314">
        <v>35430</v>
      </c>
      <c r="J14" s="314">
        <v>124.25099999999998</v>
      </c>
      <c r="K14" s="314">
        <v>367</v>
      </c>
      <c r="L14" s="314">
        <v>4.1119999999999983</v>
      </c>
      <c r="M14" s="314">
        <v>35829</v>
      </c>
      <c r="N14" s="314">
        <v>128.57399999999998</v>
      </c>
      <c r="O14" s="315">
        <v>37520</v>
      </c>
      <c r="P14" s="315">
        <v>177.9959999999999</v>
      </c>
    </row>
    <row r="15" spans="1:16" ht="12" customHeight="1">
      <c r="A15" s="946"/>
      <c r="B15" s="943" t="s">
        <v>673</v>
      </c>
      <c r="C15" s="314">
        <v>0</v>
      </c>
      <c r="D15" s="314">
        <v>0</v>
      </c>
      <c r="E15" s="314">
        <v>13</v>
      </c>
      <c r="F15" s="314">
        <v>0.28000000000000025</v>
      </c>
      <c r="G15" s="314">
        <v>30</v>
      </c>
      <c r="H15" s="314">
        <v>3.5000000000000031E-2</v>
      </c>
      <c r="I15" s="314">
        <v>41683</v>
      </c>
      <c r="J15" s="314">
        <v>148.68400000000008</v>
      </c>
      <c r="K15" s="314">
        <v>301</v>
      </c>
      <c r="L15" s="314">
        <v>3.3630000000000031</v>
      </c>
      <c r="M15" s="314">
        <v>42027</v>
      </c>
      <c r="N15" s="314">
        <v>152.36200000000008</v>
      </c>
      <c r="O15" s="315">
        <v>44154</v>
      </c>
      <c r="P15" s="315">
        <v>217.17600000000016</v>
      </c>
    </row>
    <row r="16" spans="1:16" ht="12" customHeight="1">
      <c r="A16" s="947"/>
      <c r="B16" s="943" t="s">
        <v>674</v>
      </c>
      <c r="C16" s="314">
        <v>0</v>
      </c>
      <c r="D16" s="314">
        <v>0</v>
      </c>
      <c r="E16" s="314">
        <v>10</v>
      </c>
      <c r="F16" s="314">
        <v>0.11299999999999999</v>
      </c>
      <c r="G16" s="314">
        <v>20</v>
      </c>
      <c r="H16" s="314">
        <v>1.9999999999999962E-2</v>
      </c>
      <c r="I16" s="314">
        <v>26658</v>
      </c>
      <c r="J16" s="314">
        <v>100.18200000000002</v>
      </c>
      <c r="K16" s="314">
        <v>560</v>
      </c>
      <c r="L16" s="314">
        <v>5.8969999999999985</v>
      </c>
      <c r="M16" s="314">
        <v>27248</v>
      </c>
      <c r="N16" s="314">
        <v>106.212</v>
      </c>
      <c r="O16" s="315">
        <v>28750</v>
      </c>
      <c r="P16" s="315">
        <v>169.30399999999986</v>
      </c>
    </row>
    <row r="17" spans="1:16" ht="12" customHeight="1">
      <c r="A17" s="948">
        <v>2013</v>
      </c>
      <c r="B17" s="943" t="s">
        <v>675</v>
      </c>
      <c r="C17" s="314">
        <v>1</v>
      </c>
      <c r="D17" s="314">
        <v>4.0000000000000001E-3</v>
      </c>
      <c r="E17" s="314">
        <v>8</v>
      </c>
      <c r="F17" s="314">
        <v>0.32399999999999984</v>
      </c>
      <c r="G17" s="314">
        <v>18</v>
      </c>
      <c r="H17" s="314">
        <v>2.0000000000000018E-2</v>
      </c>
      <c r="I17" s="314">
        <v>20017</v>
      </c>
      <c r="J17" s="314">
        <v>70.351999999999862</v>
      </c>
      <c r="K17" s="314">
        <v>365</v>
      </c>
      <c r="L17" s="314">
        <v>4.2429999999999986</v>
      </c>
      <c r="M17" s="314">
        <v>20409</v>
      </c>
      <c r="N17" s="314">
        <v>74.942999999999856</v>
      </c>
      <c r="O17" s="315">
        <v>21246</v>
      </c>
      <c r="P17" s="315">
        <v>137.57900000000015</v>
      </c>
    </row>
    <row r="18" spans="1:16" ht="12" customHeight="1">
      <c r="A18" s="942"/>
      <c r="B18" s="962" t="s">
        <v>672</v>
      </c>
      <c r="C18" s="314">
        <v>0</v>
      </c>
      <c r="D18" s="314">
        <v>0</v>
      </c>
      <c r="E18" s="314">
        <v>15</v>
      </c>
      <c r="F18" s="314">
        <v>0.23099999999999987</v>
      </c>
      <c r="G18" s="314">
        <v>13</v>
      </c>
      <c r="H18" s="314">
        <v>1.3000000000000012E-2</v>
      </c>
      <c r="I18" s="314">
        <v>18114</v>
      </c>
      <c r="J18" s="314">
        <v>67.455000000000155</v>
      </c>
      <c r="K18" s="314">
        <v>87</v>
      </c>
      <c r="L18" s="314">
        <v>1.3170000000000002</v>
      </c>
      <c r="M18" s="314">
        <v>18229</v>
      </c>
      <c r="N18" s="314">
        <v>69.016000000000162</v>
      </c>
      <c r="O18" s="315">
        <v>18991</v>
      </c>
      <c r="P18" s="315">
        <v>127.14999999999998</v>
      </c>
    </row>
    <row r="19" spans="1:16" ht="12" customHeight="1">
      <c r="A19" s="949"/>
      <c r="B19" s="945" t="s">
        <v>676</v>
      </c>
      <c r="C19" s="963">
        <v>0</v>
      </c>
      <c r="D19" s="963">
        <v>0</v>
      </c>
      <c r="E19" s="963">
        <v>4</v>
      </c>
      <c r="F19" s="963">
        <v>5.2000000000000046E-2</v>
      </c>
      <c r="G19" s="963">
        <v>6</v>
      </c>
      <c r="H19" s="963">
        <v>6.0000000000000053E-3</v>
      </c>
      <c r="I19" s="963">
        <v>12963</v>
      </c>
      <c r="J19" s="963">
        <v>47.154999999999973</v>
      </c>
      <c r="K19" s="963">
        <v>24</v>
      </c>
      <c r="L19" s="963">
        <v>0.39399999999999835</v>
      </c>
      <c r="M19" s="963">
        <v>12997</v>
      </c>
      <c r="N19" s="963">
        <v>47.606999999999971</v>
      </c>
      <c r="O19" s="964">
        <f>O20-SUM(O6:O18)</f>
        <v>13586</v>
      </c>
      <c r="P19" s="964">
        <f>P20-SUM(P6:P18)</f>
        <v>92.619999999999891</v>
      </c>
    </row>
    <row r="20" spans="1:16" ht="12" customHeight="1">
      <c r="A20" s="950" t="s">
        <v>144</v>
      </c>
      <c r="B20" s="942"/>
      <c r="C20" s="965">
        <v>1</v>
      </c>
      <c r="D20" s="965">
        <v>4.0000000000000001E-3</v>
      </c>
      <c r="E20" s="965">
        <v>249</v>
      </c>
      <c r="F20" s="965">
        <v>3.198</v>
      </c>
      <c r="G20" s="965">
        <v>456</v>
      </c>
      <c r="H20" s="965">
        <v>0.46400000000000002</v>
      </c>
      <c r="I20" s="965">
        <v>393115</v>
      </c>
      <c r="J20" s="965">
        <v>1294.46</v>
      </c>
      <c r="K20" s="965">
        <v>3543</v>
      </c>
      <c r="L20" s="965">
        <v>35.363999999999997</v>
      </c>
      <c r="M20" s="965">
        <v>397364</v>
      </c>
      <c r="N20" s="965">
        <v>1333.49</v>
      </c>
      <c r="O20" s="966">
        <v>411753</v>
      </c>
      <c r="P20" s="966">
        <v>2010.6559999999999</v>
      </c>
    </row>
    <row r="21" spans="1:16" ht="12" customHeight="1"/>
    <row r="22" spans="1:16" ht="12" customHeight="1">
      <c r="A22" s="562" t="s">
        <v>254</v>
      </c>
      <c r="D22" s="634"/>
      <c r="E22" s="487"/>
      <c r="F22" s="634"/>
      <c r="H22" s="634"/>
      <c r="L22" s="634"/>
      <c r="N22" s="634"/>
    </row>
    <row r="23" spans="1:16" ht="12" customHeight="1">
      <c r="A23" s="562" t="s">
        <v>677</v>
      </c>
    </row>
    <row r="24" spans="1:16" ht="12" customHeight="1">
      <c r="A24" s="562" t="s">
        <v>391</v>
      </c>
    </row>
    <row r="25" spans="1:16" ht="12" customHeight="1">
      <c r="A25" s="563"/>
    </row>
    <row r="26" spans="1:16" ht="12" customHeight="1">
      <c r="A26" s="563" t="s">
        <v>235</v>
      </c>
    </row>
    <row r="27" spans="1:16" ht="12" customHeight="1">
      <c r="A27" s="562" t="s">
        <v>944</v>
      </c>
    </row>
    <row r="28" spans="1:16" ht="12" customHeight="1">
      <c r="A28" s="562" t="s">
        <v>945</v>
      </c>
    </row>
    <row r="29" spans="1:16" ht="12" customHeight="1">
      <c r="A29" s="562" t="s">
        <v>946</v>
      </c>
    </row>
    <row r="30" spans="1:16" ht="9.75" thickBot="1"/>
    <row r="31" spans="1:16">
      <c r="B31" s="488"/>
      <c r="C31" s="489"/>
      <c r="D31" s="489"/>
      <c r="E31" s="489"/>
      <c r="F31" s="489"/>
      <c r="G31" s="489"/>
      <c r="H31" s="489"/>
      <c r="I31" s="490"/>
    </row>
    <row r="32" spans="1:16">
      <c r="B32" s="491"/>
      <c r="C32" s="492"/>
      <c r="D32" s="492"/>
      <c r="E32" s="492"/>
      <c r="F32" s="492"/>
      <c r="G32" s="492"/>
      <c r="H32" s="492"/>
      <c r="I32" s="493"/>
    </row>
    <row r="33" spans="2:9">
      <c r="B33" s="494" t="s">
        <v>678</v>
      </c>
      <c r="C33" s="492"/>
      <c r="D33" s="492"/>
      <c r="E33" s="492"/>
      <c r="F33" s="492"/>
      <c r="G33" s="492" t="s">
        <v>679</v>
      </c>
      <c r="H33" s="492"/>
      <c r="I33" s="493"/>
    </row>
    <row r="34" spans="2:9">
      <c r="B34" s="494" t="s">
        <v>256</v>
      </c>
      <c r="C34" s="495" t="s">
        <v>671</v>
      </c>
      <c r="D34" s="495" t="s">
        <v>680</v>
      </c>
      <c r="E34" s="495" t="s">
        <v>681</v>
      </c>
      <c r="F34" s="495" t="s">
        <v>389</v>
      </c>
      <c r="G34" s="495" t="s">
        <v>682</v>
      </c>
      <c r="H34" s="495" t="s">
        <v>683</v>
      </c>
      <c r="I34" s="493"/>
    </row>
    <row r="35" spans="2:9">
      <c r="B35" s="494" t="s">
        <v>369</v>
      </c>
      <c r="C35" s="496">
        <f>C20</f>
        <v>1</v>
      </c>
      <c r="D35" s="497">
        <v>0</v>
      </c>
      <c r="E35" s="497">
        <v>0</v>
      </c>
      <c r="F35" s="498">
        <f>D20</f>
        <v>4.0000000000000001E-3</v>
      </c>
      <c r="G35" s="496">
        <f>C20</f>
        <v>1</v>
      </c>
      <c r="H35" s="499">
        <f>D20</f>
        <v>4.0000000000000001E-3</v>
      </c>
      <c r="I35" s="493"/>
    </row>
    <row r="36" spans="2:9">
      <c r="B36" s="494" t="s">
        <v>378</v>
      </c>
      <c r="C36" s="496">
        <f>E20</f>
        <v>249</v>
      </c>
      <c r="D36" s="497">
        <v>0</v>
      </c>
      <c r="E36" s="497">
        <v>0</v>
      </c>
      <c r="F36" s="498">
        <f>F20</f>
        <v>3.198</v>
      </c>
      <c r="G36" s="496">
        <f>E20</f>
        <v>249</v>
      </c>
      <c r="H36" s="499">
        <f>F20</f>
        <v>3.198</v>
      </c>
      <c r="I36" s="493"/>
    </row>
    <row r="37" spans="2:9">
      <c r="B37" s="494" t="s">
        <v>390</v>
      </c>
      <c r="C37" s="496">
        <f>G20</f>
        <v>456</v>
      </c>
      <c r="D37" s="497">
        <v>0</v>
      </c>
      <c r="E37" s="497">
        <v>0</v>
      </c>
      <c r="F37" s="498">
        <f>H20*1</f>
        <v>0.46400000000000002</v>
      </c>
      <c r="G37" s="496">
        <f>G20</f>
        <v>456</v>
      </c>
      <c r="H37" s="499">
        <f>H20</f>
        <v>0.46400000000000002</v>
      </c>
      <c r="I37" s="493"/>
    </row>
    <row r="38" spans="2:9">
      <c r="B38" s="494" t="s">
        <v>668</v>
      </c>
      <c r="C38" s="496">
        <f>I20-385000</f>
        <v>8115</v>
      </c>
      <c r="D38" s="497">
        <v>0</v>
      </c>
      <c r="E38" s="497">
        <v>0</v>
      </c>
      <c r="F38" s="498">
        <f>J20-1220</f>
        <v>74.460000000000036</v>
      </c>
      <c r="G38" s="496">
        <f>I20</f>
        <v>393115</v>
      </c>
      <c r="H38" s="499">
        <f>J20</f>
        <v>1294.46</v>
      </c>
      <c r="I38" s="493"/>
    </row>
    <row r="39" spans="2:9">
      <c r="B39" s="494" t="s">
        <v>202</v>
      </c>
      <c r="C39" s="496">
        <f>K20</f>
        <v>3543</v>
      </c>
      <c r="D39" s="497">
        <v>0</v>
      </c>
      <c r="E39" s="497">
        <v>0</v>
      </c>
      <c r="F39" s="498">
        <f>L20</f>
        <v>35.363999999999997</v>
      </c>
      <c r="G39" s="496">
        <f>K20</f>
        <v>3543</v>
      </c>
      <c r="H39" s="499">
        <f>L20</f>
        <v>35.363999999999997</v>
      </c>
      <c r="I39" s="493"/>
    </row>
    <row r="40" spans="2:9">
      <c r="B40" s="500" t="s">
        <v>684</v>
      </c>
      <c r="C40" s="492"/>
      <c r="D40" s="492"/>
      <c r="E40" s="492"/>
      <c r="F40" s="492"/>
      <c r="G40" s="492"/>
      <c r="H40" s="492"/>
      <c r="I40" s="493"/>
    </row>
    <row r="41" spans="2:9">
      <c r="B41" s="491"/>
      <c r="C41" s="492"/>
      <c r="D41" s="492"/>
      <c r="E41" s="492"/>
      <c r="F41" s="492"/>
      <c r="G41" s="492"/>
      <c r="H41" s="492"/>
      <c r="I41" s="493"/>
    </row>
    <row r="42" spans="2:9" ht="12" customHeight="1">
      <c r="B42" s="491"/>
      <c r="C42" s="492"/>
      <c r="D42" s="492"/>
      <c r="E42" s="492"/>
      <c r="F42" s="492"/>
      <c r="G42" s="492"/>
      <c r="H42" s="492"/>
      <c r="I42" s="493"/>
    </row>
    <row r="43" spans="2:9">
      <c r="B43" s="491"/>
      <c r="C43" s="492"/>
      <c r="D43" s="492"/>
      <c r="E43" s="492"/>
      <c r="F43" s="492"/>
      <c r="G43" s="492"/>
      <c r="H43" s="492"/>
      <c r="I43" s="493"/>
    </row>
    <row r="44" spans="2:9">
      <c r="B44" s="491"/>
      <c r="C44" s="492"/>
      <c r="D44" s="492"/>
      <c r="E44" s="492"/>
      <c r="F44" s="492"/>
      <c r="G44" s="492"/>
      <c r="H44" s="492"/>
      <c r="I44" s="493"/>
    </row>
    <row r="45" spans="2:9">
      <c r="B45" s="491"/>
      <c r="C45" s="492"/>
      <c r="D45" s="492"/>
      <c r="E45" s="492"/>
      <c r="F45" s="492"/>
      <c r="G45" s="492"/>
      <c r="H45" s="492"/>
      <c r="I45" s="493"/>
    </row>
    <row r="46" spans="2:9">
      <c r="B46" s="491"/>
      <c r="C46" s="492"/>
      <c r="D46" s="492"/>
      <c r="E46" s="492"/>
      <c r="F46" s="492"/>
      <c r="G46" s="492"/>
      <c r="H46" s="492"/>
      <c r="I46" s="493"/>
    </row>
    <row r="47" spans="2:9">
      <c r="B47" s="491"/>
      <c r="C47" s="492"/>
      <c r="D47" s="492"/>
      <c r="E47" s="492"/>
      <c r="F47" s="492"/>
      <c r="G47" s="492"/>
      <c r="H47" s="492"/>
      <c r="I47" s="493"/>
    </row>
    <row r="48" spans="2:9">
      <c r="B48" s="491"/>
      <c r="C48" s="492"/>
      <c r="D48" s="492"/>
      <c r="E48" s="492"/>
      <c r="F48" s="492"/>
      <c r="G48" s="492"/>
      <c r="H48" s="492"/>
      <c r="I48" s="493"/>
    </row>
    <row r="49" spans="1:12">
      <c r="B49" s="491"/>
      <c r="C49" s="492"/>
      <c r="D49" s="492"/>
      <c r="E49" s="492"/>
      <c r="F49" s="492"/>
      <c r="G49" s="492"/>
      <c r="H49" s="492"/>
      <c r="I49" s="493"/>
    </row>
    <row r="50" spans="1:12">
      <c r="B50" s="491"/>
      <c r="C50" s="492"/>
      <c r="D50" s="492"/>
      <c r="E50" s="492"/>
      <c r="F50" s="492"/>
      <c r="G50" s="492"/>
      <c r="H50" s="492"/>
      <c r="I50" s="493"/>
    </row>
    <row r="51" spans="1:12">
      <c r="B51" s="491"/>
      <c r="C51" s="492"/>
      <c r="D51" s="492"/>
      <c r="E51" s="492"/>
      <c r="F51" s="492"/>
      <c r="G51" s="492"/>
      <c r="H51" s="492"/>
      <c r="I51" s="493"/>
    </row>
    <row r="52" spans="1:12">
      <c r="B52" s="491"/>
      <c r="C52" s="492"/>
      <c r="D52" s="492"/>
      <c r="E52" s="492"/>
      <c r="F52" s="492"/>
      <c r="G52" s="492"/>
      <c r="H52" s="492"/>
      <c r="I52" s="493"/>
    </row>
    <row r="53" spans="1:12" ht="13.5" thickBot="1">
      <c r="A53" s="486"/>
      <c r="B53" s="561" t="s">
        <v>838</v>
      </c>
      <c r="C53" s="501"/>
      <c r="D53" s="501"/>
      <c r="E53" s="501"/>
      <c r="F53" s="501"/>
      <c r="G53" s="501"/>
      <c r="H53" s="501"/>
      <c r="I53" s="502"/>
    </row>
    <row r="54" spans="1:12" ht="12.75">
      <c r="A54" s="486"/>
      <c r="B54" s="486"/>
      <c r="C54" s="503"/>
      <c r="D54" s="503"/>
      <c r="E54" s="503"/>
      <c r="F54" s="503"/>
      <c r="G54" s="503"/>
      <c r="H54" s="503"/>
      <c r="I54" s="503"/>
      <c r="J54" s="503"/>
      <c r="K54" s="503"/>
      <c r="L54" s="503"/>
    </row>
    <row r="57" spans="1:12">
      <c r="C57" s="504"/>
      <c r="D57" s="504"/>
      <c r="E57" s="504"/>
      <c r="F57" s="504"/>
      <c r="G57" s="504"/>
      <c r="H57" s="504"/>
      <c r="I57" s="504"/>
      <c r="J57" s="504"/>
      <c r="K57" s="504"/>
      <c r="L57" s="504"/>
    </row>
    <row r="58" spans="1:12">
      <c r="C58" s="505"/>
      <c r="D58" s="505"/>
      <c r="E58" s="505"/>
      <c r="F58" s="505"/>
      <c r="G58" s="505"/>
      <c r="H58" s="505"/>
      <c r="I58" s="505"/>
      <c r="J58" s="505"/>
      <c r="K58" s="505"/>
      <c r="L58" s="505"/>
    </row>
  </sheetData>
  <mergeCells count="1">
    <mergeCell ref="O3:P3"/>
  </mergeCells>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sheetPr codeName="Sheet48"/>
  <dimension ref="A1:K38"/>
  <sheetViews>
    <sheetView workbookViewId="0">
      <selection activeCell="E12" sqref="E12"/>
    </sheetView>
  </sheetViews>
  <sheetFormatPr defaultColWidth="8.796875" defaultRowHeight="9"/>
  <cols>
    <col min="2" max="3" width="13" customWidth="1"/>
    <col min="4" max="4" width="15.3984375" customWidth="1"/>
    <col min="5" max="5" width="13" customWidth="1"/>
    <col min="6" max="6" width="11.19921875" customWidth="1"/>
    <col min="8" max="8" width="10" customWidth="1"/>
    <col min="9" max="9" width="81" customWidth="1"/>
    <col min="10" max="10" width="14" customWidth="1"/>
    <col min="258" max="259" width="13" customWidth="1"/>
    <col min="260" max="260" width="15.3984375" customWidth="1"/>
    <col min="261" max="261" width="13" customWidth="1"/>
    <col min="262" max="262" width="11.19921875" customWidth="1"/>
    <col min="264" max="264" width="10" customWidth="1"/>
    <col min="265" max="265" width="81" customWidth="1"/>
    <col min="266" max="266" width="14" customWidth="1"/>
    <col min="514" max="515" width="13" customWidth="1"/>
    <col min="516" max="516" width="15.3984375" customWidth="1"/>
    <col min="517" max="517" width="13" customWidth="1"/>
    <col min="518" max="518" width="11.19921875" customWidth="1"/>
    <col min="520" max="520" width="10" customWidth="1"/>
    <col min="521" max="521" width="81" customWidth="1"/>
    <col min="522" max="522" width="14" customWidth="1"/>
    <col min="770" max="771" width="13" customWidth="1"/>
    <col min="772" max="772" width="15.3984375" customWidth="1"/>
    <col min="773" max="773" width="13" customWidth="1"/>
    <col min="774" max="774" width="11.19921875" customWidth="1"/>
    <col min="776" max="776" width="10" customWidth="1"/>
    <col min="777" max="777" width="81" customWidth="1"/>
    <col min="778" max="778" width="14" customWidth="1"/>
    <col min="1026" max="1027" width="13" customWidth="1"/>
    <col min="1028" max="1028" width="15.3984375" customWidth="1"/>
    <col min="1029" max="1029" width="13" customWidth="1"/>
    <col min="1030" max="1030" width="11.19921875" customWidth="1"/>
    <col min="1032" max="1032" width="10" customWidth="1"/>
    <col min="1033" max="1033" width="81" customWidth="1"/>
    <col min="1034" max="1034" width="14" customWidth="1"/>
    <col min="1282" max="1283" width="13" customWidth="1"/>
    <col min="1284" max="1284" width="15.3984375" customWidth="1"/>
    <col min="1285" max="1285" width="13" customWidth="1"/>
    <col min="1286" max="1286" width="11.19921875" customWidth="1"/>
    <col min="1288" max="1288" width="10" customWidth="1"/>
    <col min="1289" max="1289" width="81" customWidth="1"/>
    <col min="1290" max="1290" width="14" customWidth="1"/>
    <col min="1538" max="1539" width="13" customWidth="1"/>
    <col min="1540" max="1540" width="15.3984375" customWidth="1"/>
    <col min="1541" max="1541" width="13" customWidth="1"/>
    <col min="1542" max="1542" width="11.19921875" customWidth="1"/>
    <col min="1544" max="1544" width="10" customWidth="1"/>
    <col min="1545" max="1545" width="81" customWidth="1"/>
    <col min="1546" max="1546" width="14" customWidth="1"/>
    <col min="1794" max="1795" width="13" customWidth="1"/>
    <col min="1796" max="1796" width="15.3984375" customWidth="1"/>
    <col min="1797" max="1797" width="13" customWidth="1"/>
    <col min="1798" max="1798" width="11.19921875" customWidth="1"/>
    <col min="1800" max="1800" width="10" customWidth="1"/>
    <col min="1801" max="1801" width="81" customWidth="1"/>
    <col min="1802" max="1802" width="14" customWidth="1"/>
    <col min="2050" max="2051" width="13" customWidth="1"/>
    <col min="2052" max="2052" width="15.3984375" customWidth="1"/>
    <col min="2053" max="2053" width="13" customWidth="1"/>
    <col min="2054" max="2054" width="11.19921875" customWidth="1"/>
    <col min="2056" max="2056" width="10" customWidth="1"/>
    <col min="2057" max="2057" width="81" customWidth="1"/>
    <col min="2058" max="2058" width="14" customWidth="1"/>
    <col min="2306" max="2307" width="13" customWidth="1"/>
    <col min="2308" max="2308" width="15.3984375" customWidth="1"/>
    <col min="2309" max="2309" width="13" customWidth="1"/>
    <col min="2310" max="2310" width="11.19921875" customWidth="1"/>
    <col min="2312" max="2312" width="10" customWidth="1"/>
    <col min="2313" max="2313" width="81" customWidth="1"/>
    <col min="2314" max="2314" width="14" customWidth="1"/>
    <col min="2562" max="2563" width="13" customWidth="1"/>
    <col min="2564" max="2564" width="15.3984375" customWidth="1"/>
    <col min="2565" max="2565" width="13" customWidth="1"/>
    <col min="2566" max="2566" width="11.19921875" customWidth="1"/>
    <col min="2568" max="2568" width="10" customWidth="1"/>
    <col min="2569" max="2569" width="81" customWidth="1"/>
    <col min="2570" max="2570" width="14" customWidth="1"/>
    <col min="2818" max="2819" width="13" customWidth="1"/>
    <col min="2820" max="2820" width="15.3984375" customWidth="1"/>
    <col min="2821" max="2821" width="13" customWidth="1"/>
    <col min="2822" max="2822" width="11.19921875" customWidth="1"/>
    <col min="2824" max="2824" width="10" customWidth="1"/>
    <col min="2825" max="2825" width="81" customWidth="1"/>
    <col min="2826" max="2826" width="14" customWidth="1"/>
    <col min="3074" max="3075" width="13" customWidth="1"/>
    <col min="3076" max="3076" width="15.3984375" customWidth="1"/>
    <col min="3077" max="3077" width="13" customWidth="1"/>
    <col min="3078" max="3078" width="11.19921875" customWidth="1"/>
    <col min="3080" max="3080" width="10" customWidth="1"/>
    <col min="3081" max="3081" width="81" customWidth="1"/>
    <col min="3082" max="3082" width="14" customWidth="1"/>
    <col min="3330" max="3331" width="13" customWidth="1"/>
    <col min="3332" max="3332" width="15.3984375" customWidth="1"/>
    <col min="3333" max="3333" width="13" customWidth="1"/>
    <col min="3334" max="3334" width="11.19921875" customWidth="1"/>
    <col min="3336" max="3336" width="10" customWidth="1"/>
    <col min="3337" max="3337" width="81" customWidth="1"/>
    <col min="3338" max="3338" width="14" customWidth="1"/>
    <col min="3586" max="3587" width="13" customWidth="1"/>
    <col min="3588" max="3588" width="15.3984375" customWidth="1"/>
    <col min="3589" max="3589" width="13" customWidth="1"/>
    <col min="3590" max="3590" width="11.19921875" customWidth="1"/>
    <col min="3592" max="3592" width="10" customWidth="1"/>
    <col min="3593" max="3593" width="81" customWidth="1"/>
    <col min="3594" max="3594" width="14" customWidth="1"/>
    <col min="3842" max="3843" width="13" customWidth="1"/>
    <col min="3844" max="3844" width="15.3984375" customWidth="1"/>
    <col min="3845" max="3845" width="13" customWidth="1"/>
    <col min="3846" max="3846" width="11.19921875" customWidth="1"/>
    <col min="3848" max="3848" width="10" customWidth="1"/>
    <col min="3849" max="3849" width="81" customWidth="1"/>
    <col min="3850" max="3850" width="14" customWidth="1"/>
    <col min="4098" max="4099" width="13" customWidth="1"/>
    <col min="4100" max="4100" width="15.3984375" customWidth="1"/>
    <col min="4101" max="4101" width="13" customWidth="1"/>
    <col min="4102" max="4102" width="11.19921875" customWidth="1"/>
    <col min="4104" max="4104" width="10" customWidth="1"/>
    <col min="4105" max="4105" width="81" customWidth="1"/>
    <col min="4106" max="4106" width="14" customWidth="1"/>
    <col min="4354" max="4355" width="13" customWidth="1"/>
    <col min="4356" max="4356" width="15.3984375" customWidth="1"/>
    <col min="4357" max="4357" width="13" customWidth="1"/>
    <col min="4358" max="4358" width="11.19921875" customWidth="1"/>
    <col min="4360" max="4360" width="10" customWidth="1"/>
    <col min="4361" max="4361" width="81" customWidth="1"/>
    <col min="4362" max="4362" width="14" customWidth="1"/>
    <col min="4610" max="4611" width="13" customWidth="1"/>
    <col min="4612" max="4612" width="15.3984375" customWidth="1"/>
    <col min="4613" max="4613" width="13" customWidth="1"/>
    <col min="4614" max="4614" width="11.19921875" customWidth="1"/>
    <col min="4616" max="4616" width="10" customWidth="1"/>
    <col min="4617" max="4617" width="81" customWidth="1"/>
    <col min="4618" max="4618" width="14" customWidth="1"/>
    <col min="4866" max="4867" width="13" customWidth="1"/>
    <col min="4868" max="4868" width="15.3984375" customWidth="1"/>
    <col min="4869" max="4869" width="13" customWidth="1"/>
    <col min="4870" max="4870" width="11.19921875" customWidth="1"/>
    <col min="4872" max="4872" width="10" customWidth="1"/>
    <col min="4873" max="4873" width="81" customWidth="1"/>
    <col min="4874" max="4874" width="14" customWidth="1"/>
    <col min="5122" max="5123" width="13" customWidth="1"/>
    <col min="5124" max="5124" width="15.3984375" customWidth="1"/>
    <col min="5125" max="5125" width="13" customWidth="1"/>
    <col min="5126" max="5126" width="11.19921875" customWidth="1"/>
    <col min="5128" max="5128" width="10" customWidth="1"/>
    <col min="5129" max="5129" width="81" customWidth="1"/>
    <col min="5130" max="5130" width="14" customWidth="1"/>
    <col min="5378" max="5379" width="13" customWidth="1"/>
    <col min="5380" max="5380" width="15.3984375" customWidth="1"/>
    <col min="5381" max="5381" width="13" customWidth="1"/>
    <col min="5382" max="5382" width="11.19921875" customWidth="1"/>
    <col min="5384" max="5384" width="10" customWidth="1"/>
    <col min="5385" max="5385" width="81" customWidth="1"/>
    <col min="5386" max="5386" width="14" customWidth="1"/>
    <col min="5634" max="5635" width="13" customWidth="1"/>
    <col min="5636" max="5636" width="15.3984375" customWidth="1"/>
    <col min="5637" max="5637" width="13" customWidth="1"/>
    <col min="5638" max="5638" width="11.19921875" customWidth="1"/>
    <col min="5640" max="5640" width="10" customWidth="1"/>
    <col min="5641" max="5641" width="81" customWidth="1"/>
    <col min="5642" max="5642" width="14" customWidth="1"/>
    <col min="5890" max="5891" width="13" customWidth="1"/>
    <col min="5892" max="5892" width="15.3984375" customWidth="1"/>
    <col min="5893" max="5893" width="13" customWidth="1"/>
    <col min="5894" max="5894" width="11.19921875" customWidth="1"/>
    <col min="5896" max="5896" width="10" customWidth="1"/>
    <col min="5897" max="5897" width="81" customWidth="1"/>
    <col min="5898" max="5898" width="14" customWidth="1"/>
    <col min="6146" max="6147" width="13" customWidth="1"/>
    <col min="6148" max="6148" width="15.3984375" customWidth="1"/>
    <col min="6149" max="6149" width="13" customWidth="1"/>
    <col min="6150" max="6150" width="11.19921875" customWidth="1"/>
    <col min="6152" max="6152" width="10" customWidth="1"/>
    <col min="6153" max="6153" width="81" customWidth="1"/>
    <col min="6154" max="6154" width="14" customWidth="1"/>
    <col min="6402" max="6403" width="13" customWidth="1"/>
    <col min="6404" max="6404" width="15.3984375" customWidth="1"/>
    <col min="6405" max="6405" width="13" customWidth="1"/>
    <col min="6406" max="6406" width="11.19921875" customWidth="1"/>
    <col min="6408" max="6408" width="10" customWidth="1"/>
    <col min="6409" max="6409" width="81" customWidth="1"/>
    <col min="6410" max="6410" width="14" customWidth="1"/>
    <col min="6658" max="6659" width="13" customWidth="1"/>
    <col min="6660" max="6660" width="15.3984375" customWidth="1"/>
    <col min="6661" max="6661" width="13" customWidth="1"/>
    <col min="6662" max="6662" width="11.19921875" customWidth="1"/>
    <col min="6664" max="6664" width="10" customWidth="1"/>
    <col min="6665" max="6665" width="81" customWidth="1"/>
    <col min="6666" max="6666" width="14" customWidth="1"/>
    <col min="6914" max="6915" width="13" customWidth="1"/>
    <col min="6916" max="6916" width="15.3984375" customWidth="1"/>
    <col min="6917" max="6917" width="13" customWidth="1"/>
    <col min="6918" max="6918" width="11.19921875" customWidth="1"/>
    <col min="6920" max="6920" width="10" customWidth="1"/>
    <col min="6921" max="6921" width="81" customWidth="1"/>
    <col min="6922" max="6922" width="14" customWidth="1"/>
    <col min="7170" max="7171" width="13" customWidth="1"/>
    <col min="7172" max="7172" width="15.3984375" customWidth="1"/>
    <col min="7173" max="7173" width="13" customWidth="1"/>
    <col min="7174" max="7174" width="11.19921875" customWidth="1"/>
    <col min="7176" max="7176" width="10" customWidth="1"/>
    <col min="7177" max="7177" width="81" customWidth="1"/>
    <col min="7178" max="7178" width="14" customWidth="1"/>
    <col min="7426" max="7427" width="13" customWidth="1"/>
    <col min="7428" max="7428" width="15.3984375" customWidth="1"/>
    <col min="7429" max="7429" width="13" customWidth="1"/>
    <col min="7430" max="7430" width="11.19921875" customWidth="1"/>
    <col min="7432" max="7432" width="10" customWidth="1"/>
    <col min="7433" max="7433" width="81" customWidth="1"/>
    <col min="7434" max="7434" width="14" customWidth="1"/>
    <col min="7682" max="7683" width="13" customWidth="1"/>
    <col min="7684" max="7684" width="15.3984375" customWidth="1"/>
    <col min="7685" max="7685" width="13" customWidth="1"/>
    <col min="7686" max="7686" width="11.19921875" customWidth="1"/>
    <col min="7688" max="7688" width="10" customWidth="1"/>
    <col min="7689" max="7689" width="81" customWidth="1"/>
    <col min="7690" max="7690" width="14" customWidth="1"/>
    <col min="7938" max="7939" width="13" customWidth="1"/>
    <col min="7940" max="7940" width="15.3984375" customWidth="1"/>
    <col min="7941" max="7941" width="13" customWidth="1"/>
    <col min="7942" max="7942" width="11.19921875" customWidth="1"/>
    <col min="7944" max="7944" width="10" customWidth="1"/>
    <col min="7945" max="7945" width="81" customWidth="1"/>
    <col min="7946" max="7946" width="14" customWidth="1"/>
    <col min="8194" max="8195" width="13" customWidth="1"/>
    <col min="8196" max="8196" width="15.3984375" customWidth="1"/>
    <col min="8197" max="8197" width="13" customWidth="1"/>
    <col min="8198" max="8198" width="11.19921875" customWidth="1"/>
    <col min="8200" max="8200" width="10" customWidth="1"/>
    <col min="8201" max="8201" width="81" customWidth="1"/>
    <col min="8202" max="8202" width="14" customWidth="1"/>
    <col min="8450" max="8451" width="13" customWidth="1"/>
    <col min="8452" max="8452" width="15.3984375" customWidth="1"/>
    <col min="8453" max="8453" width="13" customWidth="1"/>
    <col min="8454" max="8454" width="11.19921875" customWidth="1"/>
    <col min="8456" max="8456" width="10" customWidth="1"/>
    <col min="8457" max="8457" width="81" customWidth="1"/>
    <col min="8458" max="8458" width="14" customWidth="1"/>
    <col min="8706" max="8707" width="13" customWidth="1"/>
    <col min="8708" max="8708" width="15.3984375" customWidth="1"/>
    <col min="8709" max="8709" width="13" customWidth="1"/>
    <col min="8710" max="8710" width="11.19921875" customWidth="1"/>
    <col min="8712" max="8712" width="10" customWidth="1"/>
    <col min="8713" max="8713" width="81" customWidth="1"/>
    <col min="8714" max="8714" width="14" customWidth="1"/>
    <col min="8962" max="8963" width="13" customWidth="1"/>
    <col min="8964" max="8964" width="15.3984375" customWidth="1"/>
    <col min="8965" max="8965" width="13" customWidth="1"/>
    <col min="8966" max="8966" width="11.19921875" customWidth="1"/>
    <col min="8968" max="8968" width="10" customWidth="1"/>
    <col min="8969" max="8969" width="81" customWidth="1"/>
    <col min="8970" max="8970" width="14" customWidth="1"/>
    <col min="9218" max="9219" width="13" customWidth="1"/>
    <col min="9220" max="9220" width="15.3984375" customWidth="1"/>
    <col min="9221" max="9221" width="13" customWidth="1"/>
    <col min="9222" max="9222" width="11.19921875" customWidth="1"/>
    <col min="9224" max="9224" width="10" customWidth="1"/>
    <col min="9225" max="9225" width="81" customWidth="1"/>
    <col min="9226" max="9226" width="14" customWidth="1"/>
    <col min="9474" max="9475" width="13" customWidth="1"/>
    <col min="9476" max="9476" width="15.3984375" customWidth="1"/>
    <col min="9477" max="9477" width="13" customWidth="1"/>
    <col min="9478" max="9478" width="11.19921875" customWidth="1"/>
    <col min="9480" max="9480" width="10" customWidth="1"/>
    <col min="9481" max="9481" width="81" customWidth="1"/>
    <col min="9482" max="9482" width="14" customWidth="1"/>
    <col min="9730" max="9731" width="13" customWidth="1"/>
    <col min="9732" max="9732" width="15.3984375" customWidth="1"/>
    <col min="9733" max="9733" width="13" customWidth="1"/>
    <col min="9734" max="9734" width="11.19921875" customWidth="1"/>
    <col min="9736" max="9736" width="10" customWidth="1"/>
    <col min="9737" max="9737" width="81" customWidth="1"/>
    <col min="9738" max="9738" width="14" customWidth="1"/>
    <col min="9986" max="9987" width="13" customWidth="1"/>
    <col min="9988" max="9988" width="15.3984375" customWidth="1"/>
    <col min="9989" max="9989" width="13" customWidth="1"/>
    <col min="9990" max="9990" width="11.19921875" customWidth="1"/>
    <col min="9992" max="9992" width="10" customWidth="1"/>
    <col min="9993" max="9993" width="81" customWidth="1"/>
    <col min="9994" max="9994" width="14" customWidth="1"/>
    <col min="10242" max="10243" width="13" customWidth="1"/>
    <col min="10244" max="10244" width="15.3984375" customWidth="1"/>
    <col min="10245" max="10245" width="13" customWidth="1"/>
    <col min="10246" max="10246" width="11.19921875" customWidth="1"/>
    <col min="10248" max="10248" width="10" customWidth="1"/>
    <col min="10249" max="10249" width="81" customWidth="1"/>
    <col min="10250" max="10250" width="14" customWidth="1"/>
    <col min="10498" max="10499" width="13" customWidth="1"/>
    <col min="10500" max="10500" width="15.3984375" customWidth="1"/>
    <col min="10501" max="10501" width="13" customWidth="1"/>
    <col min="10502" max="10502" width="11.19921875" customWidth="1"/>
    <col min="10504" max="10504" width="10" customWidth="1"/>
    <col min="10505" max="10505" width="81" customWidth="1"/>
    <col min="10506" max="10506" width="14" customWidth="1"/>
    <col min="10754" max="10755" width="13" customWidth="1"/>
    <col min="10756" max="10756" width="15.3984375" customWidth="1"/>
    <col min="10757" max="10757" width="13" customWidth="1"/>
    <col min="10758" max="10758" width="11.19921875" customWidth="1"/>
    <col min="10760" max="10760" width="10" customWidth="1"/>
    <col min="10761" max="10761" width="81" customWidth="1"/>
    <col min="10762" max="10762" width="14" customWidth="1"/>
    <col min="11010" max="11011" width="13" customWidth="1"/>
    <col min="11012" max="11012" width="15.3984375" customWidth="1"/>
    <col min="11013" max="11013" width="13" customWidth="1"/>
    <col min="11014" max="11014" width="11.19921875" customWidth="1"/>
    <col min="11016" max="11016" width="10" customWidth="1"/>
    <col min="11017" max="11017" width="81" customWidth="1"/>
    <col min="11018" max="11018" width="14" customWidth="1"/>
    <col min="11266" max="11267" width="13" customWidth="1"/>
    <col min="11268" max="11268" width="15.3984375" customWidth="1"/>
    <col min="11269" max="11269" width="13" customWidth="1"/>
    <col min="11270" max="11270" width="11.19921875" customWidth="1"/>
    <col min="11272" max="11272" width="10" customWidth="1"/>
    <col min="11273" max="11273" width="81" customWidth="1"/>
    <col min="11274" max="11274" width="14" customWidth="1"/>
    <col min="11522" max="11523" width="13" customWidth="1"/>
    <col min="11524" max="11524" width="15.3984375" customWidth="1"/>
    <col min="11525" max="11525" width="13" customWidth="1"/>
    <col min="11526" max="11526" width="11.19921875" customWidth="1"/>
    <col min="11528" max="11528" width="10" customWidth="1"/>
    <col min="11529" max="11529" width="81" customWidth="1"/>
    <col min="11530" max="11530" width="14" customWidth="1"/>
    <col min="11778" max="11779" width="13" customWidth="1"/>
    <col min="11780" max="11780" width="15.3984375" customWidth="1"/>
    <col min="11781" max="11781" width="13" customWidth="1"/>
    <col min="11782" max="11782" width="11.19921875" customWidth="1"/>
    <col min="11784" max="11784" width="10" customWidth="1"/>
    <col min="11785" max="11785" width="81" customWidth="1"/>
    <col min="11786" max="11786" width="14" customWidth="1"/>
    <col min="12034" max="12035" width="13" customWidth="1"/>
    <col min="12036" max="12036" width="15.3984375" customWidth="1"/>
    <col min="12037" max="12037" width="13" customWidth="1"/>
    <col min="12038" max="12038" width="11.19921875" customWidth="1"/>
    <col min="12040" max="12040" width="10" customWidth="1"/>
    <col min="12041" max="12041" width="81" customWidth="1"/>
    <col min="12042" max="12042" width="14" customWidth="1"/>
    <col min="12290" max="12291" width="13" customWidth="1"/>
    <col min="12292" max="12292" width="15.3984375" customWidth="1"/>
    <col min="12293" max="12293" width="13" customWidth="1"/>
    <col min="12294" max="12294" width="11.19921875" customWidth="1"/>
    <col min="12296" max="12296" width="10" customWidth="1"/>
    <col min="12297" max="12297" width="81" customWidth="1"/>
    <col min="12298" max="12298" width="14" customWidth="1"/>
    <col min="12546" max="12547" width="13" customWidth="1"/>
    <col min="12548" max="12548" width="15.3984375" customWidth="1"/>
    <col min="12549" max="12549" width="13" customWidth="1"/>
    <col min="12550" max="12550" width="11.19921875" customWidth="1"/>
    <col min="12552" max="12552" width="10" customWidth="1"/>
    <col min="12553" max="12553" width="81" customWidth="1"/>
    <col min="12554" max="12554" width="14" customWidth="1"/>
    <col min="12802" max="12803" width="13" customWidth="1"/>
    <col min="12804" max="12804" width="15.3984375" customWidth="1"/>
    <col min="12805" max="12805" width="13" customWidth="1"/>
    <col min="12806" max="12806" width="11.19921875" customWidth="1"/>
    <col min="12808" max="12808" width="10" customWidth="1"/>
    <col min="12809" max="12809" width="81" customWidth="1"/>
    <col min="12810" max="12810" width="14" customWidth="1"/>
    <col min="13058" max="13059" width="13" customWidth="1"/>
    <col min="13060" max="13060" width="15.3984375" customWidth="1"/>
    <col min="13061" max="13061" width="13" customWidth="1"/>
    <col min="13062" max="13062" width="11.19921875" customWidth="1"/>
    <col min="13064" max="13064" width="10" customWidth="1"/>
    <col min="13065" max="13065" width="81" customWidth="1"/>
    <col min="13066" max="13066" width="14" customWidth="1"/>
    <col min="13314" max="13315" width="13" customWidth="1"/>
    <col min="13316" max="13316" width="15.3984375" customWidth="1"/>
    <col min="13317" max="13317" width="13" customWidth="1"/>
    <col min="13318" max="13318" width="11.19921875" customWidth="1"/>
    <col min="13320" max="13320" width="10" customWidth="1"/>
    <col min="13321" max="13321" width="81" customWidth="1"/>
    <col min="13322" max="13322" width="14" customWidth="1"/>
    <col min="13570" max="13571" width="13" customWidth="1"/>
    <col min="13572" max="13572" width="15.3984375" customWidth="1"/>
    <col min="13573" max="13573" width="13" customWidth="1"/>
    <col min="13574" max="13574" width="11.19921875" customWidth="1"/>
    <col min="13576" max="13576" width="10" customWidth="1"/>
    <col min="13577" max="13577" width="81" customWidth="1"/>
    <col min="13578" max="13578" width="14" customWidth="1"/>
    <col min="13826" max="13827" width="13" customWidth="1"/>
    <col min="13828" max="13828" width="15.3984375" customWidth="1"/>
    <col min="13829" max="13829" width="13" customWidth="1"/>
    <col min="13830" max="13830" width="11.19921875" customWidth="1"/>
    <col min="13832" max="13832" width="10" customWidth="1"/>
    <col min="13833" max="13833" width="81" customWidth="1"/>
    <col min="13834" max="13834" width="14" customWidth="1"/>
    <col min="14082" max="14083" width="13" customWidth="1"/>
    <col min="14084" max="14084" width="15.3984375" customWidth="1"/>
    <col min="14085" max="14085" width="13" customWidth="1"/>
    <col min="14086" max="14086" width="11.19921875" customWidth="1"/>
    <col min="14088" max="14088" width="10" customWidth="1"/>
    <col min="14089" max="14089" width="81" customWidth="1"/>
    <col min="14090" max="14090" width="14" customWidth="1"/>
    <col min="14338" max="14339" width="13" customWidth="1"/>
    <col min="14340" max="14340" width="15.3984375" customWidth="1"/>
    <col min="14341" max="14341" width="13" customWidth="1"/>
    <col min="14342" max="14342" width="11.19921875" customWidth="1"/>
    <col min="14344" max="14344" width="10" customWidth="1"/>
    <col min="14345" max="14345" width="81" customWidth="1"/>
    <col min="14346" max="14346" width="14" customWidth="1"/>
    <col min="14594" max="14595" width="13" customWidth="1"/>
    <col min="14596" max="14596" width="15.3984375" customWidth="1"/>
    <col min="14597" max="14597" width="13" customWidth="1"/>
    <col min="14598" max="14598" width="11.19921875" customWidth="1"/>
    <col min="14600" max="14600" width="10" customWidth="1"/>
    <col min="14601" max="14601" width="81" customWidth="1"/>
    <col min="14602" max="14602" width="14" customWidth="1"/>
    <col min="14850" max="14851" width="13" customWidth="1"/>
    <col min="14852" max="14852" width="15.3984375" customWidth="1"/>
    <col min="14853" max="14853" width="13" customWidth="1"/>
    <col min="14854" max="14854" width="11.19921875" customWidth="1"/>
    <col min="14856" max="14856" width="10" customWidth="1"/>
    <col min="14857" max="14857" width="81" customWidth="1"/>
    <col min="14858" max="14858" width="14" customWidth="1"/>
    <col min="15106" max="15107" width="13" customWidth="1"/>
    <col min="15108" max="15108" width="15.3984375" customWidth="1"/>
    <col min="15109" max="15109" width="13" customWidth="1"/>
    <col min="15110" max="15110" width="11.19921875" customWidth="1"/>
    <col min="15112" max="15112" width="10" customWidth="1"/>
    <col min="15113" max="15113" width="81" customWidth="1"/>
    <col min="15114" max="15114" width="14" customWidth="1"/>
    <col min="15362" max="15363" width="13" customWidth="1"/>
    <col min="15364" max="15364" width="15.3984375" customWidth="1"/>
    <col min="15365" max="15365" width="13" customWidth="1"/>
    <col min="15366" max="15366" width="11.19921875" customWidth="1"/>
    <col min="15368" max="15368" width="10" customWidth="1"/>
    <col min="15369" max="15369" width="81" customWidth="1"/>
    <col min="15370" max="15370" width="14" customWidth="1"/>
    <col min="15618" max="15619" width="13" customWidth="1"/>
    <col min="15620" max="15620" width="15.3984375" customWidth="1"/>
    <col min="15621" max="15621" width="13" customWidth="1"/>
    <col min="15622" max="15622" width="11.19921875" customWidth="1"/>
    <col min="15624" max="15624" width="10" customWidth="1"/>
    <col min="15625" max="15625" width="81" customWidth="1"/>
    <col min="15626" max="15626" width="14" customWidth="1"/>
    <col min="15874" max="15875" width="13" customWidth="1"/>
    <col min="15876" max="15876" width="15.3984375" customWidth="1"/>
    <col min="15877" max="15877" width="13" customWidth="1"/>
    <col min="15878" max="15878" width="11.19921875" customWidth="1"/>
    <col min="15880" max="15880" width="10" customWidth="1"/>
    <col min="15881" max="15881" width="81" customWidth="1"/>
    <col min="15882" max="15882" width="14" customWidth="1"/>
    <col min="16130" max="16131" width="13" customWidth="1"/>
    <col min="16132" max="16132" width="15.3984375" customWidth="1"/>
    <col min="16133" max="16133" width="13" customWidth="1"/>
    <col min="16134" max="16134" width="11.19921875" customWidth="1"/>
    <col min="16136" max="16136" width="10" customWidth="1"/>
    <col min="16137" max="16137" width="81" customWidth="1"/>
    <col min="16138" max="16138" width="14" customWidth="1"/>
  </cols>
  <sheetData>
    <row r="1" spans="1:10" ht="12">
      <c r="A1" s="72" t="s">
        <v>839</v>
      </c>
    </row>
    <row r="2" spans="1:10" ht="12" customHeight="1" thickBot="1">
      <c r="A2" s="506"/>
      <c r="B2" s="293" t="s">
        <v>166</v>
      </c>
      <c r="C2" s="293" t="s">
        <v>168</v>
      </c>
      <c r="D2" s="293" t="s">
        <v>418</v>
      </c>
      <c r="E2" s="293" t="s">
        <v>384</v>
      </c>
    </row>
    <row r="3" spans="1:10" ht="4.5" customHeight="1">
      <c r="A3" s="506"/>
      <c r="B3" s="574"/>
      <c r="C3" s="574"/>
      <c r="D3" s="574"/>
      <c r="E3" s="574"/>
      <c r="F3" s="26"/>
      <c r="H3" s="382"/>
      <c r="I3" s="383"/>
      <c r="J3" s="384"/>
    </row>
    <row r="4" spans="1:10" ht="34.5" customHeight="1">
      <c r="A4" s="576" t="s">
        <v>134</v>
      </c>
      <c r="B4" s="574" t="s">
        <v>166</v>
      </c>
      <c r="C4" s="574" t="s">
        <v>168</v>
      </c>
      <c r="D4" s="574" t="s">
        <v>386</v>
      </c>
      <c r="E4" s="574" t="s">
        <v>387</v>
      </c>
      <c r="F4" s="26" t="s">
        <v>167</v>
      </c>
      <c r="H4" s="385"/>
      <c r="I4" s="386"/>
      <c r="J4" s="387"/>
    </row>
    <row r="5" spans="1:10" ht="12" customHeight="1">
      <c r="A5" s="29">
        <v>2000</v>
      </c>
      <c r="B5" s="575">
        <v>2372.52</v>
      </c>
      <c r="C5" s="575">
        <v>244.23</v>
      </c>
      <c r="D5" s="575">
        <v>139.56</v>
      </c>
      <c r="E5" s="575" t="s">
        <v>385</v>
      </c>
      <c r="F5" s="114">
        <v>2756.31</v>
      </c>
      <c r="H5" s="385"/>
      <c r="I5" s="386"/>
      <c r="J5" s="387"/>
    </row>
    <row r="6" spans="1:10" ht="12" customHeight="1">
      <c r="A6" s="29">
        <v>2001</v>
      </c>
      <c r="B6" s="575">
        <v>2372.52</v>
      </c>
      <c r="C6" s="575">
        <v>267.49</v>
      </c>
      <c r="D6" s="575">
        <v>162.82</v>
      </c>
      <c r="E6" s="575" t="s">
        <v>385</v>
      </c>
      <c r="F6" s="114">
        <v>2802.83</v>
      </c>
      <c r="H6" s="385"/>
      <c r="I6" s="386"/>
      <c r="J6" s="387"/>
    </row>
    <row r="7" spans="1:10" ht="12" customHeight="1">
      <c r="A7" s="29">
        <v>2002</v>
      </c>
      <c r="B7" s="575">
        <v>2372.52</v>
      </c>
      <c r="C7" s="575">
        <v>267.49</v>
      </c>
      <c r="D7" s="575">
        <v>197.71</v>
      </c>
      <c r="E7" s="575" t="s">
        <v>385</v>
      </c>
      <c r="F7" s="114">
        <v>2837.72</v>
      </c>
      <c r="H7" s="385"/>
      <c r="I7" s="386"/>
      <c r="J7" s="387"/>
    </row>
    <row r="8" spans="1:10" ht="12" customHeight="1">
      <c r="A8" s="29">
        <v>2003</v>
      </c>
      <c r="B8" s="575">
        <v>2372.52</v>
      </c>
      <c r="C8" s="575">
        <v>267.49</v>
      </c>
      <c r="D8" s="575">
        <v>244.23</v>
      </c>
      <c r="E8" s="575" t="s">
        <v>385</v>
      </c>
      <c r="F8" s="114">
        <v>2884.24</v>
      </c>
      <c r="H8" s="385"/>
      <c r="I8" s="386"/>
      <c r="J8" s="387"/>
    </row>
    <row r="9" spans="1:10" ht="12" customHeight="1">
      <c r="A9" s="29">
        <v>2004</v>
      </c>
      <c r="B9" s="575">
        <v>2372.52</v>
      </c>
      <c r="C9" s="575">
        <v>267.49</v>
      </c>
      <c r="D9" s="575">
        <v>290.75</v>
      </c>
      <c r="E9" s="575" t="s">
        <v>385</v>
      </c>
      <c r="F9" s="114">
        <v>2930.76</v>
      </c>
      <c r="H9" s="385"/>
      <c r="I9" s="386"/>
      <c r="J9" s="387"/>
    </row>
    <row r="10" spans="1:10" ht="12" customHeight="1">
      <c r="A10" s="29">
        <v>2005</v>
      </c>
      <c r="B10" s="575">
        <v>3093.58</v>
      </c>
      <c r="C10" s="575">
        <v>267.49</v>
      </c>
      <c r="D10" s="575">
        <v>337.27</v>
      </c>
      <c r="E10" s="575" t="s">
        <v>385</v>
      </c>
      <c r="F10" s="114">
        <v>3698.34</v>
      </c>
      <c r="H10" s="385"/>
      <c r="I10" s="386"/>
      <c r="J10" s="387"/>
    </row>
    <row r="11" spans="1:10" ht="12" customHeight="1">
      <c r="A11" s="29">
        <v>2006</v>
      </c>
      <c r="B11" s="575">
        <v>3477.37</v>
      </c>
      <c r="C11" s="575">
        <v>267.49</v>
      </c>
      <c r="D11" s="575">
        <v>418.68</v>
      </c>
      <c r="E11" s="575" t="s">
        <v>385</v>
      </c>
      <c r="F11" s="114">
        <v>4163.54</v>
      </c>
      <c r="H11" s="385"/>
      <c r="I11" s="386"/>
      <c r="J11" s="387"/>
    </row>
    <row r="12" spans="1:10" ht="12" customHeight="1">
      <c r="A12" s="29">
        <v>2007</v>
      </c>
      <c r="B12" s="575">
        <v>3861.16</v>
      </c>
      <c r="C12" s="575">
        <v>267.49</v>
      </c>
      <c r="D12" s="575">
        <v>523.35</v>
      </c>
      <c r="E12" s="575" t="s">
        <v>385</v>
      </c>
      <c r="F12" s="114">
        <v>4652</v>
      </c>
      <c r="H12" s="385"/>
      <c r="I12" s="386"/>
      <c r="J12" s="387"/>
    </row>
    <row r="13" spans="1:10" ht="12" customHeight="1">
      <c r="A13" s="29">
        <v>2008</v>
      </c>
      <c r="B13" s="575">
        <v>4175.17</v>
      </c>
      <c r="C13" s="575">
        <v>186.08</v>
      </c>
      <c r="D13" s="575">
        <v>651.28</v>
      </c>
      <c r="E13" s="575" t="s">
        <v>385</v>
      </c>
      <c r="F13" s="114">
        <v>5012.53</v>
      </c>
      <c r="H13" s="385"/>
      <c r="I13" s="386"/>
      <c r="J13" s="387"/>
    </row>
    <row r="14" spans="1:10" ht="12" customHeight="1">
      <c r="A14" s="309" t="s">
        <v>388</v>
      </c>
      <c r="B14" s="575">
        <v>4361.25</v>
      </c>
      <c r="C14" s="575">
        <v>186.08</v>
      </c>
      <c r="D14" s="575">
        <v>802.47</v>
      </c>
      <c r="E14" s="575">
        <v>69.78</v>
      </c>
      <c r="F14" s="114">
        <v>5419.58</v>
      </c>
      <c r="H14" s="385"/>
      <c r="I14" s="386"/>
      <c r="J14" s="387"/>
    </row>
    <row r="15" spans="1:10" ht="12" customHeight="1">
      <c r="A15" s="309">
        <v>2010</v>
      </c>
      <c r="B15" s="575">
        <v>4558.96</v>
      </c>
      <c r="C15" s="575">
        <v>174.45000000000002</v>
      </c>
      <c r="D15" s="575">
        <v>802.47</v>
      </c>
      <c r="E15" s="575">
        <v>139.56</v>
      </c>
      <c r="F15" s="114">
        <v>5884.7800000000007</v>
      </c>
      <c r="H15" s="385"/>
      <c r="I15" s="386"/>
      <c r="J15" s="387"/>
    </row>
    <row r="16" spans="1:10" ht="12" customHeight="1">
      <c r="A16" s="309">
        <v>2011</v>
      </c>
      <c r="B16" s="575">
        <v>4942.75</v>
      </c>
      <c r="C16" s="575">
        <v>151.19</v>
      </c>
      <c r="D16" s="575">
        <v>802.47</v>
      </c>
      <c r="E16" s="575">
        <v>232.60000000000002</v>
      </c>
      <c r="F16" s="114">
        <v>6594.21</v>
      </c>
      <c r="H16" s="385"/>
      <c r="I16" s="386"/>
      <c r="J16" s="387"/>
    </row>
    <row r="17" spans="1:11" ht="12" customHeight="1" thickBot="1">
      <c r="H17" s="433" t="s">
        <v>840</v>
      </c>
      <c r="I17" s="389"/>
      <c r="J17" s="390"/>
    </row>
    <row r="18" spans="1:11" ht="12" customHeight="1">
      <c r="A18" t="s">
        <v>234</v>
      </c>
    </row>
    <row r="19" spans="1:11" ht="12" customHeight="1">
      <c r="A19" t="s">
        <v>422</v>
      </c>
    </row>
    <row r="20" spans="1:11" ht="12" customHeight="1">
      <c r="A20" t="s">
        <v>423</v>
      </c>
      <c r="B20" s="506"/>
    </row>
    <row r="21" spans="1:11" ht="12" customHeight="1">
      <c r="A21" t="s">
        <v>239</v>
      </c>
    </row>
    <row r="22" spans="1:11" ht="12" customHeight="1"/>
    <row r="23" spans="1:11" ht="12" customHeight="1">
      <c r="A23" t="s">
        <v>235</v>
      </c>
    </row>
    <row r="24" spans="1:11" ht="12" customHeight="1">
      <c r="A24" t="s">
        <v>67</v>
      </c>
    </row>
    <row r="25" spans="1:11" ht="12" customHeight="1">
      <c r="A25" t="s">
        <v>60</v>
      </c>
      <c r="F25" s="121"/>
    </row>
    <row r="26" spans="1:11" ht="12" customHeight="1">
      <c r="A26" t="s">
        <v>421</v>
      </c>
    </row>
    <row r="27" spans="1:11" ht="12" customHeight="1">
      <c r="A27" t="s">
        <v>585</v>
      </c>
    </row>
    <row r="28" spans="1:11">
      <c r="K28" s="121"/>
    </row>
    <row r="30" spans="1:11">
      <c r="A30" s="121"/>
    </row>
    <row r="35" spans="1:6">
      <c r="A35" s="121"/>
    </row>
    <row r="36" spans="1:6">
      <c r="B36" s="287"/>
      <c r="C36" s="287"/>
      <c r="D36" s="287"/>
      <c r="E36" s="287"/>
      <c r="F36" s="287"/>
    </row>
    <row r="37" spans="1:6">
      <c r="B37" s="287"/>
      <c r="C37" s="287"/>
      <c r="D37" s="287"/>
      <c r="E37" s="287"/>
      <c r="F37" s="287"/>
    </row>
    <row r="38" spans="1:6">
      <c r="B38" s="287"/>
      <c r="C38" s="287"/>
      <c r="D38" s="287"/>
      <c r="E38" s="287"/>
      <c r="F38" s="287"/>
    </row>
  </sheetData>
  <phoneticPr fontId="0"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7"/>
  <dimension ref="A1:AE66"/>
  <sheetViews>
    <sheetView workbookViewId="0">
      <selection activeCell="A2" sqref="A2"/>
    </sheetView>
  </sheetViews>
  <sheetFormatPr defaultRowHeight="9"/>
  <cols>
    <col min="2" max="8" width="13" customWidth="1"/>
    <col min="9" max="9" width="7.59765625" customWidth="1"/>
    <col min="10" max="10" width="10" customWidth="1"/>
    <col min="11" max="11" width="81" customWidth="1"/>
    <col min="12" max="13" width="10" customWidth="1"/>
    <col min="14" max="14" width="3.59765625" customWidth="1"/>
    <col min="27" max="27" width="10.3984375" bestFit="1" customWidth="1"/>
    <col min="29" max="29" width="20.796875" bestFit="1" customWidth="1"/>
  </cols>
  <sheetData>
    <row r="1" spans="1:29" ht="12" customHeight="1">
      <c r="A1" s="72" t="s">
        <v>307</v>
      </c>
      <c r="O1" s="256"/>
      <c r="P1" s="256"/>
      <c r="Q1" s="256"/>
      <c r="R1" s="256"/>
      <c r="S1" s="256"/>
      <c r="T1" s="256"/>
      <c r="U1" s="256"/>
      <c r="V1" s="256"/>
      <c r="W1" s="256"/>
      <c r="X1" s="256"/>
      <c r="Y1" s="256"/>
      <c r="Z1" s="256"/>
      <c r="AA1" s="256"/>
      <c r="AB1" s="256"/>
      <c r="AC1" s="256"/>
    </row>
    <row r="2" spans="1:29" ht="12" customHeight="1" thickBot="1">
      <c r="O2" s="256"/>
      <c r="P2" s="256"/>
      <c r="Q2" s="256"/>
      <c r="R2" s="256"/>
      <c r="S2" s="256"/>
      <c r="T2" s="256"/>
      <c r="U2" s="256"/>
      <c r="V2" s="256"/>
      <c r="W2" s="256"/>
      <c r="X2" s="256"/>
      <c r="Y2" s="256"/>
      <c r="Z2" s="256"/>
      <c r="AA2" s="256"/>
      <c r="AB2" s="256"/>
      <c r="AC2" s="256"/>
    </row>
    <row r="3" spans="1:29" ht="3.75" customHeight="1">
      <c r="B3" s="36"/>
      <c r="C3" s="35"/>
      <c r="D3" s="35"/>
      <c r="E3" s="35"/>
      <c r="F3" s="35"/>
      <c r="G3" s="35"/>
      <c r="H3" s="35"/>
      <c r="K3" s="382"/>
      <c r="L3" s="383"/>
      <c r="M3" s="383"/>
      <c r="N3" s="384"/>
      <c r="O3" s="256"/>
      <c r="P3" s="256"/>
      <c r="Q3" s="256"/>
      <c r="R3" s="256"/>
      <c r="S3" s="256"/>
      <c r="T3" s="256"/>
      <c r="U3" s="256"/>
      <c r="V3" s="256"/>
      <c r="W3" s="256"/>
      <c r="X3" s="256"/>
      <c r="Y3" s="256"/>
      <c r="Z3" s="256"/>
      <c r="AA3" s="256"/>
      <c r="AB3" s="256"/>
      <c r="AC3" s="256"/>
    </row>
    <row r="4" spans="1:29" ht="34.5" customHeight="1">
      <c r="A4" s="33" t="s">
        <v>134</v>
      </c>
      <c r="B4" s="36" t="s">
        <v>265</v>
      </c>
      <c r="C4" s="35" t="s">
        <v>200</v>
      </c>
      <c r="D4" s="35" t="s">
        <v>172</v>
      </c>
      <c r="E4" s="35" t="s">
        <v>267</v>
      </c>
      <c r="F4" s="35" t="s">
        <v>274</v>
      </c>
      <c r="G4" s="35" t="s">
        <v>113</v>
      </c>
      <c r="H4" s="93" t="s">
        <v>266</v>
      </c>
      <c r="K4" s="385"/>
      <c r="L4" s="386"/>
      <c r="M4" s="386"/>
      <c r="N4" s="387"/>
      <c r="O4" s="256"/>
      <c r="P4" s="256"/>
      <c r="Q4" s="256"/>
      <c r="R4" s="256"/>
      <c r="S4" s="256"/>
      <c r="T4" s="256"/>
      <c r="U4" s="256"/>
      <c r="V4" s="256"/>
      <c r="W4" s="256"/>
      <c r="X4" s="256"/>
      <c r="Y4" s="256"/>
      <c r="Z4" s="256"/>
      <c r="AA4" s="256"/>
      <c r="AB4" s="256"/>
      <c r="AC4" s="256"/>
    </row>
    <row r="5" spans="1:29" ht="12" customHeight="1">
      <c r="A5" s="29">
        <v>1970</v>
      </c>
      <c r="B5" s="94">
        <v>742.45920000000001</v>
      </c>
      <c r="C5" s="95">
        <v>500.90409999999997</v>
      </c>
      <c r="D5" s="95">
        <v>154.33010000000002</v>
      </c>
      <c r="E5" s="95">
        <v>1.2792999999999999</v>
      </c>
      <c r="F5" s="95">
        <v>81.41</v>
      </c>
      <c r="G5" s="95"/>
      <c r="H5" s="95">
        <v>4.5357000000000198</v>
      </c>
      <c r="K5" s="385"/>
      <c r="L5" s="386"/>
      <c r="M5" s="386"/>
      <c r="N5" s="387"/>
      <c r="O5" s="256"/>
      <c r="P5" s="256"/>
      <c r="Q5" s="256"/>
      <c r="R5" s="256"/>
      <c r="S5" s="256"/>
      <c r="T5" s="256"/>
      <c r="U5" s="256"/>
      <c r="V5" s="256"/>
      <c r="W5" s="256"/>
      <c r="X5" s="256"/>
      <c r="Y5" s="256"/>
      <c r="Z5" s="256"/>
      <c r="AA5" s="256"/>
      <c r="AB5" s="256"/>
      <c r="AC5" s="256"/>
    </row>
    <row r="6" spans="1:29" ht="12" customHeight="1">
      <c r="A6" s="29">
        <v>1971</v>
      </c>
      <c r="B6" s="94">
        <v>772.92979999999989</v>
      </c>
      <c r="C6" s="95">
        <v>493.34460000000001</v>
      </c>
      <c r="D6" s="95">
        <v>181.77690000000001</v>
      </c>
      <c r="E6" s="95">
        <v>7.4432</v>
      </c>
      <c r="F6" s="95">
        <v>85.713100000000011</v>
      </c>
      <c r="G6" s="95"/>
      <c r="H6" s="95">
        <v>4.6519999999998447</v>
      </c>
      <c r="K6" s="385"/>
      <c r="L6" s="386"/>
      <c r="M6" s="386"/>
      <c r="N6" s="387"/>
      <c r="O6" s="256"/>
      <c r="P6" s="256"/>
      <c r="Q6" s="256"/>
      <c r="R6" s="256"/>
      <c r="S6" s="256"/>
      <c r="T6" s="256"/>
      <c r="U6" s="256"/>
      <c r="V6" s="256"/>
      <c r="W6" s="256"/>
      <c r="X6" s="256"/>
      <c r="Y6" s="256"/>
      <c r="Z6" s="256"/>
      <c r="AA6" s="256"/>
      <c r="AB6" s="256"/>
      <c r="AC6" s="256"/>
    </row>
    <row r="7" spans="1:29" ht="12" customHeight="1">
      <c r="A7" s="29">
        <v>1972</v>
      </c>
      <c r="B7" s="94">
        <v>795.1431</v>
      </c>
      <c r="C7" s="95">
        <v>447.40609999999998</v>
      </c>
      <c r="D7" s="95">
        <v>234.11189999999999</v>
      </c>
      <c r="E7" s="95">
        <v>18.724300000000003</v>
      </c>
      <c r="F7" s="95">
        <v>91.528100000000009</v>
      </c>
      <c r="G7" s="95"/>
      <c r="H7" s="95">
        <v>3.3727000000000231</v>
      </c>
      <c r="K7" s="385"/>
      <c r="L7" s="386"/>
      <c r="M7" s="386"/>
      <c r="N7" s="387"/>
      <c r="O7" s="256"/>
      <c r="P7" s="256"/>
      <c r="Q7" s="256"/>
      <c r="R7" s="256"/>
      <c r="S7" s="256"/>
      <c r="T7" s="256"/>
      <c r="U7" s="256"/>
      <c r="V7" s="256"/>
      <c r="W7" s="256"/>
      <c r="X7" s="256"/>
      <c r="Y7" s="256"/>
      <c r="Z7" s="256"/>
      <c r="AA7" s="256"/>
      <c r="AB7" s="256"/>
      <c r="AC7" s="256"/>
    </row>
    <row r="8" spans="1:29" ht="12" customHeight="1">
      <c r="A8" s="29">
        <v>1973</v>
      </c>
      <c r="B8" s="94">
        <v>824.91590000000008</v>
      </c>
      <c r="C8" s="95">
        <v>515.20899999999995</v>
      </c>
      <c r="D8" s="95">
        <v>210.38670000000002</v>
      </c>
      <c r="E8" s="95">
        <v>7.4432</v>
      </c>
      <c r="F8" s="95">
        <v>86.759799999999998</v>
      </c>
      <c r="G8" s="95"/>
      <c r="H8" s="95">
        <v>5.1172000000001105</v>
      </c>
      <c r="K8" s="385"/>
      <c r="L8" s="386"/>
      <c r="M8" s="386"/>
      <c r="N8" s="387"/>
      <c r="O8" s="256"/>
      <c r="P8" s="256"/>
      <c r="Q8" s="256"/>
      <c r="R8" s="256"/>
      <c r="S8" s="256"/>
      <c r="T8" s="256"/>
      <c r="U8" s="256"/>
      <c r="V8" s="256"/>
      <c r="W8" s="256"/>
      <c r="X8" s="256"/>
      <c r="Y8" s="256"/>
      <c r="Z8" s="256"/>
      <c r="AA8" s="256"/>
      <c r="AB8" s="256"/>
      <c r="AC8" s="256"/>
    </row>
    <row r="9" spans="1:29" ht="12" customHeight="1">
      <c r="A9" s="29">
        <v>1974</v>
      </c>
      <c r="B9" s="94">
        <v>802.58630000000005</v>
      </c>
      <c r="C9" s="95">
        <v>450.19729999999998</v>
      </c>
      <c r="D9" s="95">
        <v>214.10829999999999</v>
      </c>
      <c r="E9" s="95">
        <v>28.6098</v>
      </c>
      <c r="F9" s="95">
        <v>104.3211</v>
      </c>
      <c r="G9" s="95"/>
      <c r="H9" s="95">
        <v>5.3498000000000729</v>
      </c>
      <c r="K9" s="385"/>
      <c r="L9" s="386"/>
      <c r="M9" s="386"/>
      <c r="N9" s="387"/>
      <c r="O9" s="256"/>
      <c r="P9" s="256"/>
      <c r="Q9" s="256"/>
      <c r="R9" s="256"/>
      <c r="S9" s="256"/>
      <c r="T9" s="256"/>
      <c r="U9" s="256"/>
      <c r="V9" s="256"/>
      <c r="W9" s="256"/>
      <c r="X9" s="256"/>
      <c r="Y9" s="256"/>
      <c r="Z9" s="256"/>
      <c r="AA9" s="256"/>
      <c r="AB9" s="256"/>
      <c r="AC9" s="256"/>
    </row>
    <row r="10" spans="1:29" ht="12" customHeight="1">
      <c r="A10" s="29">
        <v>1975</v>
      </c>
      <c r="B10" s="94">
        <v>770.48749999999995</v>
      </c>
      <c r="C10" s="95">
        <v>486.71550000000002</v>
      </c>
      <c r="D10" s="95">
        <v>159.33099999999999</v>
      </c>
      <c r="E10" s="95">
        <v>24.888200000000001</v>
      </c>
      <c r="F10" s="95">
        <v>94.435599999999994</v>
      </c>
      <c r="G10" s="95"/>
      <c r="H10" s="95">
        <v>5.1171999999999542</v>
      </c>
      <c r="K10" s="385"/>
      <c r="L10" s="386"/>
      <c r="M10" s="386"/>
      <c r="N10" s="387"/>
      <c r="O10" s="256"/>
      <c r="P10" s="256"/>
      <c r="Q10" s="256"/>
      <c r="R10" s="256"/>
      <c r="S10" s="256"/>
      <c r="T10" s="256"/>
      <c r="U10" s="256"/>
      <c r="V10" s="256"/>
      <c r="W10" s="256"/>
      <c r="X10" s="256"/>
      <c r="Y10" s="256"/>
      <c r="Z10" s="256"/>
      <c r="AA10" s="256"/>
      <c r="AB10" s="256"/>
      <c r="AC10" s="256"/>
    </row>
    <row r="11" spans="1:29" ht="12" customHeight="1">
      <c r="A11" s="29">
        <v>1976</v>
      </c>
      <c r="B11" s="94">
        <v>778.86110000000008</v>
      </c>
      <c r="C11" s="95">
        <v>517.41870000000006</v>
      </c>
      <c r="D11" s="95">
        <v>126.9996</v>
      </c>
      <c r="E11" s="95">
        <v>18.724300000000003</v>
      </c>
      <c r="F11" s="95">
        <v>111.1828</v>
      </c>
      <c r="G11" s="95"/>
      <c r="H11" s="95">
        <v>4.535700000000034</v>
      </c>
      <c r="K11" s="385"/>
      <c r="L11" s="386"/>
      <c r="M11" s="386"/>
      <c r="N11" s="387"/>
      <c r="O11" s="256"/>
      <c r="P11" s="256"/>
      <c r="Q11" s="256"/>
      <c r="R11" s="256"/>
      <c r="S11" s="256"/>
      <c r="T11" s="256"/>
      <c r="U11" s="256"/>
      <c r="V11" s="256"/>
      <c r="W11" s="256"/>
      <c r="X11" s="256"/>
      <c r="Y11" s="256"/>
      <c r="Z11" s="256"/>
      <c r="AA11" s="256"/>
      <c r="AB11" s="256"/>
      <c r="AC11" s="256"/>
    </row>
    <row r="12" spans="1:29" ht="12" customHeight="1">
      <c r="A12" s="29">
        <v>1977</v>
      </c>
      <c r="B12" s="94">
        <v>806.19160000000011</v>
      </c>
      <c r="C12" s="95">
        <v>531.60730000000001</v>
      </c>
      <c r="D12" s="95">
        <v>132.00049999999999</v>
      </c>
      <c r="E12" s="95">
        <v>14.8864</v>
      </c>
      <c r="F12" s="95">
        <v>123.74320000000002</v>
      </c>
      <c r="G12" s="95"/>
      <c r="H12" s="95">
        <v>3.9542000000000996</v>
      </c>
      <c r="K12" s="385"/>
      <c r="L12" s="386"/>
      <c r="M12" s="386"/>
      <c r="N12" s="387"/>
      <c r="O12" s="256"/>
      <c r="P12" s="256"/>
      <c r="Q12" s="256"/>
      <c r="R12" s="256"/>
      <c r="S12" s="256"/>
      <c r="T12" s="256"/>
      <c r="U12" s="256"/>
      <c r="V12" s="256"/>
      <c r="W12" s="256"/>
      <c r="X12" s="256"/>
      <c r="Y12" s="256"/>
      <c r="Z12" s="256"/>
      <c r="AA12" s="256"/>
      <c r="AB12" s="256"/>
      <c r="AC12" s="256"/>
    </row>
    <row r="13" spans="1:29" ht="12" customHeight="1">
      <c r="A13" s="29">
        <v>1978</v>
      </c>
      <c r="B13" s="94">
        <v>809.91320000000019</v>
      </c>
      <c r="C13" s="95">
        <v>535.56150000000002</v>
      </c>
      <c r="D13" s="95">
        <v>143.16530000000003</v>
      </c>
      <c r="E13" s="95">
        <v>10.001799999999999</v>
      </c>
      <c r="F13" s="95">
        <v>115.8348</v>
      </c>
      <c r="G13" s="95"/>
      <c r="H13" s="95">
        <v>5.3498000000001298</v>
      </c>
      <c r="K13" s="385"/>
      <c r="L13" s="386"/>
      <c r="M13" s="386"/>
      <c r="N13" s="387"/>
      <c r="O13" s="256"/>
      <c r="P13" s="256"/>
      <c r="Q13" s="256"/>
      <c r="R13" s="256"/>
      <c r="S13" s="256"/>
      <c r="T13" s="256"/>
      <c r="U13" s="256"/>
      <c r="V13" s="256"/>
      <c r="W13" s="256"/>
      <c r="X13" s="256"/>
      <c r="Y13" s="256"/>
      <c r="Z13" s="256"/>
      <c r="AA13" s="256"/>
      <c r="AB13" s="256"/>
      <c r="AC13" s="256"/>
    </row>
    <row r="14" spans="1:29" ht="12" customHeight="1">
      <c r="A14" s="29">
        <v>1979</v>
      </c>
      <c r="B14" s="94">
        <v>846.66399999999999</v>
      </c>
      <c r="C14" s="95">
        <v>582.66300000000001</v>
      </c>
      <c r="D14" s="95">
        <v>133.1635</v>
      </c>
      <c r="E14" s="95">
        <v>6.2802000000000007</v>
      </c>
      <c r="F14" s="95">
        <v>118.97490000000001</v>
      </c>
      <c r="G14" s="95"/>
      <c r="H14" s="95">
        <v>5.5823999999999643</v>
      </c>
      <c r="K14" s="385"/>
      <c r="L14" s="386"/>
      <c r="M14" s="386"/>
      <c r="N14" s="387"/>
      <c r="O14" s="256"/>
      <c r="P14" s="256"/>
      <c r="Q14" s="256"/>
      <c r="R14" s="256"/>
      <c r="S14" s="256"/>
      <c r="T14" s="256"/>
      <c r="U14" s="256"/>
      <c r="V14" s="256"/>
      <c r="W14" s="256"/>
      <c r="X14" s="256"/>
      <c r="Y14" s="256"/>
      <c r="Z14" s="256"/>
      <c r="AA14" s="256"/>
      <c r="AB14" s="256"/>
      <c r="AC14" s="256"/>
    </row>
    <row r="15" spans="1:29" ht="12" customHeight="1">
      <c r="A15" s="29">
        <v>1980</v>
      </c>
      <c r="B15" s="94">
        <v>807.81979999999999</v>
      </c>
      <c r="C15" s="95">
        <v>593.24629999999991</v>
      </c>
      <c r="D15" s="95">
        <v>89.202100000000002</v>
      </c>
      <c r="E15" s="95">
        <v>4.8845999999999998</v>
      </c>
      <c r="F15" s="95">
        <v>115.2533</v>
      </c>
      <c r="G15" s="95"/>
      <c r="H15" s="95">
        <v>5.2335000000000775</v>
      </c>
      <c r="K15" s="385"/>
      <c r="L15" s="386"/>
      <c r="M15" s="386"/>
      <c r="N15" s="387"/>
      <c r="P15" s="254"/>
      <c r="Q15" s="255"/>
      <c r="R15" s="256"/>
      <c r="S15" s="256"/>
      <c r="T15" s="256"/>
      <c r="U15" s="256"/>
      <c r="V15" s="256"/>
      <c r="W15" s="256"/>
      <c r="X15" s="256"/>
      <c r="Y15" s="256"/>
    </row>
    <row r="16" spans="1:29" ht="12" customHeight="1">
      <c r="A16" s="29">
        <v>1981</v>
      </c>
      <c r="B16" s="94">
        <v>767.34740000000011</v>
      </c>
      <c r="C16" s="95">
        <v>577.31319999999994</v>
      </c>
      <c r="D16" s="95">
        <v>63.4998</v>
      </c>
      <c r="E16" s="95">
        <v>2.4422999999999999</v>
      </c>
      <c r="F16" s="95">
        <v>118.3934</v>
      </c>
      <c r="G16" s="95"/>
      <c r="H16" s="95">
        <v>5.6987000000001728</v>
      </c>
      <c r="K16" s="385"/>
      <c r="L16" s="386"/>
      <c r="M16" s="386"/>
      <c r="N16" s="387"/>
      <c r="P16" s="254"/>
      <c r="Q16" s="255"/>
      <c r="R16" s="256"/>
      <c r="S16" s="256"/>
      <c r="T16" s="256"/>
      <c r="U16" s="256"/>
      <c r="V16" s="256"/>
      <c r="W16" s="256"/>
      <c r="X16" s="256"/>
      <c r="Y16" s="256"/>
    </row>
    <row r="17" spans="1:25" ht="12" customHeight="1">
      <c r="A17" s="29">
        <v>1982</v>
      </c>
      <c r="B17" s="94">
        <v>767.34739999999999</v>
      </c>
      <c r="C17" s="95">
        <v>543.70249999999999</v>
      </c>
      <c r="D17" s="95">
        <v>77.223199999999991</v>
      </c>
      <c r="E17" s="95">
        <v>2.4422999999999999</v>
      </c>
      <c r="F17" s="95">
        <v>138.16440000000003</v>
      </c>
      <c r="G17" s="95"/>
      <c r="H17" s="95">
        <v>5.8149999999999977</v>
      </c>
      <c r="K17" s="385"/>
      <c r="L17" s="386"/>
      <c r="M17" s="386"/>
      <c r="N17" s="387"/>
      <c r="P17" s="257"/>
      <c r="Q17" s="258"/>
      <c r="R17" s="259"/>
      <c r="S17" s="259"/>
      <c r="T17" s="259"/>
      <c r="U17" s="259"/>
      <c r="V17" s="259"/>
      <c r="W17" s="259"/>
      <c r="X17" s="259"/>
      <c r="Y17" s="259"/>
    </row>
    <row r="18" spans="1:25" ht="12" customHeight="1" thickBot="1">
      <c r="A18" s="29">
        <v>1983</v>
      </c>
      <c r="B18" s="94">
        <v>771.8830999999999</v>
      </c>
      <c r="C18" s="95">
        <v>548.47079999999994</v>
      </c>
      <c r="D18" s="95">
        <v>59.778199999999998</v>
      </c>
      <c r="E18" s="95">
        <v>2.4422999999999999</v>
      </c>
      <c r="F18" s="95">
        <v>156.65610000000001</v>
      </c>
      <c r="G18" s="95"/>
      <c r="H18" s="95">
        <v>4.535699999999963</v>
      </c>
      <c r="K18" s="388" t="s">
        <v>359</v>
      </c>
      <c r="L18" s="389"/>
      <c r="M18" s="389"/>
      <c r="N18" s="390"/>
      <c r="P18" s="254"/>
      <c r="Q18" s="255"/>
      <c r="R18" s="256"/>
      <c r="S18" s="256"/>
      <c r="T18" s="256"/>
      <c r="U18" s="256"/>
      <c r="V18" s="256"/>
      <c r="W18" s="256"/>
      <c r="X18" s="256"/>
      <c r="Y18" s="256"/>
    </row>
    <row r="19" spans="1:25" ht="12" customHeight="1">
      <c r="A19" s="29">
        <v>1984</v>
      </c>
      <c r="B19" s="94">
        <v>804.56339999999989</v>
      </c>
      <c r="C19" s="95">
        <v>361.34409999999997</v>
      </c>
      <c r="D19" s="95">
        <v>265.16399999999999</v>
      </c>
      <c r="E19" s="95">
        <v>4.8845999999999998</v>
      </c>
      <c r="F19" s="95">
        <v>168.63499999999999</v>
      </c>
      <c r="G19" s="95"/>
      <c r="H19" s="95">
        <v>4.5356999999999346</v>
      </c>
      <c r="J19" s="147"/>
      <c r="K19" s="147"/>
      <c r="L19" s="147"/>
      <c r="M19" s="147"/>
      <c r="N19" s="147"/>
      <c r="O19" s="147"/>
      <c r="P19" s="254"/>
      <c r="Q19" s="255"/>
      <c r="R19" s="256"/>
      <c r="S19" s="256"/>
      <c r="T19" s="256"/>
      <c r="U19" s="256"/>
      <c r="V19" s="256"/>
      <c r="W19" s="256"/>
      <c r="X19" s="256"/>
      <c r="Y19" s="256"/>
    </row>
    <row r="20" spans="1:25" ht="12" customHeight="1">
      <c r="A20" s="29">
        <v>1985</v>
      </c>
      <c r="B20" s="94">
        <v>832.01019999999994</v>
      </c>
      <c r="C20" s="95">
        <v>497.88030000000003</v>
      </c>
      <c r="D20" s="95">
        <v>132.00049999999999</v>
      </c>
      <c r="E20" s="95">
        <v>6.2802000000000007</v>
      </c>
      <c r="F20" s="95">
        <v>191.89500000000001</v>
      </c>
      <c r="G20" s="95"/>
      <c r="H20" s="95">
        <v>3.9541999999999007</v>
      </c>
      <c r="J20" s="147"/>
      <c r="K20" s="147"/>
      <c r="L20" s="147"/>
      <c r="M20" s="147"/>
      <c r="N20" s="147"/>
      <c r="O20" s="147"/>
      <c r="P20" s="254"/>
      <c r="Q20" s="255"/>
      <c r="R20" s="256"/>
      <c r="S20" s="256"/>
      <c r="T20" s="256"/>
      <c r="U20" s="256"/>
      <c r="V20" s="256"/>
      <c r="W20" s="256"/>
      <c r="X20" s="256"/>
      <c r="Y20" s="256"/>
    </row>
    <row r="21" spans="1:25" ht="12" customHeight="1">
      <c r="A21" s="29">
        <v>1986</v>
      </c>
      <c r="B21" s="94">
        <v>819.33349999999996</v>
      </c>
      <c r="C21" s="95">
        <v>557.19329999999991</v>
      </c>
      <c r="D21" s="95">
        <v>75.711300000000008</v>
      </c>
      <c r="E21" s="95">
        <v>2.0933999999999999</v>
      </c>
      <c r="F21" s="95">
        <v>179.56719999999999</v>
      </c>
      <c r="G21" s="95"/>
      <c r="H21" s="95">
        <v>4.7683000000000675</v>
      </c>
      <c r="J21" s="147"/>
      <c r="K21" s="147"/>
      <c r="L21" s="147"/>
      <c r="M21" s="147"/>
      <c r="N21" s="147"/>
      <c r="O21" s="147"/>
      <c r="P21" s="254"/>
      <c r="Q21" s="255"/>
      <c r="R21" s="256"/>
      <c r="S21" s="256"/>
      <c r="T21" s="256"/>
      <c r="U21" s="256"/>
      <c r="V21" s="256"/>
      <c r="W21" s="256"/>
      <c r="X21" s="256"/>
      <c r="Y21" s="256"/>
    </row>
    <row r="22" spans="1:25" ht="12" customHeight="1">
      <c r="A22" s="233">
        <v>1987</v>
      </c>
      <c r="B22" s="262">
        <v>864.22530000000006</v>
      </c>
      <c r="C22" s="263">
        <v>599.87540000000001</v>
      </c>
      <c r="D22" s="263">
        <v>73.269000000000005</v>
      </c>
      <c r="E22" s="263">
        <v>10.583300000000001</v>
      </c>
      <c r="F22" s="263">
        <v>167.93719999999999</v>
      </c>
      <c r="G22" s="263"/>
      <c r="H22" s="263">
        <v>12.560400000000044</v>
      </c>
      <c r="P22" s="254"/>
      <c r="Q22" s="255"/>
      <c r="R22" s="256"/>
      <c r="S22" s="256"/>
      <c r="T22" s="256"/>
      <c r="U22" s="256"/>
      <c r="V22" s="256"/>
      <c r="W22" s="256"/>
      <c r="X22" s="256"/>
      <c r="Y22" s="256"/>
    </row>
    <row r="23" spans="1:25" ht="12" customHeight="1">
      <c r="A23" s="230">
        <v>1988</v>
      </c>
      <c r="B23" s="260">
        <v>878.87909999999999</v>
      </c>
      <c r="C23" s="261">
        <v>579.52290000000005</v>
      </c>
      <c r="D23" s="261">
        <v>81.526300000000006</v>
      </c>
      <c r="E23" s="261">
        <v>11.2811</v>
      </c>
      <c r="F23" s="261">
        <v>192.70910000000001</v>
      </c>
      <c r="G23" s="261"/>
      <c r="H23" s="261">
        <v>13.839699999999937</v>
      </c>
      <c r="P23" s="254"/>
      <c r="Q23" s="255"/>
      <c r="R23" s="256"/>
      <c r="S23" s="256"/>
      <c r="T23" s="256"/>
      <c r="U23" s="256"/>
      <c r="V23" s="256"/>
      <c r="W23" s="256"/>
      <c r="X23" s="256"/>
      <c r="Y23" s="256"/>
    </row>
    <row r="24" spans="1:25" ht="12" customHeight="1">
      <c r="A24" s="29">
        <v>1989</v>
      </c>
      <c r="B24" s="94">
        <v>875.39009999999996</v>
      </c>
      <c r="C24" s="95">
        <v>565.10170000000005</v>
      </c>
      <c r="D24" s="95">
        <v>82.689300000000003</v>
      </c>
      <c r="E24" s="95">
        <v>6.2802000000000007</v>
      </c>
      <c r="F24" s="95">
        <v>206.31620000000001</v>
      </c>
      <c r="G24" s="263"/>
      <c r="H24" s="263">
        <v>15.002699999999891</v>
      </c>
    </row>
    <row r="25" spans="1:25" ht="12" customHeight="1">
      <c r="A25" s="29">
        <v>1990</v>
      </c>
      <c r="B25" s="94">
        <v>887.83420000000012</v>
      </c>
      <c r="C25" s="95">
        <v>579.63920000000007</v>
      </c>
      <c r="D25" s="95">
        <v>97.692000000000007</v>
      </c>
      <c r="E25" s="95">
        <v>6.5128000000000013</v>
      </c>
      <c r="F25" s="95">
        <v>189.10380000000004</v>
      </c>
      <c r="G25" s="261">
        <v>5.8120000000000003</v>
      </c>
      <c r="H25" s="261">
        <v>9.0744000000000078</v>
      </c>
    </row>
    <row r="26" spans="1:25" ht="12" customHeight="1">
      <c r="A26" s="29">
        <v>1991</v>
      </c>
      <c r="B26" s="94">
        <v>893.99810000000014</v>
      </c>
      <c r="C26" s="95">
        <v>581.26739999999995</v>
      </c>
      <c r="D26" s="95">
        <v>87.922799999999995</v>
      </c>
      <c r="E26" s="95">
        <v>6.6291000000000002</v>
      </c>
      <c r="F26" s="95">
        <v>202.71090000000001</v>
      </c>
      <c r="G26" s="261">
        <v>5.32</v>
      </c>
      <c r="H26" s="95">
        <v>10.147900000000185</v>
      </c>
    </row>
    <row r="27" spans="1:25" ht="12" customHeight="1">
      <c r="A27" s="29">
        <v>1992</v>
      </c>
      <c r="B27" s="94">
        <v>890.50909999999999</v>
      </c>
      <c r="C27" s="95">
        <v>545.91219999999998</v>
      </c>
      <c r="D27" s="95">
        <v>93.854100000000003</v>
      </c>
      <c r="E27" s="95">
        <v>17.910200000000003</v>
      </c>
      <c r="F27" s="95">
        <v>214.5735</v>
      </c>
      <c r="G27" s="261">
        <v>6.3979999999999997</v>
      </c>
      <c r="H27" s="95">
        <v>11.86109999999999</v>
      </c>
    </row>
    <row r="28" spans="1:25" ht="12" customHeight="1">
      <c r="A28" s="29">
        <v>1993</v>
      </c>
      <c r="B28" s="94">
        <v>876.90200000000016</v>
      </c>
      <c r="C28" s="95">
        <v>460.66430000000003</v>
      </c>
      <c r="D28" s="95">
        <v>67.221400000000003</v>
      </c>
      <c r="E28" s="95">
        <v>81.875200000000007</v>
      </c>
      <c r="F28" s="95">
        <v>250.97540000000001</v>
      </c>
      <c r="G28" s="261">
        <v>5.7169999999999996</v>
      </c>
      <c r="H28" s="95">
        <v>10.448700000000102</v>
      </c>
    </row>
    <row r="29" spans="1:25" ht="12" customHeight="1">
      <c r="A29" s="29">
        <v>1994</v>
      </c>
      <c r="B29" s="94">
        <v>860.73630000000014</v>
      </c>
      <c r="C29" s="95">
        <v>431.47300000000007</v>
      </c>
      <c r="D29" s="95">
        <v>47.799300000000009</v>
      </c>
      <c r="E29" s="95">
        <v>117.46300000000001</v>
      </c>
      <c r="F29" s="95">
        <v>246.55600000000001</v>
      </c>
      <c r="G29" s="261">
        <v>6.9560000000000004</v>
      </c>
      <c r="H29" s="95">
        <v>10.489000000000022</v>
      </c>
    </row>
    <row r="30" spans="1:25" ht="12" customHeight="1">
      <c r="A30" s="29">
        <v>1995</v>
      </c>
      <c r="B30" s="94">
        <v>897.25450000000012</v>
      </c>
      <c r="C30" s="95">
        <v>422.05270000000002</v>
      </c>
      <c r="D30" s="95">
        <v>48.264500000000005</v>
      </c>
      <c r="E30" s="95">
        <v>154.33010000000002</v>
      </c>
      <c r="F30" s="95">
        <v>247.13750000000002</v>
      </c>
      <c r="G30" s="261">
        <v>6.8719999999999999</v>
      </c>
      <c r="H30" s="95">
        <v>18.597700000000074</v>
      </c>
    </row>
    <row r="31" spans="1:25" ht="12" customHeight="1">
      <c r="A31" s="29">
        <v>1996</v>
      </c>
      <c r="B31" s="94">
        <v>925.24790999999993</v>
      </c>
      <c r="C31" s="95">
        <v>391.52395000000001</v>
      </c>
      <c r="D31" s="95">
        <v>45.019729999999996</v>
      </c>
      <c r="E31" s="95">
        <v>201.96658000000002</v>
      </c>
      <c r="F31" s="95">
        <v>257.95339999999999</v>
      </c>
      <c r="G31" s="261">
        <v>5.6849999999999996</v>
      </c>
      <c r="H31" s="95">
        <v>23.09924999999993</v>
      </c>
    </row>
    <row r="32" spans="1:25" ht="12" customHeight="1">
      <c r="A32" s="29">
        <v>1997</v>
      </c>
      <c r="B32" s="94">
        <v>892.67228000000011</v>
      </c>
      <c r="C32" s="95">
        <v>329.07085000000006</v>
      </c>
      <c r="D32" s="95">
        <v>23.422820000000005</v>
      </c>
      <c r="E32" s="95">
        <v>252.77805000000001</v>
      </c>
      <c r="F32" s="95">
        <v>255.66229000000001</v>
      </c>
      <c r="G32" s="261">
        <v>6.9459999999999997</v>
      </c>
      <c r="H32" s="95">
        <v>24.79227000000003</v>
      </c>
    </row>
    <row r="33" spans="1:30" ht="12" customHeight="1">
      <c r="A33" s="29">
        <v>1998</v>
      </c>
      <c r="B33" s="94">
        <v>943.60005000000012</v>
      </c>
      <c r="C33" s="95">
        <v>348.20220000000006</v>
      </c>
      <c r="D33" s="95">
        <v>19.701219999999999</v>
      </c>
      <c r="E33" s="95">
        <v>267.73423000000003</v>
      </c>
      <c r="F33" s="95">
        <v>272.64209000000005</v>
      </c>
      <c r="G33" s="261">
        <v>8.6489999999999991</v>
      </c>
      <c r="H33" s="95">
        <v>26.671309999999949</v>
      </c>
    </row>
    <row r="34" spans="1:30" ht="12" customHeight="1">
      <c r="A34" s="29">
        <v>1999</v>
      </c>
      <c r="B34" s="94">
        <v>927.13197000000002</v>
      </c>
      <c r="C34" s="95">
        <v>296.70456000000001</v>
      </c>
      <c r="D34" s="95">
        <v>17.92183</v>
      </c>
      <c r="E34" s="95">
        <v>315.49864000000002</v>
      </c>
      <c r="F34" s="95">
        <v>258.37208000000004</v>
      </c>
      <c r="G34" s="261">
        <v>9.6159999999999997</v>
      </c>
      <c r="H34" s="95">
        <v>29.018859999999947</v>
      </c>
    </row>
    <row r="35" spans="1:30" ht="12" customHeight="1">
      <c r="A35" s="29">
        <v>2000</v>
      </c>
      <c r="B35" s="94">
        <v>944.41415000000006</v>
      </c>
      <c r="C35" s="95">
        <v>333.43210000000005</v>
      </c>
      <c r="D35" s="95">
        <v>18.014870000000002</v>
      </c>
      <c r="E35" s="95">
        <v>324.57004000000006</v>
      </c>
      <c r="F35" s="95">
        <v>228.35505000000003</v>
      </c>
      <c r="G35" s="261">
        <v>9.9139999999999997</v>
      </c>
      <c r="H35" s="95">
        <v>30.12809</v>
      </c>
    </row>
    <row r="36" spans="1:30" ht="12" customHeight="1">
      <c r="A36" s="29">
        <v>2001</v>
      </c>
      <c r="B36" s="94">
        <v>977.02467000000001</v>
      </c>
      <c r="C36" s="95">
        <v>367.57778000000002</v>
      </c>
      <c r="D36" s="95">
        <v>16.549490000000002</v>
      </c>
      <c r="E36" s="95">
        <v>312.50973000000005</v>
      </c>
      <c r="F36" s="95">
        <v>241.53184000000002</v>
      </c>
      <c r="G36" s="261">
        <v>9.5489999999999995</v>
      </c>
      <c r="H36" s="95">
        <v>29.306829999999884</v>
      </c>
    </row>
    <row r="37" spans="1:30" ht="12" customHeight="1">
      <c r="A37" s="29">
        <v>2002</v>
      </c>
      <c r="B37" s="94">
        <v>965.23185000000012</v>
      </c>
      <c r="C37" s="95">
        <v>344.55038000000002</v>
      </c>
      <c r="D37" s="95">
        <v>14.979439999999999</v>
      </c>
      <c r="E37" s="95">
        <v>329.44301000000002</v>
      </c>
      <c r="F37" s="95">
        <v>233.76300000000003</v>
      </c>
      <c r="G37" s="261">
        <v>11.127000000000001</v>
      </c>
      <c r="H37" s="95">
        <v>31.369020000000098</v>
      </c>
    </row>
    <row r="38" spans="1:30" ht="12" customHeight="1">
      <c r="A38" s="29">
        <v>2003</v>
      </c>
      <c r="B38" s="94">
        <v>999.56361000000027</v>
      </c>
      <c r="C38" s="95">
        <v>378.46346000000005</v>
      </c>
      <c r="D38" s="95">
        <v>13.874590000000001</v>
      </c>
      <c r="E38" s="95">
        <v>323.91875999999996</v>
      </c>
      <c r="F38" s="95">
        <v>233.07683000000003</v>
      </c>
      <c r="G38" s="261">
        <v>10.6</v>
      </c>
      <c r="H38" s="95">
        <v>39.629970000000206</v>
      </c>
      <c r="N38" s="442"/>
      <c r="O38" s="829"/>
      <c r="P38" s="829"/>
      <c r="Q38" s="829"/>
      <c r="R38" s="829"/>
      <c r="S38" s="829"/>
      <c r="T38" s="829"/>
      <c r="U38" s="829"/>
      <c r="V38" s="829"/>
      <c r="W38" s="829"/>
      <c r="X38" s="829"/>
      <c r="Y38" s="829"/>
      <c r="Z38" s="829"/>
      <c r="AA38" s="829"/>
      <c r="AB38" s="829"/>
      <c r="AC38" s="829"/>
      <c r="AD38" s="588"/>
    </row>
    <row r="39" spans="1:30" ht="12" customHeight="1">
      <c r="A39" s="29">
        <v>2004</v>
      </c>
      <c r="B39" s="94">
        <v>983.52584000000002</v>
      </c>
      <c r="C39" s="95">
        <v>364.15856000000002</v>
      </c>
      <c r="D39" s="95">
        <v>12.793000000000001</v>
      </c>
      <c r="E39" s="95">
        <v>340.22402</v>
      </c>
      <c r="F39" s="95">
        <v>211.24732000000003</v>
      </c>
      <c r="G39" s="261">
        <v>14.147</v>
      </c>
      <c r="H39" s="95">
        <v>40.955939999999906</v>
      </c>
      <c r="N39" s="442"/>
      <c r="O39" s="829"/>
      <c r="P39" s="829"/>
      <c r="Q39" s="829"/>
      <c r="R39" s="829"/>
      <c r="S39" s="829"/>
      <c r="T39" s="829"/>
      <c r="U39" s="829"/>
      <c r="V39" s="829"/>
      <c r="W39" s="829"/>
      <c r="X39" s="829"/>
      <c r="Y39" s="829"/>
      <c r="Z39" s="829"/>
      <c r="AA39" s="829"/>
      <c r="AB39" s="829"/>
      <c r="AC39" s="829"/>
      <c r="AD39" s="588"/>
    </row>
    <row r="40" spans="1:30" ht="12" customHeight="1">
      <c r="A40" s="29">
        <v>2005</v>
      </c>
      <c r="B40" s="94">
        <v>1008.03025</v>
      </c>
      <c r="C40" s="95">
        <v>378.84725000000003</v>
      </c>
      <c r="D40" s="95">
        <v>15.177150000000001</v>
      </c>
      <c r="E40" s="95">
        <v>331.65271000000001</v>
      </c>
      <c r="F40" s="95">
        <v>213.66636000000003</v>
      </c>
      <c r="G40" s="261">
        <v>16.936</v>
      </c>
      <c r="H40" s="95">
        <v>51.75077999999997</v>
      </c>
      <c r="N40" s="442"/>
      <c r="O40" s="829"/>
      <c r="P40" s="829"/>
      <c r="Q40" s="829"/>
      <c r="R40" s="829"/>
      <c r="S40" s="829"/>
      <c r="T40" s="829"/>
      <c r="U40" s="829"/>
      <c r="V40" s="829"/>
      <c r="W40" s="829"/>
      <c r="X40" s="829"/>
      <c r="Y40" s="829"/>
      <c r="Z40" s="829"/>
      <c r="AA40" s="829"/>
      <c r="AB40" s="829"/>
      <c r="AC40" s="755"/>
      <c r="AD40" s="588"/>
    </row>
    <row r="41" spans="1:30" ht="12" customHeight="1">
      <c r="A41" s="29">
        <v>2006</v>
      </c>
      <c r="B41" s="94">
        <v>1012.5536484326649</v>
      </c>
      <c r="C41" s="95">
        <v>418.01709</v>
      </c>
      <c r="D41" s="95">
        <v>16.665789999999998</v>
      </c>
      <c r="E41" s="95">
        <v>311.41651000000002</v>
      </c>
      <c r="F41" s="95">
        <v>199.23353000000003</v>
      </c>
      <c r="G41" s="261">
        <v>18.106000000000002</v>
      </c>
      <c r="H41" s="95">
        <v>49.114728432664769</v>
      </c>
      <c r="N41" s="442"/>
      <c r="O41" s="829"/>
      <c r="P41" s="829"/>
      <c r="Q41" s="829"/>
      <c r="R41" s="829"/>
      <c r="S41" s="829"/>
      <c r="T41" s="829"/>
      <c r="U41" s="829"/>
      <c r="V41" s="829"/>
      <c r="W41" s="829"/>
      <c r="X41" s="829"/>
      <c r="Y41" s="829"/>
      <c r="Z41" s="829"/>
      <c r="AA41" s="829"/>
      <c r="AB41" s="829"/>
      <c r="AC41" s="755"/>
      <c r="AD41" s="588"/>
    </row>
    <row r="42" spans="1:30" ht="12" customHeight="1">
      <c r="A42" s="29">
        <v>2007</v>
      </c>
      <c r="B42" s="94">
        <v>980.8276800000001</v>
      </c>
      <c r="C42" s="95">
        <v>382.85960000000006</v>
      </c>
      <c r="D42" s="95">
        <v>13.514060000000001</v>
      </c>
      <c r="E42" s="95">
        <v>355.87800000000004</v>
      </c>
      <c r="F42" s="95">
        <v>163.25031000000001</v>
      </c>
      <c r="G42" s="261">
        <v>19.690000000000001</v>
      </c>
      <c r="H42" s="95">
        <v>45.635710000000074</v>
      </c>
      <c r="N42" s="442"/>
      <c r="O42" s="829"/>
      <c r="P42" s="829"/>
      <c r="Q42" s="829"/>
      <c r="R42" s="829"/>
      <c r="S42" s="829"/>
      <c r="T42" s="829"/>
      <c r="U42" s="829"/>
      <c r="V42" s="829"/>
      <c r="W42" s="829"/>
      <c r="X42" s="829"/>
      <c r="Y42" s="829"/>
      <c r="Z42" s="829"/>
      <c r="AA42" s="829"/>
      <c r="AB42" s="829"/>
      <c r="AC42" s="755"/>
      <c r="AD42" s="588"/>
    </row>
    <row r="43" spans="1:30" ht="12" customHeight="1">
      <c r="A43" s="29">
        <v>2008</v>
      </c>
      <c r="B43" s="94" t="s">
        <v>594</v>
      </c>
      <c r="C43" s="95">
        <v>348.44643000000002</v>
      </c>
      <c r="D43" s="95">
        <v>18.39866</v>
      </c>
      <c r="E43" s="95">
        <v>376.81200000000001</v>
      </c>
      <c r="F43" s="95">
        <v>138.51329999999999</v>
      </c>
      <c r="G43" s="261">
        <v>21.917999999999999</v>
      </c>
      <c r="H43" s="95">
        <v>54.009720000000002</v>
      </c>
      <c r="N43" s="442"/>
      <c r="O43" s="829"/>
      <c r="P43" s="829"/>
      <c r="Q43" s="829"/>
      <c r="R43" s="829"/>
      <c r="S43" s="829"/>
      <c r="T43" s="829"/>
      <c r="U43" s="829"/>
      <c r="V43" s="829"/>
      <c r="W43" s="829"/>
      <c r="X43" s="829"/>
      <c r="Y43" s="829"/>
      <c r="Z43" s="829"/>
      <c r="AA43" s="829"/>
      <c r="AB43" s="829"/>
      <c r="AC43" s="755"/>
      <c r="AD43" s="588"/>
    </row>
    <row r="44" spans="1:30" ht="12" customHeight="1">
      <c r="A44" s="29">
        <v>2009</v>
      </c>
      <c r="B44" s="94" t="s">
        <v>595</v>
      </c>
      <c r="C44" s="95">
        <v>286.81905999999998</v>
      </c>
      <c r="D44" s="95">
        <v>17.59619</v>
      </c>
      <c r="E44" s="95">
        <v>359.29722000000004</v>
      </c>
      <c r="F44" s="95">
        <v>177.1249</v>
      </c>
      <c r="G44" s="261">
        <v>25.259</v>
      </c>
      <c r="H44" s="95">
        <v>57.498719999999999</v>
      </c>
      <c r="N44" s="442"/>
      <c r="O44" s="829"/>
      <c r="P44" s="829"/>
      <c r="Q44" s="829"/>
      <c r="R44" s="829"/>
      <c r="S44" s="829"/>
      <c r="T44" s="829"/>
      <c r="U44" s="829"/>
      <c r="V44" s="829"/>
      <c r="W44" s="829"/>
      <c r="X44" s="829"/>
      <c r="Y44" s="829"/>
      <c r="Z44" s="829"/>
      <c r="AA44" s="829"/>
      <c r="AB44" s="829"/>
      <c r="AC44" s="755"/>
      <c r="AD44" s="588"/>
    </row>
    <row r="45" spans="1:30" ht="12" customHeight="1">
      <c r="A45" s="29">
        <v>2010</v>
      </c>
      <c r="B45" s="94" t="s">
        <v>596</v>
      </c>
      <c r="C45" s="95">
        <v>297.28606000000002</v>
      </c>
      <c r="D45" s="95">
        <v>13.700139999999999</v>
      </c>
      <c r="E45" s="95">
        <v>373.59048999999999</v>
      </c>
      <c r="F45" s="95">
        <v>161.95938000000001</v>
      </c>
      <c r="G45" s="261">
        <v>25.844999999999999</v>
      </c>
      <c r="H45" s="95" t="s">
        <v>601</v>
      </c>
      <c r="N45" s="442"/>
      <c r="O45" s="829"/>
      <c r="P45" s="829"/>
      <c r="Q45" s="829"/>
      <c r="R45" s="829"/>
      <c r="S45" s="829"/>
      <c r="T45" s="829"/>
      <c r="U45" s="829"/>
      <c r="V45" s="829"/>
      <c r="W45" s="829"/>
      <c r="X45" s="829"/>
      <c r="Y45" s="829"/>
      <c r="Z45" s="829"/>
      <c r="AA45" s="829"/>
      <c r="AB45" s="829"/>
      <c r="AC45" s="755"/>
      <c r="AD45" s="588"/>
    </row>
    <row r="46" spans="1:30" ht="12" customHeight="1">
      <c r="A46" s="29">
        <v>2011</v>
      </c>
      <c r="B46" s="94" t="s">
        <v>597</v>
      </c>
      <c r="C46" s="95">
        <v>302.68238000000002</v>
      </c>
      <c r="D46" s="95" t="s">
        <v>599</v>
      </c>
      <c r="E46" s="95">
        <v>307.3</v>
      </c>
      <c r="F46" s="95">
        <v>181.73038</v>
      </c>
      <c r="G46" s="477">
        <v>34.65</v>
      </c>
      <c r="H46" s="95" t="s">
        <v>600</v>
      </c>
      <c r="N46" s="442"/>
      <c r="O46" s="836"/>
      <c r="P46" s="837"/>
      <c r="Q46" s="817"/>
      <c r="R46" s="817"/>
      <c r="S46" s="817"/>
      <c r="T46" s="977"/>
      <c r="U46" s="977"/>
      <c r="V46" s="977"/>
      <c r="W46" s="817"/>
      <c r="X46" s="817"/>
      <c r="Y46" s="817"/>
      <c r="Z46" s="978"/>
      <c r="AA46" s="829"/>
      <c r="AB46" s="829"/>
      <c r="AC46" s="755"/>
      <c r="AD46" s="588"/>
    </row>
    <row r="47" spans="1:30" ht="12" customHeight="1">
      <c r="A47" s="29">
        <v>2012</v>
      </c>
      <c r="B47" s="94" t="s">
        <v>598</v>
      </c>
      <c r="C47" s="95">
        <v>399.25790000000001</v>
      </c>
      <c r="D47" s="95">
        <v>9.0714000000000006</v>
      </c>
      <c r="E47" s="95">
        <v>214.14319</v>
      </c>
      <c r="F47" s="95">
        <v>176.84577999999999</v>
      </c>
      <c r="G47" s="476">
        <v>41.25</v>
      </c>
      <c r="H47" s="95">
        <v>74.397109999999984</v>
      </c>
      <c r="N47" s="442"/>
      <c r="O47" s="836"/>
      <c r="P47" s="837"/>
      <c r="Q47" s="817"/>
      <c r="R47" s="756"/>
      <c r="S47" s="817"/>
      <c r="T47" s="817"/>
      <c r="U47" s="817"/>
      <c r="V47" s="817"/>
      <c r="W47" s="817"/>
      <c r="X47" s="817"/>
      <c r="Y47" s="817"/>
      <c r="Z47" s="978"/>
      <c r="AA47" s="829"/>
      <c r="AB47" s="829"/>
      <c r="AC47" s="755"/>
      <c r="AD47" s="588"/>
    </row>
    <row r="48" spans="1:30" ht="12" customHeight="1">
      <c r="N48" s="442"/>
      <c r="O48" s="836"/>
      <c r="P48" s="837"/>
      <c r="Q48" s="817"/>
      <c r="R48" s="817"/>
      <c r="S48" s="756"/>
      <c r="T48" s="817"/>
      <c r="U48" s="817"/>
      <c r="V48" s="817"/>
      <c r="W48" s="817"/>
      <c r="X48" s="756"/>
      <c r="Y48" s="756"/>
      <c r="Z48" s="978"/>
      <c r="AA48" s="829"/>
      <c r="AB48" s="829"/>
      <c r="AC48" s="755"/>
      <c r="AD48" s="588"/>
    </row>
    <row r="49" spans="1:31" ht="12" customHeight="1">
      <c r="A49" t="s">
        <v>232</v>
      </c>
      <c r="N49" s="442"/>
      <c r="O49" s="829"/>
      <c r="P49" s="829"/>
      <c r="Q49" s="829"/>
      <c r="R49" s="829"/>
      <c r="S49" s="829"/>
      <c r="T49" s="829"/>
      <c r="U49" s="829"/>
      <c r="V49" s="829"/>
      <c r="W49" s="829"/>
      <c r="X49" s="829"/>
      <c r="Y49" s="829"/>
      <c r="Z49" s="829"/>
      <c r="AA49" s="829"/>
      <c r="AB49" s="829"/>
      <c r="AC49" s="755"/>
      <c r="AD49" s="588"/>
    </row>
    <row r="50" spans="1:31" ht="12" customHeight="1">
      <c r="A50" t="s">
        <v>358</v>
      </c>
      <c r="N50" s="442"/>
      <c r="O50" s="829"/>
      <c r="P50" s="829"/>
      <c r="Q50" s="829"/>
      <c r="R50" s="829"/>
      <c r="S50" s="829"/>
      <c r="T50" s="829"/>
      <c r="U50" s="829"/>
      <c r="V50" s="829"/>
      <c r="W50" s="829"/>
      <c r="X50" s="829"/>
      <c r="Y50" s="829"/>
      <c r="Z50" s="829"/>
      <c r="AA50" s="829"/>
      <c r="AB50" s="829"/>
      <c r="AC50" s="755"/>
      <c r="AD50" s="588"/>
    </row>
    <row r="51" spans="1:31" ht="12" customHeight="1">
      <c r="A51" s="681" t="s">
        <v>639</v>
      </c>
      <c r="N51" s="442"/>
      <c r="O51" s="757"/>
      <c r="P51" s="758"/>
      <c r="Q51" s="759"/>
      <c r="R51" s="759"/>
      <c r="S51" s="759"/>
      <c r="T51" s="759"/>
      <c r="U51" s="759"/>
      <c r="V51" s="759"/>
      <c r="W51" s="759"/>
      <c r="X51" s="759"/>
      <c r="Y51" s="759"/>
      <c r="Z51" s="838"/>
      <c r="AA51" s="829"/>
      <c r="AB51" s="829"/>
      <c r="AC51" s="755"/>
      <c r="AD51" s="588"/>
    </row>
    <row r="52" spans="1:31" s="31" customFormat="1" ht="12" customHeight="1">
      <c r="A52" s="681" t="s">
        <v>638</v>
      </c>
      <c r="B52"/>
      <c r="C52"/>
      <c r="D52"/>
      <c r="E52"/>
      <c r="F52"/>
      <c r="G52"/>
      <c r="H52"/>
      <c r="I52"/>
      <c r="J52"/>
      <c r="K52"/>
      <c r="N52" s="760"/>
      <c r="O52" s="839"/>
      <c r="P52" s="840"/>
      <c r="Q52" s="841"/>
      <c r="R52" s="841"/>
      <c r="S52" s="842"/>
      <c r="T52" s="841"/>
      <c r="U52" s="841"/>
      <c r="V52" s="841"/>
      <c r="W52" s="841"/>
      <c r="X52" s="841"/>
      <c r="Y52" s="842"/>
      <c r="Z52" s="762"/>
      <c r="AA52" s="829"/>
      <c r="AB52" s="829"/>
      <c r="AC52" s="755"/>
      <c r="AD52" s="588"/>
      <c r="AE52"/>
    </row>
    <row r="53" spans="1:31" s="31" customFormat="1" ht="11.25" customHeight="1">
      <c r="A53"/>
      <c r="B53"/>
      <c r="C53"/>
      <c r="D53"/>
      <c r="E53"/>
      <c r="F53"/>
      <c r="G53"/>
      <c r="H53"/>
      <c r="N53" s="760"/>
      <c r="O53" s="757"/>
      <c r="P53" s="758"/>
      <c r="Q53" s="759"/>
      <c r="R53" s="759"/>
      <c r="S53" s="759"/>
      <c r="T53" s="759"/>
      <c r="U53" s="759"/>
      <c r="V53" s="759"/>
      <c r="W53" s="759"/>
      <c r="X53" s="761"/>
      <c r="Y53" s="759"/>
      <c r="Z53" s="762"/>
      <c r="AA53" s="829"/>
      <c r="AB53" s="829"/>
      <c r="AC53" s="755"/>
      <c r="AD53" s="588"/>
      <c r="AE53"/>
    </row>
    <row r="54" spans="1:31" ht="12" customHeight="1">
      <c r="A54" t="s">
        <v>235</v>
      </c>
      <c r="I54" s="31"/>
      <c r="J54" s="31"/>
      <c r="K54" s="31"/>
      <c r="N54" s="442"/>
      <c r="O54" s="757"/>
      <c r="P54" s="758"/>
      <c r="Q54" s="759"/>
      <c r="R54" s="761"/>
      <c r="S54" s="761"/>
      <c r="T54" s="759"/>
      <c r="U54" s="759"/>
      <c r="V54" s="761"/>
      <c r="W54" s="759"/>
      <c r="X54" s="761"/>
      <c r="Y54" s="759"/>
      <c r="Z54" s="762"/>
      <c r="AA54" s="829"/>
      <c r="AB54" s="829"/>
      <c r="AC54" s="755"/>
      <c r="AD54" s="588"/>
    </row>
    <row r="55" spans="1:31" ht="12" customHeight="1">
      <c r="A55" s="31" t="s">
        <v>527</v>
      </c>
      <c r="B55" s="31"/>
      <c r="C55" s="31"/>
      <c r="D55" s="31"/>
      <c r="E55" s="31"/>
      <c r="F55" s="31"/>
      <c r="G55" s="31"/>
      <c r="H55" s="31"/>
      <c r="N55" s="442"/>
      <c r="O55" s="757"/>
      <c r="P55" s="843"/>
      <c r="Q55" s="759"/>
      <c r="R55" s="759"/>
      <c r="S55" s="759"/>
      <c r="T55" s="759"/>
      <c r="U55" s="759"/>
      <c r="V55" s="759"/>
      <c r="W55" s="759"/>
      <c r="X55" s="759"/>
      <c r="Y55" s="759"/>
      <c r="Z55" s="762"/>
      <c r="AA55" s="829"/>
      <c r="AB55" s="829"/>
      <c r="AC55" s="755"/>
      <c r="AD55" s="588"/>
    </row>
    <row r="56" spans="1:31" ht="12" customHeight="1">
      <c r="A56" t="s">
        <v>528</v>
      </c>
      <c r="B56" s="31"/>
      <c r="C56" s="31"/>
      <c r="D56" s="31"/>
      <c r="E56" s="31"/>
      <c r="F56" s="31"/>
      <c r="G56" s="31"/>
      <c r="H56" s="31"/>
      <c r="N56" s="442"/>
      <c r="O56" s="829"/>
      <c r="P56" s="829"/>
      <c r="Q56" s="829"/>
      <c r="R56" s="829"/>
      <c r="S56" s="829"/>
      <c r="T56" s="829"/>
      <c r="U56" s="829"/>
      <c r="V56" s="829"/>
      <c r="W56" s="829"/>
      <c r="X56" s="829"/>
      <c r="Y56" s="829"/>
      <c r="Z56" s="829"/>
      <c r="AA56" s="829"/>
      <c r="AB56" s="829"/>
      <c r="AC56" s="755"/>
      <c r="AD56" s="588"/>
    </row>
    <row r="57" spans="1:31" ht="12" customHeight="1">
      <c r="A57" t="s">
        <v>529</v>
      </c>
      <c r="N57" s="442"/>
      <c r="O57" s="829"/>
      <c r="P57" s="829"/>
      <c r="Q57" s="829"/>
      <c r="R57" s="829"/>
      <c r="S57" s="829"/>
      <c r="T57" s="829"/>
      <c r="U57" s="829"/>
      <c r="V57" s="829"/>
      <c r="W57" s="829"/>
      <c r="X57" s="829"/>
      <c r="Y57" s="829"/>
      <c r="Z57" s="829"/>
      <c r="AA57" s="829"/>
      <c r="AB57" s="829"/>
      <c r="AC57" s="755"/>
      <c r="AD57" s="588"/>
    </row>
    <row r="58" spans="1:31" ht="12" customHeight="1">
      <c r="A58" s="31" t="s">
        <v>910</v>
      </c>
      <c r="N58" s="442"/>
      <c r="O58" s="829"/>
      <c r="P58" s="829"/>
      <c r="Q58" s="829"/>
      <c r="R58" s="829"/>
      <c r="S58" s="829"/>
      <c r="T58" s="829"/>
      <c r="U58" s="829"/>
      <c r="V58" s="829"/>
      <c r="W58" s="829"/>
      <c r="X58" s="829"/>
      <c r="Y58" s="829"/>
      <c r="Z58" s="829"/>
      <c r="AA58" s="829"/>
      <c r="AB58" s="829"/>
      <c r="AC58" s="755"/>
      <c r="AD58" s="588"/>
    </row>
    <row r="59" spans="1:31" ht="12" customHeight="1">
      <c r="A59" t="s">
        <v>911</v>
      </c>
      <c r="N59" s="442"/>
      <c r="O59" s="829"/>
      <c r="P59" s="829"/>
      <c r="Q59" s="829"/>
      <c r="R59" s="829"/>
      <c r="S59" s="829"/>
      <c r="T59" s="829"/>
      <c r="U59" s="829"/>
      <c r="V59" s="829"/>
      <c r="W59" s="829"/>
      <c r="X59" s="829"/>
      <c r="Y59" s="829"/>
      <c r="Z59" s="829"/>
      <c r="AA59" s="829"/>
      <c r="AB59" s="829"/>
      <c r="AC59" s="755"/>
      <c r="AD59" s="588"/>
    </row>
    <row r="60" spans="1:31" ht="12" customHeight="1">
      <c r="A60" s="10" t="s">
        <v>93</v>
      </c>
      <c r="N60" s="442"/>
      <c r="O60" s="829"/>
      <c r="P60" s="829"/>
      <c r="Q60" s="829"/>
      <c r="R60" s="829"/>
      <c r="S60" s="829"/>
      <c r="T60" s="829"/>
      <c r="U60" s="829"/>
      <c r="V60" s="829"/>
      <c r="W60" s="829"/>
      <c r="X60" s="829"/>
      <c r="Y60" s="829"/>
      <c r="Z60" s="829"/>
      <c r="AA60" s="829"/>
      <c r="AB60" s="829"/>
      <c r="AC60" s="755"/>
      <c r="AD60" s="588"/>
    </row>
    <row r="61" spans="1:31" ht="11.25">
      <c r="A61" s="10" t="s">
        <v>39</v>
      </c>
      <c r="N61" s="442"/>
      <c r="O61" s="829"/>
      <c r="P61" s="829"/>
      <c r="Q61" s="829"/>
      <c r="R61" s="829"/>
      <c r="S61" s="829"/>
      <c r="T61" s="829"/>
      <c r="U61" s="829"/>
      <c r="V61" s="829"/>
      <c r="W61" s="829"/>
      <c r="X61" s="829"/>
      <c r="Y61" s="829"/>
      <c r="Z61" s="829"/>
      <c r="AA61" s="829"/>
      <c r="AB61" s="829"/>
      <c r="AC61" s="755"/>
      <c r="AD61" s="588"/>
    </row>
    <row r="62" spans="1:31" ht="11.25">
      <c r="A62" t="s">
        <v>641</v>
      </c>
      <c r="N62" s="442"/>
      <c r="O62" s="829"/>
      <c r="P62" s="829"/>
      <c r="Q62" s="829"/>
      <c r="R62" s="829"/>
      <c r="S62" s="829"/>
      <c r="T62" s="829"/>
      <c r="U62" s="829"/>
      <c r="V62" s="829"/>
      <c r="W62" s="829"/>
      <c r="X62" s="829"/>
      <c r="Y62" s="829"/>
      <c r="Z62" s="829"/>
      <c r="AA62" s="829"/>
      <c r="AB62" s="829"/>
      <c r="AC62" s="755"/>
      <c r="AD62" s="588"/>
    </row>
    <row r="63" spans="1:31">
      <c r="N63" s="442"/>
      <c r="O63" s="829"/>
      <c r="P63" s="829"/>
      <c r="Q63" s="829"/>
      <c r="R63" s="829"/>
      <c r="S63" s="829"/>
      <c r="T63" s="829"/>
      <c r="U63" s="829"/>
      <c r="V63" s="829"/>
      <c r="W63" s="829"/>
      <c r="X63" s="829"/>
      <c r="Y63" s="829"/>
      <c r="Z63" s="829"/>
      <c r="AA63" s="829"/>
      <c r="AB63" s="829"/>
      <c r="AC63" s="829"/>
      <c r="AD63" s="588"/>
    </row>
    <row r="64" spans="1:31">
      <c r="N64" s="442"/>
      <c r="O64" s="442"/>
      <c r="P64" s="442"/>
      <c r="Q64" s="442"/>
      <c r="R64" s="442"/>
      <c r="S64" s="442"/>
      <c r="T64" s="442"/>
      <c r="U64" s="442"/>
      <c r="V64" s="442"/>
      <c r="W64" s="442"/>
      <c r="X64" s="829"/>
      <c r="Y64" s="829"/>
      <c r="Z64" s="829"/>
      <c r="AA64" s="829"/>
      <c r="AB64" s="442"/>
      <c r="AC64" s="442"/>
    </row>
    <row r="65" spans="14:29" ht="11.25">
      <c r="N65" s="442"/>
      <c r="O65" s="442"/>
      <c r="P65" s="442"/>
      <c r="Q65" s="442"/>
      <c r="R65" s="442"/>
      <c r="S65" s="442"/>
      <c r="T65" s="442"/>
      <c r="U65" s="442"/>
      <c r="V65" s="442"/>
      <c r="W65" s="442"/>
      <c r="X65" s="829"/>
      <c r="Y65" s="844"/>
      <c r="Z65" s="829"/>
      <c r="AA65" s="829"/>
      <c r="AB65" s="442"/>
      <c r="AC65" s="442"/>
    </row>
    <row r="66" spans="14:29">
      <c r="X66" s="588"/>
      <c r="Y66" s="588"/>
      <c r="Z66" s="588"/>
      <c r="AA66" s="588"/>
    </row>
  </sheetData>
  <mergeCells count="2">
    <mergeCell ref="T46:V46"/>
    <mergeCell ref="Z46:Z48"/>
  </mergeCells>
  <phoneticPr fontId="0" type="noConversion"/>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sheetPr codeName="Sheet53"/>
  <dimension ref="A1:Q52"/>
  <sheetViews>
    <sheetView workbookViewId="0">
      <selection activeCell="A46" sqref="A46"/>
    </sheetView>
  </sheetViews>
  <sheetFormatPr defaultRowHeight="9"/>
  <cols>
    <col min="17" max="17" width="4.59765625" customWidth="1"/>
  </cols>
  <sheetData>
    <row r="1" spans="1:17" ht="12">
      <c r="A1" s="72" t="s">
        <v>841</v>
      </c>
    </row>
    <row r="3" spans="1:17" ht="3.75" customHeight="1">
      <c r="B3" s="14"/>
      <c r="C3" s="14"/>
      <c r="D3" s="14"/>
      <c r="E3" s="14"/>
      <c r="F3" s="14"/>
      <c r="G3" s="14"/>
      <c r="H3" s="28"/>
    </row>
    <row r="4" spans="1:17" ht="18">
      <c r="A4" s="33" t="s">
        <v>134</v>
      </c>
      <c r="B4" s="35" t="s">
        <v>138</v>
      </c>
      <c r="C4" s="35" t="s">
        <v>139</v>
      </c>
      <c r="D4" s="35" t="s">
        <v>140</v>
      </c>
      <c r="E4" s="35" t="s">
        <v>141</v>
      </c>
      <c r="F4" s="35" t="s">
        <v>142</v>
      </c>
      <c r="G4" s="35" t="s">
        <v>143</v>
      </c>
      <c r="H4" s="36" t="s">
        <v>144</v>
      </c>
    </row>
    <row r="5" spans="1:17" ht="12" customHeight="1">
      <c r="A5" s="29">
        <v>1970</v>
      </c>
      <c r="B5" s="132">
        <v>6.0742809894385763</v>
      </c>
      <c r="C5" s="132">
        <v>5.8352928849360746</v>
      </c>
      <c r="D5" s="132">
        <v>3.1487730961645348</v>
      </c>
      <c r="E5" s="132">
        <v>2.0072904391328517</v>
      </c>
      <c r="F5" s="132">
        <v>1.4590852695942229</v>
      </c>
      <c r="G5" s="132">
        <v>0.33227732073374094</v>
      </c>
      <c r="H5" s="133">
        <f>SUM(B5:G5)</f>
        <v>18.856999999999999</v>
      </c>
    </row>
    <row r="6" spans="1:17" ht="12" customHeight="1">
      <c r="A6" s="34">
        <v>2011</v>
      </c>
      <c r="B6" s="132">
        <v>7.128276522809176</v>
      </c>
      <c r="C6" s="132">
        <v>7.7438839764437013</v>
      </c>
      <c r="D6" s="132">
        <v>5.5754037092379356</v>
      </c>
      <c r="E6" s="132">
        <v>4.5610368286894607</v>
      </c>
      <c r="F6" s="132">
        <v>2.4046036740792824</v>
      </c>
      <c r="G6" s="132">
        <v>0</v>
      </c>
      <c r="H6" s="133">
        <v>27.417999999999999</v>
      </c>
    </row>
    <row r="7" spans="1:17">
      <c r="H7" s="8"/>
    </row>
    <row r="8" spans="1:17" ht="9.75" thickBot="1"/>
    <row r="9" spans="1:17">
      <c r="C9" s="382"/>
      <c r="D9" s="383"/>
      <c r="E9" s="383"/>
      <c r="F9" s="383"/>
      <c r="G9" s="383"/>
      <c r="H9" s="383"/>
      <c r="I9" s="383"/>
      <c r="J9" s="383"/>
      <c r="K9" s="383"/>
      <c r="L9" s="383"/>
      <c r="M9" s="383"/>
      <c r="N9" s="383"/>
      <c r="O9" s="383"/>
      <c r="P9" s="383"/>
      <c r="Q9" s="384"/>
    </row>
    <row r="10" spans="1:17">
      <c r="C10" s="385"/>
      <c r="D10" s="386"/>
      <c r="E10" s="386"/>
      <c r="F10" s="386"/>
      <c r="G10" s="386"/>
      <c r="H10" s="386"/>
      <c r="I10" s="386"/>
      <c r="J10" s="386"/>
      <c r="K10" s="386"/>
      <c r="L10" s="386"/>
      <c r="M10" s="386"/>
      <c r="N10" s="386"/>
      <c r="O10" s="386"/>
      <c r="P10" s="386"/>
      <c r="Q10" s="387"/>
    </row>
    <row r="11" spans="1:17">
      <c r="C11" s="385"/>
      <c r="D11" s="386"/>
      <c r="E11" s="386"/>
      <c r="F11" s="386"/>
      <c r="G11" s="386"/>
      <c r="H11" s="386"/>
      <c r="I11" s="386"/>
      <c r="J11" s="386"/>
      <c r="K11" s="386"/>
      <c r="L11" s="386"/>
      <c r="M11" s="386"/>
      <c r="N11" s="386"/>
      <c r="O11" s="386"/>
      <c r="P11" s="386"/>
      <c r="Q11" s="387"/>
    </row>
    <row r="12" spans="1:17">
      <c r="C12" s="385"/>
      <c r="D12" s="386"/>
      <c r="E12" s="386"/>
      <c r="F12" s="386"/>
      <c r="G12" s="386"/>
      <c r="H12" s="386"/>
      <c r="I12" s="386"/>
      <c r="J12" s="386"/>
      <c r="K12" s="386"/>
      <c r="L12" s="386"/>
      <c r="M12" s="386"/>
      <c r="N12" s="386"/>
      <c r="O12" s="386"/>
      <c r="P12" s="386"/>
      <c r="Q12" s="387"/>
    </row>
    <row r="13" spans="1:17">
      <c r="C13" s="385"/>
      <c r="D13" s="386"/>
      <c r="E13" s="386"/>
      <c r="F13" s="386"/>
      <c r="G13" s="386"/>
      <c r="H13" s="386"/>
      <c r="I13" s="386"/>
      <c r="J13" s="386"/>
      <c r="K13" s="386"/>
      <c r="L13" s="386"/>
      <c r="M13" s="386"/>
      <c r="N13" s="386"/>
      <c r="O13" s="386"/>
      <c r="P13" s="386"/>
      <c r="Q13" s="387"/>
    </row>
    <row r="14" spans="1:17">
      <c r="C14" s="385"/>
      <c r="D14" s="386"/>
      <c r="E14" s="386"/>
      <c r="F14" s="386"/>
      <c r="G14" s="386"/>
      <c r="H14" s="386"/>
      <c r="I14" s="386"/>
      <c r="J14" s="386"/>
      <c r="K14" s="386"/>
      <c r="L14" s="386"/>
      <c r="M14" s="386"/>
      <c r="N14" s="386"/>
      <c r="O14" s="386"/>
      <c r="P14" s="386"/>
      <c r="Q14" s="387"/>
    </row>
    <row r="15" spans="1:17">
      <c r="C15" s="385"/>
      <c r="D15" s="386"/>
      <c r="E15" s="386"/>
      <c r="F15" s="386"/>
      <c r="G15" s="386"/>
      <c r="H15" s="386"/>
      <c r="I15" s="386"/>
      <c r="J15" s="386"/>
      <c r="K15" s="386"/>
      <c r="L15" s="386"/>
      <c r="M15" s="386"/>
      <c r="N15" s="386"/>
      <c r="O15" s="386"/>
      <c r="P15" s="386"/>
      <c r="Q15" s="387"/>
    </row>
    <row r="16" spans="1:17">
      <c r="C16" s="385"/>
      <c r="D16" s="386"/>
      <c r="E16" s="386"/>
      <c r="F16" s="386"/>
      <c r="G16" s="386"/>
      <c r="H16" s="386"/>
      <c r="I16" s="386"/>
      <c r="J16" s="386"/>
      <c r="K16" s="386"/>
      <c r="L16" s="386"/>
      <c r="M16" s="386"/>
      <c r="N16" s="386"/>
      <c r="O16" s="386"/>
      <c r="P16" s="386"/>
      <c r="Q16" s="387"/>
    </row>
    <row r="17" spans="3:17">
      <c r="C17" s="385"/>
      <c r="D17" s="386"/>
      <c r="E17" s="386"/>
      <c r="F17" s="386"/>
      <c r="G17" s="386"/>
      <c r="H17" s="386"/>
      <c r="I17" s="386"/>
      <c r="J17" s="386"/>
      <c r="K17" s="386"/>
      <c r="L17" s="386"/>
      <c r="M17" s="386"/>
      <c r="N17" s="386"/>
      <c r="O17" s="386"/>
      <c r="P17" s="386"/>
      <c r="Q17" s="387"/>
    </row>
    <row r="18" spans="3:17">
      <c r="C18" s="385"/>
      <c r="D18" s="386"/>
      <c r="E18" s="386"/>
      <c r="F18" s="386"/>
      <c r="G18" s="386"/>
      <c r="H18" s="386"/>
      <c r="I18" s="386"/>
      <c r="J18" s="386"/>
      <c r="K18" s="386"/>
      <c r="L18" s="386"/>
      <c r="M18" s="386"/>
      <c r="N18" s="386"/>
      <c r="O18" s="386"/>
      <c r="P18" s="386"/>
      <c r="Q18" s="387"/>
    </row>
    <row r="19" spans="3:17">
      <c r="C19" s="385"/>
      <c r="D19" s="386"/>
      <c r="E19" s="386"/>
      <c r="F19" s="386"/>
      <c r="G19" s="386"/>
      <c r="H19" s="386"/>
      <c r="I19" s="386"/>
      <c r="J19" s="386"/>
      <c r="K19" s="386"/>
      <c r="L19" s="386"/>
      <c r="M19" s="386"/>
      <c r="N19" s="386"/>
      <c r="O19" s="386"/>
      <c r="P19" s="386"/>
      <c r="Q19" s="387"/>
    </row>
    <row r="20" spans="3:17">
      <c r="C20" s="385"/>
      <c r="D20" s="386"/>
      <c r="E20" s="386"/>
      <c r="F20" s="386"/>
      <c r="G20" s="386"/>
      <c r="H20" s="386"/>
      <c r="I20" s="386"/>
      <c r="J20" s="386"/>
      <c r="K20" s="386"/>
      <c r="L20" s="386"/>
      <c r="M20" s="386"/>
      <c r="N20" s="386"/>
      <c r="O20" s="386"/>
      <c r="P20" s="386"/>
      <c r="Q20" s="387"/>
    </row>
    <row r="21" spans="3:17">
      <c r="C21" s="385"/>
      <c r="D21" s="386"/>
      <c r="E21" s="386"/>
      <c r="F21" s="386"/>
      <c r="G21" s="386"/>
      <c r="H21" s="386"/>
      <c r="I21" s="386"/>
      <c r="J21" s="386"/>
      <c r="K21" s="386"/>
      <c r="L21" s="386"/>
      <c r="M21" s="386"/>
      <c r="N21" s="386"/>
      <c r="O21" s="386"/>
      <c r="P21" s="386"/>
      <c r="Q21" s="387"/>
    </row>
    <row r="22" spans="3:17">
      <c r="C22" s="385"/>
      <c r="D22" s="386"/>
      <c r="E22" s="386"/>
      <c r="F22" s="386"/>
      <c r="G22" s="386"/>
      <c r="H22" s="386"/>
      <c r="I22" s="386"/>
      <c r="J22" s="386"/>
      <c r="K22" s="386"/>
      <c r="L22" s="386"/>
      <c r="M22" s="386"/>
      <c r="N22" s="386"/>
      <c r="O22" s="386"/>
      <c r="P22" s="386"/>
      <c r="Q22" s="387"/>
    </row>
    <row r="23" spans="3:17">
      <c r="C23" s="385"/>
      <c r="D23" s="386"/>
      <c r="E23" s="386"/>
      <c r="F23" s="386"/>
      <c r="G23" s="386"/>
      <c r="H23" s="386"/>
      <c r="I23" s="386"/>
      <c r="J23" s="386"/>
      <c r="K23" s="386"/>
      <c r="L23" s="386"/>
      <c r="M23" s="386"/>
      <c r="N23" s="386"/>
      <c r="O23" s="386"/>
      <c r="P23" s="386"/>
      <c r="Q23" s="387"/>
    </row>
    <row r="24" spans="3:17">
      <c r="C24" s="385"/>
      <c r="D24" s="386"/>
      <c r="E24" s="386"/>
      <c r="F24" s="386"/>
      <c r="G24" s="386"/>
      <c r="H24" s="386"/>
      <c r="I24" s="386"/>
      <c r="J24" s="386"/>
      <c r="K24" s="386"/>
      <c r="L24" s="386"/>
      <c r="M24" s="386"/>
      <c r="N24" s="386"/>
      <c r="O24" s="386"/>
      <c r="P24" s="386"/>
      <c r="Q24" s="387"/>
    </row>
    <row r="25" spans="3:17">
      <c r="C25" s="385"/>
      <c r="D25" s="386"/>
      <c r="E25" s="386"/>
      <c r="F25" s="386"/>
      <c r="G25" s="386"/>
      <c r="H25" s="386"/>
      <c r="I25" s="386"/>
      <c r="J25" s="386"/>
      <c r="K25" s="386"/>
      <c r="L25" s="386"/>
      <c r="M25" s="386"/>
      <c r="N25" s="386"/>
      <c r="O25" s="386"/>
      <c r="P25" s="386"/>
      <c r="Q25" s="387"/>
    </row>
    <row r="26" spans="3:17">
      <c r="C26" s="385"/>
      <c r="D26" s="386"/>
      <c r="E26" s="386"/>
      <c r="F26" s="386"/>
      <c r="G26" s="386"/>
      <c r="H26" s="386"/>
      <c r="I26" s="386"/>
      <c r="J26" s="386"/>
      <c r="K26" s="386"/>
      <c r="L26" s="386"/>
      <c r="M26" s="386"/>
      <c r="N26" s="386"/>
      <c r="O26" s="386"/>
      <c r="P26" s="386"/>
      <c r="Q26" s="387"/>
    </row>
    <row r="27" spans="3:17">
      <c r="C27" s="385"/>
      <c r="D27" s="386"/>
      <c r="E27" s="386"/>
      <c r="F27" s="386"/>
      <c r="G27" s="386"/>
      <c r="H27" s="386"/>
      <c r="I27" s="386"/>
      <c r="J27" s="386"/>
      <c r="K27" s="386"/>
      <c r="L27" s="386"/>
      <c r="M27" s="386"/>
      <c r="N27" s="386"/>
      <c r="O27" s="386"/>
      <c r="P27" s="386"/>
      <c r="Q27" s="387"/>
    </row>
    <row r="28" spans="3:17">
      <c r="C28" s="385"/>
      <c r="D28" s="386"/>
      <c r="E28" s="386"/>
      <c r="F28" s="386"/>
      <c r="G28" s="386"/>
      <c r="H28" s="386"/>
      <c r="I28" s="386"/>
      <c r="J28" s="386"/>
      <c r="K28" s="386"/>
      <c r="L28" s="386"/>
      <c r="M28" s="386"/>
      <c r="N28" s="386"/>
      <c r="O28" s="386"/>
      <c r="P28" s="386"/>
      <c r="Q28" s="387"/>
    </row>
    <row r="29" spans="3:17">
      <c r="C29" s="385"/>
      <c r="D29" s="386"/>
      <c r="E29" s="386"/>
      <c r="F29" s="386"/>
      <c r="G29" s="386"/>
      <c r="H29" s="386"/>
      <c r="I29" s="386"/>
      <c r="J29" s="386"/>
      <c r="K29" s="386"/>
      <c r="L29" s="386"/>
      <c r="M29" s="386"/>
      <c r="N29" s="386"/>
      <c r="O29" s="386"/>
      <c r="P29" s="386"/>
      <c r="Q29" s="387"/>
    </row>
    <row r="30" spans="3:17">
      <c r="C30" s="385"/>
      <c r="D30" s="386"/>
      <c r="E30" s="386"/>
      <c r="F30" s="386"/>
      <c r="G30" s="386"/>
      <c r="H30" s="386"/>
      <c r="I30" s="386"/>
      <c r="J30" s="386"/>
      <c r="K30" s="386"/>
      <c r="L30" s="386"/>
      <c r="M30" s="386"/>
      <c r="N30" s="386"/>
      <c r="O30" s="386"/>
      <c r="P30" s="386"/>
      <c r="Q30" s="387"/>
    </row>
    <row r="31" spans="3:17">
      <c r="C31" s="385"/>
      <c r="D31" s="386"/>
      <c r="E31" s="386"/>
      <c r="F31" s="386"/>
      <c r="G31" s="386"/>
      <c r="H31" s="386"/>
      <c r="I31" s="386"/>
      <c r="J31" s="386"/>
      <c r="K31" s="386"/>
      <c r="L31" s="386"/>
      <c r="M31" s="386"/>
      <c r="N31" s="386"/>
      <c r="O31" s="386"/>
      <c r="P31" s="386"/>
      <c r="Q31" s="387"/>
    </row>
    <row r="32" spans="3:17">
      <c r="C32" s="385"/>
      <c r="D32" s="386"/>
      <c r="E32" s="386"/>
      <c r="F32" s="386"/>
      <c r="G32" s="386"/>
      <c r="H32" s="386"/>
      <c r="I32" s="386"/>
      <c r="J32" s="386"/>
      <c r="K32" s="386"/>
      <c r="L32" s="386"/>
      <c r="M32" s="386"/>
      <c r="N32" s="386"/>
      <c r="O32" s="386"/>
      <c r="P32" s="386"/>
      <c r="Q32" s="387"/>
    </row>
    <row r="33" spans="1:17">
      <c r="C33" s="385"/>
      <c r="D33" s="386"/>
      <c r="E33" s="386"/>
      <c r="F33" s="386"/>
      <c r="G33" s="386"/>
      <c r="H33" s="386"/>
      <c r="I33" s="386"/>
      <c r="J33" s="386"/>
      <c r="K33" s="386"/>
      <c r="L33" s="386"/>
      <c r="M33" s="386"/>
      <c r="N33" s="386"/>
      <c r="O33" s="386"/>
      <c r="P33" s="386"/>
      <c r="Q33" s="387"/>
    </row>
    <row r="34" spans="1:17">
      <c r="C34" s="385"/>
      <c r="D34" s="386"/>
      <c r="E34" s="386"/>
      <c r="F34" s="386"/>
      <c r="G34" s="386"/>
      <c r="H34" s="386"/>
      <c r="I34" s="386"/>
      <c r="J34" s="386"/>
      <c r="K34" s="386"/>
      <c r="L34" s="386"/>
      <c r="M34" s="386"/>
      <c r="N34" s="386"/>
      <c r="O34" s="386"/>
      <c r="P34" s="386"/>
      <c r="Q34" s="387"/>
    </row>
    <row r="35" spans="1:17">
      <c r="C35" s="385"/>
      <c r="D35" s="386"/>
      <c r="E35" s="386"/>
      <c r="F35" s="386"/>
      <c r="G35" s="386"/>
      <c r="H35" s="386"/>
      <c r="I35" s="386"/>
      <c r="J35" s="386"/>
      <c r="K35" s="386"/>
      <c r="L35" s="386"/>
      <c r="M35" s="386"/>
      <c r="N35" s="386"/>
      <c r="O35" s="386"/>
      <c r="P35" s="386"/>
      <c r="Q35" s="387"/>
    </row>
    <row r="36" spans="1:17">
      <c r="C36" s="385"/>
      <c r="D36" s="386"/>
      <c r="E36" s="386"/>
      <c r="F36" s="386"/>
      <c r="G36" s="386"/>
      <c r="H36" s="386"/>
      <c r="I36" s="386"/>
      <c r="J36" s="386"/>
      <c r="K36" s="386"/>
      <c r="L36" s="386"/>
      <c r="M36" s="386"/>
      <c r="N36" s="386"/>
      <c r="O36" s="386"/>
      <c r="P36" s="386"/>
      <c r="Q36" s="387"/>
    </row>
    <row r="37" spans="1:17">
      <c r="C37" s="385"/>
      <c r="D37" s="386"/>
      <c r="E37" s="386"/>
      <c r="F37" s="386"/>
      <c r="G37" s="386"/>
      <c r="H37" s="386"/>
      <c r="I37" s="386"/>
      <c r="J37" s="386"/>
      <c r="K37" s="386"/>
      <c r="L37" s="386"/>
      <c r="M37" s="386"/>
      <c r="N37" s="386"/>
      <c r="O37" s="386"/>
      <c r="P37" s="386"/>
      <c r="Q37" s="387"/>
    </row>
    <row r="38" spans="1:17" ht="9.75" thickBot="1">
      <c r="C38" s="398" t="s">
        <v>842</v>
      </c>
      <c r="D38" s="389"/>
      <c r="E38" s="389"/>
      <c r="F38" s="389"/>
      <c r="G38" s="389"/>
      <c r="H38" s="389"/>
      <c r="I38" s="389"/>
      <c r="J38" s="389"/>
      <c r="K38" s="389"/>
      <c r="L38" s="389"/>
      <c r="M38" s="389"/>
      <c r="N38" s="389"/>
      <c r="O38" s="389"/>
      <c r="P38" s="389"/>
      <c r="Q38" s="390"/>
    </row>
    <row r="44" spans="1:17" ht="12" customHeight="1">
      <c r="A44" t="s">
        <v>234</v>
      </c>
    </row>
    <row r="45" spans="1:17" ht="12" customHeight="1">
      <c r="A45" s="681" t="s">
        <v>610</v>
      </c>
    </row>
    <row r="46" spans="1:17" ht="12" customHeight="1">
      <c r="A46" s="681" t="s">
        <v>689</v>
      </c>
    </row>
    <row r="47" spans="1:17" ht="12" customHeight="1">
      <c r="A47" s="681" t="s">
        <v>607</v>
      </c>
    </row>
    <row r="48" spans="1:17" ht="12" customHeight="1"/>
    <row r="49" spans="1:1" ht="12" customHeight="1">
      <c r="A49" t="s">
        <v>235</v>
      </c>
    </row>
    <row r="50" spans="1:1" ht="12" customHeight="1">
      <c r="A50" t="s">
        <v>57</v>
      </c>
    </row>
    <row r="51" spans="1:1" ht="12" customHeight="1">
      <c r="A51" t="s">
        <v>19</v>
      </c>
    </row>
    <row r="52" spans="1:1" ht="12" customHeight="1">
      <c r="A52" t="s">
        <v>18</v>
      </c>
    </row>
  </sheetData>
  <pageMargins left="0.7" right="0.7" top="0.75" bottom="0.75" header="0.3" footer="0.3"/>
  <ignoredErrors>
    <ignoredError sqref="H5" formulaRange="1"/>
  </ignoredErrors>
  <drawing r:id="rId1"/>
</worksheet>
</file>

<file path=xl/worksheets/sheet7.xml><?xml version="1.0" encoding="utf-8"?>
<worksheet xmlns="http://schemas.openxmlformats.org/spreadsheetml/2006/main" xmlns:r="http://schemas.openxmlformats.org/officeDocument/2006/relationships">
  <sheetPr codeName="Sheet4"/>
  <dimension ref="A1:BA59"/>
  <sheetViews>
    <sheetView workbookViewId="0"/>
  </sheetViews>
  <sheetFormatPr defaultRowHeight="9"/>
  <cols>
    <col min="2" max="10" width="13" customWidth="1"/>
    <col min="12" max="12" width="10" customWidth="1"/>
    <col min="13" max="13" width="81" customWidth="1"/>
    <col min="14" max="15" width="10" customWidth="1"/>
    <col min="16" max="16" width="3.59765625" customWidth="1"/>
    <col min="21" max="21" width="13.19921875" customWidth="1"/>
    <col min="23" max="23" width="11" customWidth="1"/>
    <col min="29" max="29" width="11.3984375" customWidth="1"/>
  </cols>
  <sheetData>
    <row r="1" spans="1:53" ht="12" customHeight="1">
      <c r="A1" s="72" t="s">
        <v>896</v>
      </c>
      <c r="AA1" s="264"/>
      <c r="AB1" s="264"/>
      <c r="AC1" s="264"/>
      <c r="AD1" s="264"/>
      <c r="AE1" s="264"/>
    </row>
    <row r="2" spans="1:53" ht="12" customHeight="1" thickBot="1">
      <c r="A2" s="22"/>
      <c r="B2" s="22"/>
      <c r="C2" s="22"/>
      <c r="D2" s="22"/>
      <c r="E2" s="22"/>
      <c r="F2" s="22"/>
      <c r="G2" s="22"/>
      <c r="H2" s="22"/>
      <c r="I2" s="22"/>
      <c r="J2" s="22"/>
      <c r="AA2" s="264"/>
      <c r="AB2" s="264"/>
      <c r="AC2" s="264"/>
      <c r="AD2" s="264"/>
      <c r="AE2" s="264"/>
    </row>
    <row r="3" spans="1:53" ht="3.75" customHeight="1">
      <c r="A3" s="22"/>
      <c r="B3" s="69"/>
      <c r="C3" s="69"/>
      <c r="D3" s="69"/>
      <c r="E3" s="69"/>
      <c r="F3" s="69"/>
      <c r="G3" s="69"/>
      <c r="H3" s="70"/>
      <c r="I3" s="71"/>
      <c r="J3" s="71"/>
      <c r="M3" s="382"/>
      <c r="N3" s="383"/>
      <c r="O3" s="383"/>
      <c r="P3" s="384"/>
      <c r="R3" s="147"/>
      <c r="S3" s="147"/>
      <c r="T3" s="147"/>
      <c r="U3" s="147"/>
      <c r="V3" s="147"/>
      <c r="W3" s="147"/>
      <c r="X3" s="147"/>
      <c r="Y3" s="147"/>
      <c r="Z3" s="147"/>
      <c r="AA3" s="846"/>
      <c r="AB3" s="846"/>
      <c r="AC3" s="846"/>
      <c r="AD3" s="846"/>
      <c r="AE3" s="846"/>
      <c r="AF3" s="147"/>
      <c r="AG3" s="147"/>
      <c r="AH3" s="147"/>
    </row>
    <row r="4" spans="1:53" ht="40.5" customHeight="1">
      <c r="A4" s="33" t="s">
        <v>134</v>
      </c>
      <c r="B4" s="35" t="s">
        <v>200</v>
      </c>
      <c r="C4" s="35" t="s">
        <v>241</v>
      </c>
      <c r="D4" s="35" t="s">
        <v>298</v>
      </c>
      <c r="E4" s="35" t="s">
        <v>171</v>
      </c>
      <c r="F4" s="35" t="s">
        <v>201</v>
      </c>
      <c r="G4" s="35" t="s">
        <v>172</v>
      </c>
      <c r="H4" s="38" t="s">
        <v>73</v>
      </c>
      <c r="I4" s="36" t="s">
        <v>902</v>
      </c>
      <c r="J4" s="36" t="s">
        <v>903</v>
      </c>
      <c r="M4" s="385"/>
      <c r="N4" s="386"/>
      <c r="O4" s="386"/>
      <c r="P4" s="387"/>
      <c r="R4" s="147"/>
      <c r="S4" s="147"/>
      <c r="T4" s="847"/>
      <c r="U4" s="848"/>
      <c r="V4" s="848"/>
      <c r="W4" s="848"/>
      <c r="X4" s="848"/>
      <c r="Y4" s="147"/>
      <c r="Z4" s="847"/>
      <c r="AA4" s="849"/>
      <c r="AB4" s="847"/>
      <c r="AC4" s="847"/>
      <c r="AD4" s="847"/>
      <c r="AE4" s="847"/>
      <c r="AF4" s="847"/>
      <c r="AG4" s="847"/>
      <c r="AH4" s="847"/>
      <c r="AI4" s="322"/>
      <c r="AJ4" s="322"/>
      <c r="AK4" s="322"/>
      <c r="AL4" s="322"/>
      <c r="AM4" s="322"/>
    </row>
    <row r="5" spans="1:53" ht="12" customHeight="1">
      <c r="A5" s="29">
        <v>1970</v>
      </c>
      <c r="B5" s="91">
        <v>1.9177590727570211</v>
      </c>
      <c r="C5" s="91">
        <v>3.1901177396385623</v>
      </c>
      <c r="D5" s="91">
        <v>2.4342995719012936</v>
      </c>
      <c r="E5" s="91">
        <v>4.60255351368194</v>
      </c>
      <c r="F5" s="91">
        <v>10.555417502571144</v>
      </c>
      <c r="G5" s="91">
        <v>2.7461523859965808</v>
      </c>
      <c r="H5" s="92">
        <v>4.4678255814525603</v>
      </c>
      <c r="I5" s="90">
        <v>7.8788532011209318</v>
      </c>
      <c r="J5" s="90">
        <v>5.0326587429060918</v>
      </c>
      <c r="K5" s="681"/>
      <c r="L5" s="681"/>
      <c r="M5" s="385"/>
      <c r="N5" s="386"/>
      <c r="O5" s="386"/>
      <c r="P5" s="387"/>
      <c r="R5" s="147"/>
      <c r="S5" s="147"/>
      <c r="T5" s="847"/>
      <c r="U5" s="848"/>
      <c r="V5" s="848"/>
      <c r="W5" s="848"/>
      <c r="X5" s="848"/>
      <c r="Y5" s="848"/>
      <c r="Z5" s="847"/>
      <c r="AA5" s="849"/>
      <c r="AB5" s="847"/>
      <c r="AC5" s="847"/>
      <c r="AD5" s="847"/>
      <c r="AE5" s="847"/>
      <c r="AF5" s="847"/>
      <c r="AG5" s="847"/>
      <c r="AH5" s="847"/>
      <c r="AI5" s="322"/>
      <c r="AJ5" s="322"/>
      <c r="AK5" s="322"/>
      <c r="AL5" s="322"/>
      <c r="AM5" s="322"/>
    </row>
    <row r="6" spans="1:53" ht="12" customHeight="1">
      <c r="A6" s="29">
        <v>1971</v>
      </c>
      <c r="B6" s="91">
        <v>1.9718663989721079</v>
      </c>
      <c r="C6" s="91">
        <v>3.2993580151443247</v>
      </c>
      <c r="D6" s="91">
        <v>2.5300438008148145</v>
      </c>
      <c r="E6" s="91">
        <v>4.2385543569986206</v>
      </c>
      <c r="F6" s="91">
        <v>10.406270397141208</v>
      </c>
      <c r="G6" s="91">
        <v>2.6916095449143316</v>
      </c>
      <c r="H6" s="92">
        <v>4.5771623408114994</v>
      </c>
      <c r="I6" s="90">
        <v>8.6225479629230453</v>
      </c>
      <c r="J6" s="90">
        <v>5.4609701252810794</v>
      </c>
      <c r="K6" s="681"/>
      <c r="L6" s="681"/>
      <c r="M6" s="385"/>
      <c r="N6" s="386"/>
      <c r="O6" s="386"/>
      <c r="P6" s="387"/>
      <c r="R6" s="147"/>
      <c r="S6" s="147"/>
      <c r="T6" s="331"/>
      <c r="U6" s="848"/>
      <c r="V6" s="848"/>
      <c r="W6" s="848"/>
      <c r="X6" s="848"/>
      <c r="Y6" s="848"/>
      <c r="Z6" s="847"/>
      <c r="AA6" s="849"/>
      <c r="AB6" s="847"/>
      <c r="AC6" s="847"/>
      <c r="AD6" s="847"/>
      <c r="AE6" s="847"/>
      <c r="AF6" s="847"/>
      <c r="AG6" s="847"/>
      <c r="AH6" s="847"/>
      <c r="AI6" s="322"/>
      <c r="AJ6" s="322"/>
      <c r="AK6" s="322"/>
      <c r="AL6" s="322"/>
      <c r="AM6" s="322"/>
    </row>
    <row r="7" spans="1:53" ht="12" customHeight="1">
      <c r="A7" s="29">
        <v>1972</v>
      </c>
      <c r="B7" s="91">
        <v>1.9566926455472138</v>
      </c>
      <c r="C7" s="91">
        <v>3.2533849379579967</v>
      </c>
      <c r="D7" s="91">
        <v>2.5119728529757355</v>
      </c>
      <c r="E7" s="91">
        <v>4.0571542986054618</v>
      </c>
      <c r="F7" s="91">
        <v>10.289120660096653</v>
      </c>
      <c r="G7" s="91">
        <v>2.6775941336757838</v>
      </c>
      <c r="H7" s="92">
        <v>4.6337357231047855</v>
      </c>
      <c r="I7" s="90">
        <v>9.2369045052813128</v>
      </c>
      <c r="J7" s="90">
        <v>5.782203662062317</v>
      </c>
      <c r="K7" s="681"/>
      <c r="L7" s="681"/>
      <c r="M7" s="385"/>
      <c r="N7" s="386"/>
      <c r="O7" s="386"/>
      <c r="P7" s="387"/>
      <c r="R7" s="147"/>
      <c r="S7" s="147"/>
      <c r="T7" s="331"/>
      <c r="U7" s="848"/>
      <c r="V7" s="848"/>
      <c r="W7" s="848"/>
      <c r="X7" s="848"/>
      <c r="Y7" s="848"/>
      <c r="Z7" s="847"/>
      <c r="AA7" s="850"/>
      <c r="AB7" s="850"/>
      <c r="AC7" s="850"/>
      <c r="AD7" s="850"/>
      <c r="AE7" s="850"/>
      <c r="AF7" s="847"/>
      <c r="AG7" s="847"/>
      <c r="AH7" s="847"/>
      <c r="AI7" s="322"/>
      <c r="AJ7" s="322"/>
      <c r="AK7" s="322"/>
      <c r="AL7" s="322"/>
      <c r="AM7" s="322"/>
    </row>
    <row r="8" spans="1:53" ht="12" customHeight="1">
      <c r="A8" s="29">
        <v>1973</v>
      </c>
      <c r="B8" s="91">
        <v>1.8712266543551974</v>
      </c>
      <c r="C8" s="91">
        <v>3.149297489801576</v>
      </c>
      <c r="D8" s="91">
        <v>2.4197407901683414</v>
      </c>
      <c r="E8" s="91">
        <v>3.6771252542516111</v>
      </c>
      <c r="F8" s="91">
        <v>9.532805683527803</v>
      </c>
      <c r="G8" s="91">
        <v>2.8478519687652328</v>
      </c>
      <c r="H8" s="92">
        <v>4.3823776942803496</v>
      </c>
      <c r="I8" s="90">
        <v>10.077602931666311</v>
      </c>
      <c r="J8" s="90">
        <v>5.9963593532498107</v>
      </c>
      <c r="K8" s="681"/>
      <c r="L8" s="681"/>
      <c r="M8" s="385"/>
      <c r="N8" s="386"/>
      <c r="O8" s="386"/>
      <c r="P8" s="387"/>
      <c r="R8" s="147"/>
      <c r="S8" s="147"/>
      <c r="T8" s="331"/>
      <c r="U8" s="848"/>
      <c r="V8" s="848"/>
      <c r="W8" s="848"/>
      <c r="X8" s="848"/>
      <c r="Y8" s="848"/>
      <c r="Z8" s="847"/>
      <c r="AA8" s="847"/>
      <c r="AB8" s="847"/>
      <c r="AC8" s="847"/>
      <c r="AD8" s="847"/>
      <c r="AE8" s="847"/>
      <c r="AF8" s="847"/>
      <c r="AG8" s="847"/>
      <c r="AH8" s="847"/>
      <c r="AI8" s="322"/>
      <c r="AJ8" s="322"/>
      <c r="AK8" s="322"/>
      <c r="AL8" s="322"/>
      <c r="AM8" s="322"/>
    </row>
    <row r="9" spans="1:53" ht="12" customHeight="1">
      <c r="A9" s="29">
        <v>1974</v>
      </c>
      <c r="B9" s="91">
        <v>1.8768145871029869</v>
      </c>
      <c r="C9" s="91">
        <v>3.0085824613142265</v>
      </c>
      <c r="D9" s="91">
        <v>2.4211745421083473</v>
      </c>
      <c r="E9" s="91">
        <v>3.1953268054132034</v>
      </c>
      <c r="F9" s="91">
        <v>9.7706853661301025</v>
      </c>
      <c r="G9" s="91">
        <v>3.9430616990920342</v>
      </c>
      <c r="H9" s="92">
        <v>4.4113682047033942</v>
      </c>
      <c r="I9" s="90">
        <v>11.694330674714381</v>
      </c>
      <c r="J9" s="90">
        <v>7.6739122675518425</v>
      </c>
      <c r="K9" s="681"/>
      <c r="L9" s="681"/>
      <c r="M9" s="385"/>
      <c r="N9" s="386"/>
      <c r="O9" s="386"/>
      <c r="P9" s="387"/>
      <c r="T9" s="845"/>
      <c r="U9" s="323"/>
      <c r="V9" s="323"/>
      <c r="W9" s="323"/>
      <c r="X9" s="323"/>
      <c r="Y9" s="323"/>
      <c r="Z9" s="322"/>
      <c r="AA9" s="322"/>
      <c r="AB9" s="322"/>
      <c r="AC9" s="322"/>
      <c r="AD9" s="322"/>
      <c r="AE9" s="322"/>
      <c r="AF9" s="322"/>
      <c r="AG9" s="322"/>
      <c r="AH9" s="322"/>
      <c r="AI9" s="322"/>
      <c r="AJ9" s="322"/>
      <c r="AK9" s="322"/>
      <c r="AL9" s="322"/>
      <c r="AM9" s="322"/>
      <c r="AS9">
        <v>1.9177590727570211</v>
      </c>
      <c r="AT9">
        <v>3.1901177396385623</v>
      </c>
      <c r="AU9">
        <v>2.4342995719012936</v>
      </c>
      <c r="AV9">
        <v>4.60255351368194</v>
      </c>
      <c r="AW9">
        <v>10.555417502571144</v>
      </c>
      <c r="AX9">
        <v>2.7461523859965808</v>
      </c>
      <c r="AY9">
        <v>4.4678255814525603</v>
      </c>
      <c r="AZ9">
        <v>7.8788532011209318</v>
      </c>
      <c r="BA9">
        <v>5.0326587429060918</v>
      </c>
    </row>
    <row r="10" spans="1:53" ht="12" customHeight="1">
      <c r="A10" s="29">
        <v>1975</v>
      </c>
      <c r="B10" s="91">
        <v>1.8923983619693778</v>
      </c>
      <c r="C10" s="91">
        <v>3.1042206064727567</v>
      </c>
      <c r="D10" s="91">
        <v>2.4968754658913195</v>
      </c>
      <c r="E10" s="91">
        <v>2.945886637154699</v>
      </c>
      <c r="F10" s="91">
        <v>11.407808303835884</v>
      </c>
      <c r="G10" s="91">
        <v>3.853276284081939</v>
      </c>
      <c r="H10" s="92">
        <v>4.6786820189470166</v>
      </c>
      <c r="I10" s="90">
        <v>14.528993317525336</v>
      </c>
      <c r="J10" s="90">
        <v>10.636399328978834</v>
      </c>
      <c r="K10" s="681"/>
      <c r="L10" s="681"/>
      <c r="M10" s="385"/>
      <c r="N10" s="386"/>
      <c r="O10" s="386"/>
      <c r="P10" s="387"/>
      <c r="T10" s="324"/>
      <c r="U10" s="323"/>
      <c r="V10" s="323"/>
      <c r="W10" s="323"/>
      <c r="X10" s="323"/>
      <c r="Y10" s="323"/>
      <c r="Z10" s="322"/>
      <c r="AA10" s="322"/>
      <c r="AB10" s="322"/>
      <c r="AC10" s="322"/>
      <c r="AD10" s="322"/>
      <c r="AE10" s="322"/>
      <c r="AF10" s="322"/>
      <c r="AG10" s="322"/>
      <c r="AH10" s="322"/>
      <c r="AI10" s="322"/>
      <c r="AJ10" s="322"/>
      <c r="AK10" s="322"/>
      <c r="AL10" s="322"/>
      <c r="AM10" s="322"/>
      <c r="AS10">
        <v>1.9718663989721079</v>
      </c>
      <c r="AT10">
        <v>3.2993580151443247</v>
      </c>
      <c r="AU10">
        <v>2.5300438008148145</v>
      </c>
      <c r="AV10">
        <v>4.2385543569986206</v>
      </c>
      <c r="AW10">
        <v>10.406270397141208</v>
      </c>
      <c r="AX10">
        <v>2.6916095449143316</v>
      </c>
      <c r="AY10">
        <v>4.5771623408114994</v>
      </c>
      <c r="AZ10">
        <v>8.6225479629230453</v>
      </c>
      <c r="BA10">
        <v>5.4609701252810794</v>
      </c>
    </row>
    <row r="11" spans="1:53" ht="12" customHeight="1">
      <c r="A11" s="29">
        <v>1976</v>
      </c>
      <c r="B11" s="91">
        <v>2.0135554856042837</v>
      </c>
      <c r="C11" s="91">
        <v>3.2689398284242444</v>
      </c>
      <c r="D11" s="91">
        <v>2.6365300578029598</v>
      </c>
      <c r="E11" s="91">
        <v>3.1686380184547591</v>
      </c>
      <c r="F11" s="91">
        <v>12.552896062087632</v>
      </c>
      <c r="G11" s="91">
        <v>4.1669500613566761</v>
      </c>
      <c r="H11" s="92">
        <v>5.0179080383101642</v>
      </c>
      <c r="I11" s="90">
        <v>16.932528562190129</v>
      </c>
      <c r="J11" s="90">
        <v>12.02841132169754</v>
      </c>
      <c r="K11" s="681"/>
      <c r="L11" s="681"/>
      <c r="M11" s="385"/>
      <c r="N11" s="386"/>
      <c r="O11" s="386"/>
      <c r="P11" s="387"/>
      <c r="T11" s="324"/>
      <c r="U11" s="323"/>
      <c r="V11" s="323"/>
      <c r="W11" s="323"/>
      <c r="X11" s="323"/>
      <c r="Y11" s="323"/>
      <c r="Z11" s="322"/>
      <c r="AA11" s="322"/>
      <c r="AB11" s="322"/>
      <c r="AC11" s="322"/>
      <c r="AD11" s="322"/>
      <c r="AE11" s="322"/>
      <c r="AF11" s="322"/>
      <c r="AG11" s="322"/>
      <c r="AH11" s="322"/>
      <c r="AI11" s="322"/>
      <c r="AJ11" s="322"/>
      <c r="AK11" s="322"/>
      <c r="AL11" s="322"/>
      <c r="AM11" s="322"/>
      <c r="AS11">
        <v>1.9566926455472138</v>
      </c>
      <c r="AT11">
        <v>3.2533849379579967</v>
      </c>
      <c r="AU11">
        <v>2.5119728529757355</v>
      </c>
      <c r="AV11">
        <v>4.0571542986054618</v>
      </c>
      <c r="AW11">
        <v>10.289120660096653</v>
      </c>
      <c r="AX11">
        <v>2.6775941336757838</v>
      </c>
      <c r="AY11">
        <v>4.6337357231047855</v>
      </c>
      <c r="AZ11">
        <v>9.2369045052813128</v>
      </c>
      <c r="BA11">
        <v>5.782203662062317</v>
      </c>
    </row>
    <row r="12" spans="1:53" ht="12" customHeight="1">
      <c r="A12" s="29">
        <v>1977</v>
      </c>
      <c r="B12" s="91">
        <v>2.0575077850217829</v>
      </c>
      <c r="C12" s="91">
        <v>3.2854222285557433</v>
      </c>
      <c r="D12" s="91">
        <v>2.6737553694975476</v>
      </c>
      <c r="E12" s="91">
        <v>3.0935506075133654</v>
      </c>
      <c r="F12" s="91">
        <v>12.567899083522288</v>
      </c>
      <c r="G12" s="91">
        <v>4.354933412292068</v>
      </c>
      <c r="H12" s="92">
        <v>4.9676403062536538</v>
      </c>
      <c r="I12" s="90">
        <v>19.616296615649929</v>
      </c>
      <c r="J12" s="90">
        <v>13.420423314416244</v>
      </c>
      <c r="K12" s="681"/>
      <c r="L12" s="681"/>
      <c r="M12" s="385"/>
      <c r="N12" s="386"/>
      <c r="O12" s="386"/>
      <c r="P12" s="387"/>
      <c r="T12" s="324"/>
      <c r="U12" s="323"/>
      <c r="V12" s="323"/>
      <c r="W12" s="323"/>
      <c r="X12" s="323"/>
      <c r="Y12" s="323"/>
      <c r="Z12" s="322"/>
      <c r="AA12" s="322"/>
      <c r="AB12" s="322"/>
      <c r="AC12" s="322"/>
      <c r="AD12" s="322"/>
      <c r="AE12" s="322"/>
      <c r="AF12" s="322"/>
      <c r="AG12" s="322"/>
      <c r="AH12" s="322"/>
      <c r="AI12" s="322"/>
      <c r="AJ12" s="322"/>
      <c r="AK12" s="322"/>
      <c r="AL12" s="322"/>
      <c r="AM12" s="322"/>
      <c r="AS12">
        <v>1.8712266543551974</v>
      </c>
      <c r="AT12">
        <v>3.149297489801576</v>
      </c>
      <c r="AU12">
        <v>2.4197407901683414</v>
      </c>
      <c r="AV12">
        <v>3.6771252542516111</v>
      </c>
      <c r="AW12">
        <v>9.532805683527803</v>
      </c>
      <c r="AX12">
        <v>2.8478519687652328</v>
      </c>
      <c r="AY12">
        <v>4.3823776942803496</v>
      </c>
      <c r="AZ12">
        <v>10.077602931666311</v>
      </c>
      <c r="BA12">
        <v>5.9963593532498107</v>
      </c>
    </row>
    <row r="13" spans="1:53" ht="12" customHeight="1">
      <c r="A13" s="29">
        <v>1978</v>
      </c>
      <c r="B13" s="91">
        <v>2.1628053813282033</v>
      </c>
      <c r="C13" s="91">
        <v>3.4184213595792068</v>
      </c>
      <c r="D13" s="91">
        <v>2.8223542940681581</v>
      </c>
      <c r="E13" s="91">
        <v>2.937842724870968</v>
      </c>
      <c r="F13" s="91">
        <v>12.962195339287542</v>
      </c>
      <c r="G13" s="91">
        <v>4.2064984534071179</v>
      </c>
      <c r="H13" s="92">
        <v>4.9535951324705634</v>
      </c>
      <c r="I13" s="90">
        <v>21.24380254365165</v>
      </c>
      <c r="J13" s="90">
        <v>13.741656851197487</v>
      </c>
      <c r="K13" s="681"/>
      <c r="L13" s="681"/>
      <c r="M13" s="385"/>
      <c r="N13" s="386"/>
      <c r="O13" s="386"/>
      <c r="P13" s="387"/>
      <c r="T13" s="324"/>
      <c r="U13" s="323"/>
      <c r="V13" s="323"/>
      <c r="W13" s="323"/>
      <c r="X13" s="323"/>
      <c r="Y13" s="323"/>
      <c r="Z13" s="322"/>
      <c r="AA13" s="322"/>
      <c r="AB13" s="322"/>
      <c r="AC13" s="322"/>
      <c r="AD13" s="322"/>
      <c r="AE13" s="322"/>
      <c r="AF13" s="322"/>
      <c r="AG13" s="322"/>
      <c r="AH13" s="322"/>
      <c r="AI13" s="322"/>
      <c r="AJ13" s="322"/>
      <c r="AK13" s="322"/>
      <c r="AL13" s="322"/>
      <c r="AM13" s="322"/>
      <c r="AS13">
        <v>1.8768145871029869</v>
      </c>
      <c r="AT13">
        <v>3.0085824613142265</v>
      </c>
      <c r="AU13">
        <v>2.4211745421083473</v>
      </c>
      <c r="AV13">
        <v>3.1953268054132034</v>
      </c>
      <c r="AW13">
        <v>9.7706853661301025</v>
      </c>
      <c r="AX13">
        <v>3.9430616990920342</v>
      </c>
      <c r="AY13">
        <v>4.4113682047033942</v>
      </c>
      <c r="AZ13">
        <v>11.694330674714381</v>
      </c>
      <c r="BA13">
        <v>7.6739122675518425</v>
      </c>
    </row>
    <row r="14" spans="1:53" ht="12" customHeight="1">
      <c r="A14" s="29">
        <v>1979</v>
      </c>
      <c r="B14" s="91">
        <v>2.2972281569888207</v>
      </c>
      <c r="C14" s="91">
        <v>3.8174218415478776</v>
      </c>
      <c r="D14" s="91">
        <v>3.0655677057109743</v>
      </c>
      <c r="E14" s="91">
        <v>2.6339951456301511</v>
      </c>
      <c r="F14" s="91">
        <v>12.27287480917246</v>
      </c>
      <c r="G14" s="91">
        <v>4.8759942042710325</v>
      </c>
      <c r="H14" s="92">
        <v>4.7187458765931005</v>
      </c>
      <c r="I14" s="90">
        <v>24.089243371416259</v>
      </c>
      <c r="J14" s="90">
        <v>16.168754684655738</v>
      </c>
      <c r="K14" s="681"/>
      <c r="L14" s="681"/>
      <c r="M14" s="385"/>
      <c r="N14" s="386"/>
      <c r="O14" s="386"/>
      <c r="P14" s="387"/>
      <c r="T14" s="324"/>
      <c r="U14" s="323"/>
      <c r="V14" s="323"/>
      <c r="W14" s="323"/>
      <c r="X14" s="323"/>
      <c r="Y14" s="323"/>
      <c r="Z14" s="322"/>
      <c r="AA14" s="322"/>
      <c r="AB14" s="322"/>
      <c r="AC14" s="322"/>
      <c r="AD14" s="322"/>
      <c r="AE14" s="322"/>
      <c r="AF14" s="322"/>
      <c r="AG14" s="322"/>
      <c r="AH14" s="322"/>
      <c r="AI14" s="322"/>
      <c r="AJ14" s="322"/>
      <c r="AK14" s="322"/>
      <c r="AL14" s="322"/>
      <c r="AM14" s="322"/>
      <c r="AS14">
        <v>1.8923983619693778</v>
      </c>
      <c r="AT14">
        <v>3.1042206064727567</v>
      </c>
      <c r="AU14">
        <v>2.4968754658913195</v>
      </c>
      <c r="AV14">
        <v>2.945886637154699</v>
      </c>
      <c r="AW14">
        <v>11.407808303835884</v>
      </c>
      <c r="AX14">
        <v>3.853276284081939</v>
      </c>
      <c r="AY14">
        <v>4.6786820189470166</v>
      </c>
      <c r="AZ14">
        <v>14.528993317525336</v>
      </c>
      <c r="BA14">
        <v>10.636399328978834</v>
      </c>
    </row>
    <row r="15" spans="1:53" ht="12" customHeight="1">
      <c r="A15" s="29">
        <v>1980</v>
      </c>
      <c r="B15" s="91">
        <v>2.698308224082139</v>
      </c>
      <c r="C15" s="91">
        <v>4.2711195949107008</v>
      </c>
      <c r="D15" s="91">
        <v>3.5901001600462936</v>
      </c>
      <c r="E15" s="91">
        <v>2.5947956950709967</v>
      </c>
      <c r="F15" s="91">
        <v>13.436407509603571</v>
      </c>
      <c r="G15" s="91">
        <v>5.5596112659316255</v>
      </c>
      <c r="H15" s="92">
        <v>5.0230111430955233</v>
      </c>
      <c r="I15" s="90">
        <v>28.42207372278509</v>
      </c>
      <c r="J15" s="90">
        <v>20.666024199593107</v>
      </c>
      <c r="K15" s="681"/>
      <c r="L15" s="681"/>
      <c r="M15" s="385"/>
      <c r="N15" s="386"/>
      <c r="O15" s="386"/>
      <c r="P15" s="387"/>
      <c r="T15" s="324"/>
      <c r="U15" s="323"/>
      <c r="V15" s="323"/>
      <c r="W15" s="323"/>
      <c r="X15" s="323"/>
      <c r="Y15" s="323"/>
      <c r="Z15" s="322"/>
      <c r="AA15" s="322"/>
      <c r="AB15" s="322"/>
      <c r="AC15" s="322"/>
      <c r="AD15" s="322"/>
      <c r="AE15" s="322"/>
      <c r="AF15" s="322"/>
      <c r="AG15" s="322"/>
      <c r="AH15" s="322"/>
      <c r="AI15" s="322"/>
      <c r="AJ15" s="322"/>
      <c r="AK15" s="322"/>
      <c r="AL15" s="322"/>
      <c r="AM15" s="322"/>
      <c r="AS15">
        <v>2.0135554856042837</v>
      </c>
      <c r="AT15">
        <v>3.2689398284242444</v>
      </c>
      <c r="AU15">
        <v>2.6365300578029598</v>
      </c>
      <c r="AV15">
        <v>3.1686380184547591</v>
      </c>
      <c r="AW15">
        <v>12.552896062087632</v>
      </c>
      <c r="AX15">
        <v>4.1669500613566761</v>
      </c>
      <c r="AY15">
        <v>5.0179080383101642</v>
      </c>
      <c r="AZ15">
        <v>16.932528562190129</v>
      </c>
      <c r="BA15">
        <v>12.02841132169754</v>
      </c>
    </row>
    <row r="16" spans="1:53" ht="12" customHeight="1">
      <c r="A16" s="29">
        <v>1981</v>
      </c>
      <c r="B16" s="91">
        <v>2.8264236413577155</v>
      </c>
      <c r="C16" s="91">
        <v>3.833265461950226</v>
      </c>
      <c r="D16" s="91">
        <v>3.6077349355971537</v>
      </c>
      <c r="E16" s="91">
        <v>2.9329530321021546</v>
      </c>
      <c r="F16" s="91">
        <v>14.444039913925847</v>
      </c>
      <c r="G16" s="91">
        <v>6.0945927279438701</v>
      </c>
      <c r="H16" s="92">
        <v>5.3746272057810653</v>
      </c>
      <c r="I16" s="90">
        <v>31.79564561327873</v>
      </c>
      <c r="J16" s="90">
        <v>24.606060606060606</v>
      </c>
      <c r="K16" s="681"/>
      <c r="L16" s="681"/>
      <c r="M16" s="385"/>
      <c r="N16" s="386"/>
      <c r="O16" s="386"/>
      <c r="P16" s="387"/>
      <c r="T16" s="324"/>
      <c r="U16" s="323"/>
      <c r="V16" s="323"/>
      <c r="W16" s="323"/>
      <c r="X16" s="323"/>
      <c r="Y16" s="323"/>
      <c r="Z16" s="322"/>
      <c r="AA16" s="322"/>
      <c r="AB16" s="322"/>
      <c r="AC16" s="322"/>
      <c r="AD16" s="322"/>
      <c r="AE16" s="322"/>
      <c r="AF16" s="322"/>
      <c r="AG16" s="322"/>
      <c r="AH16" s="322"/>
      <c r="AI16" s="322"/>
      <c r="AJ16" s="322"/>
      <c r="AK16" s="322"/>
      <c r="AL16" s="322"/>
      <c r="AM16" s="322"/>
      <c r="AS16">
        <v>2.0575077850217829</v>
      </c>
      <c r="AT16">
        <v>3.2854222285557433</v>
      </c>
      <c r="AU16">
        <v>2.6737553694975476</v>
      </c>
      <c r="AV16">
        <v>3.0935506075133654</v>
      </c>
      <c r="AW16">
        <v>12.567899083522288</v>
      </c>
      <c r="AX16">
        <v>4.354933412292068</v>
      </c>
      <c r="AY16">
        <v>4.9676403062536538</v>
      </c>
      <c r="AZ16">
        <v>19.616296615649929</v>
      </c>
      <c r="BA16">
        <v>13.420423314416244</v>
      </c>
    </row>
    <row r="17" spans="1:53" ht="12" customHeight="1" thickBot="1">
      <c r="A17" s="29">
        <v>1982</v>
      </c>
      <c r="B17" s="91">
        <v>2.6826004197148303</v>
      </c>
      <c r="C17" s="91">
        <v>3.8187721699110071</v>
      </c>
      <c r="D17" s="91">
        <v>3.4931355429148976</v>
      </c>
      <c r="E17" s="91">
        <v>3.377687676185078</v>
      </c>
      <c r="F17" s="91">
        <v>14.563283278144906</v>
      </c>
      <c r="G17" s="91">
        <v>6.5636734987654748</v>
      </c>
      <c r="H17" s="92">
        <v>5.6346256195061271</v>
      </c>
      <c r="I17" s="90">
        <v>34.533304591506798</v>
      </c>
      <c r="J17" s="90">
        <v>27.575757575757574</v>
      </c>
      <c r="K17" s="681"/>
      <c r="L17" s="681"/>
      <c r="M17" s="388" t="s">
        <v>897</v>
      </c>
      <c r="N17" s="389"/>
      <c r="O17" s="389"/>
      <c r="P17" s="390"/>
      <c r="T17" s="324"/>
      <c r="U17" s="323"/>
      <c r="V17" s="323"/>
      <c r="W17" s="323"/>
      <c r="X17" s="323"/>
      <c r="Y17" s="323"/>
      <c r="Z17" s="322"/>
      <c r="AA17" s="322"/>
      <c r="AB17" s="322"/>
      <c r="AC17" s="322"/>
      <c r="AD17" s="322"/>
      <c r="AE17" s="322"/>
      <c r="AF17" s="322"/>
      <c r="AG17" s="322"/>
      <c r="AH17" s="322"/>
      <c r="AI17" s="322"/>
      <c r="AJ17" s="322"/>
      <c r="AK17" s="322"/>
      <c r="AL17" s="322"/>
      <c r="AM17" s="322"/>
      <c r="AS17">
        <v>2.1628053813282033</v>
      </c>
      <c r="AT17">
        <v>3.4184213595792068</v>
      </c>
      <c r="AU17">
        <v>2.8223542940681581</v>
      </c>
      <c r="AV17">
        <v>2.937842724870968</v>
      </c>
      <c r="AW17">
        <v>12.962195339287542</v>
      </c>
      <c r="AX17">
        <v>4.2064984534071179</v>
      </c>
      <c r="AY17">
        <v>4.9535951324705634</v>
      </c>
      <c r="AZ17">
        <v>21.24380254365165</v>
      </c>
      <c r="BA17">
        <v>13.741656851197487</v>
      </c>
    </row>
    <row r="18" spans="1:53" ht="12" customHeight="1">
      <c r="A18" s="29">
        <v>1983</v>
      </c>
      <c r="B18" s="91">
        <v>2.8004592553988497</v>
      </c>
      <c r="C18" s="91">
        <v>3.8855802969623388</v>
      </c>
      <c r="D18" s="91">
        <v>3.6635731740613195</v>
      </c>
      <c r="E18" s="91">
        <v>3.6395061009076231</v>
      </c>
      <c r="F18" s="91">
        <v>14.232539734753155</v>
      </c>
      <c r="G18" s="91">
        <v>6.977665758698091</v>
      </c>
      <c r="H18" s="92">
        <v>5.7847964674983876</v>
      </c>
      <c r="I18" s="90">
        <v>36.117697779693906</v>
      </c>
      <c r="J18" s="90">
        <v>29.454545454545457</v>
      </c>
      <c r="K18" s="681"/>
      <c r="L18" s="681"/>
      <c r="T18" s="324"/>
      <c r="U18" s="323"/>
      <c r="V18" s="323"/>
      <c r="W18" s="323"/>
      <c r="X18" s="323"/>
      <c r="Y18" s="323"/>
      <c r="Z18" s="322"/>
      <c r="AA18" s="322"/>
      <c r="AB18" s="322"/>
      <c r="AC18" s="322"/>
      <c r="AD18" s="322"/>
      <c r="AE18" s="322"/>
      <c r="AF18" s="322"/>
      <c r="AG18" s="322"/>
      <c r="AH18" s="322"/>
      <c r="AI18" s="322"/>
      <c r="AJ18" s="322"/>
      <c r="AK18" s="322"/>
      <c r="AL18" s="322"/>
      <c r="AM18" s="322"/>
      <c r="AS18">
        <v>2.2972281569888207</v>
      </c>
      <c r="AT18">
        <v>3.8174218415478776</v>
      </c>
      <c r="AU18">
        <v>3.0655677057109743</v>
      </c>
      <c r="AV18">
        <v>2.6339951456301511</v>
      </c>
      <c r="AW18">
        <v>12.27287480917246</v>
      </c>
      <c r="AX18">
        <v>4.8759942042710325</v>
      </c>
      <c r="AY18">
        <v>4.7187458765931005</v>
      </c>
      <c r="AZ18">
        <v>24.089243371416259</v>
      </c>
      <c r="BA18">
        <v>16.168754684655738</v>
      </c>
    </row>
    <row r="19" spans="1:53" ht="12" customHeight="1">
      <c r="A19" s="29">
        <v>1984</v>
      </c>
      <c r="B19" s="91">
        <v>2.6765651500340177</v>
      </c>
      <c r="C19" s="91">
        <v>4.1662411396628141</v>
      </c>
      <c r="D19" s="91">
        <v>3.6351008580221285</v>
      </c>
      <c r="E19" s="91">
        <v>3.5798996255316338</v>
      </c>
      <c r="F19" s="91">
        <v>14.039368759980769</v>
      </c>
      <c r="G19" s="91">
        <v>6.2950063982974456</v>
      </c>
      <c r="H19" s="92">
        <v>5.756526637668351</v>
      </c>
      <c r="I19" s="90">
        <v>37.917654666954093</v>
      </c>
      <c r="J19" s="90">
        <v>30.424242424242422</v>
      </c>
      <c r="K19" s="681"/>
      <c r="L19" s="681"/>
      <c r="T19" s="324"/>
      <c r="U19" s="323"/>
      <c r="V19" s="323"/>
      <c r="W19" s="323"/>
      <c r="X19" s="323"/>
      <c r="Y19" s="323"/>
      <c r="Z19" s="322"/>
      <c r="AA19" s="322"/>
      <c r="AB19" s="322"/>
      <c r="AC19" s="322"/>
      <c r="AD19" s="322"/>
      <c r="AE19" s="322"/>
      <c r="AF19" s="322"/>
      <c r="AG19" s="322"/>
      <c r="AH19" s="322"/>
      <c r="AI19" s="322"/>
      <c r="AJ19" s="322"/>
      <c r="AK19" s="322"/>
      <c r="AL19" s="322"/>
      <c r="AM19" s="322"/>
      <c r="AS19">
        <v>2.698308224082139</v>
      </c>
      <c r="AT19">
        <v>4.2711195949107008</v>
      </c>
      <c r="AU19">
        <v>3.5901001600462936</v>
      </c>
      <c r="AV19">
        <v>2.5947956950709967</v>
      </c>
      <c r="AW19">
        <v>13.436407509603571</v>
      </c>
      <c r="AX19">
        <v>5.5596112659316255</v>
      </c>
      <c r="AY19">
        <v>5.0230111430955233</v>
      </c>
      <c r="AZ19">
        <v>28.42207372278509</v>
      </c>
      <c r="BA19">
        <v>20.666024199593107</v>
      </c>
    </row>
    <row r="20" spans="1:53" ht="12" customHeight="1">
      <c r="A20" s="29">
        <v>1985</v>
      </c>
      <c r="B20" s="91">
        <v>2.6401487411838973</v>
      </c>
      <c r="C20" s="91">
        <v>3.8353613174387355</v>
      </c>
      <c r="D20" s="91">
        <v>3.5761412373531751</v>
      </c>
      <c r="E20" s="91">
        <v>3.454857034267802</v>
      </c>
      <c r="F20" s="91">
        <v>13.453338244249144</v>
      </c>
      <c r="G20" s="91">
        <v>5.9963029219592086</v>
      </c>
      <c r="H20" s="92">
        <v>5.4454688078973419</v>
      </c>
      <c r="I20" s="90">
        <v>40.224186247036009</v>
      </c>
      <c r="J20" s="90">
        <v>32.060606060606062</v>
      </c>
      <c r="K20" s="681"/>
      <c r="L20" s="681"/>
      <c r="T20" s="324"/>
      <c r="U20" s="323"/>
      <c r="V20" s="323"/>
      <c r="W20" s="323"/>
      <c r="X20" s="323"/>
      <c r="Y20" s="323"/>
      <c r="Z20" s="322"/>
      <c r="AA20" s="322"/>
      <c r="AB20" s="322"/>
      <c r="AC20" s="322"/>
      <c r="AD20" s="322"/>
      <c r="AE20" s="322"/>
      <c r="AF20" s="322"/>
      <c r="AG20" s="322"/>
      <c r="AH20" s="322"/>
      <c r="AI20" s="322"/>
      <c r="AJ20" s="322"/>
      <c r="AK20" s="322"/>
      <c r="AL20" s="322"/>
      <c r="AM20" s="322"/>
      <c r="AS20">
        <v>2.8264236413577155</v>
      </c>
      <c r="AT20">
        <v>3.833265461950226</v>
      </c>
      <c r="AU20">
        <v>3.6077349355971537</v>
      </c>
      <c r="AV20">
        <v>2.9329530321021546</v>
      </c>
      <c r="AW20">
        <v>14.444039913925847</v>
      </c>
      <c r="AX20">
        <v>6.0945927279438701</v>
      </c>
      <c r="AY20">
        <v>5.3746272057810653</v>
      </c>
      <c r="AZ20">
        <v>31.79564561327873</v>
      </c>
      <c r="BA20">
        <v>24.606060606060606</v>
      </c>
    </row>
    <row r="21" spans="1:53" ht="12.75" customHeight="1">
      <c r="A21" s="29">
        <v>1986</v>
      </c>
      <c r="B21" s="91">
        <v>2.6549658252998038</v>
      </c>
      <c r="C21" s="91">
        <v>3.901985211648046</v>
      </c>
      <c r="D21" s="91">
        <v>3.5685823865062436</v>
      </c>
      <c r="E21" s="91">
        <v>3.3961554282800037</v>
      </c>
      <c r="F21" s="91">
        <v>13.218656451777052</v>
      </c>
      <c r="G21" s="91">
        <v>3.8828373017547038</v>
      </c>
      <c r="H21" s="92">
        <v>5.2438967901644382</v>
      </c>
      <c r="I21" s="90">
        <v>41.593015736150036</v>
      </c>
      <c r="J21" s="90">
        <v>30.36363636363637</v>
      </c>
      <c r="K21" s="681"/>
      <c r="L21" s="681"/>
      <c r="T21" s="324"/>
      <c r="U21" s="323"/>
      <c r="V21" s="323"/>
      <c r="W21" s="323"/>
      <c r="X21" s="323"/>
      <c r="Y21" s="323"/>
      <c r="Z21" s="322"/>
      <c r="AA21" s="322"/>
      <c r="AB21" s="322"/>
      <c r="AC21" s="322"/>
      <c r="AD21" s="322"/>
      <c r="AE21" s="322"/>
      <c r="AF21" s="322"/>
      <c r="AG21" s="322"/>
      <c r="AH21" s="322"/>
      <c r="AI21" s="322"/>
      <c r="AJ21" s="322"/>
      <c r="AK21" s="322"/>
      <c r="AL21" s="322"/>
      <c r="AM21" s="322"/>
      <c r="AS21">
        <v>2.6826004197148303</v>
      </c>
      <c r="AT21">
        <v>3.8187721699110071</v>
      </c>
      <c r="AU21">
        <v>3.4931355429148976</v>
      </c>
      <c r="AV21">
        <v>3.377687676185078</v>
      </c>
      <c r="AW21">
        <v>14.563283278144906</v>
      </c>
      <c r="AX21">
        <v>6.5636734987654748</v>
      </c>
      <c r="AY21">
        <v>5.6346256195061271</v>
      </c>
      <c r="AZ21">
        <v>34.533304591506798</v>
      </c>
      <c r="BA21">
        <v>27.575757575757574</v>
      </c>
    </row>
    <row r="22" spans="1:53" ht="12" customHeight="1">
      <c r="A22" s="29">
        <v>1987</v>
      </c>
      <c r="B22" s="91">
        <v>2.4150771667812569</v>
      </c>
      <c r="C22" s="91">
        <v>3.9904488155523521</v>
      </c>
      <c r="D22" s="91">
        <v>3.4620071462599462</v>
      </c>
      <c r="E22" s="91">
        <v>3.2385775525816376</v>
      </c>
      <c r="F22" s="91">
        <v>12.589650241552993</v>
      </c>
      <c r="G22" s="91">
        <v>3.502475690501706</v>
      </c>
      <c r="H22" s="92">
        <v>5.0251487892425057</v>
      </c>
      <c r="I22" s="90">
        <v>43.328303513688304</v>
      </c>
      <c r="J22" s="90">
        <v>30.36363636363637</v>
      </c>
      <c r="K22" s="681"/>
      <c r="L22" s="681"/>
      <c r="T22" s="324"/>
      <c r="U22" s="323"/>
      <c r="V22" s="323"/>
      <c r="W22" s="323"/>
      <c r="X22" s="323"/>
      <c r="Y22" s="323"/>
      <c r="Z22" s="322"/>
      <c r="AA22" s="322"/>
      <c r="AB22" s="322"/>
      <c r="AC22" s="322"/>
      <c r="AD22" s="322"/>
      <c r="AE22" s="322"/>
      <c r="AF22" s="322"/>
      <c r="AG22" s="322"/>
      <c r="AH22" s="322"/>
      <c r="AI22" s="322"/>
      <c r="AJ22" s="322"/>
      <c r="AK22" s="322"/>
      <c r="AL22" s="322"/>
      <c r="AM22" s="322"/>
      <c r="AS22">
        <v>2.8004592553988497</v>
      </c>
      <c r="AT22">
        <v>3.8855802969623388</v>
      </c>
      <c r="AU22">
        <v>3.6635731740613195</v>
      </c>
      <c r="AV22">
        <v>3.6395061009076231</v>
      </c>
      <c r="AW22">
        <v>14.232539734753155</v>
      </c>
      <c r="AX22">
        <v>6.977665758698091</v>
      </c>
      <c r="AY22">
        <v>5.7847964674983876</v>
      </c>
      <c r="AZ22">
        <v>36.117697779693906</v>
      </c>
      <c r="BA22">
        <v>29.454545454545457</v>
      </c>
    </row>
    <row r="23" spans="1:53" ht="12" customHeight="1">
      <c r="A23" s="29">
        <v>1988</v>
      </c>
      <c r="B23" s="91">
        <v>2.0483532219428717</v>
      </c>
      <c r="C23" s="91">
        <v>3.2453370942886228</v>
      </c>
      <c r="D23" s="91">
        <v>2.9414272024145949</v>
      </c>
      <c r="E23" s="91">
        <v>3.1008053060094776</v>
      </c>
      <c r="F23" s="91">
        <v>12.586332281408708</v>
      </c>
      <c r="G23" s="91">
        <v>3.0689190165035725</v>
      </c>
      <c r="H23" s="92">
        <v>4.8760256107863347</v>
      </c>
      <c r="I23" s="90">
        <v>45.451605949558108</v>
      </c>
      <c r="J23" s="90">
        <v>30.666666666666671</v>
      </c>
      <c r="K23" s="681"/>
      <c r="L23" s="681"/>
      <c r="T23" s="324"/>
      <c r="U23" s="323"/>
      <c r="V23" s="323"/>
      <c r="W23" s="323"/>
      <c r="X23" s="323"/>
      <c r="Y23" s="323"/>
      <c r="Z23" s="322"/>
      <c r="AA23" s="322"/>
      <c r="AB23" s="322"/>
      <c r="AC23" s="322"/>
      <c r="AD23" s="322"/>
      <c r="AE23" s="322"/>
      <c r="AF23" s="322"/>
      <c r="AG23" s="322"/>
      <c r="AH23" s="322"/>
      <c r="AI23" s="322"/>
      <c r="AJ23" s="322"/>
      <c r="AK23" s="322"/>
      <c r="AL23" s="322"/>
      <c r="AM23" s="322"/>
      <c r="AS23">
        <v>2.6765651500340177</v>
      </c>
      <c r="AT23">
        <v>4.1662411396628141</v>
      </c>
      <c r="AU23">
        <v>3.6351008580221285</v>
      </c>
      <c r="AV23">
        <v>3.5798996255316338</v>
      </c>
      <c r="AW23">
        <v>14.039368759980769</v>
      </c>
      <c r="AX23">
        <v>6.2950063982974456</v>
      </c>
      <c r="AY23">
        <v>5.756526637668351</v>
      </c>
      <c r="AZ23">
        <v>37.917654666954093</v>
      </c>
      <c r="BA23">
        <v>30.424242424242422</v>
      </c>
    </row>
    <row r="24" spans="1:53" ht="12" customHeight="1">
      <c r="A24" s="29">
        <v>1989</v>
      </c>
      <c r="B24" s="91">
        <v>2.1443487001502044</v>
      </c>
      <c r="C24" s="91">
        <v>2.9288807148063567</v>
      </c>
      <c r="D24" s="91">
        <v>3.0134694397785808</v>
      </c>
      <c r="E24" s="91">
        <v>3.0244992188258766</v>
      </c>
      <c r="F24" s="91">
        <v>12.698970617421699</v>
      </c>
      <c r="G24" s="91">
        <v>3.2067030106801688</v>
      </c>
      <c r="H24" s="92">
        <v>4.9595237655439623</v>
      </c>
      <c r="I24" s="90">
        <v>48.986850614356555</v>
      </c>
      <c r="J24" s="90">
        <v>32.606060606060602</v>
      </c>
      <c r="K24" s="681"/>
      <c r="L24" s="681"/>
      <c r="T24" s="324"/>
      <c r="U24" s="323"/>
      <c r="V24" s="323"/>
      <c r="W24" s="323"/>
      <c r="X24" s="323"/>
      <c r="Y24" s="323"/>
      <c r="Z24" s="322"/>
      <c r="AA24" s="322"/>
      <c r="AB24" s="322"/>
      <c r="AC24" s="322"/>
      <c r="AD24" s="322"/>
      <c r="AE24" s="322"/>
      <c r="AF24" s="322"/>
      <c r="AG24" s="322"/>
      <c r="AH24" s="322"/>
      <c r="AI24" s="322"/>
      <c r="AJ24" s="322"/>
      <c r="AK24" s="322"/>
      <c r="AL24" s="322"/>
      <c r="AM24" s="322"/>
      <c r="AS24">
        <v>2.6401487411838973</v>
      </c>
      <c r="AT24">
        <v>3.8353613174387355</v>
      </c>
      <c r="AU24">
        <v>3.5761412373531751</v>
      </c>
      <c r="AV24">
        <v>3.454857034267802</v>
      </c>
      <c r="AW24">
        <v>13.453338244249144</v>
      </c>
      <c r="AX24">
        <v>5.9963029219592086</v>
      </c>
      <c r="AY24">
        <v>5.4454688078973419</v>
      </c>
      <c r="AZ24">
        <v>40.224186247036009</v>
      </c>
      <c r="BA24">
        <v>32.060606060606062</v>
      </c>
    </row>
    <row r="25" spans="1:53" ht="12" customHeight="1">
      <c r="A25" s="29">
        <v>1990</v>
      </c>
      <c r="B25" s="91">
        <v>2.102695577999151</v>
      </c>
      <c r="C25" s="91">
        <v>2.9386663269686224</v>
      </c>
      <c r="D25" s="91">
        <v>2.8222750637048351</v>
      </c>
      <c r="E25" s="91">
        <v>3.1652467562248474</v>
      </c>
      <c r="F25" s="91">
        <v>13.034737514144387</v>
      </c>
      <c r="G25" s="91">
        <v>3.2871782253363748</v>
      </c>
      <c r="H25" s="92">
        <v>4.8414668312178897</v>
      </c>
      <c r="I25" s="90">
        <v>53.621470144427676</v>
      </c>
      <c r="J25" s="90">
        <v>35.696969696969688</v>
      </c>
      <c r="K25" s="681"/>
      <c r="L25" s="681"/>
      <c r="T25" s="324"/>
      <c r="U25" s="323"/>
      <c r="V25" s="323"/>
      <c r="W25" s="323"/>
      <c r="X25" s="323"/>
      <c r="Y25" s="323"/>
      <c r="Z25" s="322"/>
      <c r="AA25" s="322"/>
      <c r="AB25" s="322"/>
      <c r="AC25" s="322"/>
      <c r="AD25" s="322"/>
      <c r="AE25" s="322"/>
      <c r="AF25" s="322"/>
      <c r="AG25" s="322"/>
      <c r="AH25" s="322"/>
      <c r="AI25" s="322"/>
      <c r="AJ25" s="322"/>
      <c r="AK25" s="322"/>
      <c r="AL25" s="322"/>
      <c r="AM25" s="322"/>
      <c r="AS25">
        <v>2.6549658252998038</v>
      </c>
      <c r="AT25">
        <v>3.901985211648046</v>
      </c>
      <c r="AU25">
        <v>3.5685823865062436</v>
      </c>
      <c r="AV25">
        <v>3.3961554282800037</v>
      </c>
      <c r="AW25">
        <v>13.218656451777052</v>
      </c>
      <c r="AX25">
        <v>3.8828373017547038</v>
      </c>
      <c r="AY25">
        <v>5.2438967901644382</v>
      </c>
      <c r="AZ25">
        <v>41.593015736150036</v>
      </c>
      <c r="BA25">
        <v>30.36363636363637</v>
      </c>
    </row>
    <row r="26" spans="1:53" ht="12" customHeight="1">
      <c r="A26" s="29">
        <v>1991</v>
      </c>
      <c r="B26" s="91">
        <v>2.036446871917069</v>
      </c>
      <c r="C26" s="91">
        <v>3.0485425840884917</v>
      </c>
      <c r="D26" s="91">
        <v>2.7577136998460579</v>
      </c>
      <c r="E26" s="91">
        <v>3.1923859588738446</v>
      </c>
      <c r="F26" s="91">
        <v>13.371818452187295</v>
      </c>
      <c r="G26" s="91">
        <v>2.5852487684888459</v>
      </c>
      <c r="H26" s="92">
        <v>4.782361103169527</v>
      </c>
      <c r="I26" s="90">
        <v>56.768700150894603</v>
      </c>
      <c r="J26" s="90">
        <v>38.484848484848492</v>
      </c>
      <c r="K26" s="681"/>
      <c r="L26" s="681"/>
      <c r="T26" s="324"/>
      <c r="U26" s="323"/>
      <c r="V26" s="323"/>
      <c r="W26" s="323"/>
      <c r="X26" s="323"/>
      <c r="Y26" s="323"/>
      <c r="Z26" s="322"/>
      <c r="AA26" s="322"/>
      <c r="AB26" s="322"/>
      <c r="AC26" s="322"/>
      <c r="AD26" s="322"/>
      <c r="AE26" s="322"/>
      <c r="AF26" s="322"/>
      <c r="AG26" s="322"/>
      <c r="AH26" s="322"/>
      <c r="AI26" s="322"/>
      <c r="AJ26" s="322"/>
      <c r="AK26" s="322"/>
      <c r="AL26" s="322"/>
      <c r="AM26" s="322"/>
      <c r="AS26">
        <v>2.4150771667812569</v>
      </c>
      <c r="AT26">
        <v>3.9904488155523521</v>
      </c>
      <c r="AU26">
        <v>3.4620071462599462</v>
      </c>
      <c r="AV26">
        <v>3.2385775525816376</v>
      </c>
      <c r="AW26">
        <v>12.589650241552993</v>
      </c>
      <c r="AX26">
        <v>3.502475690501706</v>
      </c>
      <c r="AY26">
        <v>5.0251487892425057</v>
      </c>
      <c r="AZ26">
        <v>43.328303513688304</v>
      </c>
      <c r="BA26">
        <v>30.36363636363637</v>
      </c>
    </row>
    <row r="27" spans="1:53" ht="12" customHeight="1">
      <c r="A27" s="29">
        <v>1992</v>
      </c>
      <c r="B27" s="91">
        <v>1.986761049337747</v>
      </c>
      <c r="C27" s="91">
        <v>2.901773937729172</v>
      </c>
      <c r="D27" s="91">
        <v>2.7233348338906365</v>
      </c>
      <c r="E27" s="91">
        <v>3.0647564116713726</v>
      </c>
      <c r="F27" s="91">
        <v>13.34548623483316</v>
      </c>
      <c r="G27" s="91">
        <v>2.4368336205436232</v>
      </c>
      <c r="H27" s="92">
        <v>4.7429519877292288</v>
      </c>
      <c r="I27" s="90">
        <v>58.892002586764391</v>
      </c>
      <c r="J27" s="90">
        <v>39.454545454545446</v>
      </c>
      <c r="K27" s="681"/>
      <c r="L27" s="681"/>
      <c r="T27" s="324"/>
      <c r="U27" s="323"/>
      <c r="V27" s="323"/>
      <c r="W27" s="323"/>
      <c r="X27" s="323"/>
      <c r="Y27" s="323"/>
      <c r="Z27" s="322"/>
      <c r="AA27" s="322"/>
      <c r="AB27" s="322"/>
      <c r="AC27" s="322"/>
      <c r="AD27" s="322"/>
      <c r="AE27" s="322"/>
      <c r="AF27" s="322"/>
      <c r="AG27" s="322"/>
      <c r="AH27" s="322"/>
      <c r="AI27" s="322"/>
      <c r="AJ27" s="322"/>
      <c r="AK27" s="322"/>
      <c r="AL27" s="322"/>
      <c r="AM27" s="322"/>
      <c r="AS27">
        <v>2.0483532219428717</v>
      </c>
      <c r="AT27">
        <v>3.2453370942886228</v>
      </c>
      <c r="AU27">
        <v>2.9414272024145949</v>
      </c>
      <c r="AV27">
        <v>3.1008053060094776</v>
      </c>
      <c r="AW27">
        <v>12.586332281408708</v>
      </c>
      <c r="AX27">
        <v>3.0689190165035725</v>
      </c>
      <c r="AY27">
        <v>4.8760256107863347</v>
      </c>
      <c r="AZ27">
        <v>45.451605949558108</v>
      </c>
      <c r="BA27">
        <v>30.666666666666671</v>
      </c>
    </row>
    <row r="28" spans="1:53" ht="12" customHeight="1">
      <c r="A28" s="29">
        <v>1993</v>
      </c>
      <c r="B28" s="91">
        <v>2.1870147079243498</v>
      </c>
      <c r="C28" s="91">
        <v>3.0312832194023329</v>
      </c>
      <c r="D28" s="91">
        <v>2.6729569880772703</v>
      </c>
      <c r="E28" s="91">
        <v>2.9378217590339482</v>
      </c>
      <c r="F28" s="91">
        <v>13.235286699207011</v>
      </c>
      <c r="G28" s="91">
        <v>2.3203040137285535</v>
      </c>
      <c r="H28" s="92">
        <v>4.5876766452060123</v>
      </c>
      <c r="I28" s="90">
        <v>59.829704677732288</v>
      </c>
      <c r="J28" s="90">
        <v>40.484848484848484</v>
      </c>
      <c r="K28" s="681"/>
      <c r="L28" s="681"/>
      <c r="T28" s="324"/>
      <c r="U28" s="323"/>
      <c r="V28" s="323"/>
      <c r="W28" s="323"/>
      <c r="X28" s="323"/>
      <c r="Y28" s="323"/>
      <c r="Z28" s="322"/>
      <c r="AA28" s="322"/>
      <c r="AB28" s="322"/>
      <c r="AC28" s="322"/>
      <c r="AD28" s="322"/>
      <c r="AE28" s="322"/>
      <c r="AF28" s="322"/>
      <c r="AG28" s="322"/>
      <c r="AH28" s="322"/>
      <c r="AI28" s="322"/>
      <c r="AJ28" s="322"/>
      <c r="AK28" s="322"/>
      <c r="AL28" s="322"/>
      <c r="AM28" s="322"/>
      <c r="AS28">
        <v>2.1443487001502044</v>
      </c>
      <c r="AT28">
        <v>2.9288807148063567</v>
      </c>
      <c r="AU28">
        <v>3.0134694397785808</v>
      </c>
      <c r="AV28">
        <v>3.0244992188258766</v>
      </c>
      <c r="AW28">
        <v>12.698970617421699</v>
      </c>
      <c r="AX28">
        <v>3.2067030106801688</v>
      </c>
      <c r="AY28">
        <v>4.9595237655439623</v>
      </c>
      <c r="AZ28">
        <v>48.986850614356555</v>
      </c>
      <c r="BA28">
        <v>32.606060606060602</v>
      </c>
    </row>
    <row r="29" spans="1:53" ht="12" customHeight="1">
      <c r="A29" s="29">
        <v>1994</v>
      </c>
      <c r="B29" s="91">
        <v>2.0482471834146629</v>
      </c>
      <c r="C29" s="91">
        <v>2.9702543795078453</v>
      </c>
      <c r="D29" s="91">
        <v>2.7795748298181739</v>
      </c>
      <c r="E29" s="91">
        <v>3.1229328739357549</v>
      </c>
      <c r="F29" s="91">
        <v>13.274074647599548</v>
      </c>
      <c r="G29" s="91">
        <v>2.227959428757448</v>
      </c>
      <c r="H29" s="92">
        <v>4.7992998459522944</v>
      </c>
      <c r="I29" s="90">
        <v>61.273981461521885</v>
      </c>
      <c r="J29" s="90">
        <v>42.303030303030297</v>
      </c>
      <c r="K29" s="681"/>
      <c r="L29" s="681"/>
      <c r="T29" s="324"/>
      <c r="U29" s="323"/>
      <c r="V29" s="323"/>
      <c r="W29" s="323"/>
      <c r="X29" s="323"/>
      <c r="Y29" s="323"/>
      <c r="Z29" s="322"/>
      <c r="AA29" s="322"/>
      <c r="AB29" s="322"/>
      <c r="AC29" s="322"/>
      <c r="AD29" s="322"/>
      <c r="AE29" s="322"/>
      <c r="AF29" s="322"/>
      <c r="AG29" s="322"/>
      <c r="AH29" s="322"/>
      <c r="AI29" s="322"/>
      <c r="AJ29" s="322"/>
      <c r="AK29" s="322"/>
      <c r="AL29" s="322"/>
      <c r="AM29" s="322"/>
      <c r="AS29">
        <v>2.102695577999151</v>
      </c>
      <c r="AT29">
        <v>2.9386663269686224</v>
      </c>
      <c r="AU29">
        <v>2.8222750637048351</v>
      </c>
      <c r="AV29">
        <v>3.1652467562248474</v>
      </c>
      <c r="AW29">
        <v>13.034737514144387</v>
      </c>
      <c r="AX29">
        <v>3.2871782253363748</v>
      </c>
      <c r="AY29">
        <v>4.8414668312178897</v>
      </c>
      <c r="AZ29">
        <v>53.621470144427676</v>
      </c>
      <c r="BA29">
        <v>35.696969696969688</v>
      </c>
    </row>
    <row r="30" spans="1:53" ht="12" customHeight="1">
      <c r="A30" s="29">
        <v>1995</v>
      </c>
      <c r="B30" s="91">
        <v>2.521615423011105</v>
      </c>
      <c r="C30" s="91">
        <v>2.9975979407106794</v>
      </c>
      <c r="D30" s="91">
        <v>3.3307885773420378</v>
      </c>
      <c r="E30" s="91">
        <v>3.047503330720196</v>
      </c>
      <c r="F30" s="91">
        <v>13.036092256558016</v>
      </c>
      <c r="G30" s="91">
        <v>2.2295251388492767</v>
      </c>
      <c r="H30" s="92">
        <v>4.8147339930275672</v>
      </c>
      <c r="I30" s="90">
        <v>63.397283897391688</v>
      </c>
      <c r="J30" s="90">
        <v>43.757575757575765</v>
      </c>
      <c r="K30" s="681"/>
      <c r="L30" s="681"/>
      <c r="T30" s="324"/>
      <c r="U30" s="323"/>
      <c r="V30" s="323"/>
      <c r="W30" s="323"/>
      <c r="X30" s="323"/>
      <c r="Y30" s="323"/>
      <c r="Z30" s="322"/>
      <c r="AA30" s="322"/>
      <c r="AB30" s="322"/>
      <c r="AC30" s="322"/>
      <c r="AD30" s="322"/>
      <c r="AE30" s="322"/>
      <c r="AF30" s="322"/>
      <c r="AG30" s="322"/>
      <c r="AH30" s="322"/>
      <c r="AI30" s="322"/>
      <c r="AJ30" s="322"/>
      <c r="AK30" s="322"/>
      <c r="AL30" s="322"/>
      <c r="AM30" s="322"/>
      <c r="AS30">
        <v>2.036446871917069</v>
      </c>
      <c r="AT30">
        <v>3.0485425840884917</v>
      </c>
      <c r="AU30">
        <v>2.7577136998460579</v>
      </c>
      <c r="AV30">
        <v>3.1923859588738446</v>
      </c>
      <c r="AW30">
        <v>13.371818452187295</v>
      </c>
      <c r="AX30">
        <v>2.5852487684888459</v>
      </c>
      <c r="AY30">
        <v>4.782361103169527</v>
      </c>
      <c r="AZ30">
        <v>56.768700150894603</v>
      </c>
      <c r="BA30">
        <v>38.484848484848492</v>
      </c>
    </row>
    <row r="31" spans="1:53" ht="12" customHeight="1">
      <c r="A31" s="29">
        <v>1996</v>
      </c>
      <c r="B31" s="91">
        <v>2.4827658661456051</v>
      </c>
      <c r="C31" s="91">
        <v>2.6635166694692685</v>
      </c>
      <c r="D31" s="91">
        <v>3.171702110703166</v>
      </c>
      <c r="E31" s="91">
        <v>2.796387818979897</v>
      </c>
      <c r="F31" s="91">
        <v>12.584237701251585</v>
      </c>
      <c r="G31" s="91">
        <v>2.4860748440611529</v>
      </c>
      <c r="H31" s="92">
        <v>4.4487788772609731</v>
      </c>
      <c r="I31" s="90">
        <v>64.927786160810527</v>
      </c>
      <c r="J31" s="90">
        <v>44.848484848484851</v>
      </c>
      <c r="K31" s="681"/>
      <c r="L31" s="681"/>
      <c r="T31" s="324"/>
      <c r="U31" s="323"/>
      <c r="V31" s="323"/>
      <c r="W31" s="323"/>
      <c r="X31" s="323"/>
      <c r="Y31" s="323"/>
      <c r="Z31" s="322"/>
      <c r="AA31" s="322"/>
      <c r="AB31" s="322"/>
      <c r="AC31" s="322"/>
      <c r="AD31" s="322"/>
      <c r="AE31" s="322"/>
      <c r="AF31" s="322"/>
      <c r="AG31" s="322"/>
      <c r="AH31" s="322"/>
      <c r="AI31" s="322"/>
      <c r="AJ31" s="322"/>
      <c r="AK31" s="322"/>
      <c r="AL31" s="322"/>
      <c r="AM31" s="322"/>
      <c r="AS31">
        <v>1.986761049337747</v>
      </c>
      <c r="AT31">
        <v>2.901773937729172</v>
      </c>
      <c r="AU31">
        <v>2.7233348338906365</v>
      </c>
      <c r="AV31">
        <v>3.0647564116713726</v>
      </c>
      <c r="AW31">
        <v>13.34548623483316</v>
      </c>
      <c r="AX31">
        <v>2.4368336205436232</v>
      </c>
      <c r="AY31">
        <v>4.7429519877292288</v>
      </c>
      <c r="AZ31">
        <v>58.892002586764391</v>
      </c>
      <c r="BA31">
        <v>39.454545454545446</v>
      </c>
    </row>
    <row r="32" spans="1:53" ht="12" customHeight="1">
      <c r="A32" s="29">
        <v>1997</v>
      </c>
      <c r="B32" s="91"/>
      <c r="C32" s="91"/>
      <c r="D32" s="91">
        <v>3.0516261141298551</v>
      </c>
      <c r="E32" s="91">
        <v>2.7747410482263613</v>
      </c>
      <c r="F32" s="91">
        <v>11.936065314203825</v>
      </c>
      <c r="G32" s="91">
        <v>2.2242051802449367</v>
      </c>
      <c r="H32" s="92">
        <v>4.3617738514697546</v>
      </c>
      <c r="I32" s="90">
        <v>66.964863117051095</v>
      </c>
      <c r="J32" s="90">
        <v>46.121212121212118</v>
      </c>
      <c r="K32" s="681"/>
      <c r="L32" s="681"/>
      <c r="T32" s="324"/>
      <c r="U32" s="323"/>
      <c r="V32" s="323"/>
      <c r="W32" s="323"/>
      <c r="X32" s="323"/>
      <c r="Y32" s="323"/>
      <c r="Z32" s="322"/>
      <c r="AA32" s="322"/>
      <c r="AB32" s="322"/>
      <c r="AC32" s="322"/>
      <c r="AD32" s="322"/>
      <c r="AE32" s="322"/>
      <c r="AF32" s="322"/>
      <c r="AG32" s="322"/>
      <c r="AH32" s="322"/>
      <c r="AI32" s="322"/>
      <c r="AJ32" s="322"/>
      <c r="AK32" s="322"/>
      <c r="AL32" s="322"/>
      <c r="AM32" s="322"/>
      <c r="AS32">
        <v>2.1870147079243498</v>
      </c>
      <c r="AT32">
        <v>3.0312832194023329</v>
      </c>
      <c r="AU32">
        <v>2.6729569880772703</v>
      </c>
      <c r="AV32">
        <v>2.9378217590339482</v>
      </c>
      <c r="AW32">
        <v>13.235286699207011</v>
      </c>
      <c r="AX32">
        <v>2.3203040137285535</v>
      </c>
      <c r="AY32">
        <v>4.5876766452060123</v>
      </c>
      <c r="AZ32">
        <v>59.829704677732288</v>
      </c>
      <c r="BA32">
        <v>40.484848484848484</v>
      </c>
    </row>
    <row r="33" spans="1:53" ht="12" customHeight="1">
      <c r="A33" s="29">
        <v>1998</v>
      </c>
      <c r="B33" s="91"/>
      <c r="C33" s="91"/>
      <c r="D33" s="91">
        <v>2.9149814247129315</v>
      </c>
      <c r="E33" s="91">
        <v>2.557873233522646</v>
      </c>
      <c r="F33" s="91">
        <v>10.505967002650422</v>
      </c>
      <c r="G33" s="91">
        <v>1.7078581896809342</v>
      </c>
      <c r="H33" s="92">
        <v>3.9376169734371933</v>
      </c>
      <c r="I33" s="90">
        <v>69.260616512179368</v>
      </c>
      <c r="J33" s="90">
        <v>46.303030303030305</v>
      </c>
      <c r="K33" s="681"/>
      <c r="L33" s="681"/>
      <c r="T33" s="324"/>
      <c r="U33" s="323"/>
      <c r="V33" s="323"/>
      <c r="W33" s="323"/>
      <c r="X33" s="323"/>
      <c r="Y33" s="323"/>
      <c r="Z33" s="322"/>
      <c r="AA33" s="322"/>
      <c r="AB33" s="322"/>
      <c r="AC33" s="322"/>
      <c r="AD33" s="322"/>
      <c r="AE33" s="322"/>
      <c r="AF33" s="322"/>
      <c r="AG33" s="322"/>
      <c r="AH33" s="322"/>
      <c r="AI33" s="322"/>
      <c r="AJ33" s="322"/>
      <c r="AK33" s="322"/>
      <c r="AL33" s="322"/>
      <c r="AM33" s="322"/>
      <c r="AS33">
        <v>2.0482471834146629</v>
      </c>
      <c r="AT33">
        <v>2.9702543795078453</v>
      </c>
      <c r="AU33">
        <v>2.7795748298181739</v>
      </c>
      <c r="AV33">
        <v>3.1229328739357549</v>
      </c>
      <c r="AW33">
        <v>13.274074647599548</v>
      </c>
      <c r="AX33">
        <v>2.227959428757448</v>
      </c>
      <c r="AY33">
        <v>4.7992998459522944</v>
      </c>
      <c r="AZ33">
        <v>61.273981461521885</v>
      </c>
      <c r="BA33">
        <v>42.303030303030297</v>
      </c>
    </row>
    <row r="34" spans="1:53" ht="12" customHeight="1">
      <c r="A34" s="29">
        <v>1999</v>
      </c>
      <c r="B34" s="91"/>
      <c r="C34" s="91"/>
      <c r="D34" s="91">
        <v>2.8696978524022367</v>
      </c>
      <c r="E34" s="91">
        <v>2.3352063019397384</v>
      </c>
      <c r="F34" s="91">
        <v>10.269092345675656</v>
      </c>
      <c r="G34" s="91">
        <v>1.8844692284295768</v>
      </c>
      <c r="H34" s="92">
        <v>3.7788899952534845</v>
      </c>
      <c r="I34" s="90">
        <v>70.327656822591081</v>
      </c>
      <c r="J34" s="90">
        <v>48.303030303030312</v>
      </c>
      <c r="K34" s="681"/>
      <c r="L34" s="681"/>
      <c r="T34" s="324"/>
      <c r="U34" s="323"/>
      <c r="V34" s="323"/>
      <c r="W34" s="323"/>
      <c r="X34" s="323"/>
      <c r="Y34" s="323"/>
      <c r="Z34" s="322"/>
      <c r="AA34" s="322"/>
      <c r="AB34" s="322"/>
      <c r="AC34" s="322"/>
      <c r="AD34" s="322"/>
      <c r="AE34" s="322"/>
      <c r="AF34" s="322"/>
      <c r="AG34" s="322"/>
      <c r="AH34" s="322"/>
      <c r="AI34" s="322"/>
      <c r="AJ34" s="322"/>
      <c r="AK34" s="322"/>
      <c r="AL34" s="322"/>
      <c r="AM34" s="322"/>
      <c r="AS34">
        <v>2.521615423011105</v>
      </c>
      <c r="AT34">
        <v>2.9975979407106794</v>
      </c>
      <c r="AU34">
        <v>3.3307885773420378</v>
      </c>
      <c r="AV34">
        <v>3.047503330720196</v>
      </c>
      <c r="AW34">
        <v>13.036092256558016</v>
      </c>
      <c r="AX34">
        <v>2.2295251388492767</v>
      </c>
      <c r="AY34">
        <v>4.8147339930275672</v>
      </c>
      <c r="AZ34">
        <v>63.397283897391688</v>
      </c>
      <c r="BA34">
        <v>43.757575757575765</v>
      </c>
    </row>
    <row r="35" spans="1:53" ht="12" customHeight="1">
      <c r="A35" s="29">
        <v>2000</v>
      </c>
      <c r="B35" s="91"/>
      <c r="C35" s="91"/>
      <c r="D35" s="91">
        <v>3.0332762777581488</v>
      </c>
      <c r="E35" s="91">
        <v>2.1465832091042505</v>
      </c>
      <c r="F35" s="91">
        <v>9.6754743575973308</v>
      </c>
      <c r="G35" s="91">
        <v>2.8242956238933861</v>
      </c>
      <c r="H35" s="92">
        <v>3.5991711496042864</v>
      </c>
      <c r="I35" s="90">
        <v>72.407846518646267</v>
      </c>
      <c r="J35" s="90">
        <v>51.696969696969695</v>
      </c>
      <c r="K35" s="681"/>
      <c r="L35" s="681"/>
      <c r="T35" s="324"/>
      <c r="U35" s="323"/>
      <c r="V35" s="323"/>
      <c r="W35" s="323"/>
      <c r="X35" s="323"/>
      <c r="Y35" s="323"/>
      <c r="Z35" s="322"/>
      <c r="AA35" s="322"/>
      <c r="AB35" s="322"/>
      <c r="AC35" s="322"/>
      <c r="AD35" s="322"/>
      <c r="AE35" s="322"/>
      <c r="AF35" s="322"/>
      <c r="AG35" s="322"/>
      <c r="AH35" s="322"/>
      <c r="AI35" s="322"/>
      <c r="AJ35" s="322"/>
      <c r="AK35" s="322"/>
      <c r="AL35" s="322"/>
      <c r="AM35" s="322"/>
      <c r="AS35">
        <v>2.4827658661456051</v>
      </c>
      <c r="AT35">
        <v>2.6635166694692685</v>
      </c>
      <c r="AU35">
        <v>3.171702110703166</v>
      </c>
      <c r="AV35">
        <v>2.796387818979897</v>
      </c>
      <c r="AW35">
        <v>12.584237701251585</v>
      </c>
      <c r="AX35">
        <v>2.4860748440611529</v>
      </c>
      <c r="AY35">
        <v>4.4487788772609731</v>
      </c>
      <c r="AZ35">
        <v>64.927786160810527</v>
      </c>
      <c r="BA35">
        <v>44.848484848484851</v>
      </c>
    </row>
    <row r="36" spans="1:53" ht="12" customHeight="1">
      <c r="A36" s="29">
        <v>2001</v>
      </c>
      <c r="B36" s="91"/>
      <c r="C36" s="91"/>
      <c r="D36" s="91">
        <v>3.5618099088813575</v>
      </c>
      <c r="E36" s="91">
        <v>2.1500410330383266</v>
      </c>
      <c r="F36" s="91">
        <v>9.2991469035250489</v>
      </c>
      <c r="G36" s="91">
        <v>2.4795508820832355</v>
      </c>
      <c r="H36" s="92">
        <v>3.5262956121550726</v>
      </c>
      <c r="I36" s="90">
        <v>73.69045052813108</v>
      </c>
      <c r="J36" s="90">
        <v>50.303030303030305</v>
      </c>
      <c r="K36" s="681"/>
      <c r="L36" s="681"/>
      <c r="T36" s="324"/>
      <c r="U36" s="325"/>
      <c r="V36" s="325"/>
      <c r="W36" s="325"/>
      <c r="X36" s="325"/>
      <c r="Y36" s="323"/>
      <c r="Z36" s="322"/>
      <c r="AA36" s="322"/>
      <c r="AB36" s="322"/>
      <c r="AC36" s="322"/>
      <c r="AD36" s="322"/>
      <c r="AE36" s="322"/>
      <c r="AF36" s="322"/>
      <c r="AG36" s="322"/>
      <c r="AH36" s="322"/>
      <c r="AI36" s="322"/>
      <c r="AJ36" s="322"/>
      <c r="AK36" s="322"/>
      <c r="AL36" s="322"/>
      <c r="AM36" s="322"/>
      <c r="AU36">
        <v>3.0516261141298551</v>
      </c>
      <c r="AV36">
        <v>2.7747410482263613</v>
      </c>
      <c r="AW36">
        <v>11.936065314203825</v>
      </c>
      <c r="AX36">
        <v>2.2242051802449367</v>
      </c>
      <c r="AY36">
        <v>4.3617738514697546</v>
      </c>
      <c r="AZ36">
        <v>66.964863117051095</v>
      </c>
      <c r="BA36">
        <v>46.121212121212118</v>
      </c>
    </row>
    <row r="37" spans="1:53" ht="12" customHeight="1">
      <c r="A37" s="29">
        <v>2002</v>
      </c>
      <c r="B37" s="91"/>
      <c r="C37" s="91"/>
      <c r="D37" s="91">
        <v>3.9254971093699278</v>
      </c>
      <c r="E37" s="91">
        <v>2.2639079103935011</v>
      </c>
      <c r="F37" s="91">
        <v>8.7551836105807972</v>
      </c>
      <c r="G37" s="91">
        <v>2.5132635766086873</v>
      </c>
      <c r="H37" s="92">
        <v>3.5648997259013324</v>
      </c>
      <c r="I37" s="90">
        <v>74.919163612847612</v>
      </c>
      <c r="J37" s="90">
        <v>50.060606060606062</v>
      </c>
      <c r="K37" s="681"/>
      <c r="L37" s="681"/>
      <c r="T37" s="324"/>
      <c r="U37" s="325"/>
      <c r="V37" s="325"/>
      <c r="W37" s="325"/>
      <c r="X37" s="325"/>
      <c r="Y37" s="323"/>
      <c r="Z37" s="322"/>
      <c r="AA37" s="322"/>
      <c r="AB37" s="322"/>
      <c r="AC37" s="322"/>
      <c r="AD37" s="322"/>
      <c r="AE37" s="322"/>
      <c r="AF37" s="322"/>
      <c r="AG37" s="322"/>
      <c r="AH37" s="322"/>
      <c r="AI37" s="322"/>
      <c r="AJ37" s="322"/>
      <c r="AK37" s="322"/>
      <c r="AL37" s="322"/>
      <c r="AM37" s="322"/>
      <c r="AU37">
        <v>2.9149814247129315</v>
      </c>
      <c r="AV37">
        <v>2.557873233522646</v>
      </c>
      <c r="AW37">
        <v>10.505967002650422</v>
      </c>
      <c r="AX37">
        <v>1.7078581896809342</v>
      </c>
      <c r="AY37">
        <v>3.9376169734371933</v>
      </c>
      <c r="AZ37">
        <v>69.260616512179368</v>
      </c>
      <c r="BA37">
        <v>46.303030303030305</v>
      </c>
    </row>
    <row r="38" spans="1:53" ht="12" customHeight="1">
      <c r="A38" s="29">
        <v>2003</v>
      </c>
      <c r="B38" s="91"/>
      <c r="C38" s="91"/>
      <c r="D38" s="91">
        <v>3.2283796567893353</v>
      </c>
      <c r="E38" s="91">
        <v>2.2025142952283319</v>
      </c>
      <c r="F38" s="91">
        <v>8.4683631861340896</v>
      </c>
      <c r="G38" s="91">
        <v>2.7818921788181923</v>
      </c>
      <c r="H38" s="92">
        <v>3.4646070672255891</v>
      </c>
      <c r="I38" s="90">
        <v>77.085578788532032</v>
      </c>
      <c r="J38" s="90">
        <v>51.515151515151516</v>
      </c>
      <c r="K38" s="681"/>
      <c r="L38" s="681"/>
      <c r="T38" s="324"/>
      <c r="U38" s="325"/>
      <c r="V38" s="325"/>
      <c r="W38" s="325"/>
      <c r="X38" s="325"/>
      <c r="Y38" s="323"/>
      <c r="Z38" s="322"/>
      <c r="AA38" s="322"/>
      <c r="AB38" s="322"/>
      <c r="AC38" s="322"/>
      <c r="AD38" s="322"/>
      <c r="AE38" s="322"/>
      <c r="AF38" s="322"/>
      <c r="AG38" s="322"/>
      <c r="AH38" s="322"/>
      <c r="AI38" s="322"/>
      <c r="AJ38" s="322"/>
      <c r="AK38" s="322"/>
      <c r="AL38" s="322"/>
      <c r="AM38" s="322"/>
      <c r="AU38">
        <v>2.8696978524022367</v>
      </c>
      <c r="AV38">
        <v>2.3352063019397384</v>
      </c>
      <c r="AW38">
        <v>10.269092345675656</v>
      </c>
      <c r="AX38">
        <v>1.8844692284295768</v>
      </c>
      <c r="AY38">
        <v>3.7788899952534845</v>
      </c>
      <c r="AZ38">
        <v>70.327656822591081</v>
      </c>
      <c r="BA38">
        <v>48.303030303030312</v>
      </c>
    </row>
    <row r="39" spans="1:53" ht="12" customHeight="1">
      <c r="A39" s="29">
        <v>2004</v>
      </c>
      <c r="B39" s="91"/>
      <c r="C39" s="91"/>
      <c r="D39" s="91">
        <v>3.2378886442668557</v>
      </c>
      <c r="E39" s="91">
        <v>2.7598175980909212</v>
      </c>
      <c r="F39" s="91">
        <v>9.6962732111036924</v>
      </c>
      <c r="G39" s="91">
        <v>2.7991276464558275</v>
      </c>
      <c r="H39" s="92">
        <v>4.0696648977557706</v>
      </c>
      <c r="I39" s="90">
        <v>79.381332183660291</v>
      </c>
      <c r="J39" s="90">
        <v>54.727272727272727</v>
      </c>
      <c r="K39" s="681"/>
      <c r="L39" s="681"/>
      <c r="T39" s="324"/>
      <c r="U39" s="325"/>
      <c r="V39" s="325"/>
      <c r="W39" s="325"/>
      <c r="X39" s="325"/>
      <c r="Y39" s="323"/>
      <c r="Z39" s="322"/>
      <c r="AA39" s="322"/>
      <c r="AB39" s="322"/>
      <c r="AC39" s="322"/>
      <c r="AD39" s="322"/>
      <c r="AE39" s="322"/>
      <c r="AF39" s="322"/>
      <c r="AG39" s="322"/>
      <c r="AH39" s="322"/>
      <c r="AI39" s="322"/>
      <c r="AJ39" s="322"/>
      <c r="AK39" s="322"/>
      <c r="AL39" s="322"/>
      <c r="AM39" s="322"/>
      <c r="AU39">
        <v>3.0332762777581488</v>
      </c>
      <c r="AV39">
        <v>2.1465832091042505</v>
      </c>
      <c r="AW39">
        <v>9.6754743575973308</v>
      </c>
      <c r="AX39">
        <v>2.8242956238933861</v>
      </c>
      <c r="AY39">
        <v>3.5991711496042864</v>
      </c>
      <c r="AZ39">
        <v>72.407846518646267</v>
      </c>
      <c r="BA39">
        <v>51.696969696969695</v>
      </c>
    </row>
    <row r="40" spans="1:53" ht="12" customHeight="1">
      <c r="A40" s="29">
        <v>2005</v>
      </c>
      <c r="B40" s="91"/>
      <c r="C40" s="91"/>
      <c r="D40" s="91">
        <v>3.4049432651825216</v>
      </c>
      <c r="E40" s="91">
        <v>2.7626117835435529</v>
      </c>
      <c r="F40" s="91">
        <v>9.8733864790770127</v>
      </c>
      <c r="G40" s="91">
        <v>3.7492175054598182</v>
      </c>
      <c r="H40" s="92">
        <v>4.2298730408091485</v>
      </c>
      <c r="I40" s="90">
        <v>81.623194654020253</v>
      </c>
      <c r="J40" s="90">
        <v>60.606060606060609</v>
      </c>
      <c r="K40" s="681"/>
      <c r="L40" s="681"/>
      <c r="T40" s="324"/>
      <c r="U40" s="325"/>
      <c r="V40" s="326"/>
      <c r="W40" s="326"/>
      <c r="X40" s="325"/>
      <c r="Y40" s="323"/>
      <c r="Z40" s="322"/>
      <c r="AA40" s="322"/>
      <c r="AB40" s="322"/>
      <c r="AC40" s="322"/>
      <c r="AD40" s="322"/>
      <c r="AE40" s="322"/>
      <c r="AF40" s="322"/>
      <c r="AG40" s="322"/>
      <c r="AH40" s="322"/>
      <c r="AI40" s="322"/>
      <c r="AJ40" s="322"/>
      <c r="AK40" s="322"/>
      <c r="AL40" s="322"/>
      <c r="AM40" s="322"/>
      <c r="AU40">
        <v>3.5618099088813575</v>
      </c>
      <c r="AV40">
        <v>2.1500410330383266</v>
      </c>
      <c r="AW40">
        <v>9.2991469035250489</v>
      </c>
      <c r="AX40">
        <v>2.4795508820832355</v>
      </c>
      <c r="AY40">
        <v>3.5262956121550726</v>
      </c>
      <c r="AZ40">
        <v>73.69045052813108</v>
      </c>
      <c r="BA40">
        <v>50.303030303030305</v>
      </c>
    </row>
    <row r="41" spans="1:53" ht="12" customHeight="1">
      <c r="A41" s="29">
        <v>2006</v>
      </c>
      <c r="B41" s="91"/>
      <c r="C41" s="91"/>
      <c r="D41" s="91">
        <v>3.5012458991484809</v>
      </c>
      <c r="E41" s="91">
        <v>3.4254490198938905</v>
      </c>
      <c r="F41" s="91">
        <v>11.316443595526049</v>
      </c>
      <c r="G41" s="91">
        <v>4.1491207377568919</v>
      </c>
      <c r="H41" s="92">
        <v>5.0345961761468043</v>
      </c>
      <c r="I41" s="90">
        <v>84.231515412804498</v>
      </c>
      <c r="J41" s="90">
        <v>69.090909090909079</v>
      </c>
      <c r="K41" s="681"/>
      <c r="L41" s="681"/>
      <c r="T41" s="324"/>
      <c r="U41" s="325"/>
      <c r="V41" s="327"/>
      <c r="W41" s="327"/>
      <c r="X41" s="327"/>
      <c r="Y41" s="323"/>
      <c r="Z41" s="322"/>
      <c r="AA41" s="322"/>
      <c r="AB41" s="322"/>
      <c r="AC41" s="322"/>
      <c r="AD41" s="322"/>
      <c r="AE41" s="322"/>
      <c r="AF41" s="322"/>
      <c r="AG41" s="322"/>
      <c r="AH41" s="322"/>
      <c r="AI41" s="322"/>
      <c r="AJ41" s="322"/>
      <c r="AK41" s="322"/>
      <c r="AL41" s="322"/>
      <c r="AM41" s="322"/>
      <c r="AU41">
        <v>3.9254971093699278</v>
      </c>
      <c r="AV41">
        <v>2.2639079103935011</v>
      </c>
      <c r="AW41">
        <v>8.7551836105807972</v>
      </c>
      <c r="AX41">
        <v>2.5132635766086873</v>
      </c>
      <c r="AY41">
        <v>3.5648997259013324</v>
      </c>
      <c r="AZ41">
        <v>74.919163612847612</v>
      </c>
      <c r="BA41">
        <v>50.060606060606062</v>
      </c>
    </row>
    <row r="42" spans="1:53" ht="12" customHeight="1">
      <c r="A42" s="29">
        <v>2007</v>
      </c>
      <c r="B42" s="91"/>
      <c r="C42" s="91"/>
      <c r="D42" s="91">
        <v>3.4698385509367142</v>
      </c>
      <c r="E42" s="91">
        <v>3.3648003465303549</v>
      </c>
      <c r="F42" s="91">
        <v>12.158289026839261</v>
      </c>
      <c r="G42" s="91">
        <v>4.1037063230131965</v>
      </c>
      <c r="H42" s="92">
        <v>5.2144069344217163</v>
      </c>
      <c r="I42" s="90">
        <v>87.842207372278523</v>
      </c>
      <c r="J42" s="90">
        <v>72.424242424242408</v>
      </c>
      <c r="K42" s="681"/>
      <c r="L42" s="681"/>
      <c r="T42" s="324"/>
      <c r="U42" s="325"/>
      <c r="V42" s="328"/>
      <c r="W42" s="328"/>
      <c r="X42" s="327"/>
      <c r="Y42" s="323"/>
      <c r="Z42" s="322"/>
      <c r="AA42" s="322"/>
      <c r="AB42" s="322"/>
      <c r="AC42" s="322"/>
      <c r="AD42" s="322"/>
      <c r="AE42" s="322"/>
      <c r="AF42" s="322"/>
      <c r="AG42" s="322"/>
      <c r="AH42" s="322"/>
      <c r="AI42" s="322"/>
      <c r="AJ42" s="322"/>
      <c r="AK42" s="322"/>
      <c r="AL42" s="322"/>
      <c r="AM42" s="322"/>
      <c r="AU42">
        <v>3.2283796567893353</v>
      </c>
      <c r="AV42">
        <v>2.2025142952283319</v>
      </c>
      <c r="AW42">
        <v>8.4683631861340896</v>
      </c>
      <c r="AX42">
        <v>2.7818921788181923</v>
      </c>
      <c r="AY42">
        <v>3.4646070672255891</v>
      </c>
      <c r="AZ42">
        <v>77.085578788532032</v>
      </c>
      <c r="BA42">
        <v>51.515151515151516</v>
      </c>
    </row>
    <row r="43" spans="1:53" ht="12" customHeight="1">
      <c r="A43" s="29">
        <v>2008</v>
      </c>
      <c r="B43" s="91"/>
      <c r="C43" s="91"/>
      <c r="D43" s="91">
        <v>3.9327540543120216</v>
      </c>
      <c r="E43" s="91">
        <v>3.8522073207280676</v>
      </c>
      <c r="F43" s="91">
        <v>13.644949168283404</v>
      </c>
      <c r="G43" s="91">
        <v>5.5155809743449131</v>
      </c>
      <c r="H43" s="92">
        <v>5.8832405917582893</v>
      </c>
      <c r="I43" s="90">
        <v>91.345117482216025</v>
      </c>
      <c r="J43" s="90">
        <v>84.36363636363636</v>
      </c>
      <c r="K43" s="681"/>
      <c r="L43" s="681"/>
      <c r="T43" s="324"/>
      <c r="U43" s="327"/>
      <c r="V43" s="328"/>
      <c r="W43" s="327"/>
      <c r="X43" s="327"/>
      <c r="Y43" s="323"/>
      <c r="Z43" s="322"/>
      <c r="AA43" s="322"/>
      <c r="AB43" s="322"/>
      <c r="AC43" s="322"/>
      <c r="AD43" s="322"/>
      <c r="AE43" s="322"/>
      <c r="AF43" s="322"/>
      <c r="AG43" s="322"/>
      <c r="AH43" s="322"/>
      <c r="AI43" s="322"/>
      <c r="AJ43" s="322"/>
      <c r="AK43" s="322"/>
      <c r="AL43" s="322"/>
      <c r="AM43" s="322"/>
      <c r="AU43">
        <v>3.2378886442668557</v>
      </c>
      <c r="AV43">
        <v>2.7598175980909212</v>
      </c>
      <c r="AW43">
        <v>9.6962732111036924</v>
      </c>
      <c r="AX43">
        <v>2.7991276464558275</v>
      </c>
      <c r="AY43">
        <v>4.0696648977557706</v>
      </c>
      <c r="AZ43">
        <v>79.381332183660291</v>
      </c>
      <c r="BA43">
        <v>54.727272727272727</v>
      </c>
    </row>
    <row r="44" spans="1:53" ht="12" customHeight="1">
      <c r="A44" s="29">
        <v>2009</v>
      </c>
      <c r="B44" s="91"/>
      <c r="C44" s="91"/>
      <c r="D44" s="91">
        <v>4.7461807785360559</v>
      </c>
      <c r="E44" s="91">
        <v>4.3735142835657932</v>
      </c>
      <c r="F44" s="91">
        <v>14.145738503440034</v>
      </c>
      <c r="G44" s="91">
        <v>4.099956333623572</v>
      </c>
      <c r="H44" s="92">
        <v>6.3405169632265705</v>
      </c>
      <c r="I44" s="90">
        <v>90.860099159301583</v>
      </c>
      <c r="J44" s="90">
        <v>82.909090909090907</v>
      </c>
      <c r="K44" s="681"/>
      <c r="L44" s="681"/>
      <c r="T44" s="324"/>
      <c r="U44" s="327"/>
      <c r="V44" s="329"/>
      <c r="W44" s="329"/>
      <c r="X44" s="327"/>
      <c r="Y44" s="323"/>
      <c r="Z44" s="322"/>
      <c r="AA44" s="322"/>
      <c r="AB44" s="322"/>
      <c r="AC44" s="322"/>
      <c r="AD44" s="322"/>
      <c r="AE44" s="322"/>
      <c r="AF44" s="322"/>
      <c r="AG44" s="322"/>
      <c r="AH44" s="322"/>
      <c r="AI44" s="322"/>
      <c r="AJ44" s="322"/>
      <c r="AK44" s="322"/>
      <c r="AL44" s="322"/>
      <c r="AM44" s="322"/>
      <c r="AU44">
        <v>3.4049432651825216</v>
      </c>
      <c r="AV44">
        <v>2.7626117835435529</v>
      </c>
      <c r="AW44">
        <v>9.8733864790770127</v>
      </c>
      <c r="AX44">
        <v>3.7492175054598182</v>
      </c>
      <c r="AY44">
        <v>4.2298730408091485</v>
      </c>
      <c r="AZ44">
        <v>81.623194654020253</v>
      </c>
      <c r="BA44">
        <v>60.606060606060609</v>
      </c>
    </row>
    <row r="45" spans="1:53" ht="12" customHeight="1">
      <c r="A45" s="34">
        <v>2010</v>
      </c>
      <c r="B45" s="91"/>
      <c r="C45" s="91"/>
      <c r="D45" s="91">
        <v>4.5239277238061399</v>
      </c>
      <c r="E45" s="91">
        <v>4.0406497826015473</v>
      </c>
      <c r="F45" s="91">
        <v>13.071950483570582</v>
      </c>
      <c r="G45" s="91">
        <v>4.7881272156272523</v>
      </c>
      <c r="H45" s="92">
        <v>5.7396236687551605</v>
      </c>
      <c r="I45" s="90">
        <v>95.052813106272922</v>
      </c>
      <c r="J45" s="90">
        <v>88.606060606060595</v>
      </c>
      <c r="K45" s="681"/>
      <c r="L45" s="681"/>
      <c r="T45" s="324"/>
      <c r="U45" s="330"/>
      <c r="V45" s="330"/>
      <c r="W45" s="330"/>
      <c r="X45" s="330"/>
      <c r="Y45" s="323"/>
      <c r="Z45" s="322"/>
      <c r="AA45" s="322"/>
      <c r="AB45" s="322"/>
      <c r="AC45" s="322"/>
      <c r="AD45" s="322"/>
      <c r="AE45" s="322"/>
      <c r="AF45" s="322"/>
      <c r="AG45" s="322"/>
      <c r="AH45" s="322"/>
      <c r="AI45" s="322"/>
      <c r="AJ45" s="322"/>
      <c r="AK45" s="322"/>
      <c r="AL45" s="322"/>
      <c r="AM45" s="322"/>
      <c r="AU45">
        <v>3.5012458991484809</v>
      </c>
      <c r="AV45">
        <v>3.4254490198938905</v>
      </c>
      <c r="AW45">
        <v>11.316443595526049</v>
      </c>
      <c r="AX45">
        <v>4.1491207377568919</v>
      </c>
      <c r="AY45">
        <v>5.0345961761468043</v>
      </c>
      <c r="AZ45">
        <v>84.231515412804498</v>
      </c>
      <c r="BA45">
        <v>69.090909090909079</v>
      </c>
    </row>
    <row r="46" spans="1:53" ht="12" customHeight="1">
      <c r="A46" s="34">
        <v>2011</v>
      </c>
      <c r="B46" s="91"/>
      <c r="C46" s="91"/>
      <c r="D46" s="91">
        <v>4.4707602693077257</v>
      </c>
      <c r="E46" s="91">
        <v>4.4032770954313829</v>
      </c>
      <c r="F46" s="91">
        <v>13.600354641344826</v>
      </c>
      <c r="G46" s="91">
        <v>5.7070285005403498</v>
      </c>
      <c r="H46" s="92">
        <v>6.4623893805309738</v>
      </c>
      <c r="I46" s="90">
        <v>100</v>
      </c>
      <c r="J46" s="90">
        <v>100</v>
      </c>
      <c r="K46" s="681"/>
      <c r="T46" s="331"/>
      <c r="U46" s="327"/>
      <c r="V46" s="327"/>
      <c r="W46" s="327"/>
      <c r="X46" s="327"/>
      <c r="Y46" s="323"/>
      <c r="Z46" s="322"/>
      <c r="AA46" s="322"/>
      <c r="AB46" s="322"/>
      <c r="AC46" s="322"/>
      <c r="AD46" s="322"/>
      <c r="AE46" s="322"/>
      <c r="AF46" s="322"/>
      <c r="AG46" s="322"/>
      <c r="AH46" s="322"/>
      <c r="AI46" s="322"/>
      <c r="AJ46" s="322"/>
      <c r="AK46" s="322"/>
      <c r="AL46" s="322"/>
      <c r="AM46" s="322"/>
      <c r="AU46">
        <v>3.4698385509367142</v>
      </c>
      <c r="AV46">
        <v>3.3648003465303549</v>
      </c>
      <c r="AW46">
        <v>12.158289026839261</v>
      </c>
      <c r="AX46">
        <v>4.1037063230131965</v>
      </c>
      <c r="AY46">
        <v>5.2144069344217163</v>
      </c>
      <c r="AZ46">
        <v>87.842207372278523</v>
      </c>
      <c r="BA46">
        <v>72.424242424242408</v>
      </c>
    </row>
    <row r="47" spans="1:53" ht="12" customHeight="1">
      <c r="A47" s="29">
        <v>2012</v>
      </c>
      <c r="B47" s="91"/>
      <c r="C47" s="91"/>
      <c r="D47" s="91">
        <v>4.4340277515579674</v>
      </c>
      <c r="E47" s="91">
        <v>4.6259625485486389</v>
      </c>
      <c r="F47" s="91">
        <v>13.786872387011906</v>
      </c>
      <c r="G47" s="91">
        <v>5.6172547504487591</v>
      </c>
      <c r="H47" s="92">
        <v>6.4634334102230975</v>
      </c>
      <c r="I47" s="303">
        <v>103.21189911618886</v>
      </c>
      <c r="J47" s="303">
        <v>104.78787878787878</v>
      </c>
      <c r="K47" s="681"/>
      <c r="L47" s="681"/>
      <c r="T47" s="324"/>
      <c r="U47" s="327"/>
      <c r="V47" s="327"/>
      <c r="W47" s="327"/>
      <c r="X47" s="327"/>
      <c r="Y47" s="323"/>
      <c r="Z47" s="322"/>
      <c r="AA47" s="322"/>
      <c r="AB47" s="322"/>
      <c r="AC47" s="322"/>
      <c r="AD47" s="322"/>
      <c r="AE47" s="322"/>
      <c r="AF47" s="322"/>
      <c r="AG47" s="322"/>
      <c r="AH47" s="322"/>
      <c r="AI47" s="322"/>
      <c r="AJ47" s="322"/>
      <c r="AK47" s="322"/>
      <c r="AL47" s="322"/>
      <c r="AM47" s="322"/>
      <c r="AU47">
        <v>3.9327540543120216</v>
      </c>
      <c r="AV47">
        <v>3.8522073207280676</v>
      </c>
      <c r="AW47">
        <v>13.644949168283404</v>
      </c>
      <c r="AX47">
        <v>5.5155809743449131</v>
      </c>
      <c r="AY47">
        <v>5.8832405917582893</v>
      </c>
      <c r="AZ47">
        <v>91.345117482216025</v>
      </c>
      <c r="BA47">
        <v>84.36363636363636</v>
      </c>
    </row>
    <row r="48" spans="1:53" ht="12" customHeight="1">
      <c r="A48" s="34"/>
      <c r="B48" s="152"/>
      <c r="C48" s="152"/>
      <c r="D48" s="152"/>
      <c r="E48" s="152"/>
      <c r="F48" s="152"/>
      <c r="G48" s="152"/>
      <c r="H48" s="152"/>
      <c r="I48" s="304"/>
      <c r="J48" s="304"/>
      <c r="AA48" s="322"/>
      <c r="AB48" s="322"/>
      <c r="AC48" s="322"/>
      <c r="AD48" s="322"/>
      <c r="AE48" s="322"/>
      <c r="AF48" s="322"/>
      <c r="AI48" s="322"/>
      <c r="AJ48" s="322"/>
      <c r="AK48" s="322"/>
      <c r="AL48" s="322"/>
      <c r="AM48" s="322"/>
      <c r="AU48">
        <v>4.7461807785360559</v>
      </c>
      <c r="AV48">
        <v>4.3735142835657932</v>
      </c>
      <c r="AW48">
        <v>14.145738503440034</v>
      </c>
      <c r="AX48">
        <v>4.099956333623572</v>
      </c>
      <c r="AY48">
        <v>6.3405169632265705</v>
      </c>
      <c r="AZ48">
        <v>90.860099159301583</v>
      </c>
      <c r="BA48">
        <v>82.909090909090907</v>
      </c>
    </row>
    <row r="49" spans="1:53" ht="12" customHeight="1">
      <c r="A49" s="10" t="s">
        <v>232</v>
      </c>
      <c r="B49" s="10"/>
      <c r="C49" s="10"/>
      <c r="D49" s="10"/>
      <c r="E49" s="10"/>
      <c r="F49" s="152"/>
      <c r="G49" s="10"/>
      <c r="H49" s="10"/>
      <c r="I49" s="10"/>
      <c r="J49" s="10"/>
      <c r="AA49" s="322"/>
      <c r="AB49" s="322"/>
      <c r="AC49" s="322"/>
      <c r="AD49" s="322"/>
      <c r="AE49" s="322"/>
      <c r="AF49" s="322"/>
      <c r="AI49" s="322"/>
      <c r="AJ49" s="322"/>
      <c r="AK49" s="322"/>
      <c r="AL49" s="322"/>
      <c r="AM49" s="322"/>
      <c r="AU49">
        <v>4.5239277238061399</v>
      </c>
      <c r="AV49">
        <v>4.0406497826015473</v>
      </c>
      <c r="AW49">
        <v>13.071950483570582</v>
      </c>
      <c r="AX49">
        <v>4.7881272156272523</v>
      </c>
      <c r="AY49">
        <v>5.7396236687551605</v>
      </c>
      <c r="AZ49">
        <v>95.052813106272922</v>
      </c>
      <c r="BA49">
        <v>88.606060606060595</v>
      </c>
    </row>
    <row r="50" spans="1:53" ht="12" customHeight="1">
      <c r="AA50" s="264"/>
      <c r="AB50" s="264"/>
      <c r="AC50" s="264"/>
      <c r="AD50" s="264"/>
      <c r="AE50" s="264"/>
      <c r="AI50" s="322"/>
      <c r="AJ50" s="322"/>
      <c r="AK50" s="322"/>
      <c r="AL50" s="322"/>
      <c r="AM50" s="322"/>
      <c r="AU50">
        <v>4.4707602693077257</v>
      </c>
      <c r="AV50">
        <v>4.4032770954313829</v>
      </c>
      <c r="AW50">
        <v>13.600354641344826</v>
      </c>
      <c r="AX50">
        <v>5.7070285005403498</v>
      </c>
      <c r="AY50">
        <v>6.4623893805309738</v>
      </c>
      <c r="AZ50">
        <v>100</v>
      </c>
      <c r="BA50">
        <v>100</v>
      </c>
    </row>
    <row r="51" spans="1:53" ht="12" customHeight="1">
      <c r="A51" s="306" t="s">
        <v>612</v>
      </c>
      <c r="AA51" s="264"/>
      <c r="AB51" s="264"/>
      <c r="AC51" s="264"/>
      <c r="AD51" s="264"/>
      <c r="AE51" s="264"/>
      <c r="AI51" s="322"/>
      <c r="AJ51" s="322"/>
      <c r="AK51" s="322"/>
      <c r="AL51" s="322"/>
      <c r="AM51" s="322"/>
      <c r="AU51">
        <v>4.4340277515579674</v>
      </c>
      <c r="AV51">
        <v>4.6259625485486389</v>
      </c>
      <c r="AW51">
        <v>13.786872387011906</v>
      </c>
      <c r="AX51">
        <v>5.6172547504487591</v>
      </c>
      <c r="AY51">
        <v>6.4634334102230975</v>
      </c>
      <c r="AZ51">
        <v>103.21189911618886</v>
      </c>
      <c r="BA51">
        <v>104.78787878787878</v>
      </c>
    </row>
    <row r="52" spans="1:53" ht="12">
      <c r="A52" s="745" t="s">
        <v>686</v>
      </c>
      <c r="AA52" s="264"/>
      <c r="AB52" s="264"/>
      <c r="AC52" s="264"/>
      <c r="AD52" s="264"/>
      <c r="AE52" s="264"/>
    </row>
    <row r="53" spans="1:53" ht="12" customHeight="1">
      <c r="AA53" s="264"/>
      <c r="AB53" s="264"/>
      <c r="AC53" s="264"/>
      <c r="AD53" s="264"/>
      <c r="AE53" s="264"/>
    </row>
    <row r="54" spans="1:53" ht="12" customHeight="1">
      <c r="A54" t="s">
        <v>235</v>
      </c>
      <c r="AA54" s="264"/>
      <c r="AB54" s="264"/>
      <c r="AC54" s="264"/>
      <c r="AD54" s="264"/>
      <c r="AE54" s="264"/>
    </row>
    <row r="55" spans="1:53" ht="12" customHeight="1">
      <c r="A55" t="s">
        <v>283</v>
      </c>
      <c r="AA55" s="264"/>
      <c r="AB55" s="264"/>
      <c r="AC55" s="264"/>
      <c r="AD55" s="264"/>
      <c r="AE55" s="264"/>
    </row>
    <row r="56" spans="1:53" ht="12" customHeight="1">
      <c r="A56" s="10" t="s">
        <v>82</v>
      </c>
      <c r="AA56" s="264"/>
      <c r="AB56" s="264"/>
      <c r="AC56" s="264"/>
      <c r="AD56" s="264"/>
      <c r="AE56" s="264"/>
    </row>
    <row r="57" spans="1:53" ht="12" customHeight="1">
      <c r="AA57" s="264"/>
      <c r="AB57" s="264"/>
      <c r="AC57" s="264"/>
      <c r="AD57" s="264"/>
      <c r="AE57" s="264"/>
    </row>
    <row r="58" spans="1:53" ht="12">
      <c r="AA58" s="264"/>
      <c r="AB58" s="264"/>
      <c r="AC58" s="264"/>
      <c r="AD58" s="264"/>
      <c r="AE58" s="264"/>
    </row>
    <row r="59" spans="1:53" ht="12">
      <c r="AA59" s="264"/>
      <c r="AB59" s="264"/>
      <c r="AC59" s="264"/>
      <c r="AD59" s="264"/>
      <c r="AE59" s="264"/>
    </row>
  </sheetData>
  <phoneticPr fontId="0" type="noConversion"/>
  <hyperlinks>
    <hyperlink ref="A52" r:id="rId1"/>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sheetPr codeName="Sheet5"/>
  <dimension ref="A1:AU55"/>
  <sheetViews>
    <sheetView workbookViewId="0"/>
  </sheetViews>
  <sheetFormatPr defaultRowHeight="9"/>
  <cols>
    <col min="2" max="5" width="13" customWidth="1"/>
    <col min="7" max="7" width="10" customWidth="1"/>
    <col min="8" max="8" width="7.796875" customWidth="1"/>
    <col min="9" max="10" width="10" customWidth="1"/>
    <col min="17" max="18" width="10" customWidth="1"/>
    <col min="34" max="34" width="9.59765625" customWidth="1"/>
  </cols>
  <sheetData>
    <row r="1" spans="1:45" ht="12">
      <c r="A1" s="72" t="s">
        <v>603</v>
      </c>
      <c r="B1" s="22"/>
      <c r="C1" s="22"/>
      <c r="D1" s="22"/>
      <c r="E1" s="22"/>
    </row>
    <row r="2" spans="1:45" ht="9.75" thickBot="1">
      <c r="A2" s="22"/>
      <c r="B2" s="22"/>
      <c r="C2" s="22"/>
      <c r="D2" s="22"/>
      <c r="E2" s="22"/>
      <c r="AA2">
        <v>2005</v>
      </c>
      <c r="AK2">
        <v>2011</v>
      </c>
    </row>
    <row r="3" spans="1:45" ht="3.75" customHeight="1">
      <c r="A3" s="22"/>
      <c r="B3" s="69"/>
      <c r="C3" s="69"/>
      <c r="D3" s="69"/>
      <c r="E3" s="69"/>
      <c r="G3" s="382"/>
      <c r="H3" s="383"/>
      <c r="I3" s="383"/>
      <c r="J3" s="383"/>
      <c r="K3" s="383"/>
      <c r="L3" s="383"/>
      <c r="M3" s="383"/>
      <c r="N3" s="383"/>
      <c r="O3" s="383"/>
      <c r="P3" s="383"/>
      <c r="Q3" s="384"/>
    </row>
    <row r="4" spans="1:45" ht="34.5" customHeight="1">
      <c r="A4" s="33" t="s">
        <v>134</v>
      </c>
      <c r="B4" s="35" t="s">
        <v>243</v>
      </c>
      <c r="C4" s="35" t="s">
        <v>171</v>
      </c>
      <c r="D4" s="35" t="s">
        <v>201</v>
      </c>
      <c r="E4" s="35" t="s">
        <v>172</v>
      </c>
      <c r="G4" s="385"/>
      <c r="H4" s="386"/>
      <c r="I4" s="386"/>
      <c r="J4" s="386"/>
      <c r="K4" s="386"/>
      <c r="L4" s="386"/>
      <c r="M4" s="386"/>
      <c r="N4" s="386"/>
      <c r="O4" s="386"/>
      <c r="P4" s="386"/>
      <c r="Q4" s="387"/>
      <c r="AA4" t="s">
        <v>614</v>
      </c>
      <c r="AB4" t="s">
        <v>289</v>
      </c>
      <c r="AC4" t="s">
        <v>602</v>
      </c>
      <c r="AD4" t="s">
        <v>615</v>
      </c>
      <c r="AE4" t="s">
        <v>616</v>
      </c>
      <c r="AF4" t="s">
        <v>617</v>
      </c>
      <c r="AG4" t="s">
        <v>618</v>
      </c>
      <c r="AH4" t="s">
        <v>619</v>
      </c>
      <c r="AI4" t="s">
        <v>620</v>
      </c>
      <c r="AK4" t="s">
        <v>614</v>
      </c>
      <c r="AL4" t="s">
        <v>289</v>
      </c>
      <c r="AM4" t="s">
        <v>602</v>
      </c>
      <c r="AN4" t="s">
        <v>615</v>
      </c>
      <c r="AO4" t="s">
        <v>616</v>
      </c>
      <c r="AP4" t="s">
        <v>617</v>
      </c>
      <c r="AQ4" t="s">
        <v>618</v>
      </c>
      <c r="AR4" t="s">
        <v>619</v>
      </c>
    </row>
    <row r="5" spans="1:45" ht="12" customHeight="1">
      <c r="A5" s="29">
        <v>1970</v>
      </c>
      <c r="B5" s="91">
        <v>54.449342511452357</v>
      </c>
      <c r="C5" s="91">
        <v>104.52563883516022</v>
      </c>
      <c r="D5" s="91">
        <v>77.611340151990376</v>
      </c>
      <c r="E5" s="91">
        <v>48.118778200188963</v>
      </c>
      <c r="G5" s="385"/>
      <c r="H5" s="386"/>
      <c r="I5" s="386"/>
      <c r="J5" s="386"/>
      <c r="K5" s="386"/>
      <c r="L5" s="386"/>
      <c r="M5" s="386"/>
      <c r="N5" s="386"/>
      <c r="O5" s="386"/>
      <c r="P5" s="386"/>
      <c r="Q5" s="387"/>
      <c r="AA5">
        <v>74.961974231094985</v>
      </c>
      <c r="AB5">
        <v>126.91604198409816</v>
      </c>
      <c r="AC5">
        <v>95.802226817613573</v>
      </c>
      <c r="AD5">
        <v>46.336280406575113</v>
      </c>
      <c r="AE5">
        <v>92.984102888318702</v>
      </c>
      <c r="AF5">
        <v>71.891298536579811</v>
      </c>
      <c r="AG5">
        <v>80.620261415485928</v>
      </c>
      <c r="AH5">
        <v>93.754932896660705</v>
      </c>
      <c r="AI5">
        <v>10.3</v>
      </c>
      <c r="AK5">
        <f t="shared" ref="AK5:AK45" si="0">(AA5/AA$46)*100</f>
        <v>51.279341195125191</v>
      </c>
      <c r="AL5">
        <f t="shared" ref="AL5:AL45" si="1">(AB5/AB$46)*100</f>
        <v>72.912986744929214</v>
      </c>
      <c r="AM5">
        <f t="shared" ref="AM5:AM45" si="2">(AC5/AC$46)*100</f>
        <v>66.742394656752211</v>
      </c>
      <c r="AN5">
        <f t="shared" ref="AN5:AN45" si="3">(AD5/AD$46)*100</f>
        <v>26.61326220268959</v>
      </c>
      <c r="AO5">
        <f t="shared" ref="AO5:AO45" si="4">(AE5/AE$46)*100</f>
        <v>59.302175251042442</v>
      </c>
      <c r="AP5">
        <f t="shared" ref="AP5:AP45" si="5">(AF5/AF$46)*100</f>
        <v>54.191234705518198</v>
      </c>
      <c r="AQ5">
        <f t="shared" ref="AQ5:AQ45" si="6">(AG5/AG$46)*100</f>
        <v>56.531904519828615</v>
      </c>
      <c r="AR5">
        <f t="shared" ref="AR5:AR45" si="7">(AH5/AH$46)*100</f>
        <v>88.550577437907279</v>
      </c>
      <c r="AS5" s="36"/>
    </row>
    <row r="6" spans="1:45" ht="12" customHeight="1">
      <c r="A6" s="29">
        <v>1971</v>
      </c>
      <c r="B6" s="91">
        <v>56.590907326967432</v>
      </c>
      <c r="C6" s="91">
        <v>96.259087609915113</v>
      </c>
      <c r="D6" s="91">
        <v>76.514698855766156</v>
      </c>
      <c r="E6" s="91">
        <v>47.163064713265165</v>
      </c>
      <c r="G6" s="385"/>
      <c r="H6" s="386"/>
      <c r="I6" s="386"/>
      <c r="J6" s="386"/>
      <c r="K6" s="386"/>
      <c r="L6" s="386"/>
      <c r="M6" s="386"/>
      <c r="N6" s="386"/>
      <c r="O6" s="386"/>
      <c r="P6" s="386"/>
      <c r="Q6" s="387"/>
      <c r="AA6">
        <v>76.27330738804973</v>
      </c>
      <c r="AB6">
        <v>125.58267577708145</v>
      </c>
      <c r="AC6">
        <v>95.84358327209992</v>
      </c>
      <c r="AD6">
        <v>46.928582909314031</v>
      </c>
      <c r="AE6">
        <v>93.744632557960344</v>
      </c>
      <c r="AF6">
        <v>69.676656764701306</v>
      </c>
      <c r="AG6">
        <v>79.739829262953805</v>
      </c>
      <c r="AH6">
        <v>93.596896768727021</v>
      </c>
      <c r="AI6">
        <v>11.3</v>
      </c>
      <c r="AK6">
        <f t="shared" si="0"/>
        <v>52.176386678061114</v>
      </c>
      <c r="AL6">
        <f t="shared" si="1"/>
        <v>72.146970794080957</v>
      </c>
      <c r="AM6">
        <f t="shared" si="2"/>
        <v>66.771206396297544</v>
      </c>
      <c r="AN6">
        <f t="shared" si="3"/>
        <v>26.953451395054355</v>
      </c>
      <c r="AO6">
        <f t="shared" si="4"/>
        <v>59.787215837032463</v>
      </c>
      <c r="AP6">
        <f t="shared" si="5"/>
        <v>52.521850865032313</v>
      </c>
      <c r="AQ6">
        <f t="shared" si="6"/>
        <v>55.914534822568207</v>
      </c>
      <c r="AR6">
        <f t="shared" si="7"/>
        <v>88.401313927687468</v>
      </c>
      <c r="AS6" s="90"/>
    </row>
    <row r="7" spans="1:45" ht="12" customHeight="1">
      <c r="A7" s="29">
        <v>1972</v>
      </c>
      <c r="B7" s="91">
        <v>56.186704311137262</v>
      </c>
      <c r="C7" s="91">
        <v>92.139427310058679</v>
      </c>
      <c r="D7" s="91">
        <v>75.653326192082645</v>
      </c>
      <c r="E7" s="91">
        <v>46.917483124926839</v>
      </c>
      <c r="G7" s="385"/>
      <c r="H7" s="386"/>
      <c r="I7" s="386"/>
      <c r="J7" s="386"/>
      <c r="K7" s="386"/>
      <c r="L7" s="386"/>
      <c r="M7" s="386"/>
      <c r="N7" s="386"/>
      <c r="O7" s="386"/>
      <c r="P7" s="386"/>
      <c r="Q7" s="387"/>
      <c r="AA7">
        <v>78.005607572921747</v>
      </c>
      <c r="AB7">
        <v>122.62134642822353</v>
      </c>
      <c r="AC7">
        <v>95.348944257034461</v>
      </c>
      <c r="AD7">
        <v>44.770637416516891</v>
      </c>
      <c r="AE7">
        <v>93.370959252794449</v>
      </c>
      <c r="AF7">
        <v>66.073160659579173</v>
      </c>
      <c r="AG7">
        <v>78.201934773793653</v>
      </c>
      <c r="AH7">
        <v>92.615277751602605</v>
      </c>
      <c r="AI7">
        <v>12.2</v>
      </c>
      <c r="AK7">
        <f t="shared" si="0"/>
        <v>53.361403656917346</v>
      </c>
      <c r="AL7">
        <f t="shared" si="1"/>
        <v>70.445693601811598</v>
      </c>
      <c r="AM7">
        <f t="shared" si="2"/>
        <v>66.426606970451459</v>
      </c>
      <c r="AN7">
        <f t="shared" si="3"/>
        <v>25.714034490740794</v>
      </c>
      <c r="AO7">
        <f t="shared" si="4"/>
        <v>59.548899402918984</v>
      </c>
      <c r="AP7">
        <f t="shared" si="5"/>
        <v>49.805556860498065</v>
      </c>
      <c r="AQ7">
        <f t="shared" si="6"/>
        <v>54.83614456562379</v>
      </c>
      <c r="AR7">
        <f t="shared" si="7"/>
        <v>87.474184782534053</v>
      </c>
      <c r="AS7" s="90"/>
    </row>
    <row r="8" spans="1:45" ht="12" customHeight="1">
      <c r="A8" s="29">
        <v>1973</v>
      </c>
      <c r="B8" s="91">
        <v>54.123698082854844</v>
      </c>
      <c r="C8" s="91">
        <v>83.508831594241713</v>
      </c>
      <c r="D8" s="91">
        <v>70.092331670148141</v>
      </c>
      <c r="E8" s="91">
        <v>49.900784068199314</v>
      </c>
      <c r="G8" s="385"/>
      <c r="H8" s="386"/>
      <c r="I8" s="386"/>
      <c r="J8" s="386"/>
      <c r="K8" s="386"/>
      <c r="L8" s="386"/>
      <c r="M8" s="386"/>
      <c r="N8" s="386"/>
      <c r="O8" s="386"/>
      <c r="P8" s="386"/>
      <c r="Q8" s="387"/>
      <c r="AA8">
        <v>75.844714799885338</v>
      </c>
      <c r="AB8">
        <v>115.26424060342964</v>
      </c>
      <c r="AC8">
        <v>90.635458673599047</v>
      </c>
      <c r="AD8">
        <v>45.74283016557488</v>
      </c>
      <c r="AE8">
        <v>89.17160410577084</v>
      </c>
      <c r="AF8">
        <v>65.111328745131189</v>
      </c>
      <c r="AG8">
        <v>75.526663609635037</v>
      </c>
      <c r="AH8">
        <v>94.275874778570795</v>
      </c>
      <c r="AI8">
        <v>13.1</v>
      </c>
      <c r="AK8">
        <f t="shared" si="0"/>
        <v>51.883198754615698</v>
      </c>
      <c r="AL8">
        <f t="shared" si="1"/>
        <v>66.21905250035455</v>
      </c>
      <c r="AM8">
        <f t="shared" si="2"/>
        <v>63.142869989916896</v>
      </c>
      <c r="AN8">
        <f t="shared" si="3"/>
        <v>26.27241380637016</v>
      </c>
      <c r="AO8">
        <f t="shared" si="4"/>
        <v>56.870690040945924</v>
      </c>
      <c r="AP8">
        <f t="shared" si="5"/>
        <v>49.080533664588096</v>
      </c>
      <c r="AQ8">
        <f t="shared" si="6"/>
        <v>52.960211997786509</v>
      </c>
      <c r="AR8">
        <f t="shared" si="7"/>
        <v>89.04260172963788</v>
      </c>
      <c r="AS8" s="90"/>
    </row>
    <row r="9" spans="1:45" ht="12" customHeight="1">
      <c r="A9" s="29">
        <v>1974</v>
      </c>
      <c r="B9" s="91">
        <v>54.155767615856846</v>
      </c>
      <c r="C9" s="91">
        <v>72.567016250885331</v>
      </c>
      <c r="D9" s="91">
        <v>71.84140137366272</v>
      </c>
      <c r="E9" s="91">
        <v>69.091326575970299</v>
      </c>
      <c r="G9" s="385"/>
      <c r="H9" s="386"/>
      <c r="I9" s="386"/>
      <c r="J9" s="386"/>
      <c r="K9" s="386"/>
      <c r="L9" s="386"/>
      <c r="M9" s="386"/>
      <c r="N9" s="386"/>
      <c r="O9" s="386"/>
      <c r="P9" s="386"/>
      <c r="Q9" s="387"/>
      <c r="AA9">
        <v>73.42012070427451</v>
      </c>
      <c r="AB9">
        <v>105.790516136549</v>
      </c>
      <c r="AC9">
        <v>95.734723893568642</v>
      </c>
      <c r="AD9">
        <v>67.523973662114983</v>
      </c>
      <c r="AE9">
        <v>91.420279339742422</v>
      </c>
      <c r="AF9">
        <v>80.609256004686586</v>
      </c>
      <c r="AG9">
        <v>84.413034943070258</v>
      </c>
      <c r="AH9">
        <v>95.472710352000874</v>
      </c>
      <c r="AI9">
        <v>15</v>
      </c>
      <c r="AK9">
        <f t="shared" si="0"/>
        <v>50.224603324548447</v>
      </c>
      <c r="AL9">
        <f t="shared" si="1"/>
        <v>60.776418648242078</v>
      </c>
      <c r="AM9">
        <f t="shared" si="2"/>
        <v>66.69536749520546</v>
      </c>
      <c r="AN9">
        <f t="shared" si="3"/>
        <v>38.782422763963872</v>
      </c>
      <c r="AO9">
        <f t="shared" si="4"/>
        <v>58.304820485456723</v>
      </c>
      <c r="AP9">
        <f t="shared" si="5"/>
        <v>60.762779369807632</v>
      </c>
      <c r="AQ9">
        <f t="shared" si="6"/>
        <v>59.191443290383205</v>
      </c>
      <c r="AR9">
        <f t="shared" si="7"/>
        <v>90.173000716134695</v>
      </c>
      <c r="AS9" s="90"/>
    </row>
    <row r="10" spans="1:45" ht="12" customHeight="1">
      <c r="A10" s="29">
        <v>1975</v>
      </c>
      <c r="B10" s="91">
        <v>55.849012594852191</v>
      </c>
      <c r="C10" s="91">
        <v>66.902140685427256</v>
      </c>
      <c r="D10" s="91">
        <v>83.878756140346212</v>
      </c>
      <c r="E10" s="91">
        <v>67.518083775420166</v>
      </c>
      <c r="G10" s="385"/>
      <c r="H10" s="386"/>
      <c r="I10" s="386"/>
      <c r="J10" s="386"/>
      <c r="K10" s="386"/>
      <c r="L10" s="386"/>
      <c r="M10" s="386"/>
      <c r="N10" s="386"/>
      <c r="O10" s="386"/>
      <c r="P10" s="386"/>
      <c r="Q10" s="387"/>
      <c r="AA10">
        <v>77.494349370358421</v>
      </c>
      <c r="AB10">
        <v>96.396180945197656</v>
      </c>
      <c r="AC10">
        <v>109.78107120991407</v>
      </c>
      <c r="AD10">
        <v>60.285939560554581</v>
      </c>
      <c r="AE10">
        <v>95.850000477340643</v>
      </c>
      <c r="AF10">
        <v>86.578484876514665</v>
      </c>
      <c r="AG10">
        <v>92.368731014816191</v>
      </c>
      <c r="AH10">
        <v>93.697867595577861</v>
      </c>
      <c r="AI10">
        <v>19</v>
      </c>
      <c r="AK10">
        <f t="shared" si="0"/>
        <v>53.011666552512537</v>
      </c>
      <c r="AL10">
        <f t="shared" si="1"/>
        <v>55.379393760164916</v>
      </c>
      <c r="AM10">
        <f t="shared" si="2"/>
        <v>76.481015357630497</v>
      </c>
      <c r="AN10">
        <f t="shared" si="3"/>
        <v>34.625254823709831</v>
      </c>
      <c r="AO10">
        <f t="shared" si="4"/>
        <v>61.129949631786296</v>
      </c>
      <c r="AP10">
        <f t="shared" si="5"/>
        <v>65.262348711145904</v>
      </c>
      <c r="AQ10">
        <f t="shared" si="6"/>
        <v>64.770073808571098</v>
      </c>
      <c r="AR10">
        <f t="shared" si="7"/>
        <v>88.496679843333524</v>
      </c>
      <c r="AS10" s="90"/>
    </row>
    <row r="11" spans="1:45" ht="12" customHeight="1">
      <c r="A11" s="29">
        <v>1976</v>
      </c>
      <c r="B11" s="91">
        <v>58.97274510340079</v>
      </c>
      <c r="C11" s="91">
        <v>71.960904339687758</v>
      </c>
      <c r="D11" s="91">
        <v>92.298299515860123</v>
      </c>
      <c r="E11" s="91">
        <v>73.014355210634449</v>
      </c>
      <c r="G11" s="385"/>
      <c r="H11" s="386"/>
      <c r="I11" s="386"/>
      <c r="J11" s="386"/>
      <c r="K11" s="386"/>
      <c r="L11" s="386"/>
      <c r="M11" s="386"/>
      <c r="N11" s="386"/>
      <c r="O11" s="386"/>
      <c r="P11" s="386"/>
      <c r="Q11" s="387"/>
      <c r="AA11">
        <v>82.978520805843871</v>
      </c>
      <c r="AB11">
        <v>101.9986654380223</v>
      </c>
      <c r="AC11">
        <v>118.14899901542502</v>
      </c>
      <c r="AD11">
        <v>66.768707892929029</v>
      </c>
      <c r="AE11">
        <v>102.56748511782069</v>
      </c>
      <c r="AF11">
        <v>79.458912499334275</v>
      </c>
      <c r="AG11">
        <v>90.21308491273156</v>
      </c>
      <c r="AH11">
        <v>94.357933083503795</v>
      </c>
      <c r="AI11">
        <v>22</v>
      </c>
      <c r="AK11">
        <f t="shared" si="0"/>
        <v>56.763231277126778</v>
      </c>
      <c r="AL11">
        <f t="shared" si="1"/>
        <v>58.598008768779643</v>
      </c>
      <c r="AM11">
        <f t="shared" si="2"/>
        <v>82.310687157617721</v>
      </c>
      <c r="AN11">
        <f t="shared" si="3"/>
        <v>38.348635550754381</v>
      </c>
      <c r="AO11">
        <f t="shared" si="4"/>
        <v>65.414138423438104</v>
      </c>
      <c r="AP11">
        <f t="shared" si="5"/>
        <v>59.895657254065114</v>
      </c>
      <c r="AQ11">
        <f t="shared" si="6"/>
        <v>63.258508632745702</v>
      </c>
      <c r="AR11">
        <f t="shared" si="7"/>
        <v>89.120104961317452</v>
      </c>
      <c r="AS11" s="90"/>
    </row>
    <row r="12" spans="1:45" ht="12" customHeight="1">
      <c r="A12" s="29">
        <v>1977</v>
      </c>
      <c r="B12" s="91">
        <v>59.805384508160287</v>
      </c>
      <c r="C12" s="91">
        <v>70.255642342451637</v>
      </c>
      <c r="D12" s="91">
        <v>92.408612973341945</v>
      </c>
      <c r="E12" s="91">
        <v>76.308247135610713</v>
      </c>
      <c r="G12" s="385"/>
      <c r="H12" s="386"/>
      <c r="I12" s="386"/>
      <c r="J12" s="386"/>
      <c r="K12" s="386"/>
      <c r="L12" s="386"/>
      <c r="M12" s="386"/>
      <c r="N12" s="386"/>
      <c r="O12" s="386"/>
      <c r="P12" s="386"/>
      <c r="Q12" s="387"/>
      <c r="AA12">
        <v>84.991770163100412</v>
      </c>
      <c r="AB12">
        <v>104.57881859489689</v>
      </c>
      <c r="AC12">
        <v>118.41155234657039</v>
      </c>
      <c r="AD12">
        <v>72.968314994034202</v>
      </c>
      <c r="AE12">
        <v>104.48031924541992</v>
      </c>
      <c r="AF12">
        <v>74.985354422964264</v>
      </c>
      <c r="AG12">
        <v>88.574793875147222</v>
      </c>
      <c r="AH12">
        <v>96.173427492199053</v>
      </c>
      <c r="AI12">
        <v>25</v>
      </c>
      <c r="AK12">
        <f t="shared" si="0"/>
        <v>58.140437544178383</v>
      </c>
      <c r="AL12">
        <f t="shared" si="1"/>
        <v>60.080301077821673</v>
      </c>
      <c r="AM12">
        <f t="shared" si="2"/>
        <v>82.493599795745752</v>
      </c>
      <c r="AN12">
        <f t="shared" si="3"/>
        <v>41.909382505142119</v>
      </c>
      <c r="AO12">
        <f t="shared" si="4"/>
        <v>66.634080554807682</v>
      </c>
      <c r="AP12">
        <f t="shared" si="5"/>
        <v>56.523515692844306</v>
      </c>
      <c r="AQ12">
        <f t="shared" si="6"/>
        <v>62.109719099118387</v>
      </c>
      <c r="AR12">
        <f t="shared" si="7"/>
        <v>90.834820904876977</v>
      </c>
      <c r="AS12" s="90"/>
    </row>
    <row r="13" spans="1:45" ht="12" customHeight="1">
      <c r="A13" s="29">
        <v>1978</v>
      </c>
      <c r="B13" s="91">
        <v>63.129179916980547</v>
      </c>
      <c r="C13" s="91">
        <v>66.719460556300774</v>
      </c>
      <c r="D13" s="91">
        <v>95.307774547898248</v>
      </c>
      <c r="E13" s="91">
        <v>73.707332160840636</v>
      </c>
      <c r="G13" s="385"/>
      <c r="H13" s="386"/>
      <c r="I13" s="386"/>
      <c r="J13" s="386"/>
      <c r="K13" s="386"/>
      <c r="L13" s="386"/>
      <c r="M13" s="386"/>
      <c r="N13" s="386"/>
      <c r="O13" s="386"/>
      <c r="P13" s="386"/>
      <c r="Q13" s="387"/>
      <c r="AA13">
        <v>84.524098753752241</v>
      </c>
      <c r="AB13">
        <v>96.464754660061956</v>
      </c>
      <c r="AC13">
        <v>117.03019350238016</v>
      </c>
      <c r="AD13">
        <v>66.334140652136838</v>
      </c>
      <c r="AE13">
        <v>100.9019411270981</v>
      </c>
      <c r="AF13">
        <v>63.831618908437328</v>
      </c>
      <c r="AG13">
        <v>81.267863098479765</v>
      </c>
      <c r="AH13">
        <v>93.240587203788962</v>
      </c>
      <c r="AI13">
        <v>27.9</v>
      </c>
      <c r="AK13">
        <f t="shared" si="0"/>
        <v>57.82051691757858</v>
      </c>
      <c r="AL13">
        <f t="shared" si="1"/>
        <v>55.418789208406039</v>
      </c>
      <c r="AM13">
        <f t="shared" si="2"/>
        <v>81.531250587338945</v>
      </c>
      <c r="AN13">
        <f t="shared" si="3"/>
        <v>38.099041672643686</v>
      </c>
      <c r="AO13">
        <f t="shared" si="4"/>
        <v>64.351909735328022</v>
      </c>
      <c r="AP13">
        <f t="shared" si="5"/>
        <v>48.115895975091483</v>
      </c>
      <c r="AQ13">
        <f t="shared" si="6"/>
        <v>56.986010669661255</v>
      </c>
      <c r="AR13">
        <f t="shared" si="7"/>
        <v>88.064783179415357</v>
      </c>
      <c r="AS13" s="90"/>
    </row>
    <row r="14" spans="1:45" ht="12" customHeight="1">
      <c r="A14" s="29">
        <v>1979</v>
      </c>
      <c r="B14" s="91">
        <v>68.569270572534222</v>
      </c>
      <c r="C14" s="91">
        <v>59.818973199825443</v>
      </c>
      <c r="D14" s="91">
        <v>90.239373404743063</v>
      </c>
      <c r="E14" s="91">
        <v>85.438406410785689</v>
      </c>
      <c r="G14" s="385"/>
      <c r="H14" s="386"/>
      <c r="I14" s="386"/>
      <c r="J14" s="386"/>
      <c r="K14" s="386"/>
      <c r="L14" s="386"/>
      <c r="M14" s="386"/>
      <c r="N14" s="386"/>
      <c r="O14" s="386"/>
      <c r="P14" s="386"/>
      <c r="Q14" s="387"/>
      <c r="AA14">
        <v>86.956767241014248</v>
      </c>
      <c r="AB14">
        <v>87.711777779243292</v>
      </c>
      <c r="AC14">
        <v>111.50718868176806</v>
      </c>
      <c r="AD14">
        <v>73.540631198737302</v>
      </c>
      <c r="AE14">
        <v>97.425524803009935</v>
      </c>
      <c r="AF14">
        <v>73.688437915648848</v>
      </c>
      <c r="AG14">
        <v>83.894481854345827</v>
      </c>
      <c r="AH14">
        <v>92.754126164203726</v>
      </c>
      <c r="AI14">
        <v>31.8</v>
      </c>
      <c r="AK14">
        <f t="shared" si="0"/>
        <v>59.484635807889127</v>
      </c>
      <c r="AL14">
        <f t="shared" si="1"/>
        <v>50.390223257934885</v>
      </c>
      <c r="AM14">
        <f t="shared" si="2"/>
        <v>77.683547045643536</v>
      </c>
      <c r="AN14">
        <f t="shared" si="3"/>
        <v>42.238092558796971</v>
      </c>
      <c r="AO14">
        <f t="shared" si="4"/>
        <v>62.134766764725022</v>
      </c>
      <c r="AP14">
        <f t="shared" si="5"/>
        <v>55.545907717024676</v>
      </c>
      <c r="AQ14">
        <f t="shared" si="6"/>
        <v>58.827827579077649</v>
      </c>
      <c r="AR14">
        <f t="shared" si="7"/>
        <v>87.605325691415274</v>
      </c>
      <c r="AS14" s="90"/>
    </row>
    <row r="15" spans="1:45" ht="12" customHeight="1">
      <c r="A15" s="29">
        <v>1980</v>
      </c>
      <c r="B15" s="91">
        <v>80.301781884677126</v>
      </c>
      <c r="C15" s="91">
        <v>58.92873963719488</v>
      </c>
      <c r="D15" s="91">
        <v>98.794537818573801</v>
      </c>
      <c r="E15" s="91">
        <v>97.41691784796997</v>
      </c>
      <c r="G15" s="385"/>
      <c r="H15" s="386"/>
      <c r="I15" s="386"/>
      <c r="J15" s="386"/>
      <c r="K15" s="386"/>
      <c r="L15" s="386"/>
      <c r="M15" s="386"/>
      <c r="N15" s="386"/>
      <c r="O15" s="386"/>
      <c r="P15" s="386"/>
      <c r="Q15" s="387"/>
      <c r="AA15">
        <v>92.52920894988381</v>
      </c>
      <c r="AB15">
        <v>85.501371049345849</v>
      </c>
      <c r="AC15">
        <v>118.33659180087446</v>
      </c>
      <c r="AD15">
        <v>82.258045995609422</v>
      </c>
      <c r="AE15">
        <v>101.69234922181072</v>
      </c>
      <c r="AF15">
        <v>78.72478154641918</v>
      </c>
      <c r="AG15">
        <v>89.498529998237856</v>
      </c>
      <c r="AH15">
        <v>91.382894760096192</v>
      </c>
      <c r="AI15">
        <v>38.1</v>
      </c>
      <c r="AK15">
        <f t="shared" si="0"/>
        <v>63.296583700271825</v>
      </c>
      <c r="AL15">
        <f t="shared" si="1"/>
        <v>49.120349457283993</v>
      </c>
      <c r="AM15">
        <f t="shared" si="2"/>
        <v>82.441377144031733</v>
      </c>
      <c r="AN15">
        <f t="shared" si="3"/>
        <v>47.244943425614565</v>
      </c>
      <c r="AO15">
        <f t="shared" si="4"/>
        <v>64.856005789346924</v>
      </c>
      <c r="AP15">
        <f t="shared" si="5"/>
        <v>59.342273693274869</v>
      </c>
      <c r="AQ15">
        <f t="shared" si="6"/>
        <v>62.757454065431027</v>
      </c>
      <c r="AR15">
        <f t="shared" si="7"/>
        <v>86.310211622392885</v>
      </c>
      <c r="AS15" s="90"/>
    </row>
    <row r="16" spans="1:45" ht="12" customHeight="1">
      <c r="A16" s="29">
        <v>1981</v>
      </c>
      <c r="B16" s="91">
        <v>80.696228790540644</v>
      </c>
      <c r="C16" s="91">
        <v>66.608413882134244</v>
      </c>
      <c r="D16" s="91">
        <v>106.2034064171844</v>
      </c>
      <c r="E16" s="91">
        <v>106.79099863206964</v>
      </c>
      <c r="G16" s="385"/>
      <c r="H16" s="386"/>
      <c r="I16" s="386"/>
      <c r="J16" s="386"/>
      <c r="K16" s="386"/>
      <c r="L16" s="386"/>
      <c r="M16" s="386"/>
      <c r="N16" s="386"/>
      <c r="O16" s="386"/>
      <c r="P16" s="386"/>
      <c r="Q16" s="387"/>
      <c r="AA16">
        <v>97.544035979774065</v>
      </c>
      <c r="AB16">
        <v>96.779724730104917</v>
      </c>
      <c r="AC16">
        <v>127.90530466438099</v>
      </c>
      <c r="AD16">
        <v>87.923577776721658</v>
      </c>
      <c r="AE16">
        <v>110.8871312746202</v>
      </c>
      <c r="AF16">
        <v>83.673221253219268</v>
      </c>
      <c r="AG16">
        <v>95.839722648176533</v>
      </c>
      <c r="AH16">
        <v>91.876163945500238</v>
      </c>
      <c r="AI16">
        <v>42.4</v>
      </c>
      <c r="AK16">
        <f t="shared" si="0"/>
        <v>66.727083349434054</v>
      </c>
      <c r="AL16">
        <f t="shared" si="1"/>
        <v>55.599738820315366</v>
      </c>
      <c r="AM16">
        <f t="shared" si="2"/>
        <v>89.107598081767591</v>
      </c>
      <c r="AN16">
        <f t="shared" si="3"/>
        <v>50.49894399461612</v>
      </c>
      <c r="AO16">
        <f t="shared" si="4"/>
        <v>70.720132664300621</v>
      </c>
      <c r="AP16">
        <f t="shared" si="5"/>
        <v>63.072378212681521</v>
      </c>
      <c r="AQ16">
        <f t="shared" si="6"/>
        <v>67.203975214509242</v>
      </c>
      <c r="AR16">
        <f t="shared" si="7"/>
        <v>86.776099334647967</v>
      </c>
      <c r="AS16" s="90"/>
    </row>
    <row r="17" spans="1:45" ht="12" customHeight="1">
      <c r="A17" s="29">
        <v>1982</v>
      </c>
      <c r="B17" s="91">
        <v>78.132919962084927</v>
      </c>
      <c r="C17" s="91">
        <v>76.708496944005532</v>
      </c>
      <c r="D17" s="91">
        <v>107.08017299690698</v>
      </c>
      <c r="E17" s="91">
        <v>115.01035080066653</v>
      </c>
      <c r="G17" s="385"/>
      <c r="H17" s="386"/>
      <c r="I17" s="386"/>
      <c r="J17" s="386"/>
      <c r="K17" s="386"/>
      <c r="L17" s="386"/>
      <c r="M17" s="386"/>
      <c r="N17" s="386"/>
      <c r="O17" s="386"/>
      <c r="P17" s="386"/>
      <c r="Q17" s="387"/>
      <c r="AA17">
        <v>97.822010084104534</v>
      </c>
      <c r="AB17">
        <v>112.55729874801175</v>
      </c>
      <c r="AC17">
        <v>131.11602354433825</v>
      </c>
      <c r="AD17">
        <v>93.326893505137377</v>
      </c>
      <c r="AE17">
        <v>117.943091659202</v>
      </c>
      <c r="AF17">
        <v>84.337877978471639</v>
      </c>
      <c r="AG17">
        <v>100.14372960155249</v>
      </c>
      <c r="AH17">
        <v>93.184575637587258</v>
      </c>
      <c r="AI17">
        <v>45.4</v>
      </c>
      <c r="AK17">
        <f t="shared" si="0"/>
        <v>66.91723747871869</v>
      </c>
      <c r="AL17">
        <f t="shared" si="1"/>
        <v>64.663920363093993</v>
      </c>
      <c r="AM17">
        <f t="shared" si="2"/>
        <v>91.34440482140586</v>
      </c>
      <c r="AN17">
        <f t="shared" si="3"/>
        <v>53.602340663111733</v>
      </c>
      <c r="AO17">
        <f t="shared" si="4"/>
        <v>75.220190053609997</v>
      </c>
      <c r="AP17">
        <f t="shared" si="5"/>
        <v>63.573392512463926</v>
      </c>
      <c r="AQ17">
        <f t="shared" si="6"/>
        <v>70.221997059997705</v>
      </c>
      <c r="AR17">
        <f t="shared" si="7"/>
        <v>88.011880826684447</v>
      </c>
      <c r="AS17" s="90"/>
    </row>
    <row r="18" spans="1:45" ht="12" customHeight="1" thickBot="1">
      <c r="A18" s="29">
        <v>1983</v>
      </c>
      <c r="B18" s="91">
        <v>81.945193957550416</v>
      </c>
      <c r="C18" s="91">
        <v>82.654487147397333</v>
      </c>
      <c r="D18" s="91">
        <v>104.64829859279183</v>
      </c>
      <c r="E18" s="91">
        <v>122.26442811766991</v>
      </c>
      <c r="G18" s="398" t="s">
        <v>622</v>
      </c>
      <c r="H18" s="389"/>
      <c r="I18" s="389"/>
      <c r="J18" s="389"/>
      <c r="K18" s="389"/>
      <c r="L18" s="389"/>
      <c r="M18" s="389"/>
      <c r="N18" s="389"/>
      <c r="O18" s="389"/>
      <c r="P18" s="389"/>
      <c r="Q18" s="390"/>
      <c r="AA18">
        <v>98.589353786771497</v>
      </c>
      <c r="AB18">
        <v>119.52548819010829</v>
      </c>
      <c r="AC18">
        <v>128.79486361394368</v>
      </c>
      <c r="AD18">
        <v>99.969638235563579</v>
      </c>
      <c r="AE18">
        <v>120.11843708190966</v>
      </c>
      <c r="AF18">
        <v>85.513047710948285</v>
      </c>
      <c r="AG18">
        <v>101.55629489193967</v>
      </c>
      <c r="AH18">
        <v>92.435416067373637</v>
      </c>
      <c r="AI18">
        <v>47.9</v>
      </c>
      <c r="AK18">
        <f t="shared" si="0"/>
        <v>67.442155344698094</v>
      </c>
      <c r="AL18">
        <f t="shared" si="1"/>
        <v>68.66712985879667</v>
      </c>
      <c r="AM18">
        <f t="shared" si="2"/>
        <v>89.727325790134827</v>
      </c>
      <c r="AN18">
        <f t="shared" si="3"/>
        <v>57.417603901877911</v>
      </c>
      <c r="AO18">
        <f t="shared" si="4"/>
        <v>76.607553177862599</v>
      </c>
      <c r="AP18">
        <f t="shared" si="5"/>
        <v>64.459228491056791</v>
      </c>
      <c r="AQ18">
        <f t="shared" si="6"/>
        <v>71.212504963620731</v>
      </c>
      <c r="AR18">
        <f t="shared" si="7"/>
        <v>87.30430725710309</v>
      </c>
      <c r="AS18" s="90"/>
    </row>
    <row r="19" spans="1:45" ht="12" customHeight="1">
      <c r="A19" s="29">
        <v>1984</v>
      </c>
      <c r="B19" s="91">
        <v>81.308337711093714</v>
      </c>
      <c r="C19" s="91">
        <v>81.300802741802386</v>
      </c>
      <c r="D19" s="91">
        <v>103.2279608158257</v>
      </c>
      <c r="E19" s="91">
        <v>110.30269776471985</v>
      </c>
      <c r="AA19">
        <v>101.95461999863862</v>
      </c>
      <c r="AB19">
        <v>118.93763059148705</v>
      </c>
      <c r="AC19">
        <v>125.40122362655515</v>
      </c>
      <c r="AD19">
        <v>96.387923666503113</v>
      </c>
      <c r="AE19">
        <v>118.64832512839938</v>
      </c>
      <c r="AF19">
        <v>84.903257011973565</v>
      </c>
      <c r="AG19">
        <v>100.67248749560366</v>
      </c>
      <c r="AH19">
        <v>93.074965829178481</v>
      </c>
      <c r="AI19">
        <v>49.9</v>
      </c>
      <c r="AK19">
        <f t="shared" si="0"/>
        <v>69.744237647903731</v>
      </c>
      <c r="AL19">
        <f t="shared" si="1"/>
        <v>68.329406962414936</v>
      </c>
      <c r="AM19">
        <f t="shared" si="2"/>
        <v>87.363083675048856</v>
      </c>
      <c r="AN19">
        <f t="shared" si="3"/>
        <v>55.360444627866059</v>
      </c>
      <c r="AO19">
        <f t="shared" si="4"/>
        <v>75.669964557897842</v>
      </c>
      <c r="AP19">
        <f t="shared" si="5"/>
        <v>63.999571876667403</v>
      </c>
      <c r="AQ19">
        <f t="shared" si="6"/>
        <v>70.59276850449298</v>
      </c>
      <c r="AR19">
        <f t="shared" si="7"/>
        <v>87.908355481109794</v>
      </c>
      <c r="AS19" s="90"/>
    </row>
    <row r="20" spans="1:45" ht="12" customHeight="1">
      <c r="A20" s="29">
        <v>1985</v>
      </c>
      <c r="B20" s="91">
        <v>79.989554839336591</v>
      </c>
      <c r="C20" s="91">
        <v>78.461040706531648</v>
      </c>
      <c r="D20" s="91">
        <v>98.919025268291506</v>
      </c>
      <c r="E20" s="91">
        <v>105.06873973717619</v>
      </c>
      <c r="AA20">
        <v>102.78423176311018</v>
      </c>
      <c r="AB20">
        <v>117.12840416860386</v>
      </c>
      <c r="AC20">
        <v>122.54426245479752</v>
      </c>
      <c r="AD20">
        <v>99.115482366626154</v>
      </c>
      <c r="AE20">
        <v>117.16312418017651</v>
      </c>
      <c r="AF20">
        <v>85.550179026199729</v>
      </c>
      <c r="AG20">
        <v>100.46421395413287</v>
      </c>
      <c r="AH20">
        <v>93.48989358668679</v>
      </c>
      <c r="AI20">
        <v>52.7</v>
      </c>
      <c r="AK20">
        <f t="shared" si="0"/>
        <v>70.311751312881086</v>
      </c>
      <c r="AL20">
        <f t="shared" si="1"/>
        <v>67.290010365042434</v>
      </c>
      <c r="AM20">
        <f t="shared" si="2"/>
        <v>85.372728791049354</v>
      </c>
      <c r="AN20">
        <f t="shared" si="3"/>
        <v>56.927019118150376</v>
      </c>
      <c r="AO20">
        <f t="shared" si="4"/>
        <v>74.722752677816445</v>
      </c>
      <c r="AP20">
        <f t="shared" si="5"/>
        <v>64.487217856399681</v>
      </c>
      <c r="AQ20">
        <f t="shared" si="6"/>
        <v>70.446724572685895</v>
      </c>
      <c r="AR20">
        <f t="shared" si="7"/>
        <v>88.300250514119682</v>
      </c>
      <c r="AS20" s="90"/>
    </row>
    <row r="21" spans="1:45" ht="12" customHeight="1">
      <c r="A21" s="29">
        <v>1986</v>
      </c>
      <c r="B21" s="91">
        <v>79.820481787067948</v>
      </c>
      <c r="C21" s="91">
        <v>77.127906208848003</v>
      </c>
      <c r="D21" s="91">
        <v>97.193468849647374</v>
      </c>
      <c r="E21" s="91">
        <v>68.036059420188124</v>
      </c>
      <c r="AA21">
        <v>102.7317326693248</v>
      </c>
      <c r="AB21">
        <v>115.73694113315349</v>
      </c>
      <c r="AC21">
        <v>121.44501842728701</v>
      </c>
      <c r="AD21">
        <v>82.620233314265249</v>
      </c>
      <c r="AE21">
        <v>115.18062613765088</v>
      </c>
      <c r="AF21">
        <v>72.240724737593339</v>
      </c>
      <c r="AG21">
        <v>92.297947753504801</v>
      </c>
      <c r="AH21">
        <v>93.880611324893152</v>
      </c>
      <c r="AI21">
        <v>54.3</v>
      </c>
      <c r="AK21">
        <f t="shared" si="0"/>
        <v>70.275838185321831</v>
      </c>
      <c r="AL21">
        <f t="shared" si="1"/>
        <v>66.490617914145133</v>
      </c>
      <c r="AM21">
        <f t="shared" si="2"/>
        <v>84.606920091760387</v>
      </c>
      <c r="AN21">
        <f t="shared" si="3"/>
        <v>47.45296586490619</v>
      </c>
      <c r="AO21">
        <f t="shared" si="4"/>
        <v>73.458381213224143</v>
      </c>
      <c r="AP21">
        <f t="shared" si="5"/>
        <v>54.454630104639378</v>
      </c>
      <c r="AQ21">
        <f t="shared" si="6"/>
        <v>64.720439727760635</v>
      </c>
      <c r="AR21">
        <f t="shared" si="7"/>
        <v>88.669279430939895</v>
      </c>
      <c r="AS21" s="90"/>
    </row>
    <row r="22" spans="1:45" ht="12" customHeight="1">
      <c r="A22" s="29">
        <v>1987</v>
      </c>
      <c r="B22" s="91">
        <v>77.436653672240411</v>
      </c>
      <c r="C22" s="91">
        <v>73.549256210603261</v>
      </c>
      <c r="D22" s="91">
        <v>92.568543788414829</v>
      </c>
      <c r="E22" s="91">
        <v>61.371266854021954</v>
      </c>
      <c r="AA22">
        <v>98.709187547456338</v>
      </c>
      <c r="AB22">
        <v>109.32968901036632</v>
      </c>
      <c r="AC22">
        <v>115.11718929870609</v>
      </c>
      <c r="AD22">
        <v>72.844670111317384</v>
      </c>
      <c r="AE22">
        <v>108.7982785499418</v>
      </c>
      <c r="AF22">
        <v>69.418644650842793</v>
      </c>
      <c r="AG22">
        <v>87.822618973818535</v>
      </c>
      <c r="AH22">
        <v>93.110380116959064</v>
      </c>
      <c r="AI22">
        <v>57</v>
      </c>
      <c r="AK22">
        <f t="shared" si="0"/>
        <v>67.524130190796853</v>
      </c>
      <c r="AL22">
        <f t="shared" si="1"/>
        <v>62.809665673618021</v>
      </c>
      <c r="AM22">
        <f t="shared" si="2"/>
        <v>80.198520798242171</v>
      </c>
      <c r="AN22">
        <f t="shared" si="3"/>
        <v>41.838367014582872</v>
      </c>
      <c r="AO22">
        <f t="shared" si="4"/>
        <v>69.387931712689806</v>
      </c>
      <c r="AP22">
        <f t="shared" si="5"/>
        <v>52.327362862957081</v>
      </c>
      <c r="AQ22">
        <f t="shared" si="6"/>
        <v>61.582284941035184</v>
      </c>
      <c r="AR22">
        <f t="shared" si="7"/>
        <v>87.941803914548274</v>
      </c>
      <c r="AS22" s="90"/>
    </row>
    <row r="23" spans="1:45" ht="12" customHeight="1">
      <c r="A23" s="29">
        <v>1988</v>
      </c>
      <c r="B23" s="91">
        <v>65.792550376897296</v>
      </c>
      <c r="C23" s="91">
        <v>70.420399143781253</v>
      </c>
      <c r="D23" s="91">
        <v>92.544147658815405</v>
      </c>
      <c r="E23" s="91">
        <v>53.774376914588785</v>
      </c>
      <c r="AA23">
        <v>94.189835417640936</v>
      </c>
      <c r="AB23">
        <v>103.90933988734592</v>
      </c>
      <c r="AC23">
        <v>114.50348507761032</v>
      </c>
      <c r="AD23">
        <v>62.552244140916343</v>
      </c>
      <c r="AE23">
        <v>105.26403036908718</v>
      </c>
      <c r="AF23">
        <v>64.796779639007923</v>
      </c>
      <c r="AG23">
        <v>83.81312356774626</v>
      </c>
      <c r="AH23">
        <v>92.180601545253865</v>
      </c>
      <c r="AI23">
        <v>60.4</v>
      </c>
      <c r="AK23">
        <f t="shared" si="0"/>
        <v>64.432570740517761</v>
      </c>
      <c r="AL23">
        <f t="shared" si="1"/>
        <v>59.695687034028907</v>
      </c>
      <c r="AM23">
        <f t="shared" si="2"/>
        <v>79.770972392662117</v>
      </c>
      <c r="AN23">
        <f t="shared" si="3"/>
        <v>35.926907815687265</v>
      </c>
      <c r="AO23">
        <f t="shared" si="4"/>
        <v>67.133905502925188</v>
      </c>
      <c r="AP23">
        <f t="shared" si="5"/>
        <v>48.843428412863318</v>
      </c>
      <c r="AQ23">
        <f t="shared" si="6"/>
        <v>58.770778162352975</v>
      </c>
      <c r="AR23">
        <f t="shared" si="7"/>
        <v>87.063637541109145</v>
      </c>
      <c r="AS23" s="90"/>
    </row>
    <row r="24" spans="1:45" ht="12" customHeight="1">
      <c r="A24" s="29">
        <v>1989</v>
      </c>
      <c r="B24" s="91">
        <v>67.403959466724018</v>
      </c>
      <c r="C24" s="91">
        <v>68.687460572579994</v>
      </c>
      <c r="D24" s="91">
        <v>93.37234912108147</v>
      </c>
      <c r="E24" s="91">
        <v>56.18866298594012</v>
      </c>
      <c r="AA24">
        <v>89.112460980342533</v>
      </c>
      <c r="AB24">
        <v>100.95856887074956</v>
      </c>
      <c r="AC24">
        <v>114.52561485369883</v>
      </c>
      <c r="AD24">
        <v>62.764634587839005</v>
      </c>
      <c r="AE24">
        <v>103.62103864398398</v>
      </c>
      <c r="AF24">
        <v>64.693778746066329</v>
      </c>
      <c r="AG24">
        <v>82.990554477444832</v>
      </c>
      <c r="AH24">
        <v>92.592592592592595</v>
      </c>
      <c r="AI24">
        <v>64.8</v>
      </c>
      <c r="AK24">
        <f t="shared" si="0"/>
        <v>60.959284200024932</v>
      </c>
      <c r="AL24">
        <f t="shared" si="1"/>
        <v>58.000475580402203</v>
      </c>
      <c r="AM24">
        <f t="shared" si="2"/>
        <v>79.786389510806728</v>
      </c>
      <c r="AN24">
        <f t="shared" si="3"/>
        <v>36.04889435849352</v>
      </c>
      <c r="AO24">
        <f t="shared" si="4"/>
        <v>66.086059901456025</v>
      </c>
      <c r="AP24">
        <f t="shared" si="5"/>
        <v>48.765786950295556</v>
      </c>
      <c r="AQ24">
        <f t="shared" si="6"/>
        <v>58.193982745699188</v>
      </c>
      <c r="AR24">
        <f t="shared" si="7"/>
        <v>87.452758881330311</v>
      </c>
      <c r="AS24" s="90"/>
    </row>
    <row r="25" spans="1:45" ht="12" customHeight="1">
      <c r="A25" s="29">
        <v>1990</v>
      </c>
      <c r="B25" s="91">
        <v>63.127407727049743</v>
      </c>
      <c r="C25" s="91">
        <v>71.883887559766507</v>
      </c>
      <c r="D25" s="91">
        <v>95.84115898359758</v>
      </c>
      <c r="E25" s="91">
        <v>57.598770095946428</v>
      </c>
      <c r="AA25">
        <v>86.741936548809875</v>
      </c>
      <c r="AB25">
        <v>101.32995566814441</v>
      </c>
      <c r="AC25">
        <v>116.20830004945036</v>
      </c>
      <c r="AD25">
        <v>76.867643526303141</v>
      </c>
      <c r="AE25">
        <v>105.11327565253667</v>
      </c>
      <c r="AF25">
        <v>67.917021881216257</v>
      </c>
      <c r="AG25">
        <v>85.364879330802452</v>
      </c>
      <c r="AH25">
        <v>95.18417874396134</v>
      </c>
      <c r="AI25">
        <v>69</v>
      </c>
      <c r="AK25">
        <f t="shared" si="0"/>
        <v>59.337676279705256</v>
      </c>
      <c r="AL25">
        <f t="shared" si="1"/>
        <v>58.213836477987435</v>
      </c>
      <c r="AM25">
        <f t="shared" si="2"/>
        <v>80.958663299721152</v>
      </c>
      <c r="AN25">
        <f t="shared" si="3"/>
        <v>44.148963492937085</v>
      </c>
      <c r="AO25">
        <f t="shared" si="4"/>
        <v>67.037759147332167</v>
      </c>
      <c r="AP25">
        <f t="shared" si="5"/>
        <v>51.195448519991416</v>
      </c>
      <c r="AQ25">
        <f t="shared" si="6"/>
        <v>59.858888112568742</v>
      </c>
      <c r="AR25">
        <f t="shared" si="7"/>
        <v>89.900485556541426</v>
      </c>
      <c r="AS25" s="90"/>
    </row>
    <row r="26" spans="1:45" ht="12" customHeight="1">
      <c r="A26" s="29">
        <v>1991</v>
      </c>
      <c r="B26" s="91">
        <v>61.683327526597076</v>
      </c>
      <c r="C26" s="91">
        <v>72.500228572626114</v>
      </c>
      <c r="D26" s="91">
        <v>98.319630662697691</v>
      </c>
      <c r="E26" s="91">
        <v>45.29938422848371</v>
      </c>
      <c r="AA26">
        <v>86.114018346364588</v>
      </c>
      <c r="AB26">
        <v>101.07320746966091</v>
      </c>
      <c r="AC26">
        <v>119.26296375115272</v>
      </c>
      <c r="AD26">
        <v>68.917195989019191</v>
      </c>
      <c r="AE26">
        <v>105.79102256198627</v>
      </c>
      <c r="AF26">
        <v>68.044515103338625</v>
      </c>
      <c r="AG26">
        <v>85.823916901802463</v>
      </c>
      <c r="AH26">
        <v>93.961148648648646</v>
      </c>
      <c r="AI26">
        <v>74</v>
      </c>
      <c r="AK26">
        <f t="shared" si="0"/>
        <v>58.908135408135401</v>
      </c>
      <c r="AL26">
        <f t="shared" si="1"/>
        <v>58.066335203127664</v>
      </c>
      <c r="AM26">
        <f t="shared" si="2"/>
        <v>83.086751310773437</v>
      </c>
      <c r="AN26">
        <f t="shared" si="3"/>
        <v>39.582620595278826</v>
      </c>
      <c r="AO26">
        <f t="shared" si="4"/>
        <v>67.470003635922922</v>
      </c>
      <c r="AP26">
        <f t="shared" si="5"/>
        <v>51.291552155118836</v>
      </c>
      <c r="AQ26">
        <f t="shared" si="6"/>
        <v>60.180770821445726</v>
      </c>
      <c r="AR26">
        <f t="shared" si="7"/>
        <v>88.745346111417533</v>
      </c>
      <c r="AS26" s="90"/>
    </row>
    <row r="27" spans="1:45" ht="12" customHeight="1">
      <c r="A27" s="29">
        <v>1992</v>
      </c>
      <c r="B27" s="91">
        <v>60.914356168605991</v>
      </c>
      <c r="C27" s="91">
        <v>69.601715841394778</v>
      </c>
      <c r="D27" s="91">
        <v>98.126016466240742</v>
      </c>
      <c r="E27" s="91">
        <v>42.698816386021207</v>
      </c>
      <c r="AA27">
        <v>86.727550103446134</v>
      </c>
      <c r="AB27">
        <v>97.777431010054144</v>
      </c>
      <c r="AC27">
        <v>121.68777068004113</v>
      </c>
      <c r="AD27">
        <v>58.874674922117777</v>
      </c>
      <c r="AE27">
        <v>104.8164727534582</v>
      </c>
      <c r="AF27">
        <v>67.895047927427854</v>
      </c>
      <c r="AG27">
        <v>85.292639287190866</v>
      </c>
      <c r="AH27">
        <v>94.541830493665373</v>
      </c>
      <c r="AI27">
        <v>76.3</v>
      </c>
      <c r="AK27">
        <f t="shared" si="0"/>
        <v>59.327834924165209</v>
      </c>
      <c r="AL27">
        <f t="shared" si="1"/>
        <v>56.172918881937406</v>
      </c>
      <c r="AM27">
        <f t="shared" si="2"/>
        <v>84.776037942099862</v>
      </c>
      <c r="AN27">
        <f t="shared" si="3"/>
        <v>33.814694383153338</v>
      </c>
      <c r="AO27">
        <f t="shared" si="4"/>
        <v>66.848468107364738</v>
      </c>
      <c r="AP27">
        <f t="shared" si="5"/>
        <v>51.178884683875005</v>
      </c>
      <c r="AQ27">
        <f t="shared" si="6"/>
        <v>59.80823251835141</v>
      </c>
      <c r="AR27">
        <f t="shared" si="7"/>
        <v>89.293794188710876</v>
      </c>
      <c r="AS27" s="90"/>
    </row>
    <row r="28" spans="1:45" ht="12" customHeight="1">
      <c r="A28" s="29">
        <v>1993</v>
      </c>
      <c r="B28" s="91">
        <v>59.787526663583868</v>
      </c>
      <c r="C28" s="91">
        <v>66.71898441463253</v>
      </c>
      <c r="D28" s="91">
        <v>97.315746892158131</v>
      </c>
      <c r="E28" s="91">
        <v>40.656955077565563</v>
      </c>
      <c r="AA28">
        <v>85.494609740529725</v>
      </c>
      <c r="AB28">
        <v>92.229145061060109</v>
      </c>
      <c r="AC28">
        <v>118.91990364957594</v>
      </c>
      <c r="AD28">
        <v>61.290241522882241</v>
      </c>
      <c r="AE28">
        <v>101.50863386430981</v>
      </c>
      <c r="AF28">
        <v>71.878622914461417</v>
      </c>
      <c r="AG28">
        <v>85.864747176921114</v>
      </c>
      <c r="AH28">
        <v>94.191838046272508</v>
      </c>
      <c r="AI28">
        <v>77.8</v>
      </c>
      <c r="AK28">
        <f t="shared" si="0"/>
        <v>58.484415708066095</v>
      </c>
      <c r="AL28">
        <f t="shared" si="1"/>
        <v>52.985440817448406</v>
      </c>
      <c r="AM28">
        <f t="shared" si="2"/>
        <v>82.847752140806193</v>
      </c>
      <c r="AN28">
        <f t="shared" si="3"/>
        <v>35.202076079528823</v>
      </c>
      <c r="AO28">
        <f t="shared" si="4"/>
        <v>64.738838230716922</v>
      </c>
      <c r="AP28">
        <f t="shared" si="5"/>
        <v>54.181679896699343</v>
      </c>
      <c r="AQ28">
        <f t="shared" si="6"/>
        <v>60.209401505271344</v>
      </c>
      <c r="AR28">
        <f t="shared" si="7"/>
        <v>88.963229893499815</v>
      </c>
      <c r="AS28" s="90"/>
    </row>
    <row r="29" spans="1:45" ht="12" customHeight="1">
      <c r="A29" s="29">
        <v>1994</v>
      </c>
      <c r="B29" s="91">
        <v>62.172307669911739</v>
      </c>
      <c r="C29" s="91">
        <v>70.92292413702404</v>
      </c>
      <c r="D29" s="91">
        <v>97.600944958057255</v>
      </c>
      <c r="E29" s="91">
        <v>39.038869852262017</v>
      </c>
      <c r="AA29">
        <v>89.715940422263969</v>
      </c>
      <c r="AB29">
        <v>96.401518343980825</v>
      </c>
      <c r="AC29">
        <v>121.17069016563042</v>
      </c>
      <c r="AD29">
        <v>60.489615769745164</v>
      </c>
      <c r="AE29">
        <v>104.45566463783149</v>
      </c>
      <c r="AF29">
        <v>74.107209423693419</v>
      </c>
      <c r="AG29">
        <v>88.470340168810182</v>
      </c>
      <c r="AH29">
        <v>95.123046049852121</v>
      </c>
      <c r="AI29">
        <v>78.900000000000006</v>
      </c>
      <c r="AK29">
        <f t="shared" si="0"/>
        <v>61.37210721494624</v>
      </c>
      <c r="AL29">
        <f t="shared" si="1"/>
        <v>55.382460084016863</v>
      </c>
      <c r="AM29">
        <f t="shared" si="2"/>
        <v>84.415804230332213</v>
      </c>
      <c r="AN29">
        <f t="shared" si="3"/>
        <v>34.742236340397767</v>
      </c>
      <c r="AO29">
        <f t="shared" si="4"/>
        <v>66.618356664222745</v>
      </c>
      <c r="AP29">
        <f t="shared" si="5"/>
        <v>55.861575197545697</v>
      </c>
      <c r="AQ29">
        <f t="shared" si="6"/>
        <v>62.03647489412932</v>
      </c>
      <c r="AR29">
        <f t="shared" si="7"/>
        <v>89.84274635075829</v>
      </c>
      <c r="AS29" s="90"/>
    </row>
    <row r="30" spans="1:45" ht="12" customHeight="1">
      <c r="A30" s="29">
        <v>1995</v>
      </c>
      <c r="B30" s="91">
        <v>74.50161441686501</v>
      </c>
      <c r="C30" s="91">
        <v>69.209892193296923</v>
      </c>
      <c r="D30" s="91">
        <v>95.851120065123425</v>
      </c>
      <c r="E30" s="91">
        <v>39.066304621366129</v>
      </c>
      <c r="AA30">
        <v>88.86639106836526</v>
      </c>
      <c r="AB30">
        <v>97.107874181971695</v>
      </c>
      <c r="AC30">
        <v>119.64939567739216</v>
      </c>
      <c r="AD30">
        <v>58.921366472011037</v>
      </c>
      <c r="AE30">
        <v>103.91075263832876</v>
      </c>
      <c r="AF30">
        <v>75.913822319051079</v>
      </c>
      <c r="AG30">
        <v>89.156092723756146</v>
      </c>
      <c r="AH30">
        <v>95.871913580246911</v>
      </c>
      <c r="AI30">
        <v>81</v>
      </c>
      <c r="AK30">
        <f t="shared" si="0"/>
        <v>60.790954815646167</v>
      </c>
      <c r="AL30">
        <f t="shared" si="1"/>
        <v>55.788259958071272</v>
      </c>
      <c r="AM30">
        <f t="shared" si="2"/>
        <v>83.355966265224794</v>
      </c>
      <c r="AN30">
        <f t="shared" si="3"/>
        <v>33.841511694535612</v>
      </c>
      <c r="AO30">
        <f t="shared" si="4"/>
        <v>66.270829873221501</v>
      </c>
      <c r="AP30">
        <f t="shared" si="5"/>
        <v>57.223389289476835</v>
      </c>
      <c r="AQ30">
        <f t="shared" si="6"/>
        <v>62.517332897809609</v>
      </c>
      <c r="AR30">
        <f t="shared" si="7"/>
        <v>90.550044091710745</v>
      </c>
      <c r="AS30" s="90"/>
    </row>
    <row r="31" spans="1:45" ht="12" customHeight="1">
      <c r="A31" s="29">
        <v>1996</v>
      </c>
      <c r="B31" s="91">
        <v>70.943238278224385</v>
      </c>
      <c r="C31" s="91">
        <v>63.506968977293923</v>
      </c>
      <c r="D31" s="91">
        <v>92.528746735733904</v>
      </c>
      <c r="E31" s="91">
        <v>43.56163358612573</v>
      </c>
      <c r="AA31">
        <v>87.024129417702184</v>
      </c>
      <c r="AB31">
        <v>94.276298574478659</v>
      </c>
      <c r="AC31">
        <v>115.51699750106086</v>
      </c>
      <c r="AD31">
        <v>62.908606925545421</v>
      </c>
      <c r="AE31">
        <v>101.02448419806196</v>
      </c>
      <c r="AF31">
        <v>77.351179992955281</v>
      </c>
      <c r="AG31">
        <v>88.590521683590524</v>
      </c>
      <c r="AH31">
        <v>95.247005988023943</v>
      </c>
      <c r="AI31">
        <v>83.5</v>
      </c>
      <c r="AK31">
        <f t="shared" si="0"/>
        <v>59.530716345087598</v>
      </c>
      <c r="AL31">
        <f t="shared" si="1"/>
        <v>54.161526004594599</v>
      </c>
      <c r="AM31">
        <f t="shared" si="2"/>
        <v>80.477054583050418</v>
      </c>
      <c r="AN31">
        <f t="shared" si="3"/>
        <v>36.131584931403019</v>
      </c>
      <c r="AO31">
        <f t="shared" si="4"/>
        <v>64.430063639537082</v>
      </c>
      <c r="AP31">
        <f t="shared" si="5"/>
        <v>58.306860984214516</v>
      </c>
      <c r="AQ31">
        <f t="shared" si="6"/>
        <v>62.120747629038931</v>
      </c>
      <c r="AR31">
        <f t="shared" si="7"/>
        <v>89.959825247464238</v>
      </c>
      <c r="AS31" s="90"/>
    </row>
    <row r="32" spans="1:45" ht="12" customHeight="1">
      <c r="A32" s="29">
        <v>1997</v>
      </c>
      <c r="B32" s="91">
        <v>68.257431181886744</v>
      </c>
      <c r="C32" s="91">
        <v>63.015363060055698</v>
      </c>
      <c r="D32" s="91">
        <v>87.762897578555837</v>
      </c>
      <c r="E32" s="91">
        <v>38.973086958201556</v>
      </c>
      <c r="AA32">
        <v>86.022971542237457</v>
      </c>
      <c r="AB32">
        <v>91.503209673918533</v>
      </c>
      <c r="AC32">
        <v>107.82102941357682</v>
      </c>
      <c r="AD32">
        <v>60.057184016408968</v>
      </c>
      <c r="AE32">
        <v>95.923895479678237</v>
      </c>
      <c r="AF32">
        <v>83.356347233729167</v>
      </c>
      <c r="AG32">
        <v>89.372420142896516</v>
      </c>
      <c r="AH32">
        <v>96.280809859154928</v>
      </c>
      <c r="AI32">
        <v>85.2</v>
      </c>
      <c r="AK32">
        <f t="shared" si="0"/>
        <v>58.845852895148653</v>
      </c>
      <c r="AL32">
        <f t="shared" si="1"/>
        <v>52.568392535506547</v>
      </c>
      <c r="AM32">
        <f t="shared" si="2"/>
        <v>75.115515958916944</v>
      </c>
      <c r="AN32">
        <f t="shared" si="3"/>
        <v>34.493868980408472</v>
      </c>
      <c r="AO32">
        <f t="shared" si="4"/>
        <v>61.177077412156052</v>
      </c>
      <c r="AP32">
        <f t="shared" si="5"/>
        <v>62.833520455041601</v>
      </c>
      <c r="AQ32">
        <f t="shared" si="6"/>
        <v>62.66902430626137</v>
      </c>
      <c r="AR32">
        <f t="shared" si="7"/>
        <v>90.936242454728358</v>
      </c>
      <c r="AS32" s="90"/>
    </row>
    <row r="33" spans="1:47" ht="12" customHeight="1">
      <c r="A33" s="29">
        <v>1998</v>
      </c>
      <c r="B33" s="91">
        <v>65.201022848946039</v>
      </c>
      <c r="C33" s="91">
        <v>58.090217310570026</v>
      </c>
      <c r="D33" s="91">
        <v>77.247743016292219</v>
      </c>
      <c r="E33" s="91">
        <v>29.925524106270569</v>
      </c>
      <c r="AA33">
        <v>85.126516746135565</v>
      </c>
      <c r="AB33">
        <v>86.652270777778824</v>
      </c>
      <c r="AC33">
        <v>100.87921978682468</v>
      </c>
      <c r="AD33">
        <v>49.345716874914714</v>
      </c>
      <c r="AE33">
        <v>90.014704802176453</v>
      </c>
      <c r="AF33">
        <v>85.78713418624065</v>
      </c>
      <c r="AG33">
        <v>87.902400700784739</v>
      </c>
      <c r="AH33">
        <v>97.633774453394693</v>
      </c>
      <c r="AI33">
        <v>86.9</v>
      </c>
      <c r="AK33">
        <f t="shared" si="0"/>
        <v>58.232613825249032</v>
      </c>
      <c r="AL33">
        <f t="shared" si="1"/>
        <v>49.781538817841664</v>
      </c>
      <c r="AM33">
        <f t="shared" si="2"/>
        <v>70.279375786280042</v>
      </c>
      <c r="AN33">
        <f t="shared" si="3"/>
        <v>28.341733308084855</v>
      </c>
      <c r="AO33">
        <f t="shared" si="4"/>
        <v>57.408391687780899</v>
      </c>
      <c r="AP33">
        <f t="shared" si="5"/>
        <v>64.665833251501041</v>
      </c>
      <c r="AQ33">
        <f t="shared" si="6"/>
        <v>61.638228855035116</v>
      </c>
      <c r="AR33">
        <f t="shared" si="7"/>
        <v>92.214103708226645</v>
      </c>
      <c r="AS33" s="90"/>
    </row>
    <row r="34" spans="1:47" ht="12" customHeight="1">
      <c r="A34" s="29">
        <v>1999</v>
      </c>
      <c r="B34" s="91">
        <v>64.18813981378149</v>
      </c>
      <c r="C34" s="91">
        <v>53.033371539634203</v>
      </c>
      <c r="D34" s="91">
        <v>75.506063014399686</v>
      </c>
      <c r="E34" s="91">
        <v>33.020147494464979</v>
      </c>
      <c r="AA34">
        <v>84.972500974778882</v>
      </c>
      <c r="AB34">
        <v>84.298991835407293</v>
      </c>
      <c r="AC34">
        <v>97.464590574826801</v>
      </c>
      <c r="AD34">
        <v>54.032996021946303</v>
      </c>
      <c r="AE34">
        <v>87.665888667140223</v>
      </c>
      <c r="AF34">
        <v>91.017488076311608</v>
      </c>
      <c r="AG34">
        <v>89.704058436031261</v>
      </c>
      <c r="AH34">
        <v>97.011073573573569</v>
      </c>
      <c r="AI34">
        <v>88.8</v>
      </c>
      <c r="AK34">
        <f t="shared" si="0"/>
        <v>58.127256043922706</v>
      </c>
      <c r="AL34">
        <f t="shared" si="1"/>
        <v>48.429585245622988</v>
      </c>
      <c r="AM34">
        <f t="shared" si="2"/>
        <v>67.900511139349547</v>
      </c>
      <c r="AN34">
        <f t="shared" si="3"/>
        <v>31.033874063937368</v>
      </c>
      <c r="AO34">
        <f t="shared" si="4"/>
        <v>55.91039469963237</v>
      </c>
      <c r="AP34">
        <f t="shared" si="5"/>
        <v>68.608443011227877</v>
      </c>
      <c r="AQ34">
        <f t="shared" si="6"/>
        <v>62.901573097265548</v>
      </c>
      <c r="AR34">
        <f t="shared" si="7"/>
        <v>91.625969081326204</v>
      </c>
      <c r="AS34" s="90"/>
    </row>
    <row r="35" spans="1:47" ht="12" customHeight="1">
      <c r="A35" s="29">
        <v>2000</v>
      </c>
      <c r="B35" s="91">
        <v>67.846990109980467</v>
      </c>
      <c r="C35" s="91">
        <v>48.749673540450964</v>
      </c>
      <c r="D35" s="91">
        <v>71.141338683802175</v>
      </c>
      <c r="E35" s="91">
        <v>49.488023822309238</v>
      </c>
      <c r="AA35">
        <v>85.803611013438086</v>
      </c>
      <c r="AB35">
        <v>81.678858281159449</v>
      </c>
      <c r="AC35">
        <v>94.828750433041478</v>
      </c>
      <c r="AD35">
        <v>75.252592958106703</v>
      </c>
      <c r="AE35">
        <v>86.727536937950958</v>
      </c>
      <c r="AF35">
        <v>102.2941615124797</v>
      </c>
      <c r="AG35">
        <v>95.467882764412295</v>
      </c>
      <c r="AH35">
        <v>99.214671886651757</v>
      </c>
      <c r="AI35">
        <v>89.4</v>
      </c>
      <c r="AK35">
        <f t="shared" si="0"/>
        <v>58.695794635391927</v>
      </c>
      <c r="AL35">
        <f t="shared" si="1"/>
        <v>46.924324286297185</v>
      </c>
      <c r="AM35">
        <f t="shared" si="2"/>
        <v>66.064204313934496</v>
      </c>
      <c r="AN35">
        <f t="shared" si="3"/>
        <v>43.221358517637519</v>
      </c>
      <c r="AO35">
        <f t="shared" si="4"/>
        <v>55.311945104884586</v>
      </c>
      <c r="AP35">
        <f t="shared" si="5"/>
        <v>77.108732605606662</v>
      </c>
      <c r="AQ35">
        <f t="shared" si="6"/>
        <v>66.943236580863655</v>
      </c>
      <c r="AR35">
        <f t="shared" si="7"/>
        <v>93.707245202331492</v>
      </c>
      <c r="AS35" s="90"/>
    </row>
    <row r="36" spans="1:47" ht="12" customHeight="1">
      <c r="A36" s="29">
        <v>2001</v>
      </c>
      <c r="B36" s="91">
        <v>79.668997985277471</v>
      </c>
      <c r="C36" s="91">
        <v>48.828201960514825</v>
      </c>
      <c r="D36" s="91">
        <v>68.37429720586708</v>
      </c>
      <c r="E36" s="91">
        <v>43.447319070659418</v>
      </c>
      <c r="AA36">
        <v>88.494576179342317</v>
      </c>
      <c r="AB36">
        <v>82.581681932188161</v>
      </c>
      <c r="AC36">
        <v>92.499450784510969</v>
      </c>
      <c r="AD36">
        <v>72.126500802237658</v>
      </c>
      <c r="AE36">
        <v>86.079515694177189</v>
      </c>
      <c r="AF36">
        <v>95.577438023667611</v>
      </c>
      <c r="AG36">
        <v>91.449996222995836</v>
      </c>
      <c r="AH36">
        <v>99.405745227606474</v>
      </c>
      <c r="AI36">
        <v>90.8</v>
      </c>
      <c r="AK36">
        <f t="shared" si="0"/>
        <v>60.536606891232438</v>
      </c>
      <c r="AL36">
        <f t="shared" si="1"/>
        <v>47.442994486465523</v>
      </c>
      <c r="AM36">
        <f t="shared" si="2"/>
        <v>64.441454597354053</v>
      </c>
      <c r="AN36">
        <f t="shared" si="3"/>
        <v>41.425886168887907</v>
      </c>
      <c r="AO36">
        <f t="shared" si="4"/>
        <v>54.898658659449637</v>
      </c>
      <c r="AP36">
        <f t="shared" si="5"/>
        <v>72.04570625271532</v>
      </c>
      <c r="AQ36">
        <f t="shared" si="6"/>
        <v>64.125845836367375</v>
      </c>
      <c r="AR36">
        <f t="shared" si="7"/>
        <v>93.887712023135251</v>
      </c>
      <c r="AS36" s="90"/>
    </row>
    <row r="37" spans="1:47" ht="12" customHeight="1">
      <c r="A37" s="29">
        <v>2002</v>
      </c>
      <c r="B37" s="91">
        <v>87.803793379817492</v>
      </c>
      <c r="C37" s="91">
        <v>51.414159530010437</v>
      </c>
      <c r="D37" s="91">
        <v>64.374671407208766</v>
      </c>
      <c r="E37" s="91">
        <v>44.03804144960425</v>
      </c>
      <c r="AA37">
        <v>90.969053357885983</v>
      </c>
      <c r="AB37">
        <v>85.82778134162659</v>
      </c>
      <c r="AC37">
        <v>90.902926692828601</v>
      </c>
      <c r="AD37">
        <v>66.516098130915935</v>
      </c>
      <c r="AE37">
        <v>86.760765273060642</v>
      </c>
      <c r="AF37">
        <v>90.462019037970407</v>
      </c>
      <c r="AG37">
        <v>88.876824463338053</v>
      </c>
      <c r="AH37">
        <v>98.784535342662352</v>
      </c>
      <c r="AI37">
        <v>92.9</v>
      </c>
      <c r="AK37">
        <f t="shared" si="0"/>
        <v>62.229325910703729</v>
      </c>
      <c r="AL37">
        <f t="shared" si="1"/>
        <v>49.307871451686061</v>
      </c>
      <c r="AM37">
        <f t="shared" si="2"/>
        <v>63.329206536471951</v>
      </c>
      <c r="AN37">
        <f t="shared" si="3"/>
        <v>38.203549027355763</v>
      </c>
      <c r="AO37">
        <f t="shared" si="4"/>
        <v>55.333137034373237</v>
      </c>
      <c r="AP37">
        <f t="shared" si="5"/>
        <v>68.189733742635667</v>
      </c>
      <c r="AQ37">
        <f t="shared" si="6"/>
        <v>62.321506608534619</v>
      </c>
      <c r="AR37">
        <f t="shared" si="7"/>
        <v>93.300985625681903</v>
      </c>
      <c r="AS37" s="90"/>
    </row>
    <row r="38" spans="1:47" ht="12" customHeight="1">
      <c r="A38" s="29">
        <v>2003</v>
      </c>
      <c r="B38" s="91">
        <v>72.210976709096357</v>
      </c>
      <c r="C38" s="91">
        <v>50.019888539686704</v>
      </c>
      <c r="D38" s="91">
        <v>62.265752691407194</v>
      </c>
      <c r="E38" s="91">
        <v>48.745019909306549</v>
      </c>
      <c r="AA38">
        <v>90.6854769242549</v>
      </c>
      <c r="AB38">
        <v>85.284272036870462</v>
      </c>
      <c r="AC38">
        <v>89.602770241955056</v>
      </c>
      <c r="AD38">
        <v>71.962486652119395</v>
      </c>
      <c r="AE38">
        <v>86.373723456842058</v>
      </c>
      <c r="AF38">
        <v>91.448344043499759</v>
      </c>
      <c r="AG38">
        <v>89.25320936124605</v>
      </c>
      <c r="AH38">
        <v>99.188112745098039</v>
      </c>
      <c r="AI38">
        <v>95.2</v>
      </c>
      <c r="AK38">
        <f t="shared" si="0"/>
        <v>62.035339388280562</v>
      </c>
      <c r="AL38">
        <f t="shared" si="1"/>
        <v>48.995626552507794</v>
      </c>
      <c r="AM38">
        <f t="shared" si="2"/>
        <v>62.423428478463691</v>
      </c>
      <c r="AN38">
        <f t="shared" si="3"/>
        <v>41.331684572563198</v>
      </c>
      <c r="AO38">
        <f t="shared" si="4"/>
        <v>55.086294607529119</v>
      </c>
      <c r="AP38">
        <f t="shared" si="5"/>
        <v>68.933219685421449</v>
      </c>
      <c r="AQ38">
        <f t="shared" si="6"/>
        <v>62.585432261188892</v>
      </c>
      <c r="AR38">
        <f t="shared" si="7"/>
        <v>93.682160364145645</v>
      </c>
      <c r="AS38" s="90"/>
    </row>
    <row r="39" spans="1:47" ht="12" customHeight="1">
      <c r="A39" s="29">
        <v>2004</v>
      </c>
      <c r="B39" s="91">
        <v>72.423669560081919</v>
      </c>
      <c r="C39" s="91">
        <v>62.676446162208777</v>
      </c>
      <c r="D39" s="91">
        <v>71.294267442315089</v>
      </c>
      <c r="E39" s="91">
        <v>49.047024142087288</v>
      </c>
      <c r="AA39">
        <v>93.006646999514558</v>
      </c>
      <c r="AB39">
        <v>89.286641264963308</v>
      </c>
      <c r="AC39">
        <v>92.576158512972768</v>
      </c>
      <c r="AD39">
        <v>79.859683835772969</v>
      </c>
      <c r="AE39">
        <v>90.212663370196339</v>
      </c>
      <c r="AF39">
        <v>94.181935069109613</v>
      </c>
      <c r="AG39">
        <v>92.480831388750289</v>
      </c>
      <c r="AH39">
        <v>99.630720628415304</v>
      </c>
      <c r="AI39">
        <v>97.6</v>
      </c>
      <c r="AK39">
        <f t="shared" si="0"/>
        <v>63.623185405972293</v>
      </c>
      <c r="AL39">
        <f t="shared" si="1"/>
        <v>51.294978863800402</v>
      </c>
      <c r="AM39">
        <f t="shared" si="2"/>
        <v>64.494894456283077</v>
      </c>
      <c r="AN39">
        <f t="shared" si="3"/>
        <v>45.867443107145348</v>
      </c>
      <c r="AO39">
        <f t="shared" si="4"/>
        <v>57.534643093435264</v>
      </c>
      <c r="AP39">
        <f t="shared" si="5"/>
        <v>70.993784397329478</v>
      </c>
      <c r="AQ39">
        <f t="shared" si="6"/>
        <v>64.848679949566119</v>
      </c>
      <c r="AR39">
        <f t="shared" si="7"/>
        <v>94.100198993531833</v>
      </c>
      <c r="AS39" s="90"/>
    </row>
    <row r="40" spans="1:47" ht="12" customHeight="1">
      <c r="A40" s="29">
        <v>2005</v>
      </c>
      <c r="B40" s="91">
        <v>76.160273870147805</v>
      </c>
      <c r="C40" s="91">
        <v>62.739903114657459</v>
      </c>
      <c r="D40" s="91">
        <v>72.59653692457475</v>
      </c>
      <c r="E40" s="91">
        <v>65.694739479658054</v>
      </c>
      <c r="AA40">
        <v>100</v>
      </c>
      <c r="AB40">
        <v>100</v>
      </c>
      <c r="AC40">
        <v>100</v>
      </c>
      <c r="AD40">
        <v>100</v>
      </c>
      <c r="AE40">
        <v>100</v>
      </c>
      <c r="AF40">
        <v>100</v>
      </c>
      <c r="AG40">
        <v>100</v>
      </c>
      <c r="AH40">
        <v>100</v>
      </c>
      <c r="AI40">
        <v>100</v>
      </c>
      <c r="AK40">
        <f t="shared" si="0"/>
        <v>68.407138047138034</v>
      </c>
      <c r="AL40">
        <f t="shared" si="1"/>
        <v>57.449779874213846</v>
      </c>
      <c r="AM40">
        <f t="shared" si="2"/>
        <v>69.666851047016991</v>
      </c>
      <c r="AN40">
        <f t="shared" si="3"/>
        <v>57.43504219409283</v>
      </c>
      <c r="AO40">
        <f t="shared" si="4"/>
        <v>63.776681614349783</v>
      </c>
      <c r="AP40">
        <f t="shared" si="5"/>
        <v>75.379407256004086</v>
      </c>
      <c r="AQ40">
        <f t="shared" si="6"/>
        <v>70.121212121212125</v>
      </c>
      <c r="AR40">
        <f t="shared" si="7"/>
        <v>94.448979591836718</v>
      </c>
      <c r="AS40" s="90"/>
    </row>
    <row r="41" spans="1:47" ht="12" customHeight="1">
      <c r="A41" s="29">
        <v>2006</v>
      </c>
      <c r="B41" s="91">
        <v>78.314328844356282</v>
      </c>
      <c r="C41" s="91">
        <v>77.793174166757822</v>
      </c>
      <c r="D41" s="91">
        <v>83.206974332303602</v>
      </c>
      <c r="E41" s="91">
        <v>72.701945283154743</v>
      </c>
      <c r="AA41">
        <v>104.48696237362502</v>
      </c>
      <c r="AB41">
        <v>128.13955764156745</v>
      </c>
      <c r="AC41">
        <v>118.22501779114344</v>
      </c>
      <c r="AD41">
        <v>110.02640385885394</v>
      </c>
      <c r="AE41">
        <v>121.08186739741487</v>
      </c>
      <c r="AF41">
        <v>102.51719735513251</v>
      </c>
      <c r="AG41">
        <v>110.80675758430991</v>
      </c>
      <c r="AH41">
        <v>100.26927437641721</v>
      </c>
      <c r="AI41">
        <v>102.9</v>
      </c>
      <c r="AK41">
        <f t="shared" si="0"/>
        <v>71.476540592186836</v>
      </c>
      <c r="AL41">
        <f t="shared" si="1"/>
        <v>73.615893796871873</v>
      </c>
      <c r="AM41">
        <f t="shared" si="2"/>
        <v>82.363647044865246</v>
      </c>
      <c r="AN41">
        <f t="shared" si="3"/>
        <v>63.193711480975757</v>
      </c>
      <c r="AO41">
        <f t="shared" si="4"/>
        <v>77.221997062758476</v>
      </c>
      <c r="AP41">
        <f t="shared" si="5"/>
        <v>77.276855701766792</v>
      </c>
      <c r="AQ41">
        <f t="shared" si="6"/>
        <v>77.699041530331243</v>
      </c>
      <c r="AR41">
        <f t="shared" si="7"/>
        <v>94.703306492665064</v>
      </c>
      <c r="AS41" s="90"/>
    </row>
    <row r="42" spans="1:47" ht="12" customHeight="1">
      <c r="A42" s="29">
        <v>2007</v>
      </c>
      <c r="B42" s="91">
        <v>77.611823088738348</v>
      </c>
      <c r="C42" s="91">
        <v>76.415821071571926</v>
      </c>
      <c r="D42" s="91">
        <v>89.396852857632751</v>
      </c>
      <c r="E42" s="91">
        <v>71.906182396402102</v>
      </c>
      <c r="AA42">
        <v>109.51046710030575</v>
      </c>
      <c r="AB42">
        <v>135.0303532341064</v>
      </c>
      <c r="AC42">
        <v>124.93388421504346</v>
      </c>
      <c r="AD42">
        <v>108.55004290291981</v>
      </c>
      <c r="AE42">
        <v>126.82202563089791</v>
      </c>
      <c r="AF42">
        <v>102.99709237307091</v>
      </c>
      <c r="AG42">
        <v>113.59198420332895</v>
      </c>
      <c r="AH42">
        <v>102.28532953105196</v>
      </c>
      <c r="AI42">
        <v>105.2</v>
      </c>
      <c r="AK42">
        <f t="shared" si="0"/>
        <v>74.912976405371836</v>
      </c>
      <c r="AL42">
        <f t="shared" si="1"/>
        <v>77.57464069636751</v>
      </c>
      <c r="AM42">
        <f t="shared" si="2"/>
        <v>87.037503023347</v>
      </c>
      <c r="AN42">
        <f t="shared" si="3"/>
        <v>62.345762942997872</v>
      </c>
      <c r="AO42">
        <f t="shared" si="4"/>
        <v>80.882879503486834</v>
      </c>
      <c r="AP42">
        <f t="shared" si="5"/>
        <v>77.638597721739842</v>
      </c>
      <c r="AQ42">
        <f t="shared" si="6"/>
        <v>79.652076195910055</v>
      </c>
      <c r="AR42">
        <f t="shared" si="7"/>
        <v>96.607450014226202</v>
      </c>
      <c r="AS42" s="90"/>
    </row>
    <row r="43" spans="1:47" ht="12" customHeight="1">
      <c r="A43" s="29">
        <v>2008</v>
      </c>
      <c r="B43" s="91">
        <v>87.966113533548693</v>
      </c>
      <c r="C43" s="91">
        <v>87.485008034695852</v>
      </c>
      <c r="D43" s="91">
        <v>100.32789238306339</v>
      </c>
      <c r="E43" s="91">
        <v>96.645407918020553</v>
      </c>
      <c r="AA43">
        <v>126.67293458439288</v>
      </c>
      <c r="AB43">
        <v>157.0707876988896</v>
      </c>
      <c r="AC43">
        <v>140.26120696131821</v>
      </c>
      <c r="AD43">
        <v>152.21918621009542</v>
      </c>
      <c r="AE43">
        <v>146.53589378227863</v>
      </c>
      <c r="AF43">
        <v>115.11234225915665</v>
      </c>
      <c r="AG43">
        <v>128.53185595567865</v>
      </c>
      <c r="AH43">
        <v>103.30101569713759</v>
      </c>
      <c r="AI43">
        <v>108.3</v>
      </c>
      <c r="AK43">
        <f t="shared" si="0"/>
        <v>86.653329229506511</v>
      </c>
      <c r="AL43">
        <f t="shared" si="1"/>
        <v>90.236821779705835</v>
      </c>
      <c r="AM43">
        <f t="shared" si="2"/>
        <v>97.71556613048979</v>
      </c>
      <c r="AN43">
        <f t="shared" si="3"/>
        <v>87.427153827273045</v>
      </c>
      <c r="AO43">
        <f t="shared" si="4"/>
        <v>93.455730428265625</v>
      </c>
      <c r="AP43">
        <f t="shared" si="5"/>
        <v>86.771001273454985</v>
      </c>
      <c r="AQ43">
        <f t="shared" si="6"/>
        <v>90.128095358012246</v>
      </c>
      <c r="AR43">
        <f t="shared" si="7"/>
        <v>97.566755233949536</v>
      </c>
      <c r="AS43" s="90"/>
    </row>
    <row r="44" spans="1:47" ht="12" customHeight="1">
      <c r="A44" s="29">
        <v>2009</v>
      </c>
      <c r="B44" s="91">
        <v>106.16048485352979</v>
      </c>
      <c r="C44" s="91">
        <v>99.324075882109028</v>
      </c>
      <c r="D44" s="91">
        <v>104.01007088769032</v>
      </c>
      <c r="E44" s="91">
        <v>71.840474131772467</v>
      </c>
      <c r="AA44">
        <v>146.88126268095647</v>
      </c>
      <c r="AB44">
        <v>176.20845546799927</v>
      </c>
      <c r="AC44">
        <v>144.61990065449467</v>
      </c>
      <c r="AD44">
        <v>115.11096557740881</v>
      </c>
      <c r="AE44">
        <v>153.53891818324817</v>
      </c>
      <c r="AF44">
        <v>104.50373227615275</v>
      </c>
      <c r="AG44">
        <v>124.59016393442623</v>
      </c>
      <c r="AH44">
        <v>101.36801760777171</v>
      </c>
      <c r="AI44">
        <v>109.8</v>
      </c>
      <c r="AK44">
        <f t="shared" si="0"/>
        <v>100.47726812754134</v>
      </c>
      <c r="AL44">
        <f t="shared" si="1"/>
        <v>101.23136978611771</v>
      </c>
      <c r="AM44">
        <f t="shared" si="2"/>
        <v>100.75213077331075</v>
      </c>
      <c r="AN44">
        <f t="shared" si="3"/>
        <v>66.114031649412425</v>
      </c>
      <c r="AO44">
        <f t="shared" si="4"/>
        <v>97.922027003847205</v>
      </c>
      <c r="AP44">
        <f t="shared" si="5"/>
        <v>78.774293950165358</v>
      </c>
      <c r="AQ44">
        <f t="shared" si="6"/>
        <v>87.364133134624936</v>
      </c>
      <c r="AR44">
        <f t="shared" si="7"/>
        <v>95.741058263013755</v>
      </c>
      <c r="AS44" s="90"/>
    </row>
    <row r="45" spans="1:47" ht="12" customHeight="1">
      <c r="A45" s="34">
        <v>2010</v>
      </c>
      <c r="B45" s="91">
        <v>101.18922624555412</v>
      </c>
      <c r="C45" s="91">
        <v>91.764603840033615</v>
      </c>
      <c r="D45" s="91">
        <v>96.114776623780784</v>
      </c>
      <c r="E45" s="91">
        <v>83.898778763307476</v>
      </c>
      <c r="AA45">
        <v>142.97484612029274</v>
      </c>
      <c r="AB45">
        <v>161.35986956463151</v>
      </c>
      <c r="AC45">
        <v>137.28337149345694</v>
      </c>
      <c r="AD45">
        <v>142.86876870631426</v>
      </c>
      <c r="AE45">
        <v>145.40560452338474</v>
      </c>
      <c r="AF45">
        <v>118.86385759977752</v>
      </c>
      <c r="AG45">
        <v>129.60992907801418</v>
      </c>
      <c r="AH45">
        <v>103.24320330969267</v>
      </c>
      <c r="AI45">
        <v>112.8</v>
      </c>
      <c r="AK45">
        <f t="shared" si="0"/>
        <v>97.805000358191847</v>
      </c>
      <c r="AL45">
        <f t="shared" si="1"/>
        <v>92.700889870199376</v>
      </c>
      <c r="AM45">
        <f t="shared" si="2"/>
        <v>95.641001930669631</v>
      </c>
      <c r="AN45">
        <f t="shared" si="3"/>
        <v>82.056737588652496</v>
      </c>
      <c r="AO45">
        <f t="shared" si="4"/>
        <v>92.734869446299669</v>
      </c>
      <c r="AP45">
        <f t="shared" si="5"/>
        <v>89.598871300333059</v>
      </c>
      <c r="AQ45">
        <f t="shared" si="6"/>
        <v>90.88405329894691</v>
      </c>
      <c r="AR45">
        <f t="shared" si="7"/>
        <v>97.512152023930128</v>
      </c>
      <c r="AS45" s="90"/>
      <c r="AU45" t="e">
        <f>AH46/AH$47</f>
        <v>#DIV/0!</v>
      </c>
    </row>
    <row r="46" spans="1:47" ht="10.5" customHeight="1">
      <c r="A46" s="34">
        <v>2011</v>
      </c>
      <c r="B46" s="91">
        <v>100</v>
      </c>
      <c r="C46" s="91">
        <v>100</v>
      </c>
      <c r="D46" s="91">
        <v>100</v>
      </c>
      <c r="E46" s="91">
        <v>100</v>
      </c>
      <c r="AA46">
        <v>146.18357506944952</v>
      </c>
      <c r="AB46">
        <v>174.06507077825148</v>
      </c>
      <c r="AC46">
        <v>143.54028996159403</v>
      </c>
      <c r="AD46">
        <v>174.10973541564655</v>
      </c>
      <c r="AE46">
        <v>156.79711999549997</v>
      </c>
      <c r="AF46">
        <v>132.66222651549816</v>
      </c>
      <c r="AG46">
        <v>142.61019878997408</v>
      </c>
      <c r="AH46">
        <v>105.87726879861712</v>
      </c>
      <c r="AI46">
        <v>115.7</v>
      </c>
      <c r="AK46">
        <f>(AA46/AA$46)*100</f>
        <v>100</v>
      </c>
      <c r="AL46">
        <f t="shared" ref="AL46:AR46" si="8">(AB46/AB$46)*100</f>
        <v>100</v>
      </c>
      <c r="AM46">
        <f t="shared" si="8"/>
        <v>100</v>
      </c>
      <c r="AN46">
        <f t="shared" si="8"/>
        <v>100</v>
      </c>
      <c r="AO46">
        <f t="shared" si="8"/>
        <v>100</v>
      </c>
      <c r="AP46">
        <f t="shared" si="8"/>
        <v>100</v>
      </c>
      <c r="AQ46">
        <f t="shared" si="8"/>
        <v>100</v>
      </c>
      <c r="AR46">
        <f t="shared" si="8"/>
        <v>100</v>
      </c>
      <c r="AS46" s="90"/>
    </row>
    <row r="47" spans="1:47" ht="10.5" customHeight="1">
      <c r="A47" s="34">
        <v>2012</v>
      </c>
      <c r="B47" s="91">
        <v>99.178383193526813</v>
      </c>
      <c r="C47" s="91">
        <v>105.0572664016149</v>
      </c>
      <c r="D47" s="91">
        <v>101.37141825037466</v>
      </c>
      <c r="E47" s="91">
        <v>98.426961595108722</v>
      </c>
      <c r="AS47" s="90"/>
    </row>
    <row r="48" spans="1:47" ht="12" customHeight="1">
      <c r="AS48" s="303"/>
    </row>
    <row r="49" spans="1:1" ht="12" customHeight="1">
      <c r="A49" t="s">
        <v>232</v>
      </c>
    </row>
    <row r="50" spans="1:1" ht="12" customHeight="1">
      <c r="A50" s="306" t="s">
        <v>621</v>
      </c>
    </row>
    <row r="51" spans="1:1" ht="12" customHeight="1">
      <c r="A51" s="745" t="s">
        <v>686</v>
      </c>
    </row>
    <row r="52" spans="1:1" ht="12" customHeight="1"/>
    <row r="53" spans="1:1" ht="12" customHeight="1">
      <c r="A53" t="s">
        <v>235</v>
      </c>
    </row>
    <row r="54" spans="1:1" ht="12" customHeight="1">
      <c r="A54" t="s">
        <v>72</v>
      </c>
    </row>
    <row r="55" spans="1:1" ht="12" customHeight="1">
      <c r="A55" t="s">
        <v>613</v>
      </c>
    </row>
  </sheetData>
  <phoneticPr fontId="0" type="noConversion"/>
  <hyperlinks>
    <hyperlink ref="A5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codeName="Sheet8"/>
  <dimension ref="A1:R32"/>
  <sheetViews>
    <sheetView zoomScaleNormal="100" workbookViewId="0">
      <selection activeCell="A2" sqref="A2"/>
    </sheetView>
  </sheetViews>
  <sheetFormatPr defaultRowHeight="9"/>
  <cols>
    <col min="3" max="3" width="12" customWidth="1"/>
    <col min="4" max="4" width="11" customWidth="1"/>
    <col min="5" max="5" width="13.19921875" customWidth="1"/>
    <col min="6" max="7" width="10.796875" customWidth="1"/>
    <col min="11" max="11" width="11.19921875" customWidth="1"/>
    <col min="15" max="15" width="81" customWidth="1"/>
    <col min="16" max="17" width="10" customWidth="1"/>
    <col min="18" max="18" width="4.59765625" customWidth="1"/>
    <col min="24" max="25" width="10" customWidth="1"/>
  </cols>
  <sheetData>
    <row r="1" spans="1:18" ht="12.75">
      <c r="A1" s="620" t="s">
        <v>960</v>
      </c>
      <c r="M1" s="10"/>
      <c r="N1" s="10"/>
    </row>
    <row r="2" spans="1:18" ht="12.75">
      <c r="A2" s="467"/>
      <c r="M2" s="10"/>
      <c r="N2" s="10"/>
    </row>
    <row r="3" spans="1:18" ht="9.75" thickBot="1">
      <c r="G3" s="10"/>
      <c r="I3" s="10"/>
    </row>
    <row r="4" spans="1:18" ht="3.75" customHeight="1">
      <c r="B4" s="52"/>
      <c r="C4" s="28"/>
      <c r="D4" s="28"/>
      <c r="E4" s="28"/>
      <c r="F4" s="25"/>
      <c r="G4" s="469"/>
      <c r="I4" s="10"/>
      <c r="O4" s="621"/>
      <c r="P4" s="622"/>
      <c r="Q4" s="622"/>
      <c r="R4" s="623"/>
    </row>
    <row r="5" spans="1:18" ht="45.2" customHeight="1">
      <c r="B5" s="52" t="s">
        <v>134</v>
      </c>
      <c r="C5" s="26" t="s">
        <v>629</v>
      </c>
      <c r="D5" s="26" t="s">
        <v>626</v>
      </c>
      <c r="E5" s="26" t="s">
        <v>627</v>
      </c>
      <c r="F5" s="25" t="s">
        <v>628</v>
      </c>
      <c r="G5" s="469"/>
      <c r="I5" s="10"/>
      <c r="O5" s="624"/>
      <c r="P5" s="625"/>
      <c r="Q5" s="625"/>
      <c r="R5" s="626"/>
    </row>
    <row r="6" spans="1:18" ht="12" customHeight="1">
      <c r="B6" s="117">
        <v>2003</v>
      </c>
      <c r="C6" s="114">
        <v>2441</v>
      </c>
      <c r="D6" s="284">
        <v>11.8</v>
      </c>
      <c r="E6" s="114">
        <v>606</v>
      </c>
      <c r="F6" s="115">
        <v>248</v>
      </c>
      <c r="G6" s="468"/>
      <c r="O6" s="624"/>
      <c r="P6" s="625"/>
      <c r="Q6" s="625"/>
      <c r="R6" s="626"/>
    </row>
    <row r="7" spans="1:18" ht="12" customHeight="1">
      <c r="B7" s="117">
        <v>2004</v>
      </c>
      <c r="C7" s="114">
        <v>2492</v>
      </c>
      <c r="D7" s="284">
        <v>11.9</v>
      </c>
      <c r="E7" s="114">
        <v>644</v>
      </c>
      <c r="F7" s="115">
        <v>259</v>
      </c>
      <c r="G7" s="468"/>
      <c r="O7" s="624"/>
      <c r="P7" s="625"/>
      <c r="Q7" s="625"/>
      <c r="R7" s="626"/>
    </row>
    <row r="8" spans="1:18" ht="12" customHeight="1">
      <c r="B8" s="117">
        <v>2005</v>
      </c>
      <c r="C8" s="114">
        <v>2428</v>
      </c>
      <c r="D8" s="284">
        <v>11.5</v>
      </c>
      <c r="E8" s="114">
        <v>752</v>
      </c>
      <c r="F8" s="115">
        <v>310</v>
      </c>
      <c r="G8" s="468"/>
      <c r="I8" s="136"/>
      <c r="O8" s="624"/>
      <c r="P8" s="625"/>
      <c r="Q8" s="625"/>
      <c r="R8" s="626"/>
    </row>
    <row r="9" spans="1:18" ht="12" customHeight="1">
      <c r="B9" s="117">
        <v>2006</v>
      </c>
      <c r="C9" s="114">
        <v>2262</v>
      </c>
      <c r="D9" s="284">
        <v>10.7</v>
      </c>
      <c r="E9" s="114">
        <v>886</v>
      </c>
      <c r="F9" s="115">
        <v>391</v>
      </c>
      <c r="G9" s="468"/>
      <c r="I9" s="136"/>
      <c r="O9" s="624"/>
      <c r="P9" s="625"/>
      <c r="Q9" s="625"/>
      <c r="R9" s="626"/>
    </row>
    <row r="10" spans="1:18" ht="12" customHeight="1">
      <c r="B10" s="117">
        <v>2007</v>
      </c>
      <c r="C10" s="114">
        <v>2357</v>
      </c>
      <c r="D10" s="284">
        <v>11</v>
      </c>
      <c r="E10" s="114">
        <v>904</v>
      </c>
      <c r="F10" s="115">
        <v>384</v>
      </c>
      <c r="G10" s="468"/>
      <c r="I10" s="136"/>
      <c r="O10" s="624"/>
      <c r="P10" s="625"/>
      <c r="Q10" s="625"/>
      <c r="R10" s="626"/>
    </row>
    <row r="11" spans="1:18" ht="12" customHeight="1">
      <c r="B11" s="117">
        <v>2008</v>
      </c>
      <c r="C11" s="114">
        <v>2438</v>
      </c>
      <c r="D11" s="284">
        <v>11.4</v>
      </c>
      <c r="E11" s="114">
        <v>957</v>
      </c>
      <c r="F11" s="115">
        <v>393</v>
      </c>
      <c r="G11" s="468"/>
      <c r="I11" s="136"/>
      <c r="O11" s="624"/>
      <c r="P11" s="625"/>
      <c r="Q11" s="625"/>
      <c r="R11" s="626"/>
    </row>
    <row r="12" spans="1:18" ht="12" customHeight="1">
      <c r="B12" s="117">
        <v>2009</v>
      </c>
      <c r="C12" s="114">
        <v>2486</v>
      </c>
      <c r="D12" s="284">
        <v>11.5</v>
      </c>
      <c r="E12" s="114">
        <v>1060</v>
      </c>
      <c r="F12" s="115">
        <v>427</v>
      </c>
      <c r="G12" s="468"/>
      <c r="I12" s="136"/>
      <c r="O12" s="624"/>
      <c r="P12" s="625"/>
      <c r="Q12" s="625"/>
      <c r="R12" s="626"/>
    </row>
    <row r="13" spans="1:18" ht="12" customHeight="1">
      <c r="B13" s="117">
        <v>2010</v>
      </c>
      <c r="C13" s="114">
        <v>2474</v>
      </c>
      <c r="D13" s="284">
        <v>11.5</v>
      </c>
      <c r="E13" s="114">
        <v>1024</v>
      </c>
      <c r="F13" s="115">
        <v>414</v>
      </c>
      <c r="G13" s="468"/>
      <c r="O13" s="624"/>
      <c r="P13" s="625"/>
      <c r="Q13" s="625"/>
      <c r="R13" s="626"/>
    </row>
    <row r="14" spans="1:18" ht="12" customHeight="1">
      <c r="B14" s="117">
        <v>2011</v>
      </c>
      <c r="C14" s="114">
        <v>2390</v>
      </c>
      <c r="D14" s="284">
        <v>10.9</v>
      </c>
      <c r="E14" s="114">
        <v>1047</v>
      </c>
      <c r="F14" s="115">
        <v>438</v>
      </c>
      <c r="G14" s="468"/>
      <c r="O14" s="624"/>
      <c r="P14" s="625"/>
      <c r="Q14" s="625"/>
      <c r="R14" s="626"/>
    </row>
    <row r="15" spans="1:18" ht="12" customHeight="1">
      <c r="B15" s="34"/>
      <c r="C15" s="468"/>
      <c r="D15" s="468"/>
      <c r="E15" s="475"/>
      <c r="F15" s="468"/>
      <c r="G15" s="468"/>
      <c r="O15" s="624"/>
      <c r="P15" s="625"/>
      <c r="Q15" s="625"/>
      <c r="R15" s="626"/>
    </row>
    <row r="16" spans="1:18" ht="12" customHeight="1">
      <c r="B16" s="34"/>
      <c r="C16" s="468"/>
      <c r="D16" s="468"/>
      <c r="E16" s="475"/>
      <c r="F16" s="468"/>
      <c r="G16" s="468"/>
      <c r="O16" s="624"/>
      <c r="P16" s="625"/>
      <c r="Q16" s="625"/>
      <c r="R16" s="626"/>
    </row>
    <row r="17" spans="2:18" ht="12" customHeight="1">
      <c r="B17" s="507" t="s">
        <v>254</v>
      </c>
      <c r="C17" s="468"/>
      <c r="D17" s="468"/>
      <c r="E17" s="475"/>
      <c r="F17" s="468"/>
      <c r="G17" s="468"/>
      <c r="H17" s="147"/>
      <c r="O17" s="624"/>
      <c r="P17" s="625"/>
      <c r="Q17" s="625"/>
      <c r="R17" s="626"/>
    </row>
    <row r="18" spans="2:18" ht="12.75" customHeight="1">
      <c r="B18" s="137" t="s">
        <v>435</v>
      </c>
      <c r="C18" s="468"/>
      <c r="D18" s="468"/>
      <c r="E18" s="475"/>
      <c r="F18" s="468"/>
      <c r="G18" s="468"/>
      <c r="H18" s="147"/>
      <c r="O18" s="624"/>
      <c r="P18" s="625"/>
      <c r="Q18" s="625"/>
      <c r="R18" s="626"/>
    </row>
    <row r="19" spans="2:18" ht="12" customHeight="1" thickBot="1">
      <c r="B19" s="137" t="s">
        <v>630</v>
      </c>
      <c r="C19" s="468"/>
      <c r="D19" s="468"/>
      <c r="E19" s="475"/>
      <c r="F19" s="468"/>
      <c r="G19" s="468"/>
      <c r="H19" s="147"/>
      <c r="O19" s="706" t="s">
        <v>633</v>
      </c>
      <c r="P19" s="471"/>
      <c r="Q19" s="471"/>
      <c r="R19" s="472"/>
    </row>
    <row r="20" spans="2:18" ht="12" customHeight="1">
      <c r="B20" s="34"/>
      <c r="C20" s="468"/>
      <c r="D20" s="468"/>
      <c r="E20" s="475"/>
      <c r="F20" s="468"/>
      <c r="G20" s="468"/>
      <c r="H20" s="147"/>
      <c r="N20" s="147"/>
      <c r="O20" s="707"/>
      <c r="P20" s="588"/>
      <c r="Q20" s="588"/>
      <c r="R20" s="707"/>
    </row>
    <row r="21" spans="2:18" ht="12" customHeight="1">
      <c r="B21" s="147" t="s">
        <v>235</v>
      </c>
      <c r="C21" s="468"/>
      <c r="D21" s="468"/>
      <c r="E21" s="475"/>
      <c r="F21" s="468"/>
      <c r="G21" s="468"/>
      <c r="H21" s="147"/>
      <c r="N21" s="147"/>
      <c r="O21" s="588"/>
      <c r="P21" s="588"/>
      <c r="Q21" s="588"/>
      <c r="R21" s="588"/>
    </row>
    <row r="22" spans="2:18" ht="12" customHeight="1">
      <c r="B22" t="s">
        <v>912</v>
      </c>
    </row>
    <row r="23" spans="2:18" ht="11.25" customHeight="1">
      <c r="B23" t="s">
        <v>634</v>
      </c>
    </row>
    <row r="24" spans="2:18" ht="12" customHeight="1">
      <c r="B24" t="s">
        <v>635</v>
      </c>
    </row>
    <row r="25" spans="2:18" ht="12" customHeight="1">
      <c r="B25" t="s">
        <v>913</v>
      </c>
    </row>
    <row r="26" spans="2:18" ht="12" customHeight="1">
      <c r="B26" t="s">
        <v>636</v>
      </c>
    </row>
    <row r="27" spans="2:18" ht="12" customHeight="1">
      <c r="B27" t="s">
        <v>637</v>
      </c>
    </row>
    <row r="28" spans="2:18" ht="12" customHeight="1"/>
    <row r="29" spans="2:18" ht="12" customHeight="1"/>
    <row r="30" spans="2:18" ht="12" customHeight="1"/>
    <row r="31" spans="2:18" ht="12" customHeight="1"/>
    <row r="32" spans="2:18" ht="12" customHeight="1"/>
  </sheetData>
  <phoneticPr fontId="0" type="noConversion"/>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Title</vt:lpstr>
      <vt:lpstr>Contents</vt:lpstr>
      <vt:lpstr>1a - Energy use by fuel users</vt:lpstr>
      <vt:lpstr>2a - Domestic energy consump</vt:lpstr>
      <vt:lpstr>3a - CO2 emissions</vt:lpstr>
      <vt:lpstr>3b - Fuel input for elect gen</vt:lpstr>
      <vt:lpstr>3c - Energy prices</vt:lpstr>
      <vt:lpstr>3d - Indexed energy prices</vt:lpstr>
      <vt:lpstr>3e - Fuel poverty (new method)</vt:lpstr>
      <vt:lpstr>3f - Fuel poverty (old method)</vt:lpstr>
      <vt:lpstr>4a - Housing stock- population</vt:lpstr>
      <vt:lpstr>4b - Housing stock by region</vt:lpstr>
      <vt:lpstr>4c - Housing stock- type</vt:lpstr>
      <vt:lpstr>4d - Housing stock- age bands</vt:lpstr>
      <vt:lpstr>4e - Housing stock- tenure</vt:lpstr>
      <vt:lpstr>4f &amp; 4g - Household expend</vt:lpstr>
      <vt:lpstr>4h - HH Spending on energy</vt:lpstr>
      <vt:lpstr>4i - HH gas bills</vt:lpstr>
      <vt:lpstr>4j - HH electricity bills</vt:lpstr>
      <vt:lpstr>4k - Household expend - income</vt:lpstr>
      <vt:lpstr>5a - Weather</vt:lpstr>
      <vt:lpstr>5b-Energy consump-space heating</vt:lpstr>
      <vt:lpstr>5c-Energy consump-water heating</vt:lpstr>
      <vt:lpstr>5d - Energy consump-lighting</vt:lpstr>
      <vt:lpstr>5e - Energy consump-appliances</vt:lpstr>
      <vt:lpstr>5f - Energy consump-cooking</vt:lpstr>
      <vt:lpstr>5g - SAP rating</vt:lpstr>
      <vt:lpstr>5h - Heat loss parameter </vt:lpstr>
      <vt:lpstr>5i - CO2 emissions per HH</vt:lpstr>
      <vt:lpstr>6a - Home - heating</vt:lpstr>
      <vt:lpstr>6b - Heating - central</vt:lpstr>
      <vt:lpstr>6c - Boiler Efficiency</vt:lpstr>
      <vt:lpstr>6d - Heating - non-central</vt:lpstr>
      <vt:lpstr>6e-Condensing and combi boilers</vt:lpstr>
      <vt:lpstr>6f - Insulation measures</vt:lpstr>
      <vt:lpstr>6g - Loft insulation (pre EHS)</vt:lpstr>
      <vt:lpstr>6h -Loft insulation (post EHS)</vt:lpstr>
      <vt:lpstr>6i - Cavity wall insulation</vt:lpstr>
      <vt:lpstr>6j -Solid wall insulation</vt:lpstr>
      <vt:lpstr>6k - Insulation EEC and CERT</vt:lpstr>
      <vt:lpstr>6l - Double glazing (to 2007)</vt:lpstr>
      <vt:lpstr>6m - Double Glazing (post 2007)</vt:lpstr>
      <vt:lpstr>6n - Heat loss-building Element</vt:lpstr>
      <vt:lpstr>6o - Internal temperatures</vt:lpstr>
      <vt:lpstr>6p - Tank insulation (pre EHS)</vt:lpstr>
      <vt:lpstr>6q- Tank insulation (post EHS)</vt:lpstr>
      <vt:lpstr>6r - EEC1 and 2</vt:lpstr>
      <vt:lpstr>6s - CERT savings</vt:lpstr>
      <vt:lpstr>6t - CERT measures</vt:lpstr>
      <vt:lpstr>6u Energy Company Obligation </vt:lpstr>
      <vt:lpstr>7a - HES 24-h profile</vt:lpstr>
      <vt:lpstr>7b - HES Cooking energy</vt:lpstr>
      <vt:lpstr>7c - HES Lighting energy</vt:lpstr>
      <vt:lpstr>8a - Energy demand by fuel</vt:lpstr>
      <vt:lpstr>9a - Renew elect generation</vt:lpstr>
      <vt:lpstr>9b - Renew heat generation</vt:lpstr>
      <vt:lpstr>9c-Renew technologies 2008</vt:lpstr>
      <vt:lpstr>9d-FIT installations&amp;capacity</vt:lpstr>
      <vt:lpstr>9e - Renewable comm balances</vt:lpstr>
      <vt:lpstr>10a - Stock by type</vt:lpstr>
    </vt:vector>
  </TitlesOfParts>
  <Company>BRE</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Palmer</dc:creator>
  <cp:lastModifiedBy>Jason</cp:lastModifiedBy>
  <cp:lastPrinted>2011-09-13T17:10:01Z</cp:lastPrinted>
  <dcterms:created xsi:type="dcterms:W3CDTF">2010-04-27T13:19:26Z</dcterms:created>
  <dcterms:modified xsi:type="dcterms:W3CDTF">2014-08-05T12:01:29Z</dcterms:modified>
</cp:coreProperties>
</file>