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170" windowHeight="612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Sheet1!$C$13:$F$15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Sheet1!$C$16</definedName>
    <definedName name="solver_lhs2" localSheetId="0" hidden="1">Sheet1!$D$16</definedName>
    <definedName name="solver_lhs3" localSheetId="0" hidden="1">Sheet1!$E$16</definedName>
    <definedName name="solver_lhs4" localSheetId="0" hidden="1">Sheet1!$F$16</definedName>
    <definedName name="solver_lhs5" localSheetId="0" hidden="1">Sheet1!$G$13</definedName>
    <definedName name="solver_lhs6" localSheetId="0" hidden="1">Sheet1!$G$14</definedName>
    <definedName name="solver_lhs7" localSheetId="0" hidden="1">Sheet1!$G$15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Sheet1!$C$20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Sheet1!$C$17</definedName>
    <definedName name="solver_rhs2" localSheetId="0" hidden="1">Sheet1!$D$17</definedName>
    <definedName name="solver_rhs3" localSheetId="0" hidden="1">Sheet1!$E$17</definedName>
    <definedName name="solver_rhs4" localSheetId="0" hidden="1">Sheet1!$F$17</definedName>
    <definedName name="solver_rhs5" localSheetId="0" hidden="1">Sheet1!$H$13</definedName>
    <definedName name="solver_rhs6" localSheetId="0" hidden="1">Sheet1!$H$14</definedName>
    <definedName name="solver_rhs7" localSheetId="0" hidden="1">Sheet1!$H$15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4" l="1"/>
  <c r="M22" i="4"/>
  <c r="M23" i="4"/>
  <c r="M24" i="4"/>
  <c r="M20" i="4"/>
  <c r="M19" i="4"/>
  <c r="L19" i="4"/>
  <c r="K20" i="4" s="1"/>
  <c r="I18" i="4"/>
  <c r="H19" i="4" s="1"/>
  <c r="I19" i="4" s="1"/>
  <c r="H20" i="4" s="1"/>
  <c r="I20" i="4" s="1"/>
  <c r="H21" i="4" s="1"/>
  <c r="I21" i="4" s="1"/>
  <c r="H22" i="4" s="1"/>
  <c r="I22" i="4" s="1"/>
  <c r="H23" i="4" s="1"/>
  <c r="I23" i="4" s="1"/>
  <c r="H24" i="4" s="1"/>
  <c r="I24" i="4" s="1"/>
  <c r="K11" i="3"/>
  <c r="K12" i="3"/>
  <c r="K13" i="3"/>
  <c r="K14" i="3"/>
  <c r="K15" i="3"/>
  <c r="K16" i="3"/>
  <c r="K10" i="3"/>
  <c r="J10" i="3"/>
  <c r="J11" i="3" s="1"/>
  <c r="J12" i="3" s="1"/>
  <c r="J13" i="3" s="1"/>
  <c r="J14" i="3" s="1"/>
  <c r="J15" i="3" s="1"/>
  <c r="J16" i="3" s="1"/>
  <c r="I10" i="3"/>
  <c r="F12" i="3"/>
  <c r="F13" i="3"/>
  <c r="F16" i="3"/>
  <c r="F11" i="3"/>
  <c r="G11" i="3" s="1"/>
  <c r="E12" i="3"/>
  <c r="E13" i="3"/>
  <c r="E14" i="3"/>
  <c r="F14" i="3" s="1"/>
  <c r="E15" i="3"/>
  <c r="F15" i="3" s="1"/>
  <c r="E16" i="3"/>
  <c r="E11" i="3"/>
  <c r="I10" i="2"/>
  <c r="I11" i="2"/>
  <c r="I12" i="2"/>
  <c r="I13" i="2"/>
  <c r="I14" i="2"/>
  <c r="I15" i="2"/>
  <c r="I16" i="2"/>
  <c r="I9" i="2"/>
  <c r="H11" i="2"/>
  <c r="H12" i="2"/>
  <c r="H13" i="2"/>
  <c r="H14" i="2"/>
  <c r="H15" i="2"/>
  <c r="H16" i="2"/>
  <c r="H10" i="2"/>
  <c r="H9" i="2"/>
  <c r="G10" i="2"/>
  <c r="G11" i="2"/>
  <c r="G12" i="2"/>
  <c r="G13" i="2"/>
  <c r="G14" i="2"/>
  <c r="G15" i="2"/>
  <c r="G16" i="2"/>
  <c r="G9" i="2"/>
  <c r="F11" i="2"/>
  <c r="F12" i="2"/>
  <c r="F13" i="2" s="1"/>
  <c r="F14" i="2" s="1"/>
  <c r="F15" i="2" s="1"/>
  <c r="F16" i="2" s="1"/>
  <c r="F10" i="2"/>
  <c r="F9" i="2"/>
  <c r="F16" i="1"/>
  <c r="E16" i="1"/>
  <c r="C16" i="1"/>
  <c r="D16" i="1"/>
  <c r="G15" i="1"/>
  <c r="G14" i="1"/>
  <c r="G13" i="1"/>
  <c r="C20" i="1"/>
  <c r="L20" i="4" l="1"/>
  <c r="K21" i="4" s="1"/>
  <c r="K18" i="4"/>
  <c r="L18" i="4" s="1"/>
  <c r="K19" i="4" s="1"/>
  <c r="I11" i="3"/>
  <c r="G12" i="3"/>
  <c r="L21" i="4" l="1"/>
  <c r="K22" i="4" s="1"/>
  <c r="G13" i="3"/>
  <c r="I12" i="3"/>
  <c r="L22" i="4" l="1"/>
  <c r="K23" i="4" s="1"/>
  <c r="G14" i="3"/>
  <c r="I13" i="3"/>
  <c r="L23" i="4" l="1"/>
  <c r="K24" i="4" s="1"/>
  <c r="L24" i="4" s="1"/>
  <c r="G15" i="3"/>
  <c r="I14" i="3"/>
  <c r="G16" i="3" l="1"/>
  <c r="I16" i="3" s="1"/>
  <c r="I15" i="3"/>
</calcChain>
</file>

<file path=xl/sharedStrings.xml><?xml version="1.0" encoding="utf-8"?>
<sst xmlns="http://schemas.openxmlformats.org/spreadsheetml/2006/main" count="72" uniqueCount="46">
  <si>
    <t>Demand 1</t>
  </si>
  <si>
    <t>Demand 2</t>
  </si>
  <si>
    <t>Demand 3</t>
  </si>
  <si>
    <t>Demand 4</t>
  </si>
  <si>
    <t>Supply 1</t>
  </si>
  <si>
    <t>Supply 3</t>
  </si>
  <si>
    <t>Supply 2</t>
  </si>
  <si>
    <t>Prod Capacity</t>
  </si>
  <si>
    <t>Demand</t>
  </si>
  <si>
    <t>Total Demand</t>
  </si>
  <si>
    <t>Trans Cost</t>
  </si>
  <si>
    <t>Supply</t>
  </si>
  <si>
    <t>Oper Cost</t>
  </si>
  <si>
    <t xml:space="preserve">Cost </t>
  </si>
  <si>
    <t>Years</t>
  </si>
  <si>
    <t>Resell Value</t>
  </si>
  <si>
    <t>Year</t>
  </si>
  <si>
    <t>m(T)</t>
  </si>
  <si>
    <t>Depreciation</t>
  </si>
  <si>
    <t xml:space="preserve">Total Cost </t>
  </si>
  <si>
    <t>Average Cost</t>
  </si>
  <si>
    <t xml:space="preserve">OC </t>
  </si>
  <si>
    <t>RV</t>
  </si>
  <si>
    <t>Sum of Cost</t>
  </si>
  <si>
    <t>Cost-S</t>
  </si>
  <si>
    <t>Total/year</t>
  </si>
  <si>
    <t>S</t>
  </si>
  <si>
    <t>ƩM(t)</t>
  </si>
  <si>
    <t>Dep + Ʃ M(t)</t>
  </si>
  <si>
    <t xml:space="preserve">Oper cost </t>
  </si>
  <si>
    <t>PV</t>
  </si>
  <si>
    <t>PV of M(t)</t>
  </si>
  <si>
    <t>Pv of M(t)</t>
  </si>
  <si>
    <t>Dis</t>
  </si>
  <si>
    <t>Cum PV</t>
  </si>
  <si>
    <t>Cum Pv</t>
  </si>
  <si>
    <t>A</t>
  </si>
  <si>
    <t>B</t>
  </si>
  <si>
    <t>MACHINE A</t>
  </si>
  <si>
    <t>optimal sequence</t>
  </si>
  <si>
    <t>T1</t>
  </si>
  <si>
    <t>TO</t>
  </si>
  <si>
    <t>IDLE</t>
  </si>
  <si>
    <t>MACHINE B</t>
  </si>
  <si>
    <t>JOBS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</si>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</sst>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4" fillId="3" borderId="1" xfId="0" applyFont="1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0" xfId="0" applyNumberFormat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/>
    <xf numFmtId="0" fontId="1" fillId="4" borderId="9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0"/>
  <sheetViews>
    <sheetView zoomScale="106" zoomScaleNormal="106" workbookViewId="0">
      <selection activeCell="E17" sqref="E17"/>
    </sheetView>
  </sheetViews>
  <sheetFormatPr defaultRowHeight="15" x14ac:dyDescent="0.25"/>
  <cols>
    <col min="8" max="8" width="17.28515625" customWidth="1"/>
  </cols>
  <sheetData>
    <row r="4" spans="1:13" x14ac:dyDescent="0.25">
      <c r="B4" s="8"/>
    </row>
    <row r="5" spans="1:13" x14ac:dyDescent="0.25">
      <c r="A5" s="8"/>
      <c r="B5" s="9"/>
      <c r="C5" s="15" t="s">
        <v>0</v>
      </c>
      <c r="D5" s="15" t="s">
        <v>1</v>
      </c>
      <c r="E5" s="15" t="s">
        <v>2</v>
      </c>
      <c r="F5" s="15" t="s">
        <v>3</v>
      </c>
      <c r="G5" s="15"/>
      <c r="H5" s="15" t="s">
        <v>7</v>
      </c>
      <c r="I5" s="1"/>
    </row>
    <row r="6" spans="1:13" x14ac:dyDescent="0.25">
      <c r="B6" s="4" t="s">
        <v>4</v>
      </c>
      <c r="C6" s="5">
        <v>4</v>
      </c>
      <c r="D6" s="5">
        <v>6</v>
      </c>
      <c r="E6" s="5">
        <v>8</v>
      </c>
      <c r="F6" s="5">
        <v>8</v>
      </c>
      <c r="G6" s="5"/>
      <c r="H6" s="5">
        <v>40</v>
      </c>
    </row>
    <row r="7" spans="1:13" x14ac:dyDescent="0.25">
      <c r="B7" s="4" t="s">
        <v>6</v>
      </c>
      <c r="C7" s="5">
        <v>6</v>
      </c>
      <c r="D7" s="5">
        <v>8</v>
      </c>
      <c r="E7" s="5">
        <v>6</v>
      </c>
      <c r="F7" s="5">
        <v>8</v>
      </c>
      <c r="G7" s="5"/>
      <c r="H7" s="5">
        <v>60</v>
      </c>
    </row>
    <row r="8" spans="1:13" x14ac:dyDescent="0.25">
      <c r="B8" s="4" t="s">
        <v>5</v>
      </c>
      <c r="C8" s="5">
        <v>5</v>
      </c>
      <c r="D8" s="5">
        <v>7</v>
      </c>
      <c r="E8" s="5">
        <v>6</v>
      </c>
      <c r="F8" s="5">
        <v>8</v>
      </c>
      <c r="G8" s="5"/>
      <c r="H8" s="5">
        <v>50</v>
      </c>
      <c r="M8" s="8"/>
    </row>
    <row r="9" spans="1:13" x14ac:dyDescent="0.25">
      <c r="B9" s="4" t="s">
        <v>9</v>
      </c>
      <c r="C9" s="5">
        <v>20</v>
      </c>
      <c r="D9" s="5">
        <v>30</v>
      </c>
      <c r="E9" s="5">
        <v>50</v>
      </c>
      <c r="F9" s="5">
        <v>50</v>
      </c>
      <c r="G9" s="11"/>
      <c r="H9" s="14"/>
      <c r="L9" s="8"/>
      <c r="M9" s="8"/>
    </row>
    <row r="11" spans="1:13" x14ac:dyDescent="0.25">
      <c r="B11" s="8"/>
    </row>
    <row r="12" spans="1:13" x14ac:dyDescent="0.25">
      <c r="A12" s="8"/>
      <c r="B12" s="9"/>
      <c r="C12" s="2" t="s">
        <v>0</v>
      </c>
      <c r="D12" s="2" t="s">
        <v>1</v>
      </c>
      <c r="E12" s="2" t="s">
        <v>2</v>
      </c>
      <c r="F12" s="2" t="s">
        <v>3</v>
      </c>
      <c r="G12" s="3" t="s">
        <v>11</v>
      </c>
      <c r="H12" s="2" t="s">
        <v>7</v>
      </c>
    </row>
    <row r="13" spans="1:13" x14ac:dyDescent="0.25">
      <c r="B13" s="4" t="s">
        <v>4</v>
      </c>
      <c r="C13" s="5">
        <v>10</v>
      </c>
      <c r="D13" s="5">
        <v>30</v>
      </c>
      <c r="E13" s="5">
        <v>0</v>
      </c>
      <c r="F13" s="5">
        <v>0</v>
      </c>
      <c r="G13" s="5">
        <f>SUM(C13:F13)</f>
        <v>40</v>
      </c>
      <c r="H13" s="5">
        <v>40</v>
      </c>
    </row>
    <row r="14" spans="1:13" x14ac:dyDescent="0.25">
      <c r="B14" s="4" t="s">
        <v>6</v>
      </c>
      <c r="C14" s="5">
        <v>0</v>
      </c>
      <c r="D14" s="5">
        <v>0</v>
      </c>
      <c r="E14" s="5">
        <v>50</v>
      </c>
      <c r="F14" s="5">
        <v>10</v>
      </c>
      <c r="G14" s="5">
        <f>SUM(C14:F14)</f>
        <v>60</v>
      </c>
      <c r="H14" s="5">
        <v>60</v>
      </c>
    </row>
    <row r="15" spans="1:13" x14ac:dyDescent="0.25">
      <c r="B15" s="4" t="s">
        <v>5</v>
      </c>
      <c r="C15" s="5">
        <v>10</v>
      </c>
      <c r="D15" s="5">
        <v>0</v>
      </c>
      <c r="E15" s="5">
        <v>0</v>
      </c>
      <c r="F15" s="5">
        <v>40</v>
      </c>
      <c r="G15" s="5">
        <f>SUM(C15:F15)</f>
        <v>50</v>
      </c>
      <c r="H15" s="5">
        <v>50</v>
      </c>
    </row>
    <row r="16" spans="1:13" x14ac:dyDescent="0.25">
      <c r="B16" s="6" t="s">
        <v>8</v>
      </c>
      <c r="C16" s="7">
        <f>SUM(C13:C15)</f>
        <v>20</v>
      </c>
      <c r="D16" s="7">
        <f>SUM(D13:D15)</f>
        <v>30</v>
      </c>
      <c r="E16" s="7">
        <f>SUM(E13:E15)</f>
        <v>50</v>
      </c>
      <c r="F16" s="7">
        <f>SUM(F13:F15)</f>
        <v>50</v>
      </c>
      <c r="G16" s="11"/>
      <c r="H16" s="12"/>
    </row>
    <row r="17" spans="2:8" x14ac:dyDescent="0.25">
      <c r="B17" s="4" t="s">
        <v>9</v>
      </c>
      <c r="C17" s="5">
        <v>20</v>
      </c>
      <c r="D17" s="5">
        <v>30</v>
      </c>
      <c r="E17" s="5">
        <v>50</v>
      </c>
      <c r="F17" s="5">
        <v>50</v>
      </c>
      <c r="G17" s="13"/>
      <c r="H17" s="8"/>
    </row>
    <row r="18" spans="2:8" x14ac:dyDescent="0.25">
      <c r="G18" s="8"/>
      <c r="H18" s="8"/>
    </row>
    <row r="20" spans="2:8" x14ac:dyDescent="0.25">
      <c r="B20" s="4" t="s">
        <v>10</v>
      </c>
      <c r="C20" s="5">
        <f>SUMPRODUCT(C6:F8,C13:F15)</f>
        <v>970</v>
      </c>
      <c r="G2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6"/>
  <sheetViews>
    <sheetView workbookViewId="0">
      <selection activeCell="C7" sqref="C7:I8"/>
    </sheetView>
  </sheetViews>
  <sheetFormatPr defaultRowHeight="15" x14ac:dyDescent="0.25"/>
  <cols>
    <col min="3" max="3" width="12.7109375" customWidth="1"/>
    <col min="7" max="7" width="13" customWidth="1"/>
    <col min="8" max="8" width="11.7109375" customWidth="1"/>
    <col min="9" max="9" width="14.42578125" customWidth="1"/>
  </cols>
  <sheetData>
    <row r="2" spans="3:11" x14ac:dyDescent="0.25">
      <c r="C2" s="10" t="s">
        <v>13</v>
      </c>
      <c r="D2" s="10">
        <v>7000</v>
      </c>
    </row>
    <row r="3" spans="3:11" x14ac:dyDescent="0.25">
      <c r="C3" s="17" t="s">
        <v>14</v>
      </c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>
        <v>6</v>
      </c>
      <c r="J3" s="17">
        <v>7</v>
      </c>
      <c r="K3" s="17">
        <v>8</v>
      </c>
    </row>
    <row r="4" spans="3:11" x14ac:dyDescent="0.25">
      <c r="C4" s="18" t="s">
        <v>12</v>
      </c>
      <c r="D4" s="18">
        <v>900</v>
      </c>
      <c r="E4" s="18">
        <v>1200</v>
      </c>
      <c r="F4" s="18">
        <v>1600</v>
      </c>
      <c r="G4" s="18">
        <v>2100</v>
      </c>
      <c r="H4" s="18">
        <v>2800</v>
      </c>
      <c r="I4" s="18">
        <v>3700</v>
      </c>
      <c r="J4" s="18">
        <v>4700</v>
      </c>
      <c r="K4" s="18">
        <v>5900</v>
      </c>
    </row>
    <row r="5" spans="3:11" x14ac:dyDescent="0.25">
      <c r="C5" s="19" t="s">
        <v>15</v>
      </c>
      <c r="D5" s="19">
        <v>400</v>
      </c>
      <c r="E5" s="19">
        <v>2000</v>
      </c>
      <c r="F5" s="19">
        <v>1200</v>
      </c>
      <c r="G5" s="19">
        <v>600</v>
      </c>
      <c r="H5" s="19">
        <v>500</v>
      </c>
      <c r="I5" s="19">
        <v>400</v>
      </c>
      <c r="J5" s="19">
        <v>400</v>
      </c>
      <c r="K5" s="19">
        <v>400</v>
      </c>
    </row>
    <row r="6" spans="3:11" x14ac:dyDescent="0.25">
      <c r="C6" s="23"/>
      <c r="D6" s="24"/>
      <c r="E6" s="24"/>
      <c r="F6" s="24"/>
      <c r="G6" s="24"/>
      <c r="H6" s="24"/>
      <c r="I6" s="24"/>
      <c r="J6" s="23"/>
      <c r="K6" s="23"/>
    </row>
    <row r="7" spans="3:11" x14ac:dyDescent="0.25">
      <c r="D7" s="20" t="s">
        <v>21</v>
      </c>
      <c r="E7" s="20" t="s">
        <v>22</v>
      </c>
      <c r="F7" s="20" t="s">
        <v>23</v>
      </c>
      <c r="G7" s="20" t="s">
        <v>24</v>
      </c>
      <c r="H7" s="20" t="s">
        <v>28</v>
      </c>
      <c r="I7" s="20" t="s">
        <v>25</v>
      </c>
    </row>
    <row r="8" spans="3:11" x14ac:dyDescent="0.25">
      <c r="C8" s="21" t="s">
        <v>16</v>
      </c>
      <c r="D8" s="21" t="s">
        <v>17</v>
      </c>
      <c r="E8" s="21" t="s">
        <v>26</v>
      </c>
      <c r="F8" s="21" t="s">
        <v>27</v>
      </c>
      <c r="G8" s="21" t="s">
        <v>18</v>
      </c>
      <c r="H8" s="21" t="s">
        <v>19</v>
      </c>
      <c r="I8" s="21" t="s">
        <v>20</v>
      </c>
    </row>
    <row r="9" spans="3:11" x14ac:dyDescent="0.25">
      <c r="C9" s="5">
        <v>1</v>
      </c>
      <c r="D9" s="5">
        <v>900</v>
      </c>
      <c r="E9" s="5">
        <v>4000</v>
      </c>
      <c r="F9" s="5">
        <f>D9</f>
        <v>900</v>
      </c>
      <c r="G9" s="5">
        <f>7000-E9</f>
        <v>3000</v>
      </c>
      <c r="H9" s="5">
        <f>G9+F9</f>
        <v>3900</v>
      </c>
      <c r="I9" s="22">
        <f>H9/C9</f>
        <v>3900</v>
      </c>
    </row>
    <row r="10" spans="3:11" x14ac:dyDescent="0.25">
      <c r="C10" s="5">
        <v>2</v>
      </c>
      <c r="D10" s="5">
        <v>1200</v>
      </c>
      <c r="E10" s="5">
        <v>2000</v>
      </c>
      <c r="F10" s="5">
        <f>F9+D10</f>
        <v>2100</v>
      </c>
      <c r="G10" s="5">
        <f t="shared" ref="G10:G16" si="0">7000-E10</f>
        <v>5000</v>
      </c>
      <c r="H10" s="5">
        <f>G10+F10</f>
        <v>7100</v>
      </c>
      <c r="I10" s="22">
        <f t="shared" ref="I10:I16" si="1">H10/C10</f>
        <v>3550</v>
      </c>
    </row>
    <row r="11" spans="3:11" x14ac:dyDescent="0.25">
      <c r="C11" s="5">
        <v>3</v>
      </c>
      <c r="D11" s="5">
        <v>1600</v>
      </c>
      <c r="E11" s="5">
        <v>1200</v>
      </c>
      <c r="F11" s="5">
        <f t="shared" ref="F11:F16" si="2">F10+D11</f>
        <v>3700</v>
      </c>
      <c r="G11" s="5">
        <f t="shared" si="0"/>
        <v>5800</v>
      </c>
      <c r="H11" s="5">
        <f t="shared" ref="H11:H16" si="3">G11+F11</f>
        <v>9500</v>
      </c>
      <c r="I11" s="22">
        <f t="shared" si="1"/>
        <v>3166.6666666666665</v>
      </c>
    </row>
    <row r="12" spans="3:11" x14ac:dyDescent="0.25">
      <c r="C12" s="5">
        <v>4</v>
      </c>
      <c r="D12" s="5">
        <v>2100</v>
      </c>
      <c r="E12" s="5">
        <v>600</v>
      </c>
      <c r="F12" s="5">
        <f t="shared" si="2"/>
        <v>5800</v>
      </c>
      <c r="G12" s="5">
        <f t="shared" si="0"/>
        <v>6400</v>
      </c>
      <c r="H12" s="5">
        <f t="shared" si="3"/>
        <v>12200</v>
      </c>
      <c r="I12" s="22">
        <f t="shared" si="1"/>
        <v>3050</v>
      </c>
    </row>
    <row r="13" spans="3:11" x14ac:dyDescent="0.25">
      <c r="C13" s="5">
        <v>5</v>
      </c>
      <c r="D13" s="5">
        <v>2800</v>
      </c>
      <c r="E13" s="5">
        <v>500</v>
      </c>
      <c r="F13" s="5">
        <f t="shared" si="2"/>
        <v>8600</v>
      </c>
      <c r="G13" s="5">
        <f t="shared" si="0"/>
        <v>6500</v>
      </c>
      <c r="H13" s="5">
        <f t="shared" si="3"/>
        <v>15100</v>
      </c>
      <c r="I13" s="22">
        <f t="shared" si="1"/>
        <v>3020</v>
      </c>
    </row>
    <row r="14" spans="3:11" x14ac:dyDescent="0.25">
      <c r="C14" s="5">
        <v>6</v>
      </c>
      <c r="D14" s="5">
        <v>3700</v>
      </c>
      <c r="E14" s="5">
        <v>400</v>
      </c>
      <c r="F14" s="5">
        <f t="shared" si="2"/>
        <v>12300</v>
      </c>
      <c r="G14" s="5">
        <f t="shared" si="0"/>
        <v>6600</v>
      </c>
      <c r="H14" s="5">
        <f t="shared" si="3"/>
        <v>18900</v>
      </c>
      <c r="I14" s="22">
        <f t="shared" si="1"/>
        <v>3150</v>
      </c>
    </row>
    <row r="15" spans="3:11" x14ac:dyDescent="0.25">
      <c r="C15" s="5">
        <v>7</v>
      </c>
      <c r="D15" s="5">
        <v>4700</v>
      </c>
      <c r="E15" s="5">
        <v>400</v>
      </c>
      <c r="F15" s="5">
        <f t="shared" si="2"/>
        <v>17000</v>
      </c>
      <c r="G15" s="5">
        <f t="shared" si="0"/>
        <v>6600</v>
      </c>
      <c r="H15" s="5">
        <f t="shared" si="3"/>
        <v>23600</v>
      </c>
      <c r="I15" s="22">
        <f t="shared" si="1"/>
        <v>3371.4285714285716</v>
      </c>
    </row>
    <row r="16" spans="3:11" x14ac:dyDescent="0.25">
      <c r="C16" s="5">
        <v>8</v>
      </c>
      <c r="D16" s="5">
        <v>5900</v>
      </c>
      <c r="E16" s="5">
        <v>400</v>
      </c>
      <c r="F16" s="5">
        <f t="shared" si="2"/>
        <v>22900</v>
      </c>
      <c r="G16" s="5">
        <f t="shared" si="0"/>
        <v>6600</v>
      </c>
      <c r="H16" s="5">
        <f t="shared" si="3"/>
        <v>29500</v>
      </c>
      <c r="I16" s="22">
        <f t="shared" si="1"/>
        <v>3687.5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6"/>
  <sheetViews>
    <sheetView workbookViewId="0">
      <selection activeCell="G13" sqref="G13"/>
    </sheetView>
  </sheetViews>
  <sheetFormatPr defaultRowHeight="15" x14ac:dyDescent="0.25"/>
  <cols>
    <col min="2" max="2" width="5.5703125" customWidth="1"/>
    <col min="3" max="3" width="14.85546875" customWidth="1"/>
    <col min="5" max="5" width="9.5703125" bestFit="1" customWidth="1"/>
    <col min="6" max="6" width="13.85546875" customWidth="1"/>
    <col min="7" max="7" width="12.42578125" customWidth="1"/>
    <col min="8" max="8" width="13.85546875" customWidth="1"/>
    <col min="9" max="9" width="13.7109375" customWidth="1"/>
    <col min="10" max="10" width="12.140625" customWidth="1"/>
    <col min="11" max="11" width="12.5703125" bestFit="1" customWidth="1"/>
  </cols>
  <sheetData>
    <row r="2" spans="3:11" x14ac:dyDescent="0.25">
      <c r="C2" t="s">
        <v>33</v>
      </c>
      <c r="D2" s="25">
        <v>0.09</v>
      </c>
    </row>
    <row r="3" spans="3:11" x14ac:dyDescent="0.25">
      <c r="C3" s="10" t="s">
        <v>13</v>
      </c>
      <c r="D3" s="10">
        <v>7000</v>
      </c>
    </row>
    <row r="4" spans="3:11" x14ac:dyDescent="0.25">
      <c r="C4" s="17" t="s">
        <v>14</v>
      </c>
      <c r="D4" s="17">
        <v>1</v>
      </c>
      <c r="E4" s="17">
        <v>2</v>
      </c>
      <c r="F4" s="17">
        <v>3</v>
      </c>
      <c r="G4" s="17">
        <v>4</v>
      </c>
      <c r="H4" s="17">
        <v>5</v>
      </c>
      <c r="I4" s="17">
        <v>6</v>
      </c>
      <c r="J4" s="17">
        <v>7</v>
      </c>
    </row>
    <row r="5" spans="3:11" x14ac:dyDescent="0.25">
      <c r="C5" s="19" t="s">
        <v>29</v>
      </c>
      <c r="D5" s="19">
        <v>400</v>
      </c>
      <c r="E5" s="19">
        <v>500</v>
      </c>
      <c r="F5" s="19">
        <v>700</v>
      </c>
      <c r="G5" s="19">
        <v>1000</v>
      </c>
      <c r="H5" s="19">
        <v>1289</v>
      </c>
      <c r="I5" s="19">
        <v>1700</v>
      </c>
      <c r="J5" s="19">
        <v>2100</v>
      </c>
    </row>
    <row r="8" spans="3:11" x14ac:dyDescent="0.25">
      <c r="D8" s="20" t="s">
        <v>21</v>
      </c>
      <c r="E8" s="20" t="s">
        <v>30</v>
      </c>
      <c r="F8" s="20" t="s">
        <v>31</v>
      </c>
      <c r="G8" s="20" t="s">
        <v>23</v>
      </c>
      <c r="H8" s="20" t="s">
        <v>24</v>
      </c>
      <c r="I8" s="20" t="s">
        <v>28</v>
      </c>
      <c r="J8" s="20" t="s">
        <v>34</v>
      </c>
      <c r="K8" s="20" t="s">
        <v>25</v>
      </c>
    </row>
    <row r="9" spans="3:11" x14ac:dyDescent="0.25">
      <c r="C9" s="21" t="s">
        <v>16</v>
      </c>
      <c r="D9" s="21" t="s">
        <v>17</v>
      </c>
      <c r="E9" s="21">
        <v>0.09</v>
      </c>
      <c r="F9" s="21" t="s">
        <v>32</v>
      </c>
      <c r="G9" s="21" t="s">
        <v>27</v>
      </c>
      <c r="H9" s="21" t="s">
        <v>18</v>
      </c>
      <c r="I9" s="21" t="s">
        <v>19</v>
      </c>
      <c r="J9" s="21" t="s">
        <v>35</v>
      </c>
      <c r="K9" s="21" t="s">
        <v>20</v>
      </c>
    </row>
    <row r="10" spans="3:11" x14ac:dyDescent="0.25">
      <c r="C10" s="5">
        <v>1</v>
      </c>
      <c r="D10" s="5">
        <v>400</v>
      </c>
      <c r="E10" s="5">
        <v>1</v>
      </c>
      <c r="F10" s="5">
        <v>400</v>
      </c>
      <c r="G10" s="5">
        <v>400</v>
      </c>
      <c r="H10" s="26">
        <v>5000</v>
      </c>
      <c r="I10" s="5">
        <f>H10+G10</f>
        <v>5400</v>
      </c>
      <c r="J10" s="5">
        <f>E10</f>
        <v>1</v>
      </c>
      <c r="K10" s="5">
        <f>I10/C10</f>
        <v>5400</v>
      </c>
    </row>
    <row r="11" spans="3:11" x14ac:dyDescent="0.25">
      <c r="C11" s="5">
        <v>2</v>
      </c>
      <c r="D11" s="5">
        <v>500</v>
      </c>
      <c r="E11" s="22">
        <f>1/POWER(1+$E$9,C10)</f>
        <v>0.9174311926605504</v>
      </c>
      <c r="F11" s="5">
        <f>D11*E11</f>
        <v>458.71559633027522</v>
      </c>
      <c r="G11" s="5">
        <f>G10+F11</f>
        <v>858.71559633027528</v>
      </c>
      <c r="H11" s="26">
        <v>5000</v>
      </c>
      <c r="I11" s="5">
        <f t="shared" ref="I11:I16" si="0">H11+G11</f>
        <v>5858.7155963302757</v>
      </c>
      <c r="J11" s="22">
        <f>J10+E11</f>
        <v>1.9174311926605503</v>
      </c>
      <c r="K11" s="5">
        <f t="shared" ref="K11:K16" si="1">I11/C11</f>
        <v>2929.3577981651379</v>
      </c>
    </row>
    <row r="12" spans="3:11" x14ac:dyDescent="0.25">
      <c r="C12" s="5">
        <v>3</v>
      </c>
      <c r="D12" s="5">
        <v>700</v>
      </c>
      <c r="E12" s="22">
        <f t="shared" ref="E12:E16" si="2">1/POWER(1+$E$9,C11)</f>
        <v>0.84167999326655996</v>
      </c>
      <c r="F12" s="5">
        <f t="shared" ref="F12:F16" si="3">D12*E12</f>
        <v>589.17599528659196</v>
      </c>
      <c r="G12" s="5">
        <f t="shared" ref="G12:G16" si="4">G11+F12</f>
        <v>1447.8915916168671</v>
      </c>
      <c r="H12" s="26">
        <v>5000</v>
      </c>
      <c r="I12" s="5">
        <f t="shared" si="0"/>
        <v>6447.8915916168671</v>
      </c>
      <c r="J12" s="22">
        <f t="shared" ref="J12:J16" si="5">J11+E12</f>
        <v>2.75911118592711</v>
      </c>
      <c r="K12" s="5">
        <f t="shared" si="1"/>
        <v>2149.2971972056225</v>
      </c>
    </row>
    <row r="13" spans="3:11" x14ac:dyDescent="0.25">
      <c r="C13" s="5">
        <v>4</v>
      </c>
      <c r="D13" s="5">
        <v>1000</v>
      </c>
      <c r="E13" s="22">
        <f t="shared" si="2"/>
        <v>0.77218348006106419</v>
      </c>
      <c r="F13" s="5">
        <f t="shared" si="3"/>
        <v>772.18348006106419</v>
      </c>
      <c r="G13" s="5">
        <f t="shared" si="4"/>
        <v>2220.0750716779312</v>
      </c>
      <c r="H13" s="26">
        <v>5000</v>
      </c>
      <c r="I13" s="5">
        <f t="shared" si="0"/>
        <v>7220.0750716779312</v>
      </c>
      <c r="J13" s="22">
        <f t="shared" si="5"/>
        <v>3.5312946659881743</v>
      </c>
      <c r="K13" s="5">
        <f t="shared" si="1"/>
        <v>1805.0187679194828</v>
      </c>
    </row>
    <row r="14" spans="3:11" x14ac:dyDescent="0.25">
      <c r="C14" s="5">
        <v>5</v>
      </c>
      <c r="D14" s="5">
        <v>1289</v>
      </c>
      <c r="E14" s="22">
        <f t="shared" si="2"/>
        <v>0.7084252110651964</v>
      </c>
      <c r="F14" s="5">
        <f t="shared" si="3"/>
        <v>913.16009706303817</v>
      </c>
      <c r="G14" s="5">
        <f t="shared" si="4"/>
        <v>3133.2351687409691</v>
      </c>
      <c r="H14" s="26">
        <v>5000</v>
      </c>
      <c r="I14" s="5">
        <f t="shared" si="0"/>
        <v>8133.2351687409691</v>
      </c>
      <c r="J14" s="22">
        <f t="shared" si="5"/>
        <v>4.2397198770533704</v>
      </c>
      <c r="K14" s="5">
        <f t="shared" si="1"/>
        <v>1626.6470337481937</v>
      </c>
    </row>
    <row r="15" spans="3:11" x14ac:dyDescent="0.25">
      <c r="C15" s="5">
        <v>6</v>
      </c>
      <c r="D15" s="5">
        <v>1700</v>
      </c>
      <c r="E15" s="22">
        <f t="shared" si="2"/>
        <v>0.64993138629834524</v>
      </c>
      <c r="F15" s="5">
        <f t="shared" si="3"/>
        <v>1104.883356707187</v>
      </c>
      <c r="G15" s="5">
        <f t="shared" si="4"/>
        <v>4238.1185254481561</v>
      </c>
      <c r="H15" s="26">
        <v>5000</v>
      </c>
      <c r="I15" s="5">
        <f t="shared" si="0"/>
        <v>9238.118525448157</v>
      </c>
      <c r="J15" s="22">
        <f t="shared" si="5"/>
        <v>4.8896512633517153</v>
      </c>
      <c r="K15" s="5">
        <f t="shared" si="1"/>
        <v>1539.6864209080261</v>
      </c>
    </row>
    <row r="16" spans="3:11" x14ac:dyDescent="0.25">
      <c r="C16" s="5">
        <v>7</v>
      </c>
      <c r="D16" s="5">
        <v>2100</v>
      </c>
      <c r="E16" s="22">
        <f t="shared" si="2"/>
        <v>0.5962673268792158</v>
      </c>
      <c r="F16" s="5">
        <f t="shared" si="3"/>
        <v>1252.1613864463532</v>
      </c>
      <c r="G16" s="5">
        <f t="shared" si="4"/>
        <v>5490.2799118945095</v>
      </c>
      <c r="H16" s="26">
        <v>5000</v>
      </c>
      <c r="I16" s="5">
        <f t="shared" si="0"/>
        <v>10490.279911894509</v>
      </c>
      <c r="J16" s="22">
        <f t="shared" si="5"/>
        <v>5.4859185902309306</v>
      </c>
      <c r="K16" s="5">
        <f t="shared" si="1"/>
        <v>1498.6114159849299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abSelected="1" workbookViewId="0">
      <selection activeCell="P3" sqref="P3"/>
    </sheetView>
  </sheetViews>
  <sheetFormatPr defaultRowHeight="15" x14ac:dyDescent="0.25"/>
  <cols>
    <col min="3" max="3" width="11.85546875" customWidth="1"/>
    <col min="8" max="8" width="11.140625" bestFit="1" customWidth="1"/>
    <col min="11" max="11" width="11" bestFit="1" customWidth="1"/>
  </cols>
  <sheetData>
    <row r="2" spans="1:13" x14ac:dyDescent="0.25">
      <c r="B2" s="8"/>
    </row>
    <row r="3" spans="1:13" x14ac:dyDescent="0.25">
      <c r="A3" s="8"/>
      <c r="B3" s="28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</row>
    <row r="4" spans="1:13" x14ac:dyDescent="0.25">
      <c r="B4" s="29" t="s">
        <v>36</v>
      </c>
      <c r="C4" s="30">
        <v>3</v>
      </c>
      <c r="D4" s="30">
        <v>12</v>
      </c>
      <c r="E4" s="30">
        <v>15</v>
      </c>
      <c r="F4" s="30">
        <v>6</v>
      </c>
      <c r="G4" s="30">
        <v>10</v>
      </c>
      <c r="H4" s="30">
        <v>11</v>
      </c>
      <c r="I4" s="30">
        <v>9</v>
      </c>
    </row>
    <row r="5" spans="1:13" x14ac:dyDescent="0.25">
      <c r="B5" s="29" t="s">
        <v>37</v>
      </c>
      <c r="C5" s="30">
        <v>8</v>
      </c>
      <c r="D5" s="30">
        <v>10</v>
      </c>
      <c r="E5" s="30">
        <v>10</v>
      </c>
      <c r="F5" s="30">
        <v>6</v>
      </c>
      <c r="G5" s="30">
        <v>12</v>
      </c>
      <c r="H5" s="30">
        <v>1</v>
      </c>
      <c r="I5" s="30">
        <v>3</v>
      </c>
    </row>
    <row r="8" spans="1:13" x14ac:dyDescent="0.25">
      <c r="B8" s="27"/>
    </row>
    <row r="9" spans="1:13" x14ac:dyDescent="0.25">
      <c r="C9" s="43" t="s">
        <v>39</v>
      </c>
      <c r="D9" s="43"/>
    </row>
    <row r="10" spans="1:13" x14ac:dyDescent="0.25">
      <c r="C10" s="44">
        <v>1</v>
      </c>
      <c r="D10" s="44">
        <v>4</v>
      </c>
      <c r="E10" s="44">
        <v>5</v>
      </c>
      <c r="F10" s="44">
        <v>3</v>
      </c>
      <c r="G10" s="44">
        <v>2</v>
      </c>
      <c r="H10" s="44">
        <v>7</v>
      </c>
      <c r="I10" s="44">
        <v>6</v>
      </c>
    </row>
    <row r="14" spans="1:13" x14ac:dyDescent="0.25">
      <c r="F14" s="8"/>
    </row>
    <row r="15" spans="1:13" x14ac:dyDescent="0.25">
      <c r="G15" s="8"/>
    </row>
    <row r="16" spans="1:13" x14ac:dyDescent="0.25">
      <c r="G16" s="9"/>
      <c r="H16" s="39"/>
      <c r="I16" s="36" t="s">
        <v>38</v>
      </c>
      <c r="J16" s="37"/>
      <c r="K16" s="40"/>
      <c r="L16" s="40" t="s">
        <v>43</v>
      </c>
      <c r="M16" s="34"/>
    </row>
    <row r="17" spans="5:13" x14ac:dyDescent="0.25">
      <c r="E17" s="31" t="s">
        <v>44</v>
      </c>
      <c r="F17" s="32" t="s">
        <v>36</v>
      </c>
      <c r="G17" s="33" t="s">
        <v>37</v>
      </c>
      <c r="H17" s="38" t="s">
        <v>40</v>
      </c>
      <c r="I17" s="38" t="s">
        <v>41</v>
      </c>
      <c r="J17" s="38" t="s">
        <v>42</v>
      </c>
      <c r="K17" s="35" t="s">
        <v>45</v>
      </c>
      <c r="L17" s="35" t="s">
        <v>41</v>
      </c>
      <c r="M17" s="35" t="s">
        <v>42</v>
      </c>
    </row>
    <row r="18" spans="5:13" x14ac:dyDescent="0.25">
      <c r="E18" s="31">
        <v>1</v>
      </c>
      <c r="F18" s="32">
        <v>3</v>
      </c>
      <c r="G18" s="33">
        <v>8</v>
      </c>
      <c r="H18" s="41">
        <v>0</v>
      </c>
      <c r="I18" s="41">
        <f>H18+F18</f>
        <v>3</v>
      </c>
      <c r="J18" s="41">
        <v>0</v>
      </c>
      <c r="K18" s="42">
        <f>I18</f>
        <v>3</v>
      </c>
      <c r="L18" s="42">
        <f>K18+G18</f>
        <v>11</v>
      </c>
      <c r="M18" s="16">
        <v>3</v>
      </c>
    </row>
    <row r="19" spans="5:13" x14ac:dyDescent="0.25">
      <c r="E19" s="31">
        <v>4</v>
      </c>
      <c r="F19" s="32">
        <v>6</v>
      </c>
      <c r="G19" s="33">
        <v>6</v>
      </c>
      <c r="H19" s="41">
        <f>I18</f>
        <v>3</v>
      </c>
      <c r="I19" s="41">
        <f>H19+F19</f>
        <v>9</v>
      </c>
      <c r="J19" s="41">
        <v>0</v>
      </c>
      <c r="K19" s="42">
        <f>IF(I19&gt;L18,I19,L18)</f>
        <v>11</v>
      </c>
      <c r="L19" s="42">
        <f t="shared" ref="L19:L24" si="0">K19+G19</f>
        <v>17</v>
      </c>
      <c r="M19" s="16">
        <f>IF(L18&gt;K19,0,(L18-K19))</f>
        <v>0</v>
      </c>
    </row>
    <row r="20" spans="5:13" x14ac:dyDescent="0.25">
      <c r="E20" s="31">
        <v>5</v>
      </c>
      <c r="F20" s="32">
        <v>10</v>
      </c>
      <c r="G20" s="33">
        <v>12</v>
      </c>
      <c r="H20" s="41">
        <f>I19</f>
        <v>9</v>
      </c>
      <c r="I20" s="41">
        <f>H20+F20</f>
        <v>19</v>
      </c>
      <c r="J20" s="41">
        <v>0</v>
      </c>
      <c r="K20" s="42">
        <f t="shared" ref="K20:K24" si="1">IF(I20&gt;L19,I20,L19)</f>
        <v>19</v>
      </c>
      <c r="L20" s="42">
        <f t="shared" si="0"/>
        <v>31</v>
      </c>
      <c r="M20" s="16">
        <f>IF(L19&gt;K20,0,(K20-L19))</f>
        <v>2</v>
      </c>
    </row>
    <row r="21" spans="5:13" x14ac:dyDescent="0.25">
      <c r="E21" s="31">
        <v>3</v>
      </c>
      <c r="F21" s="32">
        <v>15</v>
      </c>
      <c r="G21" s="33">
        <v>10</v>
      </c>
      <c r="H21" s="41">
        <f>I20</f>
        <v>19</v>
      </c>
      <c r="I21" s="41">
        <f>H21+F21</f>
        <v>34</v>
      </c>
      <c r="J21" s="41">
        <v>0</v>
      </c>
      <c r="K21" s="42">
        <f t="shared" si="1"/>
        <v>34</v>
      </c>
      <c r="L21" s="42">
        <f t="shared" si="0"/>
        <v>44</v>
      </c>
      <c r="M21" s="16">
        <f t="shared" ref="M21:M24" si="2">IF(L20&gt;K21,0,(K21-L20))</f>
        <v>3</v>
      </c>
    </row>
    <row r="22" spans="5:13" x14ac:dyDescent="0.25">
      <c r="E22" s="31">
        <v>2</v>
      </c>
      <c r="F22" s="32">
        <v>12</v>
      </c>
      <c r="G22" s="33">
        <v>10</v>
      </c>
      <c r="H22" s="41">
        <f>I21</f>
        <v>34</v>
      </c>
      <c r="I22" s="41">
        <f>H22+F22</f>
        <v>46</v>
      </c>
      <c r="J22" s="41">
        <v>0</v>
      </c>
      <c r="K22" s="42">
        <f t="shared" si="1"/>
        <v>46</v>
      </c>
      <c r="L22" s="42">
        <f t="shared" si="0"/>
        <v>56</v>
      </c>
      <c r="M22" s="16">
        <f t="shared" si="2"/>
        <v>2</v>
      </c>
    </row>
    <row r="23" spans="5:13" x14ac:dyDescent="0.25">
      <c r="E23" s="31">
        <v>7</v>
      </c>
      <c r="F23" s="32">
        <v>9</v>
      </c>
      <c r="G23" s="33">
        <v>3</v>
      </c>
      <c r="H23" s="41">
        <f>I22</f>
        <v>46</v>
      </c>
      <c r="I23" s="41">
        <f>H23+F23</f>
        <v>55</v>
      </c>
      <c r="J23" s="41">
        <v>0</v>
      </c>
      <c r="K23" s="42">
        <f t="shared" si="1"/>
        <v>56</v>
      </c>
      <c r="L23" s="42">
        <f t="shared" si="0"/>
        <v>59</v>
      </c>
      <c r="M23" s="16">
        <f t="shared" si="2"/>
        <v>0</v>
      </c>
    </row>
    <row r="24" spans="5:13" x14ac:dyDescent="0.25">
      <c r="E24" s="31">
        <v>8</v>
      </c>
      <c r="F24" s="32">
        <v>11</v>
      </c>
      <c r="G24" s="33">
        <v>1</v>
      </c>
      <c r="H24" s="41">
        <f>I23</f>
        <v>55</v>
      </c>
      <c r="I24" s="41">
        <f>H24+F24</f>
        <v>66</v>
      </c>
      <c r="J24" s="41">
        <v>0</v>
      </c>
      <c r="K24" s="42">
        <f t="shared" si="1"/>
        <v>66</v>
      </c>
      <c r="L24" s="42">
        <f t="shared" si="0"/>
        <v>67</v>
      </c>
      <c r="M24" s="16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2018-04-06T21:37:59Z</dcterms:created>
  <dcterms:modified xsi:type="dcterms:W3CDTF">2018-04-06T23:49:42Z</dcterms:modified>
</cp:coreProperties>
</file>