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Objects="none" defaultThemeVersion="124226"/>
  <bookViews>
    <workbookView xWindow="240" yWindow="60" windowWidth="15600" windowHeight="7950" activeTab="1"/>
  </bookViews>
  <sheets>
    <sheet name="HYPERLINK CLASS WORK" sheetId="19" r:id="rId1"/>
    <sheet name="INTRODUCTION" sheetId="1" r:id="rId2"/>
    <sheet name="BASIC" sheetId="2" r:id="rId3"/>
    <sheet name="TIPS AND TRICKS" sheetId="3" r:id="rId4"/>
    <sheet name="TEXT TO COLUMN" sheetId="4" r:id="rId5"/>
    <sheet name="TEXT AND FUNCTION" sheetId="5" r:id="rId6"/>
    <sheet name="LOGICAL OPERATOR" sheetId="15" r:id="rId7"/>
    <sheet name="LOGICAL FUNCTIONS" sheetId="6" r:id="rId8"/>
    <sheet name="DATE FUNCTION" sheetId="7" r:id="rId9"/>
    <sheet name="NAME RANGE WITH FORMULA" sheetId="17" r:id="rId10"/>
    <sheet name="COUNT IF FUNCTION" sheetId="18" r:id="rId11"/>
    <sheet name="STATISTICAL_ FUNCTION" sheetId="16" r:id="rId12"/>
    <sheet name="V-LOOKUP" sheetId="8" r:id="rId13"/>
    <sheet name="HYPERLINK" sheetId="9" r:id="rId14"/>
    <sheet name="CHARTS" sheetId="10" r:id="rId15"/>
    <sheet name="FINANCE FUNCTION " sheetId="11" r:id="rId16"/>
    <sheet name="DROPDOWN" sheetId="20" r:id="rId17"/>
    <sheet name="MACROS" sheetId="13" r:id="rId18"/>
    <sheet name="DATA- TYPES" sheetId="14" r:id="rId19"/>
    <sheet name="MAIL MERGE" sheetId="21" r:id="rId20"/>
    <sheet name="BILL INVOICE" sheetId="22" r:id="rId21"/>
    <sheet name="FORMS" sheetId="23" r:id="rId22"/>
    <sheet name="PROFIT AND LOSS" sheetId="24" r:id="rId23"/>
  </sheets>
  <definedNames>
    <definedName name="binod">'NAME RANGE WITH FORMULA'!$I$4:$I$12</definedName>
    <definedName name="NUMBERS">'NAME RANGE WITH FORMULA'!$C$4:$C$11</definedName>
  </definedNames>
  <calcPr calcId="124519"/>
</workbook>
</file>

<file path=xl/calcChain.xml><?xml version="1.0" encoding="utf-8"?>
<calcChain xmlns="http://schemas.openxmlformats.org/spreadsheetml/2006/main">
  <c r="B49" i="24"/>
  <c r="B46"/>
  <c r="B43"/>
  <c r="B39"/>
  <c r="B32"/>
  <c r="B24"/>
  <c r="B20"/>
  <c r="B12"/>
  <c r="C14" i="22"/>
  <c r="C13"/>
  <c r="C12"/>
  <c r="A53" i="11"/>
  <c r="A52"/>
  <c r="A51"/>
  <c r="A50"/>
  <c r="A49"/>
  <c r="C19"/>
  <c r="C20" s="1"/>
  <c r="C28"/>
  <c r="D26"/>
  <c r="D25"/>
  <c r="D28" s="1"/>
  <c r="D15"/>
  <c r="D14"/>
  <c r="C18"/>
  <c r="I12" i="16"/>
  <c r="B6" i="8"/>
  <c r="B5"/>
  <c r="B7"/>
  <c r="K15" i="16"/>
  <c r="J15"/>
  <c r="I16"/>
  <c r="I15"/>
  <c r="K14"/>
  <c r="J14"/>
  <c r="I14"/>
  <c r="E5" i="18"/>
  <c r="D5"/>
  <c r="B4" i="8"/>
  <c r="C5" i="18"/>
  <c r="H12" i="17"/>
  <c r="H11"/>
  <c r="H10"/>
  <c r="H9"/>
  <c r="H8"/>
  <c r="H7"/>
  <c r="H6"/>
  <c r="H5"/>
  <c r="H4"/>
  <c r="E15" i="7"/>
  <c r="D15"/>
  <c r="C15"/>
  <c r="F7" i="6"/>
  <c r="F6"/>
  <c r="F5"/>
  <c r="F4"/>
  <c r="F9" i="15"/>
  <c r="F8"/>
  <c r="F7"/>
  <c r="F6"/>
  <c r="F5"/>
  <c r="E18" i="7"/>
  <c r="E17"/>
  <c r="E16"/>
  <c r="F4" i="15"/>
  <c r="D12" i="5"/>
  <c r="D11"/>
  <c r="D10"/>
  <c r="D9"/>
  <c r="D8"/>
  <c r="F8" s="1"/>
  <c r="C30" i="11" l="1"/>
  <c r="C31" s="1"/>
  <c r="G8" i="5"/>
  <c r="E8"/>
  <c r="G9"/>
  <c r="F9"/>
  <c r="E9"/>
  <c r="G10"/>
  <c r="F10"/>
  <c r="E10"/>
  <c r="G11"/>
  <c r="F11"/>
  <c r="E11"/>
  <c r="G12"/>
  <c r="F12"/>
  <c r="E12"/>
</calcChain>
</file>

<file path=xl/sharedStrings.xml><?xml version="1.0" encoding="utf-8"?>
<sst xmlns="http://schemas.openxmlformats.org/spreadsheetml/2006/main" count="473" uniqueCount="363">
  <si>
    <t>HYPERLINK</t>
  </si>
  <si>
    <t>INTRODUCTION</t>
  </si>
  <si>
    <t>BASIC</t>
  </si>
  <si>
    <t>TIPS AND TRICKS</t>
  </si>
  <si>
    <t>TEXT TO COLUMN</t>
  </si>
  <si>
    <t>TEXT TO FUNCTIONS</t>
  </si>
  <si>
    <t>LOGICAL OPERATOR</t>
  </si>
  <si>
    <t>LOGICAL FUNCTIONS</t>
  </si>
  <si>
    <t>DATE FUNCTION</t>
  </si>
  <si>
    <t>NAME RANGE WITH FORMULA</t>
  </si>
  <si>
    <t>COUNT IF FUNCTION</t>
  </si>
  <si>
    <t>STATISTICAL_FUNCTION</t>
  </si>
  <si>
    <t>V-LOOKUP</t>
  </si>
  <si>
    <t>CHARTS</t>
  </si>
  <si>
    <t>FINANCE FUNCTION</t>
  </si>
  <si>
    <t>DROPDOWN</t>
  </si>
  <si>
    <t>MACROS</t>
  </si>
  <si>
    <t>DATA-TYPES</t>
  </si>
  <si>
    <t>MAIL MERGE</t>
  </si>
  <si>
    <t>A spreadsheet is a software is a software program you used to easily perform mathematical calculations on statistical data and 
totaling long columns of determining percentage and averages</t>
  </si>
  <si>
    <t>COLUMNS-LETTERS
 ROWS-NUMBERS</t>
  </si>
  <si>
    <t xml:space="preserve">Excel is widely used in finance and accounting because it's
easy to used and has an unmatched depth of financial functions 
</t>
  </si>
  <si>
    <t>RELATIVE REFERENCING</t>
  </si>
  <si>
    <t>By defauit, a cell reference is a relative referance, 
relative cell reference are basic cell references that adjust 
and change when copied or when using Autofill.
Example: =SUM(B5;B3), as shown below,changes to 
SUM(C5;C8)When copied across to the next cell</t>
  </si>
  <si>
    <t xml:space="preserve"> N</t>
  </si>
  <si>
    <t>ABSOLUTE REFERENCING</t>
  </si>
  <si>
    <t xml:space="preserve">
An absolute reference refers to a cell in a fixed location, 
Unilike relative reference,absolute references do not chage 
when copied or failed.
You can used an absolute reference to keep a row and/or 
column constant.
An absolute reference is designated in a formula by the before the  
addition of a dollar sing($) column and row</t>
  </si>
  <si>
    <t>MIXED REFERENCING</t>
  </si>
  <si>
    <t xml:space="preserve">An mixed reference in Excel is a reference where part of  the 
reference is absoluate and part is relative.
For example, the following references have both ralative and 
absolute components
</t>
  </si>
  <si>
    <t>BACK TO HYPERLINK CLASS WORK</t>
  </si>
  <si>
    <t xml:space="preserve">An Excel workbook is an Excel file that can contain multiple, somewhat independent spreadsheets called Excel worksheets.
</t>
  </si>
  <si>
    <t>WORKBOOK</t>
  </si>
  <si>
    <t xml:space="preserve">VWorksheet: A worksheet is the grid of columns and rows that information is inputted into. In many spreadsheet applications (such as Microsoft Excel) one file -- called a workbook -- can contain several worksheets. 
</t>
  </si>
  <si>
    <t>WORKSHEET</t>
  </si>
  <si>
    <t xml:space="preserve">
Cell: A cell is a rectangular area formed by the intersection of a column and a row. Cells are identified by the Cell Name (or Reference, which is found by combining th
e Column Letter with the Row Number. ... An Excel spreadsheet contains 256 columns that are labeled with the letters of the alphabet.</t>
  </si>
  <si>
    <t>CELLS</t>
  </si>
  <si>
    <t xml:space="preserve">The formula bar is the toolbar at the top of the spreadsheet that lets you enter or view information in a cell. 
</t>
  </si>
  <si>
    <t>FORMULABAR</t>
  </si>
  <si>
    <t xml:space="preserve"> the ribbon is the strip of buttons and icons located above the work area.
</t>
  </si>
  <si>
    <t>RIBBON</t>
  </si>
  <si>
    <t>TIPES AND TRICKS</t>
  </si>
  <si>
    <t>TRANSPOSE</t>
  </si>
  <si>
    <t>The TRANSPOSE function returns a vertical range of 
cell as a horizontal range,  or vice versa.</t>
  </si>
  <si>
    <t>A</t>
  </si>
  <si>
    <t>B</t>
  </si>
  <si>
    <t>C</t>
  </si>
  <si>
    <t>D</t>
  </si>
  <si>
    <t>E</t>
  </si>
  <si>
    <t xml:space="preserve">WHEN ENTER DOESNOT WORK ON YOUR TEXT </t>
  </si>
  <si>
    <t>ALTR+ENTER</t>
  </si>
  <si>
    <t>AUTO-FILL</t>
  </si>
  <si>
    <t>Excel has a feature that helps you automatically enter
data.
It has to be a predictable series</t>
  </si>
  <si>
    <t>MONTHS</t>
  </si>
  <si>
    <t>DATE</t>
  </si>
  <si>
    <t>NUMBERS</t>
  </si>
  <si>
    <t>January</t>
  </si>
  <si>
    <t>February</t>
  </si>
  <si>
    <t>March</t>
  </si>
  <si>
    <t>April</t>
  </si>
  <si>
    <t>May</t>
  </si>
  <si>
    <t>CTRL=ARROW KEYS
To navigate through row and column</t>
  </si>
  <si>
    <t>NAMES THAT HAVE SPACE ON IT</t>
  </si>
  <si>
    <t>NELSON</t>
  </si>
  <si>
    <t>MANDELA</t>
  </si>
  <si>
    <t xml:space="preserve">ON </t>
  </si>
  <si>
    <t>MUSH</t>
  </si>
  <si>
    <t>ARUKI MURAKAMI</t>
  </si>
  <si>
    <t xml:space="preserve">KOBE BRYANT </t>
  </si>
  <si>
    <t>WILBUR  LEPCHA</t>
  </si>
  <si>
    <t>DEFINATION?</t>
  </si>
  <si>
    <t>In excel, you can use the text to columns
functionally to split the content of cell into multiple cell</t>
  </si>
  <si>
    <t xml:space="preserve"> </t>
  </si>
  <si>
    <t>TEXT  FUNCTION</t>
  </si>
  <si>
    <t>UPPER, LOWER, LENGTH, CONCATENATE</t>
  </si>
  <si>
    <t>FUNCTION</t>
  </si>
  <si>
    <t>NAME</t>
  </si>
  <si>
    <t>CONCATENATE</t>
  </si>
  <si>
    <t>UPPER</t>
  </si>
  <si>
    <t>LOWER</t>
  </si>
  <si>
    <t>LENGTH</t>
  </si>
  <si>
    <t>WILBUR</t>
  </si>
  <si>
    <t>LEPCHA</t>
  </si>
  <si>
    <t>mandela</t>
  </si>
  <si>
    <t>KOBE</t>
  </si>
  <si>
    <t>BRYANT</t>
  </si>
  <si>
    <t>ELON</t>
  </si>
  <si>
    <t>MUSK</t>
  </si>
  <si>
    <t>STEVE</t>
  </si>
  <si>
    <t>WOZNIKA</t>
  </si>
  <si>
    <t>LOGICAL OPERATORE</t>
  </si>
  <si>
    <t>no1</t>
  </si>
  <si>
    <t>n02</t>
  </si>
  <si>
    <t>QUESTION</t>
  </si>
  <si>
    <t>COMPARTIVE OPERATORE</t>
  </si>
  <si>
    <t>IT MEANS</t>
  </si>
  <si>
    <t>BOOLEAN VALUES</t>
  </si>
  <si>
    <t>Is 50 = 5 ?</t>
  </si>
  <si>
    <t xml:space="preserve"> =</t>
  </si>
  <si>
    <t>equal</t>
  </si>
  <si>
    <t>a</t>
  </si>
  <si>
    <t>b</t>
  </si>
  <si>
    <t>Is 50&lt;&gt; = 5 ?</t>
  </si>
  <si>
    <t>&lt;&gt;</t>
  </si>
  <si>
    <t>not equal</t>
  </si>
  <si>
    <t>sadfsad</t>
  </si>
  <si>
    <t>Is 50 &gt; 5 ?</t>
  </si>
  <si>
    <t>&gt;</t>
  </si>
  <si>
    <t>grater than</t>
  </si>
  <si>
    <t>Is 50 &gt;= 5 ?</t>
  </si>
  <si>
    <t>&gt;=</t>
  </si>
  <si>
    <t xml:space="preserve">grater than equal </t>
  </si>
  <si>
    <t>Is 50&lt; 5 ?</t>
  </si>
  <si>
    <t>&lt;</t>
  </si>
  <si>
    <t>less then</t>
  </si>
  <si>
    <t>Is 50 &lt;=5?</t>
  </si>
  <si>
    <t>&lt;=</t>
  </si>
  <si>
    <t xml:space="preserve"> less then equal</t>
  </si>
  <si>
    <t>what does logical operatore MEAN ?</t>
  </si>
  <si>
    <t>A logical operatore is a symbol or word used to connect two or more experessions such 
that the value of the compound expression product depends
only on that the orgiunal expression and on the meaning of operator</t>
  </si>
  <si>
    <t>LOGICAL FUNCTION</t>
  </si>
  <si>
    <t>PERCENTAGE SECOND STUDENT 1</t>
  </si>
  <si>
    <t>PERCENTAGE SCORE STUDENT 2</t>
  </si>
  <si>
    <t>SHOW AS</t>
  </si>
  <si>
    <t>FORMULA</t>
  </si>
  <si>
    <t>TRUE, FALSE</t>
  </si>
  <si>
    <t>1,0</t>
  </si>
  <si>
    <t>PASS,FALL</t>
  </si>
  <si>
    <t>yes no</t>
  </si>
  <si>
    <t>DEFINATION ?</t>
  </si>
  <si>
    <t>Logical functions are used in spreadsheet to test whether a situation is
true or false. Depending on the result of that test, you can then elect to do one thing or another.
These decisions can be used to diplsy information,perform different calculations, or to perform feature tests.</t>
  </si>
  <si>
    <t xml:space="preserve">FUNCTION FOR </t>
  </si>
  <si>
    <t xml:space="preserve">FUNCTION </t>
  </si>
  <si>
    <t>DERINATION ?</t>
  </si>
  <si>
    <t xml:space="preserve">The Excel DATE function creates a vaild data for
year,month, and day components 
The DATE function is usedfull for assembelling date 
change
dynamically based on other values in a word
 </t>
  </si>
  <si>
    <t>TODAY
NOW</t>
  </si>
  <si>
    <t>3/02/2022
3/02/2022 12:00</t>
  </si>
  <si>
    <t>DAY
MONTH
YEAR</t>
  </si>
  <si>
    <t>NAME RANGE</t>
  </si>
  <si>
    <t>TEXT</t>
  </si>
  <si>
    <t>NUMBER</t>
  </si>
  <si>
    <t xml:space="preserve">BASIC FUNCTION </t>
  </si>
  <si>
    <t>abc</t>
  </si>
  <si>
    <t>SUM</t>
  </si>
  <si>
    <t xml:space="preserve">ADDITION </t>
  </si>
  <si>
    <t>def</t>
  </si>
  <si>
    <t>MINUMUM</t>
  </si>
  <si>
    <t>MINUMUM VALUE</t>
  </si>
  <si>
    <t>ghi</t>
  </si>
  <si>
    <t>MAXINUM</t>
  </si>
  <si>
    <t>LARGEST VALUE</t>
  </si>
  <si>
    <t>AVERAGE</t>
  </si>
  <si>
    <t>RETURNS AVERAGE</t>
  </si>
  <si>
    <t>mno</t>
  </si>
  <si>
    <t>COUNT</t>
  </si>
  <si>
    <t>COUNT JUST THE NUMBER</t>
  </si>
  <si>
    <t>COUNTA</t>
  </si>
  <si>
    <t>COUNT EVEN THE ENIT VAL</t>
  </si>
  <si>
    <t>COUNTBLANk</t>
  </si>
  <si>
    <t xml:space="preserve">COUNT EMIT CELLS </t>
  </si>
  <si>
    <t>SMALL</t>
  </si>
  <si>
    <t>RETURNS SMALLEST</t>
  </si>
  <si>
    <t>LARGE</t>
  </si>
  <si>
    <t>RETURNS LARGEST</t>
  </si>
  <si>
    <t>DEFINATION</t>
  </si>
  <si>
    <t>A number range is one or more cell that have been given a name 
using  name range can make formulas easier to read and understand.
They also provide simple navigation via the name box</t>
  </si>
  <si>
    <t xml:space="preserve">COUNT IF FUNCTION </t>
  </si>
  <si>
    <t>ITEMS</t>
  </si>
  <si>
    <t>aaples</t>
  </si>
  <si>
    <t>beer</t>
  </si>
  <si>
    <t>fanita</t>
  </si>
  <si>
    <t>count he number of cell with apples</t>
  </si>
  <si>
    <t xml:space="preserve">Milk </t>
  </si>
  <si>
    <t>Cookies</t>
  </si>
  <si>
    <t>Apples</t>
  </si>
  <si>
    <t>Oranges</t>
  </si>
  <si>
    <t>Biscuits</t>
  </si>
  <si>
    <t xml:space="preserve">Banana </t>
  </si>
  <si>
    <t xml:space="preserve">Microsoft Excel defines COUNTIF as a formula that,
"counts thr number of cells within a range that meet the given
condition",
</t>
  </si>
  <si>
    <t>coco cola</t>
  </si>
  <si>
    <t>STATISTICAL FUNCTION</t>
  </si>
  <si>
    <t xml:space="preserve">STUDENT </t>
  </si>
  <si>
    <t xml:space="preserve">MARKS </t>
  </si>
  <si>
    <t>BASTCH</t>
  </si>
  <si>
    <t xml:space="preserve">wilbur </t>
  </si>
  <si>
    <t>computer</t>
  </si>
  <si>
    <t>murakam</t>
  </si>
  <si>
    <t xml:space="preserve">banking </t>
  </si>
  <si>
    <t>You use the SUMIF FUNCTION to sum the values in
range that meet criteria that you specify.</t>
  </si>
  <si>
    <t>hardford</t>
  </si>
  <si>
    <t>science</t>
  </si>
  <si>
    <t>kobe</t>
  </si>
  <si>
    <t>elon</t>
  </si>
  <si>
    <t>FUNCTION NAME 
SUM_ IF</t>
  </si>
  <si>
    <t>IF SUM OF THE NO IS LESS THEN 40</t>
  </si>
  <si>
    <t xml:space="preserve">SUM IF FOR SELECTING PARTICULAR BATCH </t>
  </si>
  <si>
    <t>COUNT IF THE NO IS MORE THEN 35</t>
  </si>
  <si>
    <t>AVERAGE OF NUMBER LESS THEN 45</t>
  </si>
  <si>
    <t>V-LOOK UP</t>
  </si>
  <si>
    <t xml:space="preserve">STUDENT NAME </t>
  </si>
  <si>
    <t xml:space="preserve">V-LOOKUP FORMULA </t>
  </si>
  <si>
    <t>rashford</t>
  </si>
  <si>
    <t>number</t>
  </si>
  <si>
    <t>wilbur</t>
  </si>
  <si>
    <t>email</t>
  </si>
  <si>
    <t>binod</t>
  </si>
  <si>
    <t>address</t>
  </si>
  <si>
    <t>Name</t>
  </si>
  <si>
    <t>EMAIL</t>
  </si>
  <si>
    <t>PHONE NUMBEER</t>
  </si>
  <si>
    <t>ADDRESS</t>
  </si>
  <si>
    <t>eg@gmail.com</t>
  </si>
  <si>
    <t>shyari</t>
  </si>
  <si>
    <t xml:space="preserve">another@gmail.com </t>
  </si>
  <si>
    <t>swastik</t>
  </si>
  <si>
    <t>excel@gmail.com</t>
  </si>
  <si>
    <t>tadong</t>
  </si>
  <si>
    <t>ras123@gmail.com</t>
  </si>
  <si>
    <t>vajra</t>
  </si>
  <si>
    <t>GO TO DATA FUNCTION</t>
  </si>
  <si>
    <t xml:space="preserve">You can use the HYPERLINK fuction to create a link that opens
a document that stored on a network server or the internet.
When you click the cell that contains the HYPERLINK
Excel opens the file that is stored at the location of the link
</t>
  </si>
  <si>
    <t>introduction</t>
  </si>
  <si>
    <t>shortcut key ACT +f1</t>
  </si>
  <si>
    <t>ANNUAL SALES</t>
  </si>
  <si>
    <t>ONLINE SALES</t>
  </si>
  <si>
    <t>STORE SALES</t>
  </si>
  <si>
    <t>TSHIRA</t>
  </si>
  <si>
    <t>JOGGERS</t>
  </si>
  <si>
    <t>JORDANS</t>
  </si>
  <si>
    <t>A chart is a tool you can used in excel to communicate data graphically.
Charts allow you audience to see the meaniung behind the number,
and they make showing comparisons and trends much easier.</t>
  </si>
  <si>
    <t xml:space="preserve">COLUMN </t>
  </si>
  <si>
    <t xml:space="preserve">A vertical bar chart is sometimes called a column chart. A bar graph shows comparisons among discrete categories. One axis of the chart shows the specific categories being compared, and the other axis represents a measured value.
</t>
  </si>
  <si>
    <t>LINE CHART</t>
  </si>
  <si>
    <t xml:space="preserve">A line chart is a graphical representation of an asset's historical price action that connects a series of data points with a continuous line. This is the most basic type of chart used in finance, and it typically only depicts a security's closing prices over time.
</t>
  </si>
  <si>
    <t>PIE CHART</t>
  </si>
  <si>
    <t xml:space="preserve"> A pie chart is a type of graph that represents the data in the circular graph. The slices of pie show the relative size of the data, …
</t>
  </si>
  <si>
    <t>BAR CHARTS</t>
  </si>
  <si>
    <t xml:space="preserve"> A bar chart is a graph that shows horizontal bars with the axis values for the bars displayed on the bottom of the graph.
</t>
  </si>
  <si>
    <t>AREA CHARTS</t>
  </si>
  <si>
    <t xml:space="preserve">An area chart is a specialized form of a line graph, which is used to represent a quantitative data graphically. The area between the axis and line when highlighted with colors gives an area chart. 
</t>
  </si>
  <si>
    <t>SCATTER CHARTS</t>
  </si>
  <si>
    <t xml:space="preserve">Scatter charts are a data representation that shows the values of two different variables that show the relationship of two different values as points that are plotted.
</t>
  </si>
  <si>
    <t>CONVERTED TO MONTH</t>
  </si>
  <si>
    <t>PV</t>
  </si>
  <si>
    <t>TOTAL HOME PRICE</t>
  </si>
  <si>
    <t>INR 15,00,000</t>
  </si>
  <si>
    <t>HOME LOANS</t>
  </si>
  <si>
    <t>RATE</t>
  </si>
  <si>
    <t>INTEREST RATE(p.A)</t>
  </si>
  <si>
    <t>Excel financial functions have been made available 
excute a variety of financial calculations,
including calculation of yield 
internal rate of , 
asset depredation and payments</t>
  </si>
  <si>
    <t>NPER</t>
  </si>
  <si>
    <t>NO OF PERIODS9</t>
  </si>
  <si>
    <t>PMT</t>
  </si>
  <si>
    <t>MONTHLY PAYMENT</t>
  </si>
  <si>
    <t>(INR  20,93,199)</t>
  </si>
  <si>
    <t>in months</t>
  </si>
  <si>
    <t>TOTAL AMOUNT PAID</t>
  </si>
  <si>
    <t>EXTRA AMOUNT PAID</t>
  </si>
  <si>
    <t>IN MONTS</t>
  </si>
  <si>
    <t>FINANCE FUNCTION DB</t>
  </si>
  <si>
    <t>YEARS</t>
  </si>
  <si>
    <t>DECREPIATION</t>
  </si>
  <si>
    <t>VALUE</t>
  </si>
  <si>
    <t>COST</t>
  </si>
  <si>
    <t>SALVAGE</t>
  </si>
  <si>
    <t>LIFE</t>
  </si>
  <si>
    <t>depreciation amount</t>
  </si>
  <si>
    <t>AVAILABILITY</t>
  </si>
  <si>
    <t>BRAND NAME</t>
  </si>
  <si>
    <t>PRODUCT ID</t>
  </si>
  <si>
    <t xml:space="preserve"> BAR CODE</t>
  </si>
  <si>
    <t>shoes</t>
  </si>
  <si>
    <t>t-shirt</t>
  </si>
  <si>
    <t>joggers</t>
  </si>
  <si>
    <t>jordans</t>
  </si>
  <si>
    <t>shirt</t>
  </si>
  <si>
    <t>back to hyperlink</t>
  </si>
  <si>
    <t>If you have tasks in microsoft excel that you do 
respeatedly. You can record a micro to automate
those tasks. A macro is an action of a set of actors
that you can as many times as you want.</t>
  </si>
  <si>
    <t>STEP - 1</t>
  </si>
  <si>
    <t>ADD THE DEVELOPER TAB&gt;FILE&gt;OPTIONS&gt;CUSTOMIZE RISSON&gt;RIGHT HAND SIDE CHECK DEVELOLPER&gt;GO TO DEVELOPER TAB&gt;CLICK ON RECORD TAB&gt;GIVE A NAME AND DISCRIPTION</t>
  </si>
  <si>
    <t>STEP -2</t>
  </si>
  <si>
    <t>ENTER DATA ON SHEET &gt;CHANGE THE FONT FAMILY&gt;CHANGER THE FONT SIZE&gt;GIVE HE HEADING COLOR SOME COLOR&gt;CLICK ON STOP RECORDING MACRO</t>
  </si>
  <si>
    <t>STEP -3</t>
  </si>
  <si>
    <t>CLICK ON MACROS&gt;EDIT&gt;SAVE AS &gt;EXCEL MACRO ENABLED WORKBOOK&gt;CREATE NEW SHEET WITH DATA &gt;CLICK ON MACROS&gt;RUN</t>
  </si>
  <si>
    <t>BACK TO HYPER LINK CLASS WORK</t>
  </si>
  <si>
    <t>WHAT IS MAIL MERGE?</t>
  </si>
  <si>
    <t>Mail merge lets you create a batch of documents that are
personalized for each recipient. For example, a  form letter might 
be personalized to address each recipient by name.
A data source, like a list ,spreadsheet , or database, is associated
with the  document.</t>
  </si>
  <si>
    <t>BACK TO HYPERLINK</t>
  </si>
  <si>
    <t>STUDENT NAME</t>
  </si>
  <si>
    <t>BATCH</t>
  </si>
  <si>
    <t>ADMISSION DATE</t>
  </si>
  <si>
    <t>TIMTNG</t>
  </si>
  <si>
    <t xml:space="preserve">Binod subba </t>
  </si>
  <si>
    <t>BA 2018</t>
  </si>
  <si>
    <t>7:00am</t>
  </si>
  <si>
    <t>STEP1</t>
  </si>
  <si>
    <t>customize quick access toolbar</t>
  </si>
  <si>
    <t>STEP2</t>
  </si>
  <si>
    <t xml:space="preserve"> select forms</t>
  </si>
  <si>
    <t>STEP3</t>
  </si>
  <si>
    <t>click on forms</t>
  </si>
  <si>
    <t>STEP4</t>
  </si>
  <si>
    <t>aelect the above data and format as table</t>
  </si>
  <si>
    <t>GROCERY STORE</t>
  </si>
  <si>
    <t>Profit and loss</t>
  </si>
  <si>
    <t>YEAR</t>
  </si>
  <si>
    <t>Sales Revenue</t>
  </si>
  <si>
    <t>Gadgets</t>
  </si>
  <si>
    <t>Frozen foods</t>
  </si>
  <si>
    <t xml:space="preserve">Home products </t>
  </si>
  <si>
    <t>local products</t>
  </si>
  <si>
    <t>Books</t>
  </si>
  <si>
    <t>Cost of sale</t>
  </si>
  <si>
    <t>Gabgets</t>
  </si>
  <si>
    <t>Home Products</t>
  </si>
  <si>
    <t>local Products</t>
  </si>
  <si>
    <t>GROSS PROFIT</t>
  </si>
  <si>
    <t>OPERATING EXPENESS</t>
  </si>
  <si>
    <t>IN YEAR</t>
  </si>
  <si>
    <t>Delivery cost</t>
  </si>
  <si>
    <t>employee salary</t>
  </si>
  <si>
    <t>Rent</t>
  </si>
  <si>
    <t>Utlities</t>
  </si>
  <si>
    <t>Advertising</t>
  </si>
  <si>
    <t>OTHER INCOMES</t>
  </si>
  <si>
    <t>Bitcoin</t>
  </si>
  <si>
    <t>ether</t>
  </si>
  <si>
    <t>other investment</t>
  </si>
  <si>
    <t>PROFIT BEFOR TAX</t>
  </si>
  <si>
    <t>Gross profit-Exprenses+other incomes</t>
  </si>
  <si>
    <t>TAXES</t>
  </si>
  <si>
    <t>NET PROFIT</t>
  </si>
  <si>
    <t>BILL INVOICE</t>
  </si>
  <si>
    <t>FORMS</t>
  </si>
  <si>
    <t>PROFIT AND LOSS</t>
  </si>
  <si>
    <t xml:space="preserve">RESTAURANT BILL INVOICE </t>
  </si>
  <si>
    <t>Profit for the month of jan</t>
  </si>
  <si>
    <t xml:space="preserve">bill id </t>
  </si>
  <si>
    <t>cusine</t>
  </si>
  <si>
    <t>rate</t>
  </si>
  <si>
    <t>gh101</t>
  </si>
  <si>
    <t xml:space="preserve">India </t>
  </si>
  <si>
    <t>gh102</t>
  </si>
  <si>
    <t>gh103</t>
  </si>
  <si>
    <t xml:space="preserve">Chines </t>
  </si>
  <si>
    <t>Nepali</t>
  </si>
  <si>
    <t>gh104</t>
  </si>
  <si>
    <t>korean</t>
  </si>
  <si>
    <t>gh105</t>
  </si>
  <si>
    <t>Mexican</t>
  </si>
  <si>
    <t>gh106</t>
  </si>
  <si>
    <t>naga</t>
  </si>
  <si>
    <t>gh107</t>
  </si>
  <si>
    <t>english breakfast</t>
  </si>
  <si>
    <t>TOTAL</t>
  </si>
  <si>
    <t>GRAND TOTAL</t>
  </si>
  <si>
    <t>TAX 13%</t>
  </si>
  <si>
    <t>Seles revenue - cost of sale</t>
  </si>
  <si>
    <t>DFDGFH</t>
  </si>
  <si>
    <t>JJJKT</t>
  </si>
  <si>
    <t>KJFKJ</t>
  </si>
  <si>
    <t>KKK</t>
  </si>
  <si>
    <t>BACK TO HYPERLINK CLASSWORK</t>
  </si>
  <si>
    <t>dsfgdgfd</t>
  </si>
</sst>
</file>

<file path=xl/styles.xml><?xml version="1.0" encoding="utf-8"?>
<styleSheet xmlns="http://schemas.openxmlformats.org/spreadsheetml/2006/main">
  <numFmts count="8">
    <numFmt numFmtId="6" formatCode="&quot;$&quot;#,##0_);[Red]\(&quot;$&quot;#,##0\)"/>
    <numFmt numFmtId="8" formatCode="&quot;$&quot;#,##0.00_);[Red]\(&quot;$&quot;#,##0.00\)"/>
    <numFmt numFmtId="44" formatCode="_(&quot;$&quot;* #,##0.00_);_(&quot;$&quot;* \(#,##0.00\);_(&quot;$&quot;* &quot;-&quot;??_);_(@_)"/>
    <numFmt numFmtId="164" formatCode="[$INR]\ #,##0"/>
    <numFmt numFmtId="165" formatCode="[$INR]\ #,##0_);[Red]\([$INR]\ #,##0\)"/>
    <numFmt numFmtId="166" formatCode="[$INR]\ #,##0.00_);[Red]\([$INR]\ #,##0.00\)"/>
    <numFmt numFmtId="167" formatCode="_([$INR]\ * #,##0_);_([$INR]\ * \(#,##0\);_([$INR]\ * &quot;-&quot;_);_(@_)"/>
    <numFmt numFmtId="168" formatCode="&quot;$&quot;#,##0.00"/>
  </numFmts>
  <fonts count="13">
    <font>
      <sz val="11"/>
      <color theme="1"/>
      <name val="Calibri"/>
      <family val="2"/>
      <scheme val="minor"/>
    </font>
    <font>
      <sz val="9"/>
      <color theme="1"/>
      <name val="Calibri"/>
      <family val="2"/>
      <scheme val="minor"/>
    </font>
    <font>
      <u/>
      <sz val="11"/>
      <color theme="10"/>
      <name val="Calibri"/>
      <family val="2"/>
    </font>
    <font>
      <sz val="11"/>
      <color theme="1"/>
      <name val="IDAutomationHC39M"/>
      <family val="3"/>
    </font>
    <font>
      <sz val="18"/>
      <color rgb="FFFF0000"/>
      <name val="Algerian"/>
      <family val="5"/>
    </font>
    <font>
      <sz val="11"/>
      <color theme="1"/>
      <name val="Calibri"/>
      <family val="2"/>
      <scheme val="minor"/>
    </font>
    <font>
      <sz val="11"/>
      <color theme="1"/>
      <name val="Aharoni"/>
      <charset val="177"/>
    </font>
    <font>
      <sz val="12"/>
      <color theme="1"/>
      <name val="Aharoni"/>
      <charset val="177"/>
    </font>
    <font>
      <sz val="14"/>
      <color theme="1"/>
      <name val="Aharoni"/>
      <charset val="177"/>
    </font>
    <font>
      <sz val="16"/>
      <color theme="1"/>
      <name val="Aharoni"/>
      <charset val="177"/>
    </font>
    <font>
      <sz val="18"/>
      <color theme="1"/>
      <name val="Aharoni"/>
      <charset val="177"/>
    </font>
    <font>
      <sz val="16"/>
      <color theme="1"/>
      <name val="Aharoni"/>
    </font>
    <font>
      <sz val="14"/>
      <color theme="1"/>
      <name val="AvantGarde Bk BT"/>
      <family val="2"/>
    </font>
  </fonts>
  <fills count="2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C000"/>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6"/>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rgb="FF7030A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alignment vertical="top"/>
      <protection locked="0"/>
    </xf>
    <xf numFmtId="44" fontId="5" fillId="0" borderId="0" applyFont="0" applyFill="0" applyBorder="0" applyAlignment="0" applyProtection="0"/>
    <xf numFmtId="9" fontId="5" fillId="0" borderId="0" applyFont="0" applyFill="0" applyBorder="0" applyAlignment="0" applyProtection="0"/>
  </cellStyleXfs>
  <cellXfs count="108">
    <xf numFmtId="0" fontId="0" fillId="0" borderId="0" xfId="0"/>
    <xf numFmtId="0" fontId="0" fillId="0" borderId="0" xfId="0" applyAlignment="1">
      <alignment horizontal="left" vertical="top"/>
    </xf>
    <xf numFmtId="0" fontId="0" fillId="0" borderId="0" xfId="0" applyAlignment="1">
      <alignment vertical="top"/>
    </xf>
    <xf numFmtId="14" fontId="0" fillId="0" borderId="0" xfId="0" applyNumberFormat="1"/>
    <xf numFmtId="0" fontId="0" fillId="4" borderId="0" xfId="0" applyFill="1" applyAlignment="1">
      <alignment vertical="top"/>
    </xf>
    <xf numFmtId="0" fontId="0" fillId="0" borderId="0" xfId="0" applyAlignment="1">
      <alignment vertical="center"/>
    </xf>
    <xf numFmtId="0" fontId="0" fillId="7" borderId="0" xfId="0" applyFill="1"/>
    <xf numFmtId="0" fontId="0" fillId="0" borderId="0" xfId="0" applyAlignment="1">
      <alignment horizontal="center" vertical="center"/>
    </xf>
    <xf numFmtId="0" fontId="0" fillId="0" borderId="0" xfId="0" applyAlignment="1">
      <alignment horizontal="center"/>
    </xf>
    <xf numFmtId="0" fontId="2" fillId="0" borderId="0" xfId="1" applyAlignment="1" applyProtection="1"/>
    <xf numFmtId="0" fontId="0" fillId="9" borderId="0" xfId="0" applyFill="1"/>
    <xf numFmtId="9" fontId="0" fillId="0" borderId="0" xfId="0" applyNumberFormat="1"/>
    <xf numFmtId="10" fontId="0" fillId="0" borderId="0" xfId="0" applyNumberFormat="1"/>
    <xf numFmtId="0" fontId="0" fillId="3" borderId="0" xfId="0" applyFill="1"/>
    <xf numFmtId="0" fontId="0" fillId="11" borderId="0" xfId="0" applyFill="1"/>
    <xf numFmtId="0" fontId="0" fillId="7" borderId="0" xfId="0" applyFill="1" applyAlignment="1">
      <alignment horizontal="center"/>
    </xf>
    <xf numFmtId="0" fontId="0" fillId="12" borderId="0" xfId="0" applyFill="1"/>
    <xf numFmtId="0" fontId="0" fillId="8" borderId="0" xfId="0" applyFill="1"/>
    <xf numFmtId="22" fontId="0" fillId="0" borderId="0" xfId="0" applyNumberFormat="1"/>
    <xf numFmtId="0" fontId="0" fillId="2" borderId="0" xfId="0" applyFill="1"/>
    <xf numFmtId="0" fontId="0" fillId="0" borderId="0" xfId="0" applyAlignment="1">
      <alignment horizontal="left" vertical="center"/>
    </xf>
    <xf numFmtId="164" fontId="0" fillId="0" borderId="0" xfId="0" applyNumberFormat="1"/>
    <xf numFmtId="165" fontId="0" fillId="0" borderId="0" xfId="0" applyNumberFormat="1"/>
    <xf numFmtId="8" fontId="0" fillId="0" borderId="0" xfId="0" applyNumberFormat="1"/>
    <xf numFmtId="11" fontId="0" fillId="0" borderId="0" xfId="0" applyNumberFormat="1"/>
    <xf numFmtId="3" fontId="0" fillId="0" borderId="0" xfId="0" applyNumberFormat="1"/>
    <xf numFmtId="166" fontId="0" fillId="0" borderId="0" xfId="0" applyNumberFormat="1"/>
    <xf numFmtId="6" fontId="0" fillId="0" borderId="0" xfId="0" applyNumberFormat="1"/>
    <xf numFmtId="8" fontId="0" fillId="2" borderId="0" xfId="0" applyNumberFormat="1" applyFill="1"/>
    <xf numFmtId="8" fontId="0" fillId="8" borderId="0" xfId="0" applyNumberFormat="1" applyFill="1"/>
    <xf numFmtId="0" fontId="0" fillId="13" borderId="0" xfId="0" applyFill="1"/>
    <xf numFmtId="0" fontId="0" fillId="14" borderId="0" xfId="0" applyFill="1"/>
    <xf numFmtId="0" fontId="0" fillId="15" borderId="0" xfId="0" applyFill="1"/>
    <xf numFmtId="0" fontId="0" fillId="16" borderId="0" xfId="0" applyFill="1"/>
    <xf numFmtId="8" fontId="0" fillId="16" borderId="0" xfId="0" applyNumberFormat="1" applyFill="1"/>
    <xf numFmtId="0" fontId="0" fillId="17" borderId="0" xfId="0" applyFill="1"/>
    <xf numFmtId="8" fontId="0" fillId="17" borderId="0" xfId="0" applyNumberFormat="1" applyFill="1"/>
    <xf numFmtId="8" fontId="0" fillId="13" borderId="0" xfId="0" applyNumberFormat="1" applyFill="1"/>
    <xf numFmtId="8" fontId="0" fillId="19" borderId="0" xfId="0" applyNumberFormat="1" applyFill="1"/>
    <xf numFmtId="0" fontId="0" fillId="20" borderId="0" xfId="0" applyFill="1"/>
    <xf numFmtId="0" fontId="0" fillId="4" borderId="0" xfId="0" applyFill="1"/>
    <xf numFmtId="0" fontId="3" fillId="0" borderId="0" xfId="0" applyFont="1"/>
    <xf numFmtId="0" fontId="0" fillId="18" borderId="0" xfId="0" applyFill="1"/>
    <xf numFmtId="44" fontId="0" fillId="0" borderId="0" xfId="2" applyFont="1"/>
    <xf numFmtId="164" fontId="0" fillId="0" borderId="0" xfId="2" applyNumberFormat="1"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67" fontId="0" fillId="0" borderId="0" xfId="2" applyNumberFormat="1" applyFont="1"/>
    <xf numFmtId="167" fontId="0" fillId="0" borderId="0" xfId="0" applyNumberFormat="1"/>
    <xf numFmtId="167" fontId="0" fillId="3" borderId="0" xfId="0" applyNumberFormat="1" applyFill="1"/>
    <xf numFmtId="9" fontId="0" fillId="0" borderId="0" xfId="3" applyFont="1"/>
    <xf numFmtId="167" fontId="0" fillId="2" borderId="0" xfId="0" applyNumberFormat="1" applyFill="1"/>
    <xf numFmtId="167" fontId="0" fillId="0" borderId="0" xfId="0" applyNumberFormat="1" applyFill="1"/>
    <xf numFmtId="167" fontId="0" fillId="22" borderId="0" xfId="0" applyNumberFormat="1" applyFill="1"/>
    <xf numFmtId="167" fontId="0" fillId="4" borderId="0" xfId="0" applyNumberFormat="1" applyFill="1"/>
    <xf numFmtId="0" fontId="0" fillId="0" borderId="0" xfId="0"/>
    <xf numFmtId="0" fontId="0" fillId="0" borderId="0" xfId="0" applyBorder="1"/>
    <xf numFmtId="14" fontId="0" fillId="0" borderId="0" xfId="0" applyNumberFormat="1" applyBorder="1"/>
    <xf numFmtId="168" fontId="0" fillId="0" borderId="0" xfId="0" applyNumberFormat="1"/>
    <xf numFmtId="164" fontId="0" fillId="20" borderId="0" xfId="0" applyNumberFormat="1" applyFill="1"/>
    <xf numFmtId="164" fontId="0" fillId="4" borderId="0" xfId="0" applyNumberFormat="1" applyFill="1"/>
    <xf numFmtId="164" fontId="0" fillId="22" borderId="0" xfId="0" applyNumberFormat="1" applyFill="1"/>
    <xf numFmtId="0" fontId="2" fillId="0" borderId="0" xfId="1" quotePrefix="1" applyAlignment="1" applyProtection="1"/>
    <xf numFmtId="0" fontId="0" fillId="0" borderId="0" xfId="0"/>
    <xf numFmtId="0" fontId="0" fillId="2" borderId="0" xfId="0" applyFill="1" applyAlignment="1">
      <alignment horizontal="center" vertical="center"/>
    </xf>
    <xf numFmtId="0" fontId="0" fillId="2" borderId="0" xfId="0" applyFill="1" applyAlignment="1">
      <alignment horizontal="center" vertical="top"/>
    </xf>
    <xf numFmtId="0" fontId="1" fillId="0" borderId="0" xfId="0" applyFont="1" applyAlignment="1">
      <alignment horizontal="center" vertical="top" wrapText="1"/>
    </xf>
    <xf numFmtId="0" fontId="0" fillId="0" borderId="0" xfId="0" applyAlignment="1">
      <alignment horizontal="center" vertical="top"/>
    </xf>
    <xf numFmtId="0" fontId="1" fillId="0" borderId="0" xfId="0" applyFont="1"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xf>
    <xf numFmtId="0" fontId="0" fillId="2" borderId="0" xfId="0" applyFill="1" applyAlignment="1">
      <alignment horizontal="center"/>
    </xf>
    <xf numFmtId="0" fontId="0" fillId="6" borderId="0" xfId="0" applyFill="1" applyAlignment="1">
      <alignment horizontal="center"/>
    </xf>
    <xf numFmtId="0" fontId="0" fillId="6" borderId="0" xfId="0" applyFill="1" applyAlignment="1">
      <alignment horizontal="center" wrapText="1"/>
    </xf>
    <xf numFmtId="0" fontId="0" fillId="5" borderId="0" xfId="0" applyFill="1" applyAlignment="1">
      <alignment horizontal="center"/>
    </xf>
    <xf numFmtId="0" fontId="0" fillId="7" borderId="0" xfId="0" applyFill="1" applyAlignment="1">
      <alignment horizontal="center" wrapText="1"/>
    </xf>
    <xf numFmtId="0" fontId="0" fillId="3" borderId="0" xfId="0" applyFill="1" applyAlignment="1">
      <alignment horizontal="center"/>
    </xf>
    <xf numFmtId="0" fontId="0" fillId="3" borderId="0" xfId="0" applyFill="1" applyAlignment="1">
      <alignment horizontal="center" vertical="top" wrapText="1"/>
    </xf>
    <xf numFmtId="0" fontId="0" fillId="3" borderId="0" xfId="0" applyFill="1" applyAlignment="1">
      <alignment horizontal="center" vertical="top"/>
    </xf>
    <xf numFmtId="0" fontId="0" fillId="5" borderId="0" xfId="0" applyFill="1" applyAlignment="1">
      <alignment horizontal="center" wrapText="1"/>
    </xf>
    <xf numFmtId="0" fontId="0" fillId="0" borderId="0" xfId="0" applyAlignment="1">
      <alignment horizontal="center" vertical="top" wrapText="1"/>
    </xf>
    <xf numFmtId="0" fontId="0" fillId="0" borderId="0" xfId="0" applyAlignment="1">
      <alignment horizontal="center"/>
    </xf>
    <xf numFmtId="0" fontId="0" fillId="2" borderId="0" xfId="0" applyFill="1" applyAlignment="1">
      <alignment horizontal="center" vertical="top" wrapText="1"/>
    </xf>
    <xf numFmtId="0" fontId="0" fillId="11" borderId="0" xfId="0" applyFill="1" applyAlignment="1">
      <alignment horizontal="center"/>
    </xf>
    <xf numFmtId="0" fontId="0" fillId="0" borderId="0" xfId="0" applyAlignment="1">
      <alignment horizontal="left" vertical="center"/>
    </xf>
    <xf numFmtId="0" fontId="0" fillId="0" borderId="0" xfId="0" applyAlignment="1">
      <alignment horizontal="left"/>
    </xf>
    <xf numFmtId="0" fontId="0" fillId="8" borderId="0" xfId="0" applyFill="1" applyAlignment="1">
      <alignment horizontal="center"/>
    </xf>
    <xf numFmtId="0" fontId="0" fillId="0" borderId="0" xfId="0" applyAlignment="1">
      <alignment horizontal="center" wrapText="1"/>
    </xf>
    <xf numFmtId="0" fontId="0" fillId="8" borderId="0" xfId="0" applyFill="1" applyAlignment="1">
      <alignment horizontal="center" vertical="top"/>
    </xf>
    <xf numFmtId="0" fontId="0" fillId="8"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8" borderId="0" xfId="0" applyFill="1" applyAlignment="1">
      <alignment horizontal="center"/>
    </xf>
    <xf numFmtId="0" fontId="0" fillId="21" borderId="0" xfId="0" applyFill="1" applyAlignment="1">
      <alignment horizontal="center" vertical="center" wrapText="1"/>
    </xf>
    <xf numFmtId="0" fontId="0" fillId="21" borderId="0" xfId="0" applyFill="1" applyAlignment="1">
      <alignment horizontal="center" vertical="center"/>
    </xf>
    <xf numFmtId="0" fontId="11" fillId="2" borderId="0" xfId="0" applyFont="1" applyFill="1"/>
    <xf numFmtId="0" fontId="0" fillId="2" borderId="0" xfId="0" applyFill="1"/>
    <xf numFmtId="0" fontId="12" fillId="0" borderId="0" xfId="0" applyFont="1"/>
    <xf numFmtId="0" fontId="0" fillId="0" borderId="0" xfId="0"/>
    <xf numFmtId="0" fontId="4" fillId="0" borderId="0" xfId="0" applyFont="1" applyAlignment="1">
      <alignment horizontal="center" vertical="center"/>
    </xf>
  </cellXfs>
  <cellStyles count="4">
    <cellStyle name="Currency" xfId="2" builtinId="4"/>
    <cellStyle name="Hyperlink" xfId="1" builtinId="8"/>
    <cellStyle name="Normal" xfId="0" builtinId="0"/>
    <cellStyle name="Percent" xfId="3" builtinId="5"/>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3946838706230572"/>
          <c:y val="4.8532616349785805E-2"/>
          <c:w val="0.75067957130359286"/>
          <c:h val="0.79822506561679785"/>
        </c:manualLayout>
      </c:layout>
      <c:barChart>
        <c:barDir val="col"/>
        <c:grouping val="clustered"/>
        <c:ser>
          <c:idx val="0"/>
          <c:order val="0"/>
          <c:tx>
            <c:strRef>
              <c:f>CHARTS!$C$9</c:f>
              <c:strCache>
                <c:ptCount val="1"/>
              </c:strCache>
            </c:strRef>
          </c:tx>
          <c:cat>
            <c:strRef>
              <c:f>CHARTS!$D$8:$F$8</c:f>
              <c:strCache>
                <c:ptCount val="3"/>
                <c:pt idx="0">
                  <c:v>TSHIRA</c:v>
                </c:pt>
                <c:pt idx="1">
                  <c:v>40000</c:v>
                </c:pt>
                <c:pt idx="2">
                  <c:v>25000</c:v>
                </c:pt>
              </c:strCache>
            </c:strRef>
          </c:cat>
          <c:val>
            <c:numRef>
              <c:f>CHARTS!$D$9:$F$9</c:f>
              <c:numCache>
                <c:formatCode>General</c:formatCode>
                <c:ptCount val="3"/>
                <c:pt idx="0">
                  <c:v>0</c:v>
                </c:pt>
                <c:pt idx="1">
                  <c:v>3000000</c:v>
                </c:pt>
                <c:pt idx="2">
                  <c:v>2000000</c:v>
                </c:pt>
              </c:numCache>
            </c:numRef>
          </c:val>
          <c:extLst xmlns:c16r2="http://schemas.microsoft.com/office/drawing/2015/06/chart">
            <c:ext xmlns:c16="http://schemas.microsoft.com/office/drawing/2014/chart" uri="{C3380CC4-5D6E-409C-BE32-E72D297353CC}">
              <c16:uniqueId val="{00000000-6C98-4D5D-B4FB-C63B76029E2A}"/>
            </c:ext>
          </c:extLst>
        </c:ser>
        <c:ser>
          <c:idx val="1"/>
          <c:order val="1"/>
          <c:tx>
            <c:strRef>
              <c:f>CHARTS!$C$10</c:f>
              <c:strCache>
                <c:ptCount val="1"/>
              </c:strCache>
            </c:strRef>
          </c:tx>
          <c:cat>
            <c:strRef>
              <c:f>CHARTS!$D$8:$F$8</c:f>
              <c:strCache>
                <c:ptCount val="3"/>
                <c:pt idx="0">
                  <c:v>TSHIRA</c:v>
                </c:pt>
                <c:pt idx="1">
                  <c:v>40000</c:v>
                </c:pt>
                <c:pt idx="2">
                  <c:v>25000</c:v>
                </c:pt>
              </c:strCache>
            </c:strRef>
          </c:cat>
          <c:val>
            <c:numRef>
              <c:f>CHARTS!$D$10:$F$10</c:f>
              <c:numCache>
                <c:formatCode>General</c:formatCode>
                <c:ptCount val="3"/>
                <c:pt idx="0">
                  <c:v>0</c:v>
                </c:pt>
                <c:pt idx="1">
                  <c:v>3000000</c:v>
                </c:pt>
                <c:pt idx="2">
                  <c:v>150000</c:v>
                </c:pt>
              </c:numCache>
            </c:numRef>
          </c:val>
          <c:extLst xmlns:c16r2="http://schemas.microsoft.com/office/drawing/2015/06/chart">
            <c:ext xmlns:c16="http://schemas.microsoft.com/office/drawing/2014/chart" uri="{C3380CC4-5D6E-409C-BE32-E72D297353CC}">
              <c16:uniqueId val="{00000001-6C98-4D5D-B4FB-C63B76029E2A}"/>
            </c:ext>
          </c:extLst>
        </c:ser>
        <c:ser>
          <c:idx val="2"/>
          <c:order val="2"/>
          <c:tx>
            <c:strRef>
              <c:f>CHARTS!$C$11</c:f>
              <c:strCache>
                <c:ptCount val="1"/>
              </c:strCache>
            </c:strRef>
          </c:tx>
          <c:cat>
            <c:strRef>
              <c:f>CHARTS!$D$8:$F$8</c:f>
              <c:strCache>
                <c:ptCount val="3"/>
                <c:pt idx="0">
                  <c:v>TSHIRA</c:v>
                </c:pt>
                <c:pt idx="1">
                  <c:v>40000</c:v>
                </c:pt>
                <c:pt idx="2">
                  <c:v>25000</c:v>
                </c:pt>
              </c:strCache>
            </c:strRef>
          </c:cat>
          <c:val>
            <c:numRef>
              <c:f>CHARTS!$D$11:$F$11</c:f>
              <c:numCache>
                <c:formatCode>General</c:formatCode>
                <c:ptCount val="3"/>
              </c:numCache>
            </c:numRef>
          </c:val>
          <c:extLst xmlns:c16r2="http://schemas.microsoft.com/office/drawing/2015/06/chart">
            <c:ext xmlns:c16="http://schemas.microsoft.com/office/drawing/2014/chart" uri="{C3380CC4-5D6E-409C-BE32-E72D297353CC}">
              <c16:uniqueId val="{00000002-6C98-4D5D-B4FB-C63B76029E2A}"/>
            </c:ext>
          </c:extLst>
        </c:ser>
        <c:axId val="60373248"/>
        <c:axId val="60379136"/>
      </c:barChart>
      <c:catAx>
        <c:axId val="60373248"/>
        <c:scaling>
          <c:orientation val="minMax"/>
        </c:scaling>
        <c:axPos val="b"/>
        <c:numFmt formatCode="General" sourceLinked="0"/>
        <c:tickLblPos val="nextTo"/>
        <c:crossAx val="60379136"/>
        <c:crosses val="autoZero"/>
        <c:auto val="1"/>
        <c:lblAlgn val="ctr"/>
        <c:lblOffset val="100"/>
      </c:catAx>
      <c:valAx>
        <c:axId val="60379136"/>
        <c:scaling>
          <c:orientation val="minMax"/>
        </c:scaling>
        <c:axPos val="l"/>
        <c:majorGridlines/>
        <c:numFmt formatCode="General" sourceLinked="1"/>
        <c:tickLblPos val="nextTo"/>
        <c:crossAx val="60373248"/>
        <c:crosses val="autoZero"/>
        <c:crossBetween val="between"/>
      </c:valAx>
    </c:plotArea>
    <c:legend>
      <c:legendPos val="r"/>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8736-41A4-B75D-75B16BF2BFEA}"/>
            </c:ext>
          </c:extLst>
        </c:ser>
        <c:ser>
          <c:idx val="1"/>
          <c:order val="1"/>
          <c:marker>
            <c:symbol val="none"/>
          </c:marker>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8736-41A4-B75D-75B16BF2BFEA}"/>
            </c:ext>
          </c:extLst>
        </c:ser>
        <c:marker val="1"/>
        <c:axId val="60416000"/>
        <c:axId val="60417536"/>
      </c:lineChart>
      <c:catAx>
        <c:axId val="60416000"/>
        <c:scaling>
          <c:orientation val="minMax"/>
        </c:scaling>
        <c:axPos val="b"/>
        <c:numFmt formatCode="General" sourceLinked="0"/>
        <c:tickLblPos val="nextTo"/>
        <c:crossAx val="60417536"/>
        <c:crosses val="autoZero"/>
        <c:auto val="1"/>
        <c:lblAlgn val="ctr"/>
        <c:lblOffset val="100"/>
      </c:catAx>
      <c:valAx>
        <c:axId val="60417536"/>
        <c:scaling>
          <c:orientation val="minMax"/>
        </c:scaling>
        <c:axPos val="l"/>
        <c:majorGridlines/>
        <c:numFmt formatCode="General" sourceLinked="1"/>
        <c:tickLblPos val="nextTo"/>
        <c:crossAx val="60416000"/>
        <c:crosses val="autoZero"/>
        <c:crossBetween val="between"/>
      </c:valAx>
    </c:plotArea>
    <c:legend>
      <c:legendPos val="r"/>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BDA9-4811-8589-F7D322A7FCA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BDA9-4811-8589-F7D322A7FCA5}"/>
            </c:ext>
          </c:extLst>
        </c:ser>
        <c:firstSliceAng val="0"/>
      </c:pieChart>
    </c:plotArea>
    <c:legend>
      <c:legendPos val="r"/>
      <c:layout>
        <c:manualLayout>
          <c:xMode val="edge"/>
          <c:yMode val="edge"/>
          <c:x val="0.80346131389439301"/>
          <c:y val="0.5168029336118487"/>
          <c:w val="0.19653868610560701"/>
          <c:h val="0.31699157552808238"/>
        </c:manualLayout>
      </c:layout>
    </c:legend>
    <c:plotVisOnly val="1"/>
    <c:dispBlanksAs val="zero"/>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4583552055993024"/>
          <c:y val="2.3133542105961188E-2"/>
          <c:w val="0.61241579177602756"/>
          <c:h val="0.7988267104613157"/>
        </c:manualLayout>
      </c:layout>
      <c:barChart>
        <c:barDir val="bar"/>
        <c:grouping val="clustered"/>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C158-473F-8C09-8B473DF16BE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C158-473F-8C09-8B473DF16BE5}"/>
            </c:ext>
          </c:extLst>
        </c:ser>
        <c:axId val="60723200"/>
        <c:axId val="60724736"/>
      </c:barChart>
      <c:catAx>
        <c:axId val="60723200"/>
        <c:scaling>
          <c:orientation val="minMax"/>
        </c:scaling>
        <c:axPos val="l"/>
        <c:numFmt formatCode="General" sourceLinked="0"/>
        <c:tickLblPos val="nextTo"/>
        <c:crossAx val="60724736"/>
        <c:crosses val="autoZero"/>
        <c:auto val="1"/>
        <c:lblAlgn val="ctr"/>
        <c:lblOffset val="100"/>
      </c:catAx>
      <c:valAx>
        <c:axId val="60724736"/>
        <c:scaling>
          <c:orientation val="minMax"/>
        </c:scaling>
        <c:axPos val="b"/>
        <c:majorGridlines/>
        <c:numFmt formatCode="General" sourceLinked="1"/>
        <c:tickLblPos val="nextTo"/>
        <c:crossAx val="60723200"/>
        <c:crosses val="autoZero"/>
        <c:crossBetween val="between"/>
      </c:valAx>
    </c:plotArea>
    <c:legend>
      <c:legendPos val="r"/>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areaChart>
        <c:grouping val="standard"/>
        <c:ser>
          <c:idx val="0"/>
          <c:order val="0"/>
          <c:cat>
            <c:strRef>
              <c:f>CHARTS!$D$8:$D$10</c:f>
              <c:strCache>
                <c:ptCount val="3"/>
                <c:pt idx="0">
                  <c:v>TSHIRA</c:v>
                </c:pt>
                <c:pt idx="1">
                  <c:v>JOGGERS</c:v>
                </c:pt>
                <c:pt idx="2">
                  <c:v>JORDANS</c:v>
                </c:pt>
              </c:strCache>
            </c:strRef>
          </c:cat>
          <c:val>
            <c:numRef>
              <c:f>CHARTS!$E$8:$E$10</c:f>
              <c:numCache>
                <c:formatCode>General</c:formatCode>
                <c:ptCount val="3"/>
                <c:pt idx="0">
                  <c:v>40000</c:v>
                </c:pt>
                <c:pt idx="1">
                  <c:v>3000000</c:v>
                </c:pt>
                <c:pt idx="2">
                  <c:v>3000000</c:v>
                </c:pt>
              </c:numCache>
            </c:numRef>
          </c:val>
          <c:extLst xmlns:c16r2="http://schemas.microsoft.com/office/drawing/2015/06/chart">
            <c:ext xmlns:c16="http://schemas.microsoft.com/office/drawing/2014/chart" uri="{C3380CC4-5D6E-409C-BE32-E72D297353CC}">
              <c16:uniqueId val="{00000000-0F67-4A37-A6D5-7A1E0C799A85}"/>
            </c:ext>
          </c:extLst>
        </c:ser>
        <c:ser>
          <c:idx val="1"/>
          <c:order val="1"/>
          <c:cat>
            <c:strRef>
              <c:f>CHARTS!$D$8:$D$10</c:f>
              <c:strCache>
                <c:ptCount val="3"/>
                <c:pt idx="0">
                  <c:v>TSHIRA</c:v>
                </c:pt>
                <c:pt idx="1">
                  <c:v>JOGGERS</c:v>
                </c:pt>
                <c:pt idx="2">
                  <c:v>JORDANS</c:v>
                </c:pt>
              </c:strCache>
            </c:strRef>
          </c:cat>
          <c:val>
            <c:numRef>
              <c:f>CHARTS!$F$8:$F$10</c:f>
              <c:numCache>
                <c:formatCode>General</c:formatCode>
                <c:ptCount val="3"/>
                <c:pt idx="0">
                  <c:v>25000</c:v>
                </c:pt>
                <c:pt idx="1">
                  <c:v>2000000</c:v>
                </c:pt>
                <c:pt idx="2">
                  <c:v>150000</c:v>
                </c:pt>
              </c:numCache>
            </c:numRef>
          </c:val>
          <c:extLst xmlns:c16r2="http://schemas.microsoft.com/office/drawing/2015/06/chart">
            <c:ext xmlns:c16="http://schemas.microsoft.com/office/drawing/2014/chart" uri="{C3380CC4-5D6E-409C-BE32-E72D297353CC}">
              <c16:uniqueId val="{00000001-0F67-4A37-A6D5-7A1E0C799A85}"/>
            </c:ext>
          </c:extLst>
        </c:ser>
        <c:axId val="62273024"/>
        <c:axId val="62274560"/>
      </c:areaChart>
      <c:catAx>
        <c:axId val="62273024"/>
        <c:scaling>
          <c:orientation val="minMax"/>
        </c:scaling>
        <c:axPos val="b"/>
        <c:numFmt formatCode="General" sourceLinked="0"/>
        <c:tickLblPos val="nextTo"/>
        <c:crossAx val="62274560"/>
        <c:crosses val="autoZero"/>
        <c:auto val="1"/>
        <c:lblAlgn val="ctr"/>
        <c:lblOffset val="100"/>
      </c:catAx>
      <c:valAx>
        <c:axId val="62274560"/>
        <c:scaling>
          <c:orientation val="minMax"/>
        </c:scaling>
        <c:axPos val="l"/>
        <c:majorGridlines/>
        <c:numFmt formatCode="General" sourceLinked="1"/>
        <c:tickLblPos val="nextTo"/>
        <c:crossAx val="62273024"/>
        <c:crosses val="autoZero"/>
        <c:crossBetween val="midCat"/>
      </c:valAx>
    </c:plotArea>
    <c:legend>
      <c:legendPos val="r"/>
    </c:legend>
    <c:plotVisOnly val="1"/>
    <c:dispBlanksAs val="zero"/>
  </c:chart>
  <c:printSettings>
    <c:headerFooter/>
    <c:pageMargins b="0.75000000000000211" l="0.70000000000000062" r="0.70000000000000062" t="0.750000000000002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7680837814008721"/>
          <c:y val="9.1970763610688094E-2"/>
          <c:w val="0.60015147768423238"/>
          <c:h val="0.66879646721976305"/>
        </c:manualLayout>
      </c:layout>
      <c:scatterChart>
        <c:scatterStyle val="lineMarker"/>
        <c:ser>
          <c:idx val="0"/>
          <c:order val="0"/>
          <c:spPr>
            <a:ln w="28575">
              <a:noFill/>
            </a:ln>
          </c:spPr>
          <c:xVal>
            <c:strRef>
              <c:f>CHARTS!$D$8:$D$10</c:f>
              <c:strCache>
                <c:ptCount val="3"/>
                <c:pt idx="0">
                  <c:v>TSHIRA</c:v>
                </c:pt>
                <c:pt idx="1">
                  <c:v>JOGGERS</c:v>
                </c:pt>
                <c:pt idx="2">
                  <c:v>JORDANS</c:v>
                </c:pt>
              </c:strCache>
            </c:strRef>
          </c:xVal>
          <c:yVal>
            <c:numRef>
              <c:f>CHARTS!$E$8:$E$10</c:f>
              <c:numCache>
                <c:formatCode>General</c:formatCode>
                <c:ptCount val="3"/>
                <c:pt idx="0">
                  <c:v>40000</c:v>
                </c:pt>
                <c:pt idx="1">
                  <c:v>3000000</c:v>
                </c:pt>
                <c:pt idx="2">
                  <c:v>3000000</c:v>
                </c:pt>
              </c:numCache>
            </c:numRef>
          </c:yVal>
          <c:extLst xmlns:c16r2="http://schemas.microsoft.com/office/drawing/2015/06/chart">
            <c:ext xmlns:c16="http://schemas.microsoft.com/office/drawing/2014/chart" uri="{C3380CC4-5D6E-409C-BE32-E72D297353CC}">
              <c16:uniqueId val="{00000000-16F4-4F9A-B309-860BCB42DD27}"/>
            </c:ext>
          </c:extLst>
        </c:ser>
        <c:ser>
          <c:idx val="1"/>
          <c:order val="1"/>
          <c:spPr>
            <a:ln w="28575">
              <a:noFill/>
            </a:ln>
          </c:spPr>
          <c:xVal>
            <c:strRef>
              <c:f>CHARTS!$D$8:$D$10</c:f>
              <c:strCache>
                <c:ptCount val="3"/>
                <c:pt idx="0">
                  <c:v>TSHIRA</c:v>
                </c:pt>
                <c:pt idx="1">
                  <c:v>JOGGERS</c:v>
                </c:pt>
                <c:pt idx="2">
                  <c:v>JORDANS</c:v>
                </c:pt>
              </c:strCache>
            </c:strRef>
          </c:xVal>
          <c:yVal>
            <c:numRef>
              <c:f>CHARTS!$F$8:$F$10</c:f>
              <c:numCache>
                <c:formatCode>General</c:formatCode>
                <c:ptCount val="3"/>
                <c:pt idx="0">
                  <c:v>25000</c:v>
                </c:pt>
                <c:pt idx="1">
                  <c:v>2000000</c:v>
                </c:pt>
                <c:pt idx="2">
                  <c:v>150000</c:v>
                </c:pt>
              </c:numCache>
            </c:numRef>
          </c:yVal>
          <c:extLst xmlns:c16r2="http://schemas.microsoft.com/office/drawing/2015/06/chart">
            <c:ext xmlns:c16="http://schemas.microsoft.com/office/drawing/2014/chart" uri="{C3380CC4-5D6E-409C-BE32-E72D297353CC}">
              <c16:uniqueId val="{00000001-16F4-4F9A-B309-860BCB42DD27}"/>
            </c:ext>
          </c:extLst>
        </c:ser>
        <c:axId val="62295040"/>
        <c:axId val="62313216"/>
      </c:scatterChart>
      <c:valAx>
        <c:axId val="62295040"/>
        <c:scaling>
          <c:orientation val="minMax"/>
        </c:scaling>
        <c:axPos val="b"/>
        <c:tickLblPos val="nextTo"/>
        <c:crossAx val="62313216"/>
        <c:crosses val="autoZero"/>
        <c:crossBetween val="midCat"/>
      </c:valAx>
      <c:valAx>
        <c:axId val="62313216"/>
        <c:scaling>
          <c:orientation val="minMax"/>
        </c:scaling>
        <c:axPos val="l"/>
        <c:majorGridlines/>
        <c:numFmt formatCode="General" sourceLinked="1"/>
        <c:tickLblPos val="nextTo"/>
        <c:crossAx val="62295040"/>
        <c:crosses val="autoZero"/>
        <c:crossBetween val="midCat"/>
      </c:valAx>
    </c:plotArea>
    <c:legend>
      <c:legendPos val="r"/>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1</xdr:row>
      <xdr:rowOff>39290</xdr:rowOff>
    </xdr:from>
    <xdr:to>
      <xdr:col>4</xdr:col>
      <xdr:colOff>487477</xdr:colOff>
      <xdr:row>10</xdr:row>
      <xdr:rowOff>10588</xdr:rowOff>
    </xdr:to>
    <xdr:pic>
      <xdr:nvPicPr>
        <xdr:cNvPr id="2" name="Picture 1" descr="SCREENSHOT 1.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28600" y="229790"/>
          <a:ext cx="2697277" cy="1685798"/>
        </a:xfrm>
        <a:prstGeom prst="rect">
          <a:avLst/>
        </a:prstGeom>
      </xdr:spPr>
    </xdr:pic>
    <xdr:clientData/>
  </xdr:twoCellAnchor>
  <xdr:twoCellAnchor editAs="oneCell">
    <xdr:from>
      <xdr:col>0</xdr:col>
      <xdr:colOff>114300</xdr:colOff>
      <xdr:row>29</xdr:row>
      <xdr:rowOff>135730</xdr:rowOff>
    </xdr:from>
    <xdr:to>
      <xdr:col>4</xdr:col>
      <xdr:colOff>398527</xdr:colOff>
      <xdr:row>38</xdr:row>
      <xdr:rowOff>122872</xdr:rowOff>
    </xdr:to>
    <xdr:pic>
      <xdr:nvPicPr>
        <xdr:cNvPr id="4" name="Picture 3" descr="SCREENSHOT 2.png">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stretch>
          <a:fillRect/>
        </a:stretch>
      </xdr:blipFill>
      <xdr:spPr>
        <a:xfrm>
          <a:off x="114300" y="5660230"/>
          <a:ext cx="2722627" cy="1701642"/>
        </a:xfrm>
        <a:prstGeom prst="rect">
          <a:avLst/>
        </a:prstGeom>
      </xdr:spPr>
    </xdr:pic>
    <xdr:clientData/>
  </xdr:twoCellAnchor>
  <xdr:twoCellAnchor editAs="oneCell">
    <xdr:from>
      <xdr:col>0</xdr:col>
      <xdr:colOff>219074</xdr:colOff>
      <xdr:row>60</xdr:row>
      <xdr:rowOff>130967</xdr:rowOff>
    </xdr:from>
    <xdr:to>
      <xdr:col>4</xdr:col>
      <xdr:colOff>389001</xdr:colOff>
      <xdr:row>69</xdr:row>
      <xdr:rowOff>46672</xdr:rowOff>
    </xdr:to>
    <xdr:pic>
      <xdr:nvPicPr>
        <xdr:cNvPr id="5" name="Picture 4" descr="SCREENSHOT 3.png">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stretch>
          <a:fillRect/>
        </a:stretch>
      </xdr:blipFill>
      <xdr:spPr>
        <a:xfrm>
          <a:off x="219074" y="11560967"/>
          <a:ext cx="2608327" cy="1630205"/>
        </a:xfrm>
        <a:prstGeom prst="rect">
          <a:avLst/>
        </a:prstGeom>
      </xdr:spPr>
    </xdr:pic>
    <xdr:clientData/>
  </xdr:twoCellAnchor>
  <xdr:twoCellAnchor editAs="oneCell">
    <xdr:from>
      <xdr:col>0</xdr:col>
      <xdr:colOff>213362</xdr:colOff>
      <xdr:row>86</xdr:row>
      <xdr:rowOff>142875</xdr:rowOff>
    </xdr:from>
    <xdr:to>
      <xdr:col>4</xdr:col>
      <xdr:colOff>531877</xdr:colOff>
      <xdr:row>95</xdr:row>
      <xdr:rowOff>151447</xdr:rowOff>
    </xdr:to>
    <xdr:pic>
      <xdr:nvPicPr>
        <xdr:cNvPr id="6" name="Picture 5" descr="SCREENSHOT 4.png">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4" cstate="print"/>
        <a:stretch>
          <a:fillRect/>
        </a:stretch>
      </xdr:blipFill>
      <xdr:spPr>
        <a:xfrm>
          <a:off x="213362" y="16525875"/>
          <a:ext cx="2756915" cy="1723072"/>
        </a:xfrm>
        <a:prstGeom prst="rect">
          <a:avLst/>
        </a:prstGeom>
      </xdr:spPr>
    </xdr:pic>
    <xdr:clientData/>
  </xdr:twoCellAnchor>
  <xdr:twoCellAnchor editAs="oneCell">
    <xdr:from>
      <xdr:col>0</xdr:col>
      <xdr:colOff>167641</xdr:colOff>
      <xdr:row>113</xdr:row>
      <xdr:rowOff>133349</xdr:rowOff>
    </xdr:from>
    <xdr:to>
      <xdr:col>4</xdr:col>
      <xdr:colOff>227076</xdr:colOff>
      <xdr:row>121</xdr:row>
      <xdr:rowOff>170496</xdr:rowOff>
    </xdr:to>
    <xdr:pic>
      <xdr:nvPicPr>
        <xdr:cNvPr id="7" name="Picture 6" descr="SCREENSHOT 5.png">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5" cstate="print"/>
        <a:stretch>
          <a:fillRect/>
        </a:stretch>
      </xdr:blipFill>
      <xdr:spPr>
        <a:xfrm>
          <a:off x="167641" y="21659849"/>
          <a:ext cx="2497835" cy="15611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21</xdr:row>
      <xdr:rowOff>9525</xdr:rowOff>
    </xdr:from>
    <xdr:to>
      <xdr:col>5</xdr:col>
      <xdr:colOff>257175</xdr:colOff>
      <xdr:row>30</xdr:row>
      <xdr:rowOff>180974</xdr:rowOff>
    </xdr:to>
    <xdr:graphicFrame macro="">
      <xdr:nvGraphicFramePr>
        <xdr:cNvPr id="6" name="Chart 5">
          <a:extLst>
            <a:ext uri="{FF2B5EF4-FFF2-40B4-BE49-F238E27FC236}">
              <a16:creationId xmlns=""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43</xdr:row>
      <xdr:rowOff>104774</xdr:rowOff>
    </xdr:from>
    <xdr:to>
      <xdr:col>5</xdr:col>
      <xdr:colOff>133350</xdr:colOff>
      <xdr:row>55</xdr:row>
      <xdr:rowOff>152399</xdr:rowOff>
    </xdr:to>
    <xdr:graphicFrame macro="">
      <xdr:nvGraphicFramePr>
        <xdr:cNvPr id="7" name="Chart 6">
          <a:extLst>
            <a:ext uri="{FF2B5EF4-FFF2-40B4-BE49-F238E27FC236}">
              <a16:creationId xmlns=""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25976</xdr:colOff>
      <xdr:row>66</xdr:row>
      <xdr:rowOff>121228</xdr:rowOff>
    </xdr:from>
    <xdr:to>
      <xdr:col>5</xdr:col>
      <xdr:colOff>190500</xdr:colOff>
      <xdr:row>78</xdr:row>
      <xdr:rowOff>8658</xdr:rowOff>
    </xdr:to>
    <xdr:graphicFrame macro="">
      <xdr:nvGraphicFramePr>
        <xdr:cNvPr id="9" name="Chart 8">
          <a:extLst>
            <a:ext uri="{FF2B5EF4-FFF2-40B4-BE49-F238E27FC236}">
              <a16:creationId xmlns=""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25978</xdr:colOff>
      <xdr:row>90</xdr:row>
      <xdr:rowOff>155863</xdr:rowOff>
    </xdr:from>
    <xdr:to>
      <xdr:col>5</xdr:col>
      <xdr:colOff>649432</xdr:colOff>
      <xdr:row>101</xdr:row>
      <xdr:rowOff>77932</xdr:rowOff>
    </xdr:to>
    <xdr:graphicFrame macro="">
      <xdr:nvGraphicFramePr>
        <xdr:cNvPr id="10" name="Chart 9">
          <a:extLst>
            <a:ext uri="{FF2B5EF4-FFF2-40B4-BE49-F238E27FC236}">
              <a16:creationId xmlns="" xmlns:a16="http://schemas.microsoft.com/office/drawing/2014/main"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25977</xdr:colOff>
      <xdr:row>113</xdr:row>
      <xdr:rowOff>164522</xdr:rowOff>
    </xdr:from>
    <xdr:to>
      <xdr:col>5</xdr:col>
      <xdr:colOff>251113</xdr:colOff>
      <xdr:row>124</xdr:row>
      <xdr:rowOff>138545</xdr:rowOff>
    </xdr:to>
    <xdr:graphicFrame macro="">
      <xdr:nvGraphicFramePr>
        <xdr:cNvPr id="11" name="Chart 10">
          <a:extLst>
            <a:ext uri="{FF2B5EF4-FFF2-40B4-BE49-F238E27FC236}">
              <a16:creationId xmlns=""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190499</xdr:rowOff>
    </xdr:from>
    <xdr:to>
      <xdr:col>5</xdr:col>
      <xdr:colOff>458932</xdr:colOff>
      <xdr:row>144</xdr:row>
      <xdr:rowOff>147204</xdr:rowOff>
    </xdr:to>
    <xdr:graphicFrame macro="">
      <xdr:nvGraphicFramePr>
        <xdr:cNvPr id="12" name="Chart 11">
          <a:extLst>
            <a:ext uri="{FF2B5EF4-FFF2-40B4-BE49-F238E27FC236}">
              <a16:creationId xmlns="" xmlns:a16="http://schemas.microsoft.com/office/drawing/2014/main"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13</xdr:col>
      <xdr:colOff>247650</xdr:colOff>
      <xdr:row>15</xdr:row>
      <xdr:rowOff>142875</xdr:rowOff>
    </xdr:from>
    <xdr:ext cx="184731" cy="264560"/>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9801225" y="3000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ables/table1.xml><?xml version="1.0" encoding="utf-8"?>
<table xmlns="http://schemas.openxmlformats.org/spreadsheetml/2006/main" id="7" name="Table7" displayName="Table7" ref="A2:D3" insertRow="1" totalsRowShown="0">
  <autoFilter ref="A2:D3"/>
  <tableColumns count="4">
    <tableColumn id="1" name="DFDGFH"/>
    <tableColumn id="2" name="JJJKT"/>
    <tableColumn id="3" name="KJFKJ"/>
    <tableColumn id="4" name="KKK"/>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D5" totalsRowShown="0">
  <autoFilter ref="A1:D5"/>
  <tableColumns count="4">
    <tableColumn id="1" name="STUDENT NAME"/>
    <tableColumn id="2" name="BATCH"/>
    <tableColumn id="3" name="ADMISSION DATE" dataDxfId="0"/>
    <tableColumn id="4" name="TIMT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excel@gmail.com" TargetMode="External"/><Relationship Id="rId2" Type="http://schemas.openxmlformats.org/officeDocument/2006/relationships/hyperlink" Target="mailto:another@gmail.com" TargetMode="External"/><Relationship Id="rId1" Type="http://schemas.openxmlformats.org/officeDocument/2006/relationships/hyperlink" Target="mailto:eg@gmail.com" TargetMode="External"/><Relationship Id="rId4" Type="http://schemas.openxmlformats.org/officeDocument/2006/relationships/hyperlink" Target="mailto:ras123@g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24"/>
  <sheetViews>
    <sheetView workbookViewId="0">
      <selection sqref="A1:D1"/>
    </sheetView>
  </sheetViews>
  <sheetFormatPr defaultRowHeight="15"/>
  <cols>
    <col min="1" max="1" width="27.5703125" customWidth="1"/>
  </cols>
  <sheetData>
    <row r="1" spans="1:4">
      <c r="A1" s="67" t="s">
        <v>0</v>
      </c>
      <c r="B1" s="67"/>
      <c r="C1" s="67"/>
      <c r="D1" s="67"/>
    </row>
    <row r="3" spans="1:4">
      <c r="A3" s="9" t="s">
        <v>1</v>
      </c>
    </row>
    <row r="4" spans="1:4">
      <c r="A4" s="9" t="s">
        <v>2</v>
      </c>
    </row>
    <row r="5" spans="1:4">
      <c r="A5" s="9" t="s">
        <v>3</v>
      </c>
    </row>
    <row r="6" spans="1:4">
      <c r="A6" s="9" t="s">
        <v>4</v>
      </c>
    </row>
    <row r="7" spans="1:4">
      <c r="A7" s="9" t="s">
        <v>5</v>
      </c>
    </row>
    <row r="8" spans="1:4">
      <c r="A8" s="9" t="s">
        <v>6</v>
      </c>
    </row>
    <row r="9" spans="1:4">
      <c r="A9" s="9" t="s">
        <v>7</v>
      </c>
    </row>
    <row r="10" spans="1:4">
      <c r="A10" s="9" t="s">
        <v>8</v>
      </c>
    </row>
    <row r="11" spans="1:4">
      <c r="A11" s="9" t="s">
        <v>9</v>
      </c>
    </row>
    <row r="12" spans="1:4">
      <c r="A12" s="9" t="s">
        <v>10</v>
      </c>
    </row>
    <row r="13" spans="1:4">
      <c r="A13" s="9" t="s">
        <v>11</v>
      </c>
    </row>
    <row r="14" spans="1:4">
      <c r="A14" s="9" t="s">
        <v>12</v>
      </c>
    </row>
    <row r="15" spans="1:4">
      <c r="A15" s="9" t="s">
        <v>0</v>
      </c>
    </row>
    <row r="16" spans="1:4">
      <c r="A16" s="9" t="s">
        <v>13</v>
      </c>
    </row>
    <row r="17" spans="1:1">
      <c r="A17" s="9" t="s">
        <v>14</v>
      </c>
    </row>
    <row r="18" spans="1:1">
      <c r="A18" s="9" t="s">
        <v>15</v>
      </c>
    </row>
    <row r="19" spans="1:1">
      <c r="A19" s="9" t="s">
        <v>16</v>
      </c>
    </row>
    <row r="20" spans="1:1">
      <c r="A20" s="9" t="s">
        <v>17</v>
      </c>
    </row>
    <row r="21" spans="1:1">
      <c r="A21" s="9" t="s">
        <v>18</v>
      </c>
    </row>
    <row r="22" spans="1:1">
      <c r="A22" s="9" t="s">
        <v>331</v>
      </c>
    </row>
    <row r="23" spans="1:1">
      <c r="A23" s="9" t="s">
        <v>332</v>
      </c>
    </row>
    <row r="24" spans="1:1">
      <c r="A24" s="9" t="s">
        <v>333</v>
      </c>
    </row>
  </sheetData>
  <mergeCells count="1">
    <mergeCell ref="A1:D1"/>
  </mergeCells>
  <hyperlinks>
    <hyperlink ref="A3" location="INTRODUCTION!A1" display="INTRODUCTION"/>
    <hyperlink ref="A4" location="BASIC!A1" display="BASIC"/>
    <hyperlink ref="A5" location="'TIPS AND TRICKS'!A1" display="TIPS AND TRICKS"/>
    <hyperlink ref="A6" location="'TEXT TO COLUMN'!A1" display="TEXT TO COLUMN"/>
    <hyperlink ref="A7" location="'LOGICAL FUNCTIONS'!A1" display="TEXT TO FUNCTIONS"/>
    <hyperlink ref="A8" location="'LOGICAL OPERATOR'!A1" display="LOGICAL OPERATOR"/>
    <hyperlink ref="A10" location="'DATE FUNCTION'!A1" display="DATE FUNCTION"/>
    <hyperlink ref="A11" location="'NAME RANGE WITH FORMULA'!A1" display="NAME RANGE WITH FORMULA"/>
    <hyperlink ref="A12" location="'COUNT IF FUNCTION'!A1" display="COUNT IF FUNCTION"/>
    <hyperlink ref="A13" location="'STATISTICAL_ FUNCTION'!A1" display="STATISTICAL_FUNCTION"/>
    <hyperlink ref="A14" location="'V-LOOKUP'!A1" display="V-LOOKUP"/>
    <hyperlink ref="A15" location="HYPERLINK!A1" display="HYPERLINK"/>
    <hyperlink ref="A16" location="CHARTS!A1" display="CHARTS"/>
    <hyperlink ref="A17" location="'FINANCE FUNCTION '!A1" display="FINANCE FUNCTION"/>
    <hyperlink ref="A18" location="DROPDOWN!A1" display="DROPDOWN"/>
    <hyperlink ref="A19" location="MACROS!A1" display="MACROS"/>
    <hyperlink ref="A20" location="'DATA- TYPES'!A1" display="DATA-TYPES"/>
    <hyperlink ref="A9" location="'LOGICAL FUNCTIONS'!A1" display="LOGICAL FUNCTIONS"/>
    <hyperlink ref="A21" location="'MAIL MERGE'!A1" display="MAIL MERGE"/>
    <hyperlink ref="A22" location="'BILL INVOICE'!A1" display="BILL INVOICE"/>
    <hyperlink ref="A23" location="FORMS!A1" display="FORMS"/>
    <hyperlink ref="A24" location="'PROFIT AND LOSS'!A1" display="PROFIT AND LOSS"/>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3"/>
  <sheetViews>
    <sheetView workbookViewId="0">
      <selection activeCell="L23" sqref="L23"/>
    </sheetView>
  </sheetViews>
  <sheetFormatPr defaultRowHeight="15"/>
  <cols>
    <col min="2" max="2" width="14" bestFit="1" customWidth="1"/>
    <col min="7" max="7" width="16.28515625" customWidth="1"/>
    <col min="10" max="10" width="25.5703125" customWidth="1"/>
    <col min="12" max="12" width="32.42578125" customWidth="1"/>
  </cols>
  <sheetData>
    <row r="1" spans="1:11">
      <c r="A1" s="91" t="s">
        <v>137</v>
      </c>
      <c r="B1" s="91"/>
      <c r="C1" s="91"/>
      <c r="D1" s="91"/>
      <c r="E1" s="91"/>
      <c r="F1" s="91"/>
    </row>
    <row r="3" spans="1:11">
      <c r="B3" t="s">
        <v>138</v>
      </c>
      <c r="C3" t="s">
        <v>139</v>
      </c>
      <c r="G3" s="19" t="s">
        <v>140</v>
      </c>
    </row>
    <row r="4" spans="1:11">
      <c r="B4" t="s">
        <v>141</v>
      </c>
      <c r="C4">
        <v>23</v>
      </c>
      <c r="G4" t="s">
        <v>142</v>
      </c>
      <c r="H4">
        <f>SUM(C4:C11)</f>
        <v>190</v>
      </c>
      <c r="I4">
        <v>94</v>
      </c>
      <c r="J4" t="s">
        <v>143</v>
      </c>
    </row>
    <row r="5" spans="1:11">
      <c r="B5" t="s">
        <v>144</v>
      </c>
      <c r="C5">
        <v>23</v>
      </c>
      <c r="G5" t="s">
        <v>145</v>
      </c>
      <c r="H5">
        <f>MIN(NUMBERS)</f>
        <v>23</v>
      </c>
      <c r="I5">
        <v>3</v>
      </c>
      <c r="J5" t="s">
        <v>146</v>
      </c>
    </row>
    <row r="6" spans="1:11">
      <c r="B6" t="s">
        <v>147</v>
      </c>
      <c r="C6">
        <v>25</v>
      </c>
      <c r="G6" t="s">
        <v>148</v>
      </c>
      <c r="H6">
        <f>MAX(NUMBERS)</f>
        <v>35</v>
      </c>
      <c r="I6">
        <v>5</v>
      </c>
      <c r="J6" t="s">
        <v>149</v>
      </c>
    </row>
    <row r="7" spans="1:11">
      <c r="G7" t="s">
        <v>150</v>
      </c>
      <c r="H7">
        <f>AVERAGE(NUMBERS)</f>
        <v>27.142857142857142</v>
      </c>
      <c r="I7">
        <v>235</v>
      </c>
      <c r="J7" t="s">
        <v>151</v>
      </c>
    </row>
    <row r="8" spans="1:11">
      <c r="B8" t="s">
        <v>152</v>
      </c>
      <c r="C8">
        <v>23</v>
      </c>
      <c r="G8" t="s">
        <v>153</v>
      </c>
      <c r="H8">
        <f>COUNT(NUMBERS)</f>
        <v>7</v>
      </c>
      <c r="I8">
        <v>4</v>
      </c>
      <c r="J8" t="s">
        <v>154</v>
      </c>
    </row>
    <row r="9" spans="1:11">
      <c r="C9">
        <v>35</v>
      </c>
      <c r="G9" t="s">
        <v>155</v>
      </c>
      <c r="H9">
        <f>COUNTA(NUMBERS)</f>
        <v>7</v>
      </c>
      <c r="I9">
        <v>8</v>
      </c>
      <c r="J9" t="s">
        <v>156</v>
      </c>
    </row>
    <row r="10" spans="1:11">
      <c r="C10">
        <v>34</v>
      </c>
      <c r="G10" t="s">
        <v>157</v>
      </c>
      <c r="H10">
        <f>COUNTBLANK(NUMBERS)</f>
        <v>1</v>
      </c>
      <c r="I10">
        <v>1</v>
      </c>
      <c r="J10" t="s">
        <v>158</v>
      </c>
    </row>
    <row r="11" spans="1:11">
      <c r="C11">
        <v>27</v>
      </c>
      <c r="G11" t="s">
        <v>159</v>
      </c>
      <c r="H11">
        <f>SMALL(binod,3)</f>
        <v>4</v>
      </c>
      <c r="I11">
        <v>23</v>
      </c>
      <c r="J11" t="s">
        <v>160</v>
      </c>
    </row>
    <row r="12" spans="1:11">
      <c r="G12" t="s">
        <v>161</v>
      </c>
      <c r="H12">
        <f>LARGE(binod,3)</f>
        <v>35</v>
      </c>
      <c r="I12">
        <v>35</v>
      </c>
      <c r="J12" t="s">
        <v>162</v>
      </c>
    </row>
    <row r="15" spans="1:11">
      <c r="B15" s="91" t="s">
        <v>163</v>
      </c>
      <c r="C15" s="91"/>
      <c r="D15" s="91"/>
      <c r="E15" s="91"/>
      <c r="F15" s="91"/>
      <c r="G15" s="91"/>
      <c r="H15" s="91"/>
      <c r="I15" s="91"/>
      <c r="J15" s="91"/>
      <c r="K15" s="91"/>
    </row>
    <row r="17" spans="4:12">
      <c r="D17" s="77" t="s">
        <v>164</v>
      </c>
      <c r="E17" s="72"/>
      <c r="F17" s="72"/>
      <c r="G17" s="72"/>
      <c r="H17" s="72"/>
      <c r="I17" s="72"/>
      <c r="J17" s="72"/>
    </row>
    <row r="18" spans="4:12">
      <c r="D18" s="72"/>
      <c r="E18" s="72"/>
      <c r="F18" s="72"/>
      <c r="G18" s="72"/>
      <c r="H18" s="72"/>
      <c r="I18" s="72"/>
      <c r="J18" s="72"/>
    </row>
    <row r="19" spans="4:12">
      <c r="D19" s="72"/>
      <c r="E19" s="72"/>
      <c r="F19" s="72"/>
      <c r="G19" s="72"/>
      <c r="H19" s="72"/>
      <c r="I19" s="72"/>
      <c r="J19" s="72"/>
    </row>
    <row r="20" spans="4:12">
      <c r="D20" s="72"/>
      <c r="E20" s="72"/>
      <c r="F20" s="72"/>
      <c r="G20" s="72"/>
      <c r="H20" s="72"/>
      <c r="I20" s="72"/>
      <c r="J20" s="72"/>
    </row>
    <row r="23" spans="4:12">
      <c r="L23" s="9" t="s">
        <v>29</v>
      </c>
    </row>
  </sheetData>
  <mergeCells count="3">
    <mergeCell ref="A1:F1"/>
    <mergeCell ref="B15:K15"/>
    <mergeCell ref="D17:J20"/>
  </mergeCells>
  <hyperlinks>
    <hyperlink ref="L23" location="'HYPERLINK CLASS WORK'!A1" display="BACK TO HYPERLINK CLASS WORK"/>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34"/>
  <sheetViews>
    <sheetView workbookViewId="0">
      <selection activeCell="M18" sqref="M18"/>
    </sheetView>
  </sheetViews>
  <sheetFormatPr defaultRowHeight="15"/>
  <cols>
    <col min="13" max="13" width="30.140625" customWidth="1"/>
  </cols>
  <sheetData>
    <row r="1" spans="1:12">
      <c r="A1" s="79" t="s">
        <v>165</v>
      </c>
      <c r="B1" s="79"/>
      <c r="C1" s="79"/>
      <c r="D1" s="79"/>
      <c r="E1" s="79"/>
      <c r="F1" s="79"/>
    </row>
    <row r="4" spans="1:12">
      <c r="A4" t="s">
        <v>166</v>
      </c>
      <c r="C4" t="s">
        <v>167</v>
      </c>
      <c r="D4" t="s">
        <v>168</v>
      </c>
      <c r="E4" t="s">
        <v>169</v>
      </c>
      <c r="H4" s="67" t="s">
        <v>170</v>
      </c>
      <c r="I4" s="67"/>
      <c r="J4" s="67"/>
      <c r="K4" s="67"/>
    </row>
    <row r="5" spans="1:12">
      <c r="A5" t="s">
        <v>171</v>
      </c>
      <c r="B5" t="s">
        <v>171</v>
      </c>
      <c r="C5">
        <f>COUNTIF(A5:A14,"apples")</f>
        <v>2</v>
      </c>
      <c r="D5">
        <f>COUNTIF(A5:B34,"beer")</f>
        <v>6</v>
      </c>
      <c r="E5">
        <f>COUNTIF(A5:B34,"fanita")</f>
        <v>6</v>
      </c>
      <c r="H5" s="67"/>
      <c r="I5" s="67"/>
      <c r="J5" s="67"/>
      <c r="K5" s="67"/>
    </row>
    <row r="6" spans="1:12">
      <c r="A6" t="s">
        <v>172</v>
      </c>
      <c r="B6" t="s">
        <v>172</v>
      </c>
      <c r="H6" s="67"/>
      <c r="I6" s="67"/>
      <c r="J6" s="67"/>
      <c r="K6" s="67"/>
    </row>
    <row r="7" spans="1:12">
      <c r="A7" t="s">
        <v>173</v>
      </c>
      <c r="B7" t="s">
        <v>173</v>
      </c>
    </row>
    <row r="8" spans="1:12">
      <c r="A8" t="s">
        <v>174</v>
      </c>
      <c r="B8" t="s">
        <v>174</v>
      </c>
    </row>
    <row r="9" spans="1:12">
      <c r="A9" t="s">
        <v>175</v>
      </c>
      <c r="B9" t="s">
        <v>175</v>
      </c>
    </row>
    <row r="10" spans="1:12">
      <c r="A10" t="s">
        <v>173</v>
      </c>
      <c r="B10" t="s">
        <v>173</v>
      </c>
      <c r="G10" s="67" t="s">
        <v>69</v>
      </c>
      <c r="H10" s="67"/>
      <c r="I10" s="67"/>
      <c r="J10" s="67"/>
      <c r="K10" s="67"/>
      <c r="L10" s="67"/>
    </row>
    <row r="11" spans="1:12">
      <c r="A11" t="s">
        <v>176</v>
      </c>
      <c r="B11" t="s">
        <v>176</v>
      </c>
      <c r="G11" s="77" t="s">
        <v>177</v>
      </c>
      <c r="H11" s="72"/>
      <c r="I11" s="72"/>
      <c r="J11" s="72"/>
      <c r="K11" s="72"/>
      <c r="L11" s="72"/>
    </row>
    <row r="12" spans="1:12">
      <c r="A12" t="s">
        <v>178</v>
      </c>
      <c r="B12" t="s">
        <v>178</v>
      </c>
      <c r="G12" s="72"/>
      <c r="H12" s="72"/>
      <c r="I12" s="72"/>
      <c r="J12" s="72"/>
      <c r="K12" s="72"/>
      <c r="L12" s="72"/>
    </row>
    <row r="13" spans="1:12">
      <c r="A13" t="s">
        <v>169</v>
      </c>
      <c r="B13" t="s">
        <v>169</v>
      </c>
      <c r="G13" s="72"/>
      <c r="H13" s="72"/>
      <c r="I13" s="72"/>
      <c r="J13" s="72"/>
      <c r="K13" s="72"/>
      <c r="L13" s="72"/>
    </row>
    <row r="14" spans="1:12">
      <c r="A14" t="s">
        <v>168</v>
      </c>
      <c r="B14" t="s">
        <v>168</v>
      </c>
      <c r="G14" s="72"/>
      <c r="H14" s="72"/>
      <c r="I14" s="72"/>
      <c r="J14" s="72"/>
      <c r="K14" s="72"/>
      <c r="L14" s="72"/>
    </row>
    <row r="15" spans="1:12">
      <c r="A15" t="s">
        <v>171</v>
      </c>
      <c r="B15" t="s">
        <v>171</v>
      </c>
    </row>
    <row r="16" spans="1:12">
      <c r="A16" t="s">
        <v>172</v>
      </c>
      <c r="B16" t="s">
        <v>172</v>
      </c>
    </row>
    <row r="17" spans="1:13">
      <c r="A17" t="s">
        <v>173</v>
      </c>
      <c r="B17" t="s">
        <v>173</v>
      </c>
    </row>
    <row r="18" spans="1:13">
      <c r="A18" t="s">
        <v>174</v>
      </c>
      <c r="B18" t="s">
        <v>174</v>
      </c>
      <c r="M18" s="9" t="s">
        <v>29</v>
      </c>
    </row>
    <row r="19" spans="1:13">
      <c r="A19" t="s">
        <v>175</v>
      </c>
      <c r="B19" t="s">
        <v>175</v>
      </c>
    </row>
    <row r="20" spans="1:13">
      <c r="A20" t="s">
        <v>173</v>
      </c>
      <c r="B20" t="s">
        <v>173</v>
      </c>
    </row>
    <row r="21" spans="1:13">
      <c r="A21" t="s">
        <v>176</v>
      </c>
      <c r="B21" t="s">
        <v>176</v>
      </c>
    </row>
    <row r="22" spans="1:13">
      <c r="A22" t="s">
        <v>178</v>
      </c>
      <c r="B22" t="s">
        <v>178</v>
      </c>
    </row>
    <row r="23" spans="1:13">
      <c r="A23" t="s">
        <v>169</v>
      </c>
      <c r="B23" t="s">
        <v>169</v>
      </c>
    </row>
    <row r="24" spans="1:13">
      <c r="A24" t="s">
        <v>168</v>
      </c>
      <c r="B24" t="s">
        <v>168</v>
      </c>
    </row>
    <row r="25" spans="1:13">
      <c r="A25" t="s">
        <v>171</v>
      </c>
      <c r="B25" t="s">
        <v>171</v>
      </c>
    </row>
    <row r="26" spans="1:13">
      <c r="A26" t="s">
        <v>172</v>
      </c>
      <c r="B26" t="s">
        <v>172</v>
      </c>
    </row>
    <row r="27" spans="1:13">
      <c r="A27" t="s">
        <v>173</v>
      </c>
      <c r="B27" t="s">
        <v>173</v>
      </c>
    </row>
    <row r="28" spans="1:13">
      <c r="A28" t="s">
        <v>174</v>
      </c>
      <c r="B28" t="s">
        <v>174</v>
      </c>
    </row>
    <row r="29" spans="1:13">
      <c r="A29" t="s">
        <v>175</v>
      </c>
      <c r="B29" t="s">
        <v>175</v>
      </c>
    </row>
    <row r="30" spans="1:13">
      <c r="A30" t="s">
        <v>173</v>
      </c>
      <c r="B30" t="s">
        <v>173</v>
      </c>
    </row>
    <row r="31" spans="1:13">
      <c r="A31" t="s">
        <v>176</v>
      </c>
      <c r="B31" t="s">
        <v>176</v>
      </c>
    </row>
    <row r="32" spans="1:13">
      <c r="A32" t="s">
        <v>178</v>
      </c>
      <c r="B32" t="s">
        <v>178</v>
      </c>
    </row>
    <row r="33" spans="1:2">
      <c r="A33" t="s">
        <v>169</v>
      </c>
      <c r="B33" t="s">
        <v>169</v>
      </c>
    </row>
    <row r="34" spans="1:2">
      <c r="A34" t="s">
        <v>168</v>
      </c>
      <c r="B34" t="s">
        <v>168</v>
      </c>
    </row>
  </sheetData>
  <mergeCells count="4">
    <mergeCell ref="A1:F1"/>
    <mergeCell ref="H4:K6"/>
    <mergeCell ref="G10:L10"/>
    <mergeCell ref="G11:L14"/>
  </mergeCells>
  <hyperlinks>
    <hyperlink ref="M18" location="'HYPERLINK CLASS WORK'!A1" display="BACK TO HYPERLINK CLASS WORK"/>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9"/>
  <sheetViews>
    <sheetView workbookViewId="0">
      <selection activeCell="P19" sqref="P19"/>
    </sheetView>
  </sheetViews>
  <sheetFormatPr defaultRowHeight="15"/>
  <cols>
    <col min="7" max="7" width="10.7109375" customWidth="1"/>
    <col min="8" max="8" width="11.140625" customWidth="1"/>
    <col min="16" max="16" width="31" customWidth="1"/>
  </cols>
  <sheetData>
    <row r="1" spans="1:17">
      <c r="A1" s="67" t="s">
        <v>179</v>
      </c>
      <c r="B1" s="67"/>
      <c r="C1" s="67"/>
      <c r="D1" s="67"/>
      <c r="E1" s="67"/>
      <c r="F1" s="67"/>
      <c r="G1" s="16"/>
    </row>
    <row r="2" spans="1:17">
      <c r="G2" s="16"/>
    </row>
    <row r="4" spans="1:17">
      <c r="E4" s="17" t="s">
        <v>180</v>
      </c>
      <c r="F4" s="17" t="s">
        <v>181</v>
      </c>
      <c r="G4" s="17" t="s">
        <v>182</v>
      </c>
      <c r="K4" s="84" t="s">
        <v>69</v>
      </c>
      <c r="L4" s="84"/>
      <c r="M4" s="84"/>
      <c r="N4" s="84"/>
      <c r="O4" s="84"/>
      <c r="P4" s="84"/>
      <c r="Q4" s="84"/>
    </row>
    <row r="5" spans="1:17">
      <c r="E5" t="s">
        <v>183</v>
      </c>
      <c r="F5">
        <v>50</v>
      </c>
      <c r="G5" t="s">
        <v>184</v>
      </c>
    </row>
    <row r="6" spans="1:17">
      <c r="E6" t="s">
        <v>185</v>
      </c>
      <c r="F6">
        <v>60</v>
      </c>
      <c r="G6" t="s">
        <v>186</v>
      </c>
      <c r="L6" s="77" t="s">
        <v>187</v>
      </c>
      <c r="M6" s="72"/>
      <c r="N6" s="72"/>
      <c r="O6" s="72"/>
      <c r="P6" s="72"/>
      <c r="Q6" s="72"/>
    </row>
    <row r="7" spans="1:17">
      <c r="E7" t="s">
        <v>188</v>
      </c>
      <c r="F7">
        <v>30</v>
      </c>
      <c r="G7" t="s">
        <v>189</v>
      </c>
      <c r="L7" s="72"/>
      <c r="M7" s="72"/>
      <c r="N7" s="72"/>
      <c r="O7" s="72"/>
      <c r="P7" s="72"/>
      <c r="Q7" s="72"/>
    </row>
    <row r="8" spans="1:17">
      <c r="E8" t="s">
        <v>190</v>
      </c>
      <c r="F8">
        <v>40</v>
      </c>
      <c r="G8" t="s">
        <v>184</v>
      </c>
      <c r="L8" s="72"/>
      <c r="M8" s="72"/>
      <c r="N8" s="72"/>
      <c r="O8" s="72"/>
      <c r="P8" s="72"/>
      <c r="Q8" s="72"/>
    </row>
    <row r="9" spans="1:17">
      <c r="E9" t="s">
        <v>191</v>
      </c>
      <c r="F9">
        <v>30</v>
      </c>
      <c r="G9" t="s">
        <v>189</v>
      </c>
    </row>
    <row r="11" spans="1:17">
      <c r="C11" s="73" t="s">
        <v>192</v>
      </c>
      <c r="D11" s="67"/>
    </row>
    <row r="12" spans="1:17">
      <c r="C12" s="67"/>
      <c r="D12" s="67"/>
      <c r="E12" s="92" t="s">
        <v>193</v>
      </c>
      <c r="F12" s="92"/>
      <c r="G12" s="92"/>
      <c r="H12" s="92"/>
      <c r="I12">
        <f>SUMIF(F5:F9,"&lt;40")</f>
        <v>60</v>
      </c>
    </row>
    <row r="13" spans="1:17">
      <c r="E13" s="20"/>
      <c r="F13" s="20"/>
      <c r="G13" s="20"/>
      <c r="H13" s="20"/>
    </row>
    <row r="14" spans="1:17">
      <c r="E14" s="92" t="s">
        <v>194</v>
      </c>
      <c r="F14" s="92"/>
      <c r="G14" s="92"/>
      <c r="H14" s="92"/>
      <c r="I14">
        <f>SUMIF(G5:G9,"science",F5:F9)</f>
        <v>60</v>
      </c>
      <c r="J14">
        <f>SUMIF(G5:G9,"computer",F5:F9)</f>
        <v>90</v>
      </c>
      <c r="K14">
        <f>SUMIF(G5:G9,banking,F5:F9)</f>
        <v>0</v>
      </c>
    </row>
    <row r="15" spans="1:17">
      <c r="E15" s="93" t="s">
        <v>195</v>
      </c>
      <c r="F15" s="93"/>
      <c r="G15" s="93"/>
      <c r="H15" s="93"/>
      <c r="I15">
        <f>COUNTIF(F5:F9,"&gt;35")</f>
        <v>3</v>
      </c>
      <c r="J15">
        <f>COUNTIF(F5:F9,"&gt;35")</f>
        <v>3</v>
      </c>
      <c r="K15">
        <f>COUNTIF(F5:F9,"&lt;35")</f>
        <v>2</v>
      </c>
    </row>
    <row r="16" spans="1:17">
      <c r="E16" s="92" t="s">
        <v>196</v>
      </c>
      <c r="F16" s="92"/>
      <c r="G16" s="92"/>
      <c r="H16" s="92"/>
      <c r="I16">
        <f>AVERAGEIF(F5:F9,"&lt;45")</f>
        <v>33.333333333333336</v>
      </c>
    </row>
    <row r="19" spans="16:16">
      <c r="P19" s="9" t="s">
        <v>29</v>
      </c>
    </row>
  </sheetData>
  <mergeCells count="8">
    <mergeCell ref="E16:H16"/>
    <mergeCell ref="K4:Q4"/>
    <mergeCell ref="L6:Q8"/>
    <mergeCell ref="A1:F1"/>
    <mergeCell ref="C11:D12"/>
    <mergeCell ref="E12:H12"/>
    <mergeCell ref="E14:H14"/>
    <mergeCell ref="E15:H15"/>
  </mergeCells>
  <hyperlinks>
    <hyperlink ref="P19" location="'HYPERLINK CLASS WORK'!A1" display="BACK TO HYPERLINK CLASS WORK"/>
  </hyperlink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dimension ref="A1:E16"/>
  <sheetViews>
    <sheetView workbookViewId="0">
      <selection activeCell="E16" sqref="E16"/>
    </sheetView>
  </sheetViews>
  <sheetFormatPr defaultRowHeight="15"/>
  <cols>
    <col min="1" max="1" width="16.7109375" customWidth="1"/>
    <col min="2" max="2" width="21.42578125" customWidth="1"/>
    <col min="3" max="3" width="17" customWidth="1"/>
    <col min="4" max="4" width="12.140625" customWidth="1"/>
    <col min="5" max="5" width="32.28515625" customWidth="1"/>
  </cols>
  <sheetData>
    <row r="1" spans="1:5">
      <c r="A1" s="67" t="s">
        <v>197</v>
      </c>
      <c r="B1" s="67"/>
      <c r="C1" s="67"/>
      <c r="D1" s="67"/>
      <c r="E1" s="67"/>
    </row>
    <row r="3" spans="1:5">
      <c r="A3" t="s">
        <v>198</v>
      </c>
      <c r="B3" t="s">
        <v>199</v>
      </c>
    </row>
    <row r="4" spans="1:5">
      <c r="A4" t="s">
        <v>200</v>
      </c>
      <c r="B4" t="str">
        <f>VLOOKUP(A4,A10:D14,4,0)</f>
        <v>shyari</v>
      </c>
    </row>
    <row r="5" spans="1:5">
      <c r="A5" t="s">
        <v>190</v>
      </c>
      <c r="B5" s="9">
        <f>VLOOKUP(A5,A10:D14,3,0)</f>
        <v>983239767</v>
      </c>
      <c r="C5" t="s">
        <v>201</v>
      </c>
    </row>
    <row r="6" spans="1:5">
      <c r="A6" t="s">
        <v>202</v>
      </c>
      <c r="B6" s="9" t="str">
        <f>VLOOKUP(A6,A10:D14,2,0)</f>
        <v>excel@gmail.com</v>
      </c>
      <c r="C6" t="s">
        <v>203</v>
      </c>
    </row>
    <row r="7" spans="1:5">
      <c r="A7" t="s">
        <v>204</v>
      </c>
      <c r="B7" t="str">
        <f>VLOOKUP(A7,A10:D14,4,0)</f>
        <v>vajra</v>
      </c>
      <c r="C7" t="s">
        <v>205</v>
      </c>
    </row>
    <row r="10" spans="1:5">
      <c r="A10" t="s">
        <v>206</v>
      </c>
      <c r="B10" t="s">
        <v>207</v>
      </c>
      <c r="C10" t="s">
        <v>208</v>
      </c>
      <c r="D10" t="s">
        <v>209</v>
      </c>
    </row>
    <row r="11" spans="1:5">
      <c r="A11" t="s">
        <v>200</v>
      </c>
      <c r="B11" s="9" t="s">
        <v>210</v>
      </c>
      <c r="C11">
        <v>787212752</v>
      </c>
      <c r="D11" s="7" t="s">
        <v>211</v>
      </c>
    </row>
    <row r="12" spans="1:5">
      <c r="A12" t="s">
        <v>190</v>
      </c>
      <c r="B12" s="9" t="s">
        <v>212</v>
      </c>
      <c r="C12">
        <v>983239767</v>
      </c>
      <c r="D12" s="7" t="s">
        <v>213</v>
      </c>
    </row>
    <row r="13" spans="1:5">
      <c r="A13" t="s">
        <v>202</v>
      </c>
      <c r="B13" s="9" t="s">
        <v>214</v>
      </c>
      <c r="C13">
        <v>1234567890</v>
      </c>
      <c r="D13" s="7" t="s">
        <v>215</v>
      </c>
    </row>
    <row r="14" spans="1:5">
      <c r="A14" t="s">
        <v>204</v>
      </c>
      <c r="B14" s="9" t="s">
        <v>216</v>
      </c>
      <c r="C14">
        <v>45756765</v>
      </c>
      <c r="D14" s="8" t="s">
        <v>217</v>
      </c>
    </row>
    <row r="16" spans="1:5">
      <c r="E16" s="9" t="s">
        <v>29</v>
      </c>
    </row>
  </sheetData>
  <mergeCells count="1">
    <mergeCell ref="A1:E1"/>
  </mergeCells>
  <hyperlinks>
    <hyperlink ref="B11" r:id="rId1"/>
    <hyperlink ref="B12" r:id="rId2"/>
    <hyperlink ref="B13" r:id="rId3"/>
    <hyperlink ref="B14" r:id="rId4"/>
    <hyperlink ref="E16" location="'HYPERLINK CLASS WORK'!A1" display="BACK TO HYPERLINK CLASS WORK"/>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15"/>
  <sheetViews>
    <sheetView workbookViewId="0">
      <selection activeCell="N13" sqref="N13"/>
    </sheetView>
  </sheetViews>
  <sheetFormatPr defaultRowHeight="15"/>
  <cols>
    <col min="3" max="3" width="16.7109375" customWidth="1"/>
    <col min="14" max="14" width="30.85546875" customWidth="1"/>
  </cols>
  <sheetData>
    <row r="1" spans="1:14">
      <c r="A1" s="67" t="s">
        <v>0</v>
      </c>
      <c r="B1" s="67"/>
      <c r="C1" s="67"/>
      <c r="D1" s="67"/>
      <c r="E1" s="67"/>
      <c r="F1" s="67"/>
    </row>
    <row r="4" spans="1:14">
      <c r="G4" s="89" t="s">
        <v>163</v>
      </c>
      <c r="H4" s="89"/>
      <c r="I4" s="89"/>
      <c r="J4" s="89"/>
      <c r="K4" s="89"/>
      <c r="L4" s="89"/>
      <c r="M4" s="89"/>
    </row>
    <row r="6" spans="1:14">
      <c r="C6" s="72" t="s">
        <v>218</v>
      </c>
      <c r="D6" s="72"/>
      <c r="E6" s="72"/>
    </row>
    <row r="7" spans="1:14">
      <c r="G7" s="77" t="s">
        <v>219</v>
      </c>
      <c r="H7" s="72"/>
      <c r="I7" s="72"/>
      <c r="J7" s="72"/>
      <c r="K7" s="72"/>
      <c r="L7" s="72"/>
      <c r="M7" s="72"/>
    </row>
    <row r="8" spans="1:14">
      <c r="G8" s="72"/>
      <c r="H8" s="72"/>
      <c r="I8" s="72"/>
      <c r="J8" s="72"/>
      <c r="K8" s="72"/>
      <c r="L8" s="72"/>
      <c r="M8" s="72"/>
    </row>
    <row r="9" spans="1:14">
      <c r="G9" s="72"/>
      <c r="H9" s="72"/>
      <c r="I9" s="72"/>
      <c r="J9" s="72"/>
      <c r="K9" s="72"/>
      <c r="L9" s="72"/>
      <c r="M9" s="72"/>
    </row>
    <row r="10" spans="1:14">
      <c r="C10" s="9" t="s">
        <v>220</v>
      </c>
      <c r="G10" s="72"/>
      <c r="H10" s="72"/>
      <c r="I10" s="72"/>
      <c r="J10" s="72"/>
      <c r="K10" s="72"/>
      <c r="L10" s="72"/>
      <c r="M10" s="72"/>
    </row>
    <row r="13" spans="1:14">
      <c r="N13" s="9" t="s">
        <v>29</v>
      </c>
    </row>
    <row r="14" spans="1:14">
      <c r="C14" s="9"/>
    </row>
    <row r="15" spans="1:14">
      <c r="C15" s="9"/>
    </row>
  </sheetData>
  <mergeCells count="4">
    <mergeCell ref="A1:F1"/>
    <mergeCell ref="C6:E6"/>
    <mergeCell ref="G4:M4"/>
    <mergeCell ref="G7:M10"/>
  </mergeCells>
  <hyperlinks>
    <hyperlink ref="C10" location="INTRODUCTION!A1" display="introduction"/>
    <hyperlink ref="N13" location="'HYPERLINK CLASS WORK'!A1" display="BACK TO HYPERLINK CLASS WORK"/>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54"/>
  <sheetViews>
    <sheetView topLeftCell="A43" zoomScale="110" zoomScaleNormal="110" workbookViewId="0">
      <selection activeCell="H51" sqref="H51"/>
    </sheetView>
  </sheetViews>
  <sheetFormatPr defaultRowHeight="15"/>
  <cols>
    <col min="3" max="3" width="10.140625" customWidth="1"/>
    <col min="5" max="5" width="13.5703125" customWidth="1"/>
    <col min="6" max="6" width="12" customWidth="1"/>
    <col min="7" max="7" width="20.28515625" customWidth="1"/>
    <col min="10" max="10" width="31.42578125" customWidth="1"/>
  </cols>
  <sheetData>
    <row r="1" spans="1:8">
      <c r="A1" s="67" t="s">
        <v>13</v>
      </c>
      <c r="B1" s="67"/>
      <c r="C1" s="67"/>
      <c r="D1" s="67"/>
      <c r="E1" s="67"/>
    </row>
    <row r="2" spans="1:8">
      <c r="B2" s="94" t="s">
        <v>221</v>
      </c>
      <c r="C2" s="94"/>
      <c r="D2" s="94"/>
    </row>
    <row r="6" spans="1:8">
      <c r="C6" s="98" t="s">
        <v>222</v>
      </c>
      <c r="D6" s="98"/>
      <c r="E6" s="98"/>
      <c r="F6" s="98"/>
      <c r="G6" s="98"/>
      <c r="H6" s="98"/>
    </row>
    <row r="7" spans="1:8">
      <c r="E7" s="10" t="s">
        <v>223</v>
      </c>
      <c r="F7" s="10" t="s">
        <v>224</v>
      </c>
    </row>
    <row r="8" spans="1:8">
      <c r="D8" t="s">
        <v>225</v>
      </c>
      <c r="E8">
        <v>40000</v>
      </c>
      <c r="F8">
        <v>25000</v>
      </c>
    </row>
    <row r="9" spans="1:8">
      <c r="D9" t="s">
        <v>226</v>
      </c>
      <c r="E9">
        <v>3000000</v>
      </c>
      <c r="F9">
        <v>2000000</v>
      </c>
    </row>
    <row r="10" spans="1:8">
      <c r="D10" t="s">
        <v>227</v>
      </c>
      <c r="E10">
        <v>3000000</v>
      </c>
      <c r="F10">
        <v>150000</v>
      </c>
    </row>
    <row r="12" spans="1:8">
      <c r="B12" s="97" t="s">
        <v>163</v>
      </c>
      <c r="C12" s="97"/>
      <c r="D12" s="97"/>
      <c r="E12" s="97"/>
      <c r="F12" s="97"/>
      <c r="G12" s="97"/>
      <c r="H12" s="97"/>
    </row>
    <row r="15" spans="1:8">
      <c r="C15" s="77" t="s">
        <v>228</v>
      </c>
      <c r="D15" s="72"/>
      <c r="E15" s="72"/>
      <c r="F15" s="72"/>
      <c r="G15" s="72"/>
    </row>
    <row r="16" spans="1:8">
      <c r="C16" s="72"/>
      <c r="D16" s="72"/>
      <c r="E16" s="72"/>
      <c r="F16" s="72"/>
      <c r="G16" s="72"/>
    </row>
    <row r="17" spans="1:10">
      <c r="C17" s="72"/>
      <c r="D17" s="72"/>
      <c r="E17" s="72"/>
      <c r="F17" s="72"/>
      <c r="G17" s="72"/>
    </row>
    <row r="20" spans="1:10">
      <c r="A20" s="67" t="s">
        <v>229</v>
      </c>
      <c r="B20" s="67"/>
      <c r="C20" s="67"/>
      <c r="D20" s="67"/>
      <c r="E20" s="67"/>
    </row>
    <row r="27" spans="1:10">
      <c r="J27" s="9" t="s">
        <v>29</v>
      </c>
    </row>
    <row r="34" spans="1:8">
      <c r="A34" s="7"/>
      <c r="B34" s="97" t="s">
        <v>163</v>
      </c>
      <c r="C34" s="97"/>
      <c r="D34" s="97"/>
      <c r="E34" s="97"/>
      <c r="F34" s="97"/>
      <c r="G34" s="97"/>
      <c r="H34" s="97"/>
    </row>
    <row r="35" spans="1:8">
      <c r="A35" s="7"/>
      <c r="B35" s="7"/>
      <c r="C35" s="7"/>
      <c r="D35" s="7"/>
      <c r="E35" s="7"/>
      <c r="F35" s="7"/>
      <c r="G35" s="7"/>
      <c r="H35" s="7"/>
    </row>
    <row r="36" spans="1:8">
      <c r="A36" s="7"/>
      <c r="B36" s="7"/>
      <c r="C36" s="77" t="s">
        <v>230</v>
      </c>
      <c r="D36" s="72"/>
      <c r="E36" s="72"/>
      <c r="F36" s="72"/>
      <c r="G36" s="72"/>
      <c r="H36" s="7"/>
    </row>
    <row r="37" spans="1:8">
      <c r="A37" s="7"/>
      <c r="B37" s="7"/>
      <c r="C37" s="72"/>
      <c r="D37" s="72"/>
      <c r="E37" s="72"/>
      <c r="F37" s="72"/>
      <c r="G37" s="72"/>
      <c r="H37" s="7"/>
    </row>
    <row r="38" spans="1:8">
      <c r="A38" s="7"/>
      <c r="B38" s="7"/>
      <c r="C38" s="72"/>
      <c r="D38" s="72"/>
      <c r="E38" s="72"/>
      <c r="F38" s="72"/>
      <c r="G38" s="72"/>
      <c r="H38" s="7"/>
    </row>
    <row r="39" spans="1:8">
      <c r="A39" s="7"/>
      <c r="B39" s="7"/>
      <c r="C39" s="72"/>
      <c r="D39" s="72"/>
      <c r="E39" s="72"/>
      <c r="F39" s="72"/>
      <c r="G39" s="72"/>
      <c r="H39" s="7"/>
    </row>
    <row r="40" spans="1:8">
      <c r="A40" s="7"/>
      <c r="B40" s="7"/>
      <c r="C40" s="72"/>
      <c r="D40" s="72"/>
      <c r="E40" s="72"/>
      <c r="F40" s="72"/>
      <c r="G40" s="72"/>
      <c r="H40" s="7"/>
    </row>
    <row r="41" spans="1:8">
      <c r="A41" s="7"/>
      <c r="B41" s="7"/>
      <c r="C41" s="72"/>
      <c r="D41" s="72"/>
      <c r="E41" s="72"/>
      <c r="F41" s="72"/>
      <c r="G41" s="72"/>
      <c r="H41" s="7"/>
    </row>
    <row r="42" spans="1:8">
      <c r="A42" s="7"/>
      <c r="B42" s="7"/>
      <c r="C42" s="72"/>
      <c r="D42" s="72"/>
      <c r="E42" s="72"/>
      <c r="F42" s="72"/>
      <c r="G42" s="72"/>
      <c r="H42" s="7"/>
    </row>
    <row r="43" spans="1:8">
      <c r="A43" s="67" t="s">
        <v>231</v>
      </c>
      <c r="B43" s="67"/>
      <c r="C43" s="67"/>
      <c r="D43" s="67"/>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58" spans="2:8">
      <c r="B58" s="94" t="s">
        <v>163</v>
      </c>
      <c r="C58" s="94"/>
      <c r="D58" s="94"/>
      <c r="E58" s="94"/>
      <c r="F58" s="94"/>
      <c r="G58" s="94"/>
      <c r="H58" s="94"/>
    </row>
    <row r="60" spans="2:8">
      <c r="C60" s="77" t="s">
        <v>232</v>
      </c>
      <c r="D60" s="72"/>
      <c r="E60" s="72"/>
      <c r="F60" s="72"/>
      <c r="G60" s="72"/>
    </row>
    <row r="61" spans="2:8">
      <c r="C61" s="72"/>
      <c r="D61" s="72"/>
      <c r="E61" s="72"/>
      <c r="F61" s="72"/>
      <c r="G61" s="72"/>
    </row>
    <row r="62" spans="2:8">
      <c r="C62" s="72"/>
      <c r="D62" s="72"/>
      <c r="E62" s="72"/>
      <c r="F62" s="72"/>
      <c r="G62" s="72"/>
    </row>
    <row r="63" spans="2:8">
      <c r="C63" s="72"/>
      <c r="D63" s="72"/>
      <c r="E63" s="72"/>
      <c r="F63" s="72"/>
      <c r="G63" s="72"/>
    </row>
    <row r="64" spans="2:8">
      <c r="C64" s="72"/>
      <c r="D64" s="72"/>
      <c r="E64" s="72"/>
      <c r="F64" s="72"/>
      <c r="G64" s="72"/>
    </row>
    <row r="65" spans="1:8">
      <c r="C65" s="72"/>
      <c r="D65" s="72"/>
      <c r="E65" s="72"/>
      <c r="F65" s="72"/>
      <c r="G65" s="72"/>
    </row>
    <row r="66" spans="1:8">
      <c r="A66" s="79" t="s">
        <v>233</v>
      </c>
      <c r="B66" s="79"/>
      <c r="C66" s="79"/>
      <c r="D66" s="79"/>
    </row>
    <row r="80" spans="1:8">
      <c r="B80" s="96" t="s">
        <v>163</v>
      </c>
      <c r="C80" s="96"/>
      <c r="D80" s="96"/>
      <c r="E80" s="96"/>
      <c r="F80" s="96"/>
      <c r="G80" s="96"/>
      <c r="H80" s="96"/>
    </row>
    <row r="82" spans="1:7">
      <c r="C82" s="95" t="s">
        <v>234</v>
      </c>
      <c r="D82" s="89"/>
      <c r="E82" s="89"/>
      <c r="F82" s="89"/>
      <c r="G82" s="89"/>
    </row>
    <row r="83" spans="1:7">
      <c r="C83" s="89"/>
      <c r="D83" s="89"/>
      <c r="E83" s="89"/>
      <c r="F83" s="89"/>
      <c r="G83" s="89"/>
    </row>
    <row r="84" spans="1:7">
      <c r="C84" s="89"/>
      <c r="D84" s="89"/>
      <c r="E84" s="89"/>
      <c r="F84" s="89"/>
      <c r="G84" s="89"/>
    </row>
    <row r="85" spans="1:7">
      <c r="C85" s="89"/>
      <c r="D85" s="89"/>
      <c r="E85" s="89"/>
      <c r="F85" s="89"/>
      <c r="G85" s="89"/>
    </row>
    <row r="86" spans="1:7">
      <c r="C86" s="89"/>
      <c r="D86" s="89"/>
      <c r="E86" s="89"/>
      <c r="F86" s="89"/>
      <c r="G86" s="89"/>
    </row>
    <row r="87" spans="1:7">
      <c r="C87" s="89"/>
      <c r="D87" s="89"/>
      <c r="E87" s="89"/>
      <c r="F87" s="89"/>
      <c r="G87" s="89"/>
    </row>
    <row r="88" spans="1:7">
      <c r="C88" s="89"/>
      <c r="D88" s="89"/>
      <c r="E88" s="89"/>
      <c r="F88" s="89"/>
      <c r="G88" s="89"/>
    </row>
    <row r="90" spans="1:7">
      <c r="A90" s="67" t="s">
        <v>235</v>
      </c>
      <c r="B90" s="67"/>
      <c r="C90" s="67"/>
      <c r="D90" s="67"/>
      <c r="E90" s="67"/>
      <c r="F90" s="67"/>
    </row>
    <row r="104" spans="2:8">
      <c r="B104" s="94" t="s">
        <v>163</v>
      </c>
      <c r="C104" s="94"/>
      <c r="D104" s="94"/>
      <c r="E104" s="94"/>
      <c r="F104" s="94"/>
      <c r="G104" s="94"/>
      <c r="H104" s="94"/>
    </row>
    <row r="106" spans="2:8">
      <c r="C106" s="95" t="s">
        <v>236</v>
      </c>
      <c r="D106" s="89"/>
      <c r="E106" s="89"/>
      <c r="F106" s="89"/>
      <c r="G106" s="89"/>
    </row>
    <row r="107" spans="2:8">
      <c r="C107" s="89"/>
      <c r="D107" s="89"/>
      <c r="E107" s="89"/>
      <c r="F107" s="89"/>
      <c r="G107" s="89"/>
    </row>
    <row r="108" spans="2:8">
      <c r="C108" s="89"/>
      <c r="D108" s="89"/>
      <c r="E108" s="89"/>
      <c r="F108" s="89"/>
      <c r="G108" s="89"/>
    </row>
    <row r="109" spans="2:8">
      <c r="C109" s="89"/>
      <c r="D109" s="89"/>
      <c r="E109" s="89"/>
      <c r="F109" s="89"/>
      <c r="G109" s="89"/>
    </row>
    <row r="110" spans="2:8">
      <c r="C110" s="89"/>
      <c r="D110" s="89"/>
      <c r="E110" s="89"/>
      <c r="F110" s="89"/>
      <c r="G110" s="89"/>
    </row>
    <row r="111" spans="2:8">
      <c r="C111" s="89"/>
      <c r="D111" s="89"/>
      <c r="E111" s="89"/>
      <c r="F111" s="89"/>
      <c r="G111" s="89"/>
    </row>
    <row r="113" spans="1:8">
      <c r="A113" s="79" t="s">
        <v>237</v>
      </c>
      <c r="B113" s="79"/>
      <c r="C113" s="79"/>
      <c r="D113" s="79"/>
      <c r="E113" s="79"/>
    </row>
    <row r="126" spans="1:8">
      <c r="B126" s="94" t="s">
        <v>163</v>
      </c>
      <c r="C126" s="94"/>
      <c r="D126" s="94"/>
      <c r="E126" s="94"/>
      <c r="F126" s="94"/>
      <c r="G126" s="94"/>
      <c r="H126" s="94"/>
    </row>
    <row r="128" spans="1:8">
      <c r="C128" s="77" t="s">
        <v>238</v>
      </c>
      <c r="D128" s="72"/>
      <c r="E128" s="72"/>
      <c r="F128" s="72"/>
      <c r="G128" s="72"/>
    </row>
    <row r="129" spans="1:7">
      <c r="C129" s="72"/>
      <c r="D129" s="72"/>
      <c r="E129" s="72"/>
      <c r="F129" s="72"/>
      <c r="G129" s="72"/>
    </row>
    <row r="130" spans="1:7">
      <c r="C130" s="72"/>
      <c r="D130" s="72"/>
      <c r="E130" s="72"/>
      <c r="F130" s="72"/>
      <c r="G130" s="72"/>
    </row>
    <row r="131" spans="1:7">
      <c r="C131" s="72"/>
      <c r="D131" s="72"/>
      <c r="E131" s="72"/>
      <c r="F131" s="72"/>
      <c r="G131" s="72"/>
    </row>
    <row r="132" spans="1:7">
      <c r="C132" s="72"/>
      <c r="D132" s="72"/>
      <c r="E132" s="72"/>
      <c r="F132" s="72"/>
      <c r="G132" s="72"/>
    </row>
    <row r="133" spans="1:7">
      <c r="C133" s="72"/>
      <c r="D133" s="72"/>
      <c r="E133" s="72"/>
      <c r="F133" s="72"/>
      <c r="G133" s="72"/>
    </row>
    <row r="135" spans="1:7">
      <c r="A135" s="79" t="s">
        <v>239</v>
      </c>
      <c r="B135" s="79"/>
      <c r="C135" s="79"/>
      <c r="D135" s="79"/>
      <c r="E135" s="79"/>
    </row>
    <row r="147" spans="2:8">
      <c r="B147" s="94" t="s">
        <v>163</v>
      </c>
      <c r="C147" s="94"/>
      <c r="D147" s="94"/>
      <c r="E147" s="94"/>
      <c r="F147" s="94"/>
      <c r="G147" s="94"/>
      <c r="H147" s="94"/>
    </row>
    <row r="149" spans="2:8">
      <c r="C149" s="95" t="s">
        <v>240</v>
      </c>
      <c r="D149" s="89"/>
      <c r="E149" s="89"/>
      <c r="F149" s="89"/>
      <c r="G149" s="89"/>
    </row>
    <row r="150" spans="2:8">
      <c r="C150" s="89"/>
      <c r="D150" s="89"/>
      <c r="E150" s="89"/>
      <c r="F150" s="89"/>
      <c r="G150" s="89"/>
    </row>
    <row r="151" spans="2:8">
      <c r="C151" s="89"/>
      <c r="D151" s="89"/>
      <c r="E151" s="89"/>
      <c r="F151" s="89"/>
      <c r="G151" s="89"/>
    </row>
    <row r="152" spans="2:8">
      <c r="C152" s="89"/>
      <c r="D152" s="89"/>
      <c r="E152" s="89"/>
      <c r="F152" s="89"/>
      <c r="G152" s="89"/>
    </row>
    <row r="153" spans="2:8">
      <c r="C153" s="89"/>
      <c r="D153" s="89"/>
      <c r="E153" s="89"/>
      <c r="F153" s="89"/>
      <c r="G153" s="89"/>
    </row>
    <row r="154" spans="2:8">
      <c r="C154" s="89"/>
      <c r="D154" s="89"/>
      <c r="E154" s="89"/>
      <c r="F154" s="89"/>
      <c r="G154" s="89"/>
    </row>
  </sheetData>
  <mergeCells count="23">
    <mergeCell ref="A1:E1"/>
    <mergeCell ref="B2:D2"/>
    <mergeCell ref="C6:H6"/>
    <mergeCell ref="B12:H12"/>
    <mergeCell ref="C15:G17"/>
    <mergeCell ref="A43:D43"/>
    <mergeCell ref="A66:D66"/>
    <mergeCell ref="B80:H80"/>
    <mergeCell ref="C82:G88"/>
    <mergeCell ref="A20:E20"/>
    <mergeCell ref="B34:H34"/>
    <mergeCell ref="C36:G42"/>
    <mergeCell ref="B58:H58"/>
    <mergeCell ref="A90:F90"/>
    <mergeCell ref="B104:H104"/>
    <mergeCell ref="C106:G111"/>
    <mergeCell ref="A113:E113"/>
    <mergeCell ref="C60:G65"/>
    <mergeCell ref="B126:H126"/>
    <mergeCell ref="C128:G133"/>
    <mergeCell ref="A135:E135"/>
    <mergeCell ref="B147:H147"/>
    <mergeCell ref="C149:G154"/>
  </mergeCells>
  <hyperlinks>
    <hyperlink ref="J27" location="'HYPERLINK CLASS WORK'!A1" display="BACK TO HYPERLINK CLASS WORK"/>
  </hyperlinks>
  <pageMargins left="0.7" right="0.7" top="0.75" bottom="0.75" header="0.3" footer="0.3"/>
  <pageSetup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dimension ref="A1:O53"/>
  <sheetViews>
    <sheetView topLeftCell="A31" workbookViewId="0">
      <selection activeCell="H42" sqref="H42"/>
    </sheetView>
  </sheetViews>
  <sheetFormatPr defaultRowHeight="15"/>
  <cols>
    <col min="1" max="1" width="19.5703125" customWidth="1"/>
    <col min="2" max="2" width="21.28515625" customWidth="1"/>
    <col min="3" max="3" width="21.140625" customWidth="1"/>
    <col min="4" max="4" width="10.5703125" bestFit="1" customWidth="1"/>
    <col min="9" max="9" width="13.85546875" customWidth="1"/>
    <col min="11" max="11" width="19.5703125" customWidth="1"/>
    <col min="13" max="13" width="18.42578125" customWidth="1"/>
    <col min="14" max="14" width="30.85546875" customWidth="1"/>
    <col min="15" max="15" width="21.85546875" customWidth="1"/>
  </cols>
  <sheetData>
    <row r="1" spans="1:15">
      <c r="A1" s="99" t="s">
        <v>14</v>
      </c>
      <c r="B1" s="99"/>
      <c r="C1" s="99"/>
      <c r="D1" s="99"/>
      <c r="E1" s="99"/>
      <c r="F1" s="99"/>
    </row>
    <row r="2" spans="1:15">
      <c r="O2" t="s">
        <v>241</v>
      </c>
    </row>
    <row r="3" spans="1:15">
      <c r="K3" s="13" t="s">
        <v>242</v>
      </c>
      <c r="M3" t="s">
        <v>243</v>
      </c>
      <c r="N3" t="s">
        <v>244</v>
      </c>
    </row>
    <row r="4" spans="1:15">
      <c r="I4" s="14" t="s">
        <v>245</v>
      </c>
      <c r="K4" s="13" t="s">
        <v>246</v>
      </c>
      <c r="M4" t="s">
        <v>247</v>
      </c>
      <c r="N4" s="11"/>
      <c r="O4" s="12"/>
    </row>
    <row r="5" spans="1:15">
      <c r="A5" s="77" t="s">
        <v>248</v>
      </c>
      <c r="B5" s="72"/>
      <c r="C5" s="72"/>
      <c r="D5" s="72"/>
      <c r="E5" s="72"/>
      <c r="F5" s="72"/>
      <c r="K5" s="13" t="s">
        <v>249</v>
      </c>
      <c r="M5" t="s">
        <v>250</v>
      </c>
    </row>
    <row r="6" spans="1:15">
      <c r="A6" s="72"/>
      <c r="B6" s="72"/>
      <c r="C6" s="72"/>
      <c r="D6" s="72"/>
      <c r="E6" s="72"/>
      <c r="F6" s="72"/>
    </row>
    <row r="7" spans="1:15">
      <c r="A7" s="72"/>
      <c r="B7" s="72"/>
      <c r="C7" s="72"/>
      <c r="D7" s="72"/>
      <c r="E7" s="72"/>
      <c r="F7" s="72"/>
      <c r="K7" s="13" t="s">
        <v>251</v>
      </c>
      <c r="M7" t="s">
        <v>252</v>
      </c>
    </row>
    <row r="8" spans="1:15">
      <c r="A8" s="72"/>
      <c r="B8" s="72"/>
      <c r="C8" s="72"/>
      <c r="D8" s="72"/>
      <c r="E8" s="72"/>
      <c r="F8" s="72"/>
    </row>
    <row r="9" spans="1:15">
      <c r="A9" s="72"/>
      <c r="B9" s="72"/>
      <c r="C9" s="72"/>
      <c r="D9" s="72"/>
      <c r="E9" s="72"/>
      <c r="F9" s="72"/>
    </row>
    <row r="11" spans="1:15">
      <c r="O11" t="s">
        <v>253</v>
      </c>
    </row>
    <row r="13" spans="1:15">
      <c r="D13" t="s">
        <v>254</v>
      </c>
    </row>
    <row r="14" spans="1:15">
      <c r="B14" t="s">
        <v>246</v>
      </c>
      <c r="C14" s="12">
        <v>0.10489999999999999</v>
      </c>
      <c r="D14" s="12">
        <f>C14/12</f>
        <v>8.7416666666666667E-3</v>
      </c>
    </row>
    <row r="15" spans="1:15">
      <c r="B15" t="s">
        <v>249</v>
      </c>
      <c r="C15">
        <v>3</v>
      </c>
      <c r="D15">
        <f>C15*12</f>
        <v>36</v>
      </c>
    </row>
    <row r="16" spans="1:15">
      <c r="B16" t="s">
        <v>242</v>
      </c>
      <c r="C16" s="21">
        <v>100000</v>
      </c>
    </row>
    <row r="17" spans="1:14">
      <c r="B17" t="s">
        <v>251</v>
      </c>
      <c r="N17" s="9" t="s">
        <v>29</v>
      </c>
    </row>
    <row r="18" spans="1:14">
      <c r="C18" s="22">
        <f>PMT(C14/12,C15*12,C16)</f>
        <v>-3249.772840366104</v>
      </c>
      <c r="D18" s="22"/>
    </row>
    <row r="19" spans="1:14">
      <c r="B19" s="14" t="s">
        <v>255</v>
      </c>
      <c r="C19" s="21">
        <f>C16*C15</f>
        <v>300000</v>
      </c>
      <c r="D19" s="24"/>
      <c r="E19" s="23"/>
    </row>
    <row r="20" spans="1:14">
      <c r="B20" t="s">
        <v>256</v>
      </c>
      <c r="C20" s="21">
        <f>C19+C16</f>
        <v>400000</v>
      </c>
      <c r="D20" s="21"/>
    </row>
    <row r="23" spans="1:14">
      <c r="D23" t="s">
        <v>257</v>
      </c>
    </row>
    <row r="24" spans="1:14">
      <c r="B24" t="s">
        <v>242</v>
      </c>
      <c r="C24" s="25">
        <v>160000</v>
      </c>
      <c r="D24" s="12"/>
    </row>
    <row r="25" spans="1:14">
      <c r="B25" t="s">
        <v>246</v>
      </c>
      <c r="C25" s="12">
        <v>6.7000000000000004E-2</v>
      </c>
      <c r="D25" s="12">
        <f>C25/12</f>
        <v>5.5833333333333334E-3</v>
      </c>
    </row>
    <row r="26" spans="1:14">
      <c r="B26" t="s">
        <v>249</v>
      </c>
      <c r="C26">
        <v>5</v>
      </c>
      <c r="D26">
        <f>C26*12</f>
        <v>60</v>
      </c>
    </row>
    <row r="28" spans="1:14">
      <c r="A28" t="s">
        <v>251</v>
      </c>
      <c r="B28" t="s">
        <v>252</v>
      </c>
      <c r="C28" s="22">
        <f>PMT(C25/12,C26*12,C24)</f>
        <v>-3145.5942600605545</v>
      </c>
      <c r="D28" s="22">
        <f>PMT(D25/12,D26*12,C24)</f>
        <v>-261.57002125920656</v>
      </c>
    </row>
    <row r="30" spans="1:14">
      <c r="B30" t="s">
        <v>255</v>
      </c>
      <c r="C30" s="26">
        <f>C28*D26</f>
        <v>-188735.65560363326</v>
      </c>
    </row>
    <row r="31" spans="1:14">
      <c r="B31" t="s">
        <v>256</v>
      </c>
      <c r="C31" s="26">
        <f>C30+C24</f>
        <v>-28735.655603633262</v>
      </c>
    </row>
    <row r="33" spans="1:6">
      <c r="A33" s="5"/>
      <c r="B33" s="5"/>
      <c r="C33" s="5"/>
    </row>
    <row r="36" spans="1:6">
      <c r="A36" s="79" t="s">
        <v>258</v>
      </c>
      <c r="B36" s="79"/>
      <c r="C36" s="79"/>
    </row>
    <row r="39" spans="1:6">
      <c r="A39" s="19" t="s">
        <v>259</v>
      </c>
      <c r="B39" s="19" t="s">
        <v>260</v>
      </c>
      <c r="C39" s="19" t="s">
        <v>261</v>
      </c>
      <c r="E39" t="s">
        <v>262</v>
      </c>
      <c r="F39" s="27">
        <v>10000</v>
      </c>
    </row>
    <row r="40" spans="1:6">
      <c r="A40">
        <v>0</v>
      </c>
      <c r="B40" s="27"/>
      <c r="C40" s="27">
        <v>10000</v>
      </c>
      <c r="E40" t="s">
        <v>263</v>
      </c>
      <c r="F40" s="27">
        <v>2000</v>
      </c>
    </row>
    <row r="41" spans="1:6">
      <c r="A41" s="35">
        <v>1</v>
      </c>
      <c r="B41" s="27">
        <v>2750</v>
      </c>
      <c r="C41" s="27">
        <v>7250</v>
      </c>
      <c r="E41" t="s">
        <v>264</v>
      </c>
      <c r="F41">
        <v>5</v>
      </c>
    </row>
    <row r="42" spans="1:6">
      <c r="A42" s="17">
        <v>2</v>
      </c>
      <c r="B42" s="27">
        <v>1994</v>
      </c>
      <c r="C42" s="27">
        <v>5256</v>
      </c>
    </row>
    <row r="43" spans="1:6">
      <c r="A43" s="30">
        <v>3</v>
      </c>
      <c r="B43" s="27">
        <v>1445</v>
      </c>
      <c r="C43" s="27">
        <v>3811</v>
      </c>
    </row>
    <row r="44" spans="1:6">
      <c r="A44" s="31">
        <v>4</v>
      </c>
      <c r="B44" s="27">
        <v>1048</v>
      </c>
      <c r="C44" s="27">
        <v>2763</v>
      </c>
    </row>
    <row r="45" spans="1:6">
      <c r="A45" s="33">
        <v>5</v>
      </c>
      <c r="B45" s="27">
        <v>765</v>
      </c>
      <c r="C45" s="27">
        <v>2003</v>
      </c>
    </row>
    <row r="48" spans="1:6">
      <c r="A48" s="28" t="s">
        <v>265</v>
      </c>
    </row>
    <row r="49" spans="1:1">
      <c r="A49" s="36">
        <f>DB(F39,F40,F41,A41,12)</f>
        <v>2750</v>
      </c>
    </row>
    <row r="50" spans="1:1">
      <c r="A50" s="29">
        <f>DB(F39,F40,F41,A42,12)</f>
        <v>1993.7500000000002</v>
      </c>
    </row>
    <row r="51" spans="1:1">
      <c r="A51" s="37">
        <f>DB(F39,F40,F41,A43,12)</f>
        <v>1445.4687500000002</v>
      </c>
    </row>
    <row r="52" spans="1:1">
      <c r="A52" s="38">
        <f>DB(F39,F40,F41,A44,12)</f>
        <v>1047.96484375</v>
      </c>
    </row>
    <row r="53" spans="1:1">
      <c r="A53" s="34">
        <f>DB(F39,F40,F41,A45,12)</f>
        <v>759.77451171875009</v>
      </c>
    </row>
  </sheetData>
  <mergeCells count="3">
    <mergeCell ref="A1:F1"/>
    <mergeCell ref="A5:F9"/>
    <mergeCell ref="A36:C36"/>
  </mergeCells>
  <hyperlinks>
    <hyperlink ref="N17" location="'HYPERLINK CLASS WORK'!A1" display="BACK TO HYPERLINK CLASS WORK"/>
  </hyperlinks>
  <pageMargins left="0.7" right="0.7" top="0.75" bottom="0.75" header="0.3" footer="0.3"/>
  <pageSetup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dimension ref="A1:H12"/>
  <sheetViews>
    <sheetView workbookViewId="0">
      <selection activeCell="C4" sqref="C4"/>
    </sheetView>
  </sheetViews>
  <sheetFormatPr defaultRowHeight="15"/>
  <cols>
    <col min="2" max="2" width="13.7109375" customWidth="1"/>
    <col min="3" max="3" width="16" customWidth="1"/>
    <col min="4" max="4" width="14.5703125" customWidth="1"/>
    <col min="5" max="5" width="16.7109375" bestFit="1" customWidth="1"/>
    <col min="7" max="7" width="16.28515625" bestFit="1" customWidth="1"/>
  </cols>
  <sheetData>
    <row r="1" spans="1:8">
      <c r="A1" s="79" t="s">
        <v>15</v>
      </c>
      <c r="B1" s="79"/>
      <c r="C1" s="79"/>
      <c r="D1" s="79"/>
      <c r="E1" s="79"/>
      <c r="F1" s="79"/>
      <c r="G1" s="79"/>
      <c r="H1" s="79"/>
    </row>
    <row r="3" spans="1:8">
      <c r="A3" s="32" t="s">
        <v>166</v>
      </c>
      <c r="B3" s="39" t="s">
        <v>266</v>
      </c>
      <c r="C3" s="40" t="s">
        <v>267</v>
      </c>
      <c r="D3" t="s">
        <v>268</v>
      </c>
      <c r="E3" s="19" t="s">
        <v>269</v>
      </c>
    </row>
    <row r="4" spans="1:8" ht="64.5">
      <c r="A4" t="s">
        <v>270</v>
      </c>
      <c r="E4" s="41"/>
    </row>
    <row r="5" spans="1:8" ht="64.5">
      <c r="A5" t="s">
        <v>271</v>
      </c>
      <c r="E5" s="41"/>
    </row>
    <row r="6" spans="1:8" ht="64.5">
      <c r="A6" t="s">
        <v>272</v>
      </c>
      <c r="E6" s="41"/>
    </row>
    <row r="7" spans="1:8" ht="64.5">
      <c r="A7" t="s">
        <v>273</v>
      </c>
      <c r="E7" s="41"/>
    </row>
    <row r="8" spans="1:8" ht="64.5">
      <c r="A8" t="s">
        <v>274</v>
      </c>
      <c r="E8" s="41"/>
    </row>
    <row r="12" spans="1:8">
      <c r="G12" s="9" t="s">
        <v>275</v>
      </c>
    </row>
  </sheetData>
  <dataConsolidate/>
  <mergeCells count="1">
    <mergeCell ref="A1:H1"/>
  </mergeCells>
  <dataValidations count="2">
    <dataValidation type="list" allowBlank="1" showInputMessage="1" showErrorMessage="1" sqref="C4">
      <formula1>"A,B,C,D"</formula1>
    </dataValidation>
    <dataValidation type="list" allowBlank="1" showInputMessage="1" showErrorMessage="1" sqref="C5">
      <formula1>$C$5</formula1>
    </dataValidation>
  </dataValidations>
  <hyperlinks>
    <hyperlink ref="G12" location="'HYPERLINK CLASS WORK'!A1" display="back to hyperlink"/>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U20"/>
  <sheetViews>
    <sheetView topLeftCell="E1" workbookViewId="0">
      <selection activeCell="A20" sqref="A20"/>
    </sheetView>
  </sheetViews>
  <sheetFormatPr defaultRowHeight="15"/>
  <cols>
    <col min="16" max="16" width="30.85546875" customWidth="1"/>
  </cols>
  <sheetData>
    <row r="1" spans="1:21">
      <c r="A1" s="88" t="s">
        <v>276</v>
      </c>
      <c r="B1" s="70"/>
      <c r="C1" s="70"/>
      <c r="D1" s="70"/>
      <c r="E1" s="70"/>
    </row>
    <row r="2" spans="1:21">
      <c r="A2" s="70"/>
      <c r="B2" s="70"/>
      <c r="C2" s="70"/>
      <c r="D2" s="70"/>
      <c r="E2" s="70"/>
    </row>
    <row r="3" spans="1:21">
      <c r="A3" s="70"/>
      <c r="B3" s="70"/>
      <c r="C3" s="70"/>
      <c r="D3" s="70"/>
      <c r="E3" s="70"/>
    </row>
    <row r="4" spans="1:21">
      <c r="A4" s="70"/>
      <c r="B4" s="70"/>
      <c r="C4" s="70"/>
      <c r="D4" s="70"/>
      <c r="E4" s="70"/>
    </row>
    <row r="5" spans="1:21">
      <c r="A5" s="70"/>
      <c r="B5" s="70"/>
      <c r="C5" s="70"/>
      <c r="D5" s="70"/>
      <c r="E5" s="70"/>
    </row>
    <row r="6" spans="1:21">
      <c r="A6" s="70"/>
      <c r="B6" s="70"/>
      <c r="C6" s="70"/>
      <c r="D6" s="70"/>
      <c r="E6" s="70"/>
    </row>
    <row r="7" spans="1:21">
      <c r="A7" s="70"/>
      <c r="B7" s="70"/>
      <c r="C7" s="70"/>
      <c r="D7" s="70"/>
      <c r="E7" s="70"/>
    </row>
    <row r="9" spans="1:21">
      <c r="B9" t="s">
        <v>277</v>
      </c>
      <c r="C9" s="72" t="s">
        <v>278</v>
      </c>
      <c r="D9" s="72"/>
      <c r="E9" s="72"/>
      <c r="F9" s="72"/>
      <c r="G9" s="72"/>
      <c r="H9" s="72"/>
      <c r="I9" s="72"/>
      <c r="J9" s="72"/>
      <c r="K9" s="72"/>
      <c r="L9" s="72"/>
      <c r="M9" s="72"/>
      <c r="N9" s="72"/>
      <c r="O9" s="72"/>
      <c r="P9" s="72"/>
      <c r="Q9" s="72"/>
      <c r="R9" s="72"/>
      <c r="S9" s="72"/>
      <c r="T9" s="72"/>
      <c r="U9" s="72"/>
    </row>
    <row r="11" spans="1:21">
      <c r="B11" t="s">
        <v>279</v>
      </c>
      <c r="C11" s="72" t="s">
        <v>280</v>
      </c>
      <c r="D11" s="72"/>
      <c r="E11" s="72"/>
      <c r="F11" s="72"/>
      <c r="G11" s="72"/>
      <c r="H11" s="72"/>
      <c r="I11" s="72"/>
      <c r="J11" s="72"/>
      <c r="K11" s="72"/>
      <c r="L11" s="72"/>
      <c r="M11" s="72"/>
      <c r="N11" s="72"/>
      <c r="O11" s="72"/>
      <c r="P11" s="72"/>
      <c r="Q11" s="72"/>
      <c r="R11" s="72"/>
      <c r="S11" s="72"/>
      <c r="T11" s="72"/>
      <c r="U11" s="72"/>
    </row>
    <row r="13" spans="1:21">
      <c r="B13" t="s">
        <v>281</v>
      </c>
      <c r="C13" s="72" t="s">
        <v>282</v>
      </c>
      <c r="D13" s="72"/>
      <c r="E13" s="72"/>
      <c r="F13" s="72"/>
      <c r="G13" s="72"/>
      <c r="H13" s="72"/>
      <c r="I13" s="72"/>
      <c r="J13" s="72"/>
      <c r="K13" s="72"/>
      <c r="L13" s="72"/>
      <c r="M13" s="72"/>
      <c r="N13" s="72"/>
      <c r="O13" s="72"/>
      <c r="P13" s="72"/>
      <c r="Q13" s="72"/>
      <c r="R13" s="72"/>
      <c r="S13" s="72"/>
      <c r="T13" s="72"/>
      <c r="U13" s="72"/>
    </row>
    <row r="20" spans="16:16">
      <c r="P20" s="9" t="s">
        <v>283</v>
      </c>
    </row>
  </sheetData>
  <mergeCells count="4">
    <mergeCell ref="A1:E7"/>
    <mergeCell ref="C9:U9"/>
    <mergeCell ref="C11:U11"/>
    <mergeCell ref="C13:U13"/>
  </mergeCells>
  <hyperlinks>
    <hyperlink ref="P20" location="'HYPERLINK CLASS WORK'!A1" display="BACK TO HYPER LINK CLASS WORK"/>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2:P23"/>
  <sheetViews>
    <sheetView workbookViewId="0">
      <selection activeCell="L14" sqref="L14"/>
    </sheetView>
  </sheetViews>
  <sheetFormatPr defaultRowHeight="15"/>
  <cols>
    <col min="1" max="1" width="11" customWidth="1"/>
    <col min="2" max="2" width="17.42578125" customWidth="1"/>
    <col min="3" max="3" width="13.42578125" customWidth="1"/>
    <col min="4" max="4" width="11" customWidth="1"/>
    <col min="5" max="5" width="10" customWidth="1"/>
    <col min="6" max="6" width="11" customWidth="1"/>
    <col min="7" max="7" width="14.140625" customWidth="1"/>
    <col min="8" max="8" width="11" customWidth="1"/>
    <col min="16" max="16" width="31.5703125" customWidth="1"/>
  </cols>
  <sheetData>
    <row r="2" spans="1:12">
      <c r="A2" s="58" t="s">
        <v>357</v>
      </c>
      <c r="B2" s="58" t="s">
        <v>358</v>
      </c>
      <c r="C2" s="58" t="s">
        <v>359</v>
      </c>
      <c r="D2" s="58" t="s">
        <v>360</v>
      </c>
    </row>
    <row r="4" spans="1:12">
      <c r="C4" s="58"/>
      <c r="D4" s="58"/>
      <c r="E4" s="58"/>
    </row>
    <row r="5" spans="1:12">
      <c r="D5" s="58"/>
    </row>
    <row r="9" spans="1:12">
      <c r="E9" s="58"/>
      <c r="F9" s="58"/>
      <c r="G9" s="58"/>
      <c r="H9" s="58"/>
    </row>
    <row r="14" spans="1:12">
      <c r="I14" s="9" t="s">
        <v>361</v>
      </c>
      <c r="J14" s="9"/>
      <c r="K14" s="9"/>
      <c r="L14" s="9"/>
    </row>
    <row r="16" spans="1:12">
      <c r="E16" s="58"/>
    </row>
    <row r="17" spans="2:16">
      <c r="B17" s="58"/>
      <c r="C17" s="58"/>
      <c r="D17" s="58"/>
    </row>
    <row r="23" spans="2:16">
      <c r="P23" s="9" t="s">
        <v>29</v>
      </c>
    </row>
  </sheetData>
  <hyperlinks>
    <hyperlink ref="P23" location="'HYPERLINK CLASS WORK'!A1" display="BACK TO HYPERLINK CLASS WORK"/>
    <hyperlink ref="I14:L14" location="'HYPERLINK CLASS WORK'!A1" display="BACK TO HYPERLINK CLASSWORK"/>
  </hyperlink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dimension ref="A1:S39"/>
  <sheetViews>
    <sheetView tabSelected="1" topLeftCell="A8" workbookViewId="0">
      <selection activeCell="P19" sqref="P19"/>
    </sheetView>
  </sheetViews>
  <sheetFormatPr defaultRowHeight="15"/>
  <cols>
    <col min="1" max="1" width="5.28515625" customWidth="1"/>
    <col min="2" max="2" width="5" customWidth="1"/>
    <col min="3" max="3" width="2.5703125" customWidth="1"/>
    <col min="4" max="4" width="7.140625" customWidth="1"/>
    <col min="5" max="5" width="3" customWidth="1"/>
    <col min="6" max="6" width="3.5703125" customWidth="1"/>
    <col min="7" max="7" width="6.85546875" customWidth="1"/>
    <col min="8" max="8" width="1.7109375" customWidth="1"/>
    <col min="9" max="9" width="8.5703125" customWidth="1"/>
    <col min="10" max="10" width="7.140625" customWidth="1"/>
    <col min="11" max="11" width="6" customWidth="1"/>
    <col min="12" max="12" width="4.5703125" customWidth="1"/>
    <col min="13" max="13" width="6.7109375" customWidth="1"/>
    <col min="14" max="14" width="30.42578125" customWidth="1"/>
  </cols>
  <sheetData>
    <row r="1" spans="1:19">
      <c r="A1" s="73" t="s">
        <v>19</v>
      </c>
      <c r="B1" s="67"/>
      <c r="C1" s="67"/>
      <c r="D1" s="67"/>
      <c r="E1" s="67"/>
      <c r="F1" s="67"/>
      <c r="G1" s="67"/>
      <c r="H1" s="67"/>
      <c r="I1" s="67"/>
      <c r="J1" s="67"/>
      <c r="K1" s="67"/>
      <c r="L1" s="67"/>
      <c r="M1" s="67"/>
    </row>
    <row r="2" spans="1:19">
      <c r="A2" s="67"/>
      <c r="B2" s="67"/>
      <c r="C2" s="67"/>
      <c r="D2" s="67"/>
      <c r="E2" s="67"/>
      <c r="F2" s="67"/>
      <c r="G2" s="67"/>
      <c r="H2" s="67"/>
      <c r="I2" s="67"/>
      <c r="J2" s="67"/>
      <c r="K2" s="67"/>
      <c r="L2" s="67"/>
      <c r="M2" s="67"/>
    </row>
    <row r="3" spans="1:19">
      <c r="A3" s="67"/>
      <c r="B3" s="67"/>
      <c r="C3" s="67"/>
      <c r="D3" s="67"/>
      <c r="E3" s="67"/>
      <c r="F3" s="67"/>
      <c r="G3" s="67"/>
      <c r="H3" s="67"/>
      <c r="I3" s="67"/>
      <c r="J3" s="67"/>
      <c r="K3" s="67"/>
      <c r="L3" s="67"/>
      <c r="M3" s="67"/>
    </row>
    <row r="4" spans="1:19">
      <c r="A4" s="67"/>
      <c r="B4" s="67"/>
      <c r="C4" s="67"/>
      <c r="D4" s="67"/>
      <c r="E4" s="67"/>
      <c r="F4" s="67"/>
      <c r="G4" s="67"/>
      <c r="H4" s="67"/>
      <c r="I4" s="67"/>
      <c r="J4" s="67"/>
      <c r="K4" s="67"/>
      <c r="L4" s="67"/>
      <c r="M4" s="67"/>
    </row>
    <row r="5" spans="1:19">
      <c r="A5" s="67"/>
      <c r="B5" s="67"/>
      <c r="C5" s="67"/>
      <c r="D5" s="67"/>
      <c r="E5" s="67"/>
      <c r="F5" s="67"/>
      <c r="G5" s="67"/>
      <c r="H5" s="67"/>
      <c r="I5" s="67"/>
      <c r="J5" s="67"/>
      <c r="K5" s="67"/>
      <c r="L5" s="67"/>
      <c r="M5" s="67"/>
    </row>
    <row r="8" spans="1:19">
      <c r="B8" s="1"/>
      <c r="C8" s="74" t="s">
        <v>20</v>
      </c>
      <c r="D8" s="75"/>
      <c r="H8" s="76" t="s">
        <v>21</v>
      </c>
      <c r="I8" s="67"/>
      <c r="J8" s="67"/>
      <c r="K8" s="67"/>
      <c r="L8" s="67"/>
      <c r="M8" s="67"/>
    </row>
    <row r="9" spans="1:19">
      <c r="C9" s="75"/>
      <c r="D9" s="75"/>
      <c r="H9" s="67"/>
      <c r="I9" s="67"/>
      <c r="J9" s="67"/>
      <c r="K9" s="67"/>
      <c r="L9" s="67"/>
      <c r="M9" s="67"/>
    </row>
    <row r="10" spans="1:19">
      <c r="H10" s="67"/>
      <c r="I10" s="67"/>
      <c r="J10" s="67"/>
      <c r="K10" s="67"/>
      <c r="L10" s="67"/>
      <c r="M10" s="67"/>
    </row>
    <row r="13" spans="1:19">
      <c r="D13" s="68" t="s">
        <v>22</v>
      </c>
      <c r="E13" s="68"/>
      <c r="F13" s="68"/>
      <c r="G13" s="68"/>
      <c r="H13" s="71" t="s">
        <v>23</v>
      </c>
      <c r="I13" s="77"/>
      <c r="J13" s="77"/>
      <c r="K13" s="77"/>
      <c r="L13" s="77"/>
      <c r="M13" s="77"/>
    </row>
    <row r="14" spans="1:19">
      <c r="H14" s="77"/>
      <c r="I14" s="77"/>
      <c r="J14" s="77"/>
      <c r="K14" s="77"/>
      <c r="L14" s="77"/>
      <c r="M14" s="77"/>
    </row>
    <row r="15" spans="1:19">
      <c r="H15" s="77"/>
      <c r="I15" s="77"/>
      <c r="J15" s="77"/>
      <c r="K15" s="77"/>
      <c r="L15" s="77"/>
      <c r="M15" s="77"/>
      <c r="S15" t="s">
        <v>24</v>
      </c>
    </row>
    <row r="16" spans="1:19">
      <c r="H16" s="77"/>
      <c r="I16" s="77"/>
      <c r="J16" s="77"/>
      <c r="K16" s="77"/>
      <c r="L16" s="77"/>
      <c r="M16" s="77"/>
    </row>
    <row r="17" spans="4:16">
      <c r="H17" s="77"/>
      <c r="I17" s="77"/>
      <c r="J17" s="77"/>
      <c r="K17" s="77"/>
      <c r="L17" s="77"/>
      <c r="M17" s="77"/>
    </row>
    <row r="19" spans="4:16">
      <c r="P19" s="66" t="s">
        <v>362</v>
      </c>
    </row>
    <row r="20" spans="4:16">
      <c r="D20" s="68" t="s">
        <v>25</v>
      </c>
      <c r="E20" s="68"/>
      <c r="F20" s="68"/>
      <c r="G20" s="68"/>
      <c r="H20" s="69" t="s">
        <v>26</v>
      </c>
      <c r="I20" s="70"/>
      <c r="J20" s="70"/>
      <c r="K20" s="70"/>
      <c r="L20" s="70"/>
      <c r="M20" s="70"/>
    </row>
    <row r="21" spans="4:16">
      <c r="H21" s="70"/>
      <c r="I21" s="70"/>
      <c r="J21" s="70"/>
      <c r="K21" s="70"/>
      <c r="L21" s="70"/>
      <c r="M21" s="70"/>
    </row>
    <row r="22" spans="4:16">
      <c r="H22" s="70"/>
      <c r="I22" s="70"/>
      <c r="J22" s="70"/>
      <c r="K22" s="70"/>
      <c r="L22" s="70"/>
      <c r="M22" s="70"/>
    </row>
    <row r="23" spans="4:16">
      <c r="H23" s="70"/>
      <c r="I23" s="70"/>
      <c r="J23" s="70"/>
      <c r="K23" s="70"/>
      <c r="L23" s="70"/>
      <c r="M23" s="70"/>
    </row>
    <row r="24" spans="4:16">
      <c r="H24" s="70"/>
      <c r="I24" s="70"/>
      <c r="J24" s="70"/>
      <c r="K24" s="70"/>
      <c r="L24" s="70"/>
      <c r="M24" s="70"/>
    </row>
    <row r="25" spans="4:16">
      <c r="H25" s="70"/>
      <c r="I25" s="70"/>
      <c r="J25" s="70"/>
      <c r="K25" s="70"/>
      <c r="L25" s="70"/>
      <c r="M25" s="70"/>
    </row>
    <row r="26" spans="4:16">
      <c r="H26" s="70"/>
      <c r="I26" s="70"/>
      <c r="J26" s="70"/>
      <c r="K26" s="70"/>
      <c r="L26" s="70"/>
      <c r="M26" s="70"/>
    </row>
    <row r="28" spans="4:16">
      <c r="D28" s="67" t="s">
        <v>27</v>
      </c>
      <c r="E28" s="67"/>
      <c r="F28" s="67"/>
      <c r="G28" s="67"/>
      <c r="H28" s="71" t="s">
        <v>28</v>
      </c>
      <c r="I28" s="72"/>
      <c r="J28" s="72"/>
      <c r="K28" s="72"/>
      <c r="L28" s="72"/>
      <c r="M28" s="72"/>
    </row>
    <row r="29" spans="4:16">
      <c r="H29" s="72"/>
      <c r="I29" s="72"/>
      <c r="J29" s="72"/>
      <c r="K29" s="72"/>
      <c r="L29" s="72"/>
      <c r="M29" s="72"/>
    </row>
    <row r="30" spans="4:16">
      <c r="H30" s="72"/>
      <c r="I30" s="72"/>
      <c r="J30" s="72"/>
      <c r="K30" s="72"/>
      <c r="L30" s="72"/>
      <c r="M30" s="72"/>
    </row>
    <row r="31" spans="4:16">
      <c r="H31" s="72"/>
      <c r="I31" s="72"/>
      <c r="J31" s="72"/>
      <c r="K31" s="72"/>
      <c r="L31" s="72"/>
      <c r="M31" s="72"/>
    </row>
    <row r="32" spans="4:16">
      <c r="H32" s="72"/>
      <c r="I32" s="72"/>
      <c r="J32" s="72"/>
      <c r="K32" s="72"/>
      <c r="L32" s="72"/>
      <c r="M32" s="72"/>
    </row>
    <row r="33" spans="8:14">
      <c r="H33" s="72"/>
      <c r="I33" s="72"/>
      <c r="J33" s="72"/>
      <c r="K33" s="72"/>
      <c r="L33" s="72"/>
      <c r="M33" s="72"/>
    </row>
    <row r="34" spans="8:14">
      <c r="H34" s="72"/>
      <c r="I34" s="72"/>
      <c r="J34" s="72"/>
      <c r="K34" s="72"/>
      <c r="L34" s="72"/>
      <c r="M34" s="72"/>
    </row>
    <row r="35" spans="8:14">
      <c r="H35" s="72"/>
      <c r="I35" s="72"/>
      <c r="J35" s="72"/>
      <c r="K35" s="72"/>
      <c r="L35" s="72"/>
      <c r="M35" s="72"/>
    </row>
    <row r="39" spans="8:14">
      <c r="N39" s="9" t="s">
        <v>29</v>
      </c>
    </row>
  </sheetData>
  <mergeCells count="9">
    <mergeCell ref="D20:G20"/>
    <mergeCell ref="H20:M26"/>
    <mergeCell ref="D28:G28"/>
    <mergeCell ref="H28:M35"/>
    <mergeCell ref="A1:M5"/>
    <mergeCell ref="C8:D9"/>
    <mergeCell ref="H8:M10"/>
    <mergeCell ref="D13:G13"/>
    <mergeCell ref="H13:M17"/>
  </mergeCells>
  <hyperlinks>
    <hyperlink ref="N39" location="'HYPERLINK CLASS WORK'!A1" display="BACK TO HYPERLINK CLASS WORK"/>
  </hyperlink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dimension ref="A1:M17"/>
  <sheetViews>
    <sheetView workbookViewId="0">
      <selection activeCell="M17" sqref="M17"/>
    </sheetView>
  </sheetViews>
  <sheetFormatPr defaultRowHeight="15"/>
  <cols>
    <col min="6" max="6" width="17.42578125" customWidth="1"/>
    <col min="13" max="13" width="19.7109375" customWidth="1"/>
  </cols>
  <sheetData>
    <row r="1" spans="1:6">
      <c r="A1" s="100" t="s">
        <v>284</v>
      </c>
      <c r="B1" s="100"/>
      <c r="C1" s="100"/>
      <c r="D1" s="100"/>
      <c r="E1" s="100"/>
      <c r="F1" s="100"/>
    </row>
    <row r="2" spans="1:6">
      <c r="A2" s="101" t="s">
        <v>285</v>
      </c>
      <c r="B2" s="102"/>
      <c r="C2" s="102"/>
      <c r="D2" s="102"/>
      <c r="E2" s="102"/>
      <c r="F2" s="102"/>
    </row>
    <row r="3" spans="1:6">
      <c r="A3" s="102"/>
      <c r="B3" s="102"/>
      <c r="C3" s="102"/>
      <c r="D3" s="102"/>
      <c r="E3" s="102"/>
      <c r="F3" s="102"/>
    </row>
    <row r="4" spans="1:6">
      <c r="A4" s="102"/>
      <c r="B4" s="102"/>
      <c r="C4" s="102"/>
      <c r="D4" s="102"/>
      <c r="E4" s="102"/>
      <c r="F4" s="102"/>
    </row>
    <row r="5" spans="1:6">
      <c r="A5" s="102"/>
      <c r="B5" s="102"/>
      <c r="C5" s="102"/>
      <c r="D5" s="102"/>
      <c r="E5" s="102"/>
      <c r="F5" s="102"/>
    </row>
    <row r="6" spans="1:6">
      <c r="A6" s="102"/>
      <c r="B6" s="102"/>
      <c r="C6" s="102"/>
      <c r="D6" s="102"/>
      <c r="E6" s="102"/>
      <c r="F6" s="102"/>
    </row>
    <row r="7" spans="1:6">
      <c r="A7" s="102"/>
      <c r="B7" s="102"/>
      <c r="C7" s="102"/>
      <c r="D7" s="102"/>
      <c r="E7" s="102"/>
      <c r="F7" s="102"/>
    </row>
    <row r="8" spans="1:6">
      <c r="A8" s="102"/>
      <c r="B8" s="102"/>
      <c r="C8" s="102"/>
      <c r="D8" s="102"/>
      <c r="E8" s="102"/>
      <c r="F8" s="102"/>
    </row>
    <row r="9" spans="1:6">
      <c r="A9" s="102"/>
      <c r="B9" s="102"/>
      <c r="C9" s="102"/>
      <c r="D9" s="102"/>
      <c r="E9" s="102"/>
      <c r="F9" s="102"/>
    </row>
    <row r="10" spans="1:6">
      <c r="A10" s="102"/>
      <c r="B10" s="102"/>
      <c r="C10" s="102"/>
      <c r="D10" s="102"/>
      <c r="E10" s="102"/>
      <c r="F10" s="102"/>
    </row>
    <row r="17" spans="13:13">
      <c r="M17" s="9" t="s">
        <v>286</v>
      </c>
    </row>
  </sheetData>
  <mergeCells count="2">
    <mergeCell ref="A1:F1"/>
    <mergeCell ref="A2:F10"/>
  </mergeCells>
  <hyperlinks>
    <hyperlink ref="M17" location="'HYPERLINK CLASS WORK'!A1" display="BACK TO HYPERLINK"/>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L14"/>
  <sheetViews>
    <sheetView workbookViewId="0"/>
  </sheetViews>
  <sheetFormatPr defaultRowHeight="15"/>
  <cols>
    <col min="2" max="2" width="16.28515625" bestFit="1" customWidth="1"/>
  </cols>
  <sheetData>
    <row r="1" spans="1:12" ht="20.25">
      <c r="B1" s="103" t="s">
        <v>334</v>
      </c>
      <c r="C1" s="104"/>
      <c r="D1" s="104"/>
      <c r="E1" s="104"/>
      <c r="F1" s="104"/>
    </row>
    <row r="2" spans="1:12" ht="18">
      <c r="A2" s="105" t="s">
        <v>335</v>
      </c>
      <c r="B2" s="106"/>
      <c r="C2" s="106"/>
      <c r="D2" s="106"/>
      <c r="E2" s="106"/>
      <c r="F2" s="106"/>
      <c r="G2" s="106"/>
    </row>
    <row r="4" spans="1:12">
      <c r="A4" t="s">
        <v>336</v>
      </c>
      <c r="B4" t="s">
        <v>337</v>
      </c>
      <c r="C4" t="s">
        <v>338</v>
      </c>
    </row>
    <row r="5" spans="1:12">
      <c r="A5" t="s">
        <v>339</v>
      </c>
      <c r="B5" t="s">
        <v>340</v>
      </c>
      <c r="C5" s="21">
        <v>1000</v>
      </c>
      <c r="D5" s="21"/>
      <c r="E5" s="61"/>
    </row>
    <row r="6" spans="1:12">
      <c r="A6" t="s">
        <v>341</v>
      </c>
      <c r="B6" t="s">
        <v>343</v>
      </c>
      <c r="C6" s="21">
        <v>900</v>
      </c>
      <c r="D6" s="21"/>
    </row>
    <row r="7" spans="1:12">
      <c r="A7" t="s">
        <v>342</v>
      </c>
      <c r="B7" t="s">
        <v>344</v>
      </c>
      <c r="C7" s="21">
        <v>700</v>
      </c>
      <c r="D7" s="21"/>
    </row>
    <row r="8" spans="1:12">
      <c r="A8" t="s">
        <v>345</v>
      </c>
      <c r="B8" t="s">
        <v>346</v>
      </c>
      <c r="C8" s="21">
        <v>1000</v>
      </c>
      <c r="D8" s="21"/>
    </row>
    <row r="9" spans="1:12">
      <c r="A9" t="s">
        <v>347</v>
      </c>
      <c r="B9" t="s">
        <v>348</v>
      </c>
      <c r="C9" s="21">
        <v>800</v>
      </c>
      <c r="D9" s="21"/>
    </row>
    <row r="10" spans="1:12">
      <c r="A10" t="s">
        <v>349</v>
      </c>
      <c r="B10" t="s">
        <v>350</v>
      </c>
      <c r="C10" s="21">
        <v>850</v>
      </c>
      <c r="D10" s="21"/>
    </row>
    <row r="11" spans="1:12">
      <c r="A11" t="s">
        <v>351</v>
      </c>
      <c r="B11" t="s">
        <v>352</v>
      </c>
      <c r="C11" s="21">
        <v>750</v>
      </c>
      <c r="D11" s="21"/>
    </row>
    <row r="12" spans="1:12">
      <c r="B12" s="19" t="s">
        <v>353</v>
      </c>
      <c r="C12" s="62">
        <f>SUM(C5:C11)</f>
        <v>6000</v>
      </c>
      <c r="D12" s="21"/>
    </row>
    <row r="13" spans="1:12">
      <c r="A13" s="11">
        <v>0.13</v>
      </c>
      <c r="B13" s="19" t="s">
        <v>355</v>
      </c>
      <c r="C13" s="63">
        <f>A13*C12</f>
        <v>780</v>
      </c>
      <c r="D13" s="21"/>
      <c r="I13" s="9" t="s">
        <v>29</v>
      </c>
      <c r="J13" s="9"/>
      <c r="K13" s="9"/>
      <c r="L13" s="9"/>
    </row>
    <row r="14" spans="1:12">
      <c r="B14" s="19" t="s">
        <v>354</v>
      </c>
      <c r="C14" s="64">
        <f>SUM(C12:C13)</f>
        <v>6780</v>
      </c>
      <c r="D14" s="21"/>
    </row>
  </sheetData>
  <mergeCells count="2">
    <mergeCell ref="B1:F1"/>
    <mergeCell ref="A2:G2"/>
  </mergeCells>
  <hyperlinks>
    <hyperlink ref="I13:L13" location="'HYPERLINK CLASS WORK'!A1" display="BACK TO HYPERLINK CLASS WORK"/>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I20"/>
  <sheetViews>
    <sheetView workbookViewId="0"/>
  </sheetViews>
  <sheetFormatPr defaultRowHeight="15"/>
  <cols>
    <col min="1" max="1" width="17" customWidth="1"/>
    <col min="3" max="3" width="18.42578125" customWidth="1"/>
    <col min="4" max="4" width="38.42578125" bestFit="1" customWidth="1"/>
  </cols>
  <sheetData>
    <row r="1" spans="1:4">
      <c r="A1" s="58" t="s">
        <v>287</v>
      </c>
      <c r="B1" t="s">
        <v>288</v>
      </c>
      <c r="C1" t="s">
        <v>289</v>
      </c>
      <c r="D1" t="s">
        <v>290</v>
      </c>
    </row>
    <row r="2" spans="1:4">
      <c r="A2" t="s">
        <v>291</v>
      </c>
      <c r="B2" t="s">
        <v>292</v>
      </c>
      <c r="C2" s="3">
        <v>43223</v>
      </c>
      <c r="D2" t="s">
        <v>293</v>
      </c>
    </row>
    <row r="3" spans="1:4">
      <c r="A3" s="59"/>
      <c r="B3" s="59"/>
      <c r="C3" s="60"/>
      <c r="D3" s="59"/>
    </row>
    <row r="4" spans="1:4">
      <c r="A4" s="59"/>
      <c r="B4" s="59"/>
      <c r="C4" s="60"/>
      <c r="D4" s="59"/>
    </row>
    <row r="5" spans="1:4">
      <c r="A5" s="59"/>
      <c r="B5" s="59"/>
      <c r="C5" s="60"/>
      <c r="D5" s="59"/>
    </row>
    <row r="17" spans="1:9">
      <c r="A17" t="s">
        <v>294</v>
      </c>
      <c r="B17" t="s">
        <v>295</v>
      </c>
      <c r="F17" s="9" t="s">
        <v>361</v>
      </c>
      <c r="G17" s="65"/>
      <c r="H17" s="9"/>
      <c r="I17" s="9"/>
    </row>
    <row r="18" spans="1:9">
      <c r="A18" t="s">
        <v>296</v>
      </c>
      <c r="B18" t="s">
        <v>297</v>
      </c>
    </row>
    <row r="19" spans="1:9">
      <c r="A19" t="s">
        <v>298</v>
      </c>
      <c r="B19" t="s">
        <v>299</v>
      </c>
    </row>
    <row r="20" spans="1:9">
      <c r="A20" t="s">
        <v>300</v>
      </c>
      <c r="B20" t="s">
        <v>301</v>
      </c>
    </row>
  </sheetData>
  <dataValidations count="1">
    <dataValidation type="list" allowBlank="1" showInputMessage="1" showErrorMessage="1" sqref="B3">
      <formula1>"A,B,C,D"</formula1>
    </dataValidation>
  </dataValidations>
  <hyperlinks>
    <hyperlink ref="F17:I17" location="'HYPERLINK CLASS WORK'!A1" display="BACK TO HYPERLINK CLASSWORK"/>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dimension ref="A1:I49"/>
  <sheetViews>
    <sheetView topLeftCell="A40" workbookViewId="0">
      <selection sqref="A1:C1"/>
    </sheetView>
  </sheetViews>
  <sheetFormatPr defaultRowHeight="15"/>
  <cols>
    <col min="1" max="1" width="34.7109375" bestFit="1" customWidth="1"/>
    <col min="2" max="2" width="13.7109375" bestFit="1" customWidth="1"/>
    <col min="3" max="3" width="17.7109375" customWidth="1"/>
    <col min="5" max="5" width="10.5703125" bestFit="1" customWidth="1"/>
  </cols>
  <sheetData>
    <row r="1" spans="1:5" ht="25.5">
      <c r="A1" s="107" t="s">
        <v>302</v>
      </c>
      <c r="B1" s="72"/>
      <c r="C1" s="72"/>
    </row>
    <row r="2" spans="1:5">
      <c r="A2" s="7" t="s">
        <v>303</v>
      </c>
    </row>
    <row r="4" spans="1:5">
      <c r="A4" t="s">
        <v>304</v>
      </c>
      <c r="B4" s="19">
        <v>2018</v>
      </c>
      <c r="C4" s="14">
        <v>2019</v>
      </c>
      <c r="D4" s="42">
        <v>2020</v>
      </c>
      <c r="E4" s="43"/>
    </row>
    <row r="6" spans="1:5" ht="23.25">
      <c r="A6" s="49" t="s">
        <v>305</v>
      </c>
      <c r="B6" s="44"/>
    </row>
    <row r="7" spans="1:5">
      <c r="A7" t="s">
        <v>306</v>
      </c>
      <c r="B7" s="50">
        <v>50000</v>
      </c>
    </row>
    <row r="8" spans="1:5">
      <c r="A8" t="s">
        <v>307</v>
      </c>
      <c r="B8" s="50">
        <v>20000</v>
      </c>
    </row>
    <row r="9" spans="1:5">
      <c r="A9" t="s">
        <v>308</v>
      </c>
      <c r="B9" s="50">
        <v>60000</v>
      </c>
    </row>
    <row r="10" spans="1:5">
      <c r="A10" t="s">
        <v>309</v>
      </c>
      <c r="B10" s="50">
        <v>100000</v>
      </c>
    </row>
    <row r="11" spans="1:5">
      <c r="A11" t="s">
        <v>310</v>
      </c>
      <c r="B11" s="50">
        <v>150000</v>
      </c>
    </row>
    <row r="12" spans="1:5">
      <c r="B12" s="51">
        <f>SUM(B7:B11)</f>
        <v>380000</v>
      </c>
    </row>
    <row r="14" spans="1:5" ht="23.25">
      <c r="A14" s="49" t="s">
        <v>311</v>
      </c>
    </row>
    <row r="15" spans="1:5">
      <c r="A15" t="s">
        <v>312</v>
      </c>
      <c r="B15" s="51">
        <v>30000</v>
      </c>
    </row>
    <row r="16" spans="1:5">
      <c r="A16" t="s">
        <v>310</v>
      </c>
      <c r="B16" s="50">
        <v>120000</v>
      </c>
    </row>
    <row r="17" spans="1:2">
      <c r="A17" t="s">
        <v>307</v>
      </c>
      <c r="B17" s="51">
        <v>10000</v>
      </c>
    </row>
    <row r="18" spans="1:2">
      <c r="A18" t="s">
        <v>313</v>
      </c>
      <c r="B18" s="51">
        <v>30000</v>
      </c>
    </row>
    <row r="19" spans="1:2">
      <c r="A19" t="s">
        <v>314</v>
      </c>
      <c r="B19" s="51">
        <v>95000</v>
      </c>
    </row>
    <row r="20" spans="1:2">
      <c r="B20" s="54">
        <f>SUM(B15:B19)</f>
        <v>285000</v>
      </c>
    </row>
    <row r="21" spans="1:2">
      <c r="B21" s="55"/>
    </row>
    <row r="23" spans="1:2" ht="20.25">
      <c r="A23" s="48" t="s">
        <v>315</v>
      </c>
    </row>
    <row r="24" spans="1:2">
      <c r="A24" t="s">
        <v>356</v>
      </c>
      <c r="B24" s="51">
        <f>B12-B20</f>
        <v>95000</v>
      </c>
    </row>
    <row r="26" spans="1:2">
      <c r="A26" s="45" t="s">
        <v>316</v>
      </c>
      <c r="B26" s="45" t="s">
        <v>317</v>
      </c>
    </row>
    <row r="27" spans="1:2">
      <c r="A27" t="s">
        <v>318</v>
      </c>
      <c r="B27" s="51">
        <v>50000</v>
      </c>
    </row>
    <row r="28" spans="1:2">
      <c r="A28" t="s">
        <v>319</v>
      </c>
      <c r="B28" s="51">
        <v>50000</v>
      </c>
    </row>
    <row r="29" spans="1:2">
      <c r="A29" t="s">
        <v>320</v>
      </c>
      <c r="B29" s="51">
        <v>20000</v>
      </c>
    </row>
    <row r="30" spans="1:2">
      <c r="A30" t="s">
        <v>321</v>
      </c>
      <c r="B30" s="51">
        <v>5000</v>
      </c>
    </row>
    <row r="31" spans="1:2">
      <c r="A31" t="s">
        <v>322</v>
      </c>
      <c r="B31" s="51">
        <v>10000</v>
      </c>
    </row>
    <row r="32" spans="1:2">
      <c r="B32" s="52">
        <f>SUM(B27:B31)</f>
        <v>135000</v>
      </c>
    </row>
    <row r="33" spans="1:9">
      <c r="B33" s="55"/>
    </row>
    <row r="35" spans="1:9" ht="20.25">
      <c r="A35" s="48" t="s">
        <v>323</v>
      </c>
      <c r="E35">
        <v>55</v>
      </c>
    </row>
    <row r="36" spans="1:9">
      <c r="A36" t="s">
        <v>324</v>
      </c>
      <c r="B36" s="51">
        <v>10000</v>
      </c>
    </row>
    <row r="37" spans="1:9">
      <c r="A37" t="s">
        <v>325</v>
      </c>
      <c r="B37" s="53">
        <v>10000</v>
      </c>
    </row>
    <row r="38" spans="1:9">
      <c r="A38" t="s">
        <v>326</v>
      </c>
      <c r="B38" s="51">
        <v>10000</v>
      </c>
      <c r="F38" s="9" t="s">
        <v>283</v>
      </c>
      <c r="G38" s="9"/>
      <c r="H38" s="9"/>
      <c r="I38" s="9"/>
    </row>
    <row r="39" spans="1:9">
      <c r="B39" s="51">
        <f>SUM(B36:B38)</f>
        <v>30000</v>
      </c>
    </row>
    <row r="40" spans="1:9">
      <c r="B40" s="51"/>
    </row>
    <row r="42" spans="1:9" ht="15.75">
      <c r="A42" s="46" t="s">
        <v>327</v>
      </c>
      <c r="B42" s="51"/>
    </row>
    <row r="43" spans="1:9">
      <c r="A43" t="s">
        <v>328</v>
      </c>
      <c r="B43" s="56">
        <f>B24-B32+B39</f>
        <v>-10000</v>
      </c>
    </row>
    <row r="45" spans="1:9" ht="18.75">
      <c r="A45" s="47" t="s">
        <v>329</v>
      </c>
    </row>
    <row r="46" spans="1:9">
      <c r="A46" s="11">
        <v>0.24</v>
      </c>
      <c r="B46" s="57">
        <f>A46*B43</f>
        <v>-2400</v>
      </c>
    </row>
    <row r="48" spans="1:9">
      <c r="A48" s="45" t="s">
        <v>330</v>
      </c>
    </row>
    <row r="49" spans="2:2">
      <c r="B49" s="51">
        <f>B43-B46</f>
        <v>-7600</v>
      </c>
    </row>
  </sheetData>
  <mergeCells count="1">
    <mergeCell ref="A1:C1"/>
  </mergeCells>
  <hyperlinks>
    <hyperlink ref="F38:I38" location="'HYPERLINK CLASS WORK'!A1" display="BACK TO HYPER LINK CLASS WORK"/>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H142"/>
  <sheetViews>
    <sheetView topLeftCell="A133" workbookViewId="0">
      <selection activeCell="F142" sqref="F142"/>
    </sheetView>
  </sheetViews>
  <sheetFormatPr defaultRowHeight="15"/>
  <cols>
    <col min="6" max="6" width="31" customWidth="1"/>
  </cols>
  <sheetData>
    <row r="1" spans="1:7">
      <c r="A1" s="79"/>
      <c r="B1" s="79"/>
      <c r="C1" s="79"/>
      <c r="D1" s="79"/>
      <c r="E1" s="79"/>
    </row>
    <row r="2" spans="1:7">
      <c r="A2" s="79"/>
      <c r="B2" s="79"/>
      <c r="C2" s="79"/>
      <c r="D2" s="79"/>
      <c r="E2" s="79"/>
    </row>
    <row r="3" spans="1:7">
      <c r="A3" s="79"/>
      <c r="B3" s="79"/>
      <c r="C3" s="79"/>
      <c r="D3" s="79"/>
      <c r="E3" s="79"/>
    </row>
    <row r="4" spans="1:7">
      <c r="A4" s="79"/>
      <c r="B4" s="79"/>
      <c r="C4" s="79"/>
      <c r="D4" s="79"/>
      <c r="E4" s="79"/>
    </row>
    <row r="5" spans="1:7">
      <c r="A5" s="79"/>
      <c r="B5" s="79"/>
      <c r="C5" s="79"/>
      <c r="D5" s="79"/>
      <c r="E5" s="79"/>
    </row>
    <row r="6" spans="1:7">
      <c r="A6" s="79"/>
      <c r="B6" s="79"/>
      <c r="C6" s="79"/>
      <c r="D6" s="79"/>
      <c r="E6" s="79"/>
    </row>
    <row r="7" spans="1:7">
      <c r="A7" s="79"/>
      <c r="B7" s="79"/>
      <c r="C7" s="79"/>
      <c r="D7" s="79"/>
      <c r="E7" s="79"/>
    </row>
    <row r="8" spans="1:7">
      <c r="A8" s="79"/>
      <c r="B8" s="79"/>
      <c r="C8" s="79"/>
      <c r="D8" s="79"/>
      <c r="E8" s="79"/>
    </row>
    <row r="9" spans="1:7">
      <c r="A9" s="79"/>
      <c r="B9" s="79"/>
      <c r="C9" s="79"/>
      <c r="D9" s="79"/>
      <c r="E9" s="79"/>
    </row>
    <row r="10" spans="1:7">
      <c r="A10" s="79"/>
      <c r="B10" s="79"/>
      <c r="C10" s="79"/>
      <c r="D10" s="79"/>
      <c r="E10" s="79"/>
    </row>
    <row r="11" spans="1:7">
      <c r="A11" s="79"/>
      <c r="B11" s="79"/>
      <c r="C11" s="79"/>
      <c r="D11" s="79"/>
      <c r="E11" s="79"/>
    </row>
    <row r="13" spans="1:7">
      <c r="A13" s="73" t="s">
        <v>30</v>
      </c>
      <c r="B13" s="67"/>
      <c r="C13" s="67"/>
      <c r="D13" s="67"/>
      <c r="E13" s="67"/>
    </row>
    <row r="14" spans="1:7">
      <c r="A14" s="67"/>
      <c r="B14" s="67"/>
      <c r="C14" s="67"/>
      <c r="D14" s="67"/>
      <c r="E14" s="67"/>
    </row>
    <row r="15" spans="1:7">
      <c r="A15" s="67"/>
      <c r="B15" s="67"/>
      <c r="C15" s="67"/>
      <c r="D15" s="67"/>
      <c r="E15" s="67"/>
    </row>
    <row r="16" spans="1:7">
      <c r="A16" s="67"/>
      <c r="B16" s="67"/>
      <c r="C16" s="67"/>
      <c r="D16" s="67"/>
      <c r="E16" s="67"/>
      <c r="G16" s="2"/>
    </row>
    <row r="17" spans="1:5">
      <c r="A17" s="67"/>
      <c r="B17" s="67"/>
      <c r="C17" s="67"/>
      <c r="D17" s="67"/>
      <c r="E17" s="67"/>
    </row>
    <row r="18" spans="1:5">
      <c r="A18" s="67"/>
      <c r="B18" s="67"/>
      <c r="C18" s="67"/>
      <c r="D18" s="67"/>
      <c r="E18" s="67"/>
    </row>
    <row r="19" spans="1:5">
      <c r="A19" s="67"/>
      <c r="B19" s="67"/>
      <c r="C19" s="67"/>
      <c r="D19" s="67"/>
      <c r="E19" s="67"/>
    </row>
    <row r="20" spans="1:5">
      <c r="A20" s="67"/>
      <c r="B20" s="67"/>
      <c r="C20" s="67"/>
      <c r="D20" s="67"/>
      <c r="E20" s="67"/>
    </row>
    <row r="21" spans="1:5">
      <c r="A21" s="67"/>
      <c r="B21" s="67"/>
      <c r="C21" s="67"/>
      <c r="D21" s="67"/>
      <c r="E21" s="67"/>
    </row>
    <row r="22" spans="1:5">
      <c r="A22" s="67"/>
      <c r="B22" s="67"/>
      <c r="C22" s="67"/>
      <c r="D22" s="67"/>
      <c r="E22" s="67"/>
    </row>
    <row r="23" spans="1:5">
      <c r="A23" s="67"/>
      <c r="B23" s="67"/>
      <c r="C23" s="67"/>
      <c r="D23" s="67"/>
      <c r="E23" s="67"/>
    </row>
    <row r="24" spans="1:5">
      <c r="A24" s="67"/>
      <c r="B24" s="67"/>
      <c r="C24" s="67"/>
      <c r="D24" s="67"/>
      <c r="E24" s="67"/>
    </row>
    <row r="26" spans="1:5">
      <c r="A26" s="79" t="s">
        <v>31</v>
      </c>
      <c r="B26" s="79"/>
      <c r="C26" s="79"/>
      <c r="D26" s="79"/>
      <c r="E26" s="79"/>
    </row>
    <row r="27" spans="1:5">
      <c r="A27" s="79"/>
      <c r="B27" s="79"/>
      <c r="C27" s="79"/>
      <c r="D27" s="79"/>
      <c r="E27" s="79"/>
    </row>
    <row r="29" spans="1:5">
      <c r="A29" s="80"/>
      <c r="B29" s="80"/>
      <c r="C29" s="80"/>
      <c r="D29" s="80"/>
      <c r="E29" s="80"/>
    </row>
    <row r="30" spans="1:5">
      <c r="A30" s="80"/>
      <c r="B30" s="80"/>
      <c r="C30" s="80"/>
      <c r="D30" s="80"/>
      <c r="E30" s="80"/>
    </row>
    <row r="31" spans="1:5">
      <c r="A31" s="80"/>
      <c r="B31" s="80"/>
      <c r="C31" s="80"/>
      <c r="D31" s="80"/>
      <c r="E31" s="80"/>
    </row>
    <row r="32" spans="1:5">
      <c r="A32" s="80"/>
      <c r="B32" s="80"/>
      <c r="C32" s="80"/>
      <c r="D32" s="80"/>
      <c r="E32" s="80"/>
    </row>
    <row r="33" spans="1:5">
      <c r="A33" s="80"/>
      <c r="B33" s="80"/>
      <c r="C33" s="80"/>
      <c r="D33" s="80"/>
      <c r="E33" s="80"/>
    </row>
    <row r="34" spans="1:5">
      <c r="A34" s="80"/>
      <c r="B34" s="80"/>
      <c r="C34" s="80"/>
      <c r="D34" s="80"/>
      <c r="E34" s="80"/>
    </row>
    <row r="35" spans="1:5">
      <c r="A35" s="80"/>
      <c r="B35" s="80"/>
      <c r="C35" s="80"/>
      <c r="D35" s="80"/>
      <c r="E35" s="80"/>
    </row>
    <row r="36" spans="1:5">
      <c r="A36" s="80"/>
      <c r="B36" s="80"/>
      <c r="C36" s="80"/>
      <c r="D36" s="80"/>
      <c r="E36" s="80"/>
    </row>
    <row r="37" spans="1:5">
      <c r="A37" s="80"/>
      <c r="B37" s="80"/>
      <c r="C37" s="80"/>
      <c r="D37" s="80"/>
      <c r="E37" s="80"/>
    </row>
    <row r="38" spans="1:5">
      <c r="A38" s="80"/>
      <c r="B38" s="80"/>
      <c r="C38" s="80"/>
      <c r="D38" s="80"/>
      <c r="E38" s="80"/>
    </row>
    <row r="39" spans="1:5">
      <c r="A39" s="80"/>
      <c r="B39" s="80"/>
      <c r="C39" s="80"/>
      <c r="D39" s="80"/>
      <c r="E39" s="80"/>
    </row>
    <row r="40" spans="1:5">
      <c r="A40" s="80"/>
      <c r="B40" s="80"/>
      <c r="C40" s="80"/>
      <c r="D40" s="80"/>
      <c r="E40" s="80"/>
    </row>
    <row r="41" spans="1:5">
      <c r="A41" s="80"/>
      <c r="B41" s="80"/>
      <c r="C41" s="80"/>
      <c r="D41" s="80"/>
      <c r="E41" s="80"/>
    </row>
    <row r="43" spans="1:5">
      <c r="A43" s="81" t="s">
        <v>32</v>
      </c>
      <c r="B43" s="80"/>
      <c r="C43" s="80"/>
      <c r="D43" s="80"/>
      <c r="E43" s="80"/>
    </row>
    <row r="44" spans="1:5">
      <c r="A44" s="80"/>
      <c r="B44" s="80"/>
      <c r="C44" s="80"/>
      <c r="D44" s="80"/>
      <c r="E44" s="80"/>
    </row>
    <row r="45" spans="1:5">
      <c r="A45" s="80"/>
      <c r="B45" s="80"/>
      <c r="C45" s="80"/>
      <c r="D45" s="80"/>
      <c r="E45" s="80"/>
    </row>
    <row r="46" spans="1:5">
      <c r="A46" s="80"/>
      <c r="B46" s="80"/>
      <c r="C46" s="80"/>
      <c r="D46" s="80"/>
      <c r="E46" s="80"/>
    </row>
    <row r="47" spans="1:5">
      <c r="A47" s="80"/>
      <c r="B47" s="80"/>
      <c r="C47" s="80"/>
      <c r="D47" s="80"/>
      <c r="E47" s="80"/>
    </row>
    <row r="48" spans="1:5">
      <c r="A48" s="80"/>
      <c r="B48" s="80"/>
      <c r="C48" s="80"/>
      <c r="D48" s="80"/>
      <c r="E48" s="80"/>
    </row>
    <row r="49" spans="1:5">
      <c r="A49" s="80"/>
      <c r="B49" s="80"/>
      <c r="C49" s="80"/>
      <c r="D49" s="80"/>
      <c r="E49" s="80"/>
    </row>
    <row r="50" spans="1:5">
      <c r="A50" s="80"/>
      <c r="B50" s="80"/>
      <c r="C50" s="80"/>
      <c r="D50" s="80"/>
      <c r="E50" s="80"/>
    </row>
    <row r="51" spans="1:5">
      <c r="A51" s="80"/>
      <c r="B51" s="80"/>
      <c r="C51" s="80"/>
      <c r="D51" s="80"/>
      <c r="E51" s="80"/>
    </row>
    <row r="52" spans="1:5">
      <c r="A52" s="80"/>
      <c r="B52" s="80"/>
      <c r="C52" s="80"/>
      <c r="D52" s="80"/>
      <c r="E52" s="80"/>
    </row>
    <row r="53" spans="1:5">
      <c r="A53" s="80"/>
      <c r="B53" s="80"/>
      <c r="C53" s="80"/>
      <c r="D53" s="80"/>
      <c r="E53" s="80"/>
    </row>
    <row r="54" spans="1:5">
      <c r="A54" s="80"/>
      <c r="B54" s="80"/>
      <c r="C54" s="80"/>
      <c r="D54" s="80"/>
      <c r="E54" s="80"/>
    </row>
    <row r="55" spans="1:5">
      <c r="A55" s="80"/>
      <c r="B55" s="80"/>
      <c r="C55" s="80"/>
      <c r="D55" s="80"/>
      <c r="E55" s="80"/>
    </row>
    <row r="57" spans="1:5">
      <c r="A57" s="80" t="s">
        <v>33</v>
      </c>
      <c r="B57" s="80"/>
      <c r="C57" s="80"/>
      <c r="D57" s="80"/>
      <c r="E57" s="80"/>
    </row>
    <row r="58" spans="1:5">
      <c r="A58" s="80"/>
      <c r="B58" s="80"/>
      <c r="C58" s="80"/>
      <c r="D58" s="80"/>
      <c r="E58" s="80"/>
    </row>
    <row r="60" spans="1:5">
      <c r="A60" s="84"/>
      <c r="B60" s="84"/>
      <c r="C60" s="84"/>
      <c r="D60" s="84"/>
      <c r="E60" s="84"/>
    </row>
    <row r="61" spans="1:5">
      <c r="A61" s="84"/>
      <c r="B61" s="84"/>
      <c r="C61" s="84"/>
      <c r="D61" s="84"/>
      <c r="E61" s="84"/>
    </row>
    <row r="62" spans="1:5">
      <c r="A62" s="84"/>
      <c r="B62" s="84"/>
      <c r="C62" s="84"/>
      <c r="D62" s="84"/>
      <c r="E62" s="84"/>
    </row>
    <row r="63" spans="1:5">
      <c r="A63" s="84"/>
      <c r="B63" s="84"/>
      <c r="C63" s="84"/>
      <c r="D63" s="84"/>
      <c r="E63" s="84"/>
    </row>
    <row r="64" spans="1:5">
      <c r="A64" s="84"/>
      <c r="B64" s="84"/>
      <c r="C64" s="84"/>
      <c r="D64" s="84"/>
      <c r="E64" s="84"/>
    </row>
    <row r="65" spans="1:5">
      <c r="A65" s="84"/>
      <c r="B65" s="84"/>
      <c r="C65" s="84"/>
      <c r="D65" s="84"/>
      <c r="E65" s="84"/>
    </row>
    <row r="66" spans="1:5">
      <c r="A66" s="84"/>
      <c r="B66" s="84"/>
      <c r="C66" s="84"/>
      <c r="D66" s="84"/>
      <c r="E66" s="84"/>
    </row>
    <row r="67" spans="1:5">
      <c r="A67" s="84"/>
      <c r="B67" s="84"/>
      <c r="C67" s="84"/>
      <c r="D67" s="84"/>
      <c r="E67" s="84"/>
    </row>
    <row r="68" spans="1:5">
      <c r="A68" s="84"/>
      <c r="B68" s="84"/>
      <c r="C68" s="84"/>
      <c r="D68" s="84"/>
      <c r="E68" s="84"/>
    </row>
    <row r="69" spans="1:5">
      <c r="A69" s="84"/>
      <c r="B69" s="84"/>
      <c r="C69" s="84"/>
      <c r="D69" s="84"/>
      <c r="E69" s="84"/>
    </row>
    <row r="70" spans="1:5">
      <c r="A70" s="84"/>
      <c r="B70" s="84"/>
      <c r="C70" s="84"/>
      <c r="D70" s="84"/>
      <c r="E70" s="84"/>
    </row>
    <row r="71" spans="1:5">
      <c r="A71" s="84"/>
      <c r="B71" s="84"/>
      <c r="C71" s="84"/>
      <c r="D71" s="84"/>
      <c r="E71" s="84"/>
    </row>
    <row r="73" spans="1:5">
      <c r="A73" s="85" t="s">
        <v>34</v>
      </c>
      <c r="B73" s="86"/>
      <c r="C73" s="86"/>
      <c r="D73" s="86"/>
      <c r="E73" s="86"/>
    </row>
    <row r="74" spans="1:5">
      <c r="A74" s="86"/>
      <c r="B74" s="86"/>
      <c r="C74" s="86"/>
      <c r="D74" s="86"/>
      <c r="E74" s="86"/>
    </row>
    <row r="75" spans="1:5">
      <c r="A75" s="86"/>
      <c r="B75" s="86"/>
      <c r="C75" s="86"/>
      <c r="D75" s="86"/>
      <c r="E75" s="86"/>
    </row>
    <row r="76" spans="1:5">
      <c r="A76" s="86"/>
      <c r="B76" s="86"/>
      <c r="C76" s="86"/>
      <c r="D76" s="86"/>
      <c r="E76" s="86"/>
    </row>
    <row r="77" spans="1:5">
      <c r="A77" s="86"/>
      <c r="B77" s="86"/>
      <c r="C77" s="86"/>
      <c r="D77" s="86"/>
      <c r="E77" s="86"/>
    </row>
    <row r="78" spans="1:5">
      <c r="A78" s="86"/>
      <c r="B78" s="86"/>
      <c r="C78" s="86"/>
      <c r="D78" s="86"/>
      <c r="E78" s="86"/>
    </row>
    <row r="79" spans="1:5">
      <c r="A79" s="86"/>
      <c r="B79" s="86"/>
      <c r="C79" s="86"/>
      <c r="D79" s="86"/>
      <c r="E79" s="86"/>
    </row>
    <row r="80" spans="1:5">
      <c r="A80" s="86"/>
      <c r="B80" s="86"/>
      <c r="C80" s="86"/>
      <c r="D80" s="86"/>
      <c r="E80" s="86"/>
    </row>
    <row r="81" spans="1:8">
      <c r="A81" s="86"/>
      <c r="B81" s="86"/>
      <c r="C81" s="86"/>
      <c r="D81" s="86"/>
      <c r="E81" s="86"/>
    </row>
    <row r="82" spans="1:8">
      <c r="A82" s="86"/>
      <c r="B82" s="86"/>
      <c r="C82" s="86"/>
      <c r="D82" s="86"/>
      <c r="E82" s="86"/>
    </row>
    <row r="84" spans="1:8">
      <c r="A84" s="84" t="s">
        <v>35</v>
      </c>
      <c r="B84" s="84"/>
      <c r="C84" s="84"/>
      <c r="D84" s="84"/>
      <c r="E84" s="84"/>
      <c r="H84" s="7"/>
    </row>
    <row r="85" spans="1:8">
      <c r="A85" s="84"/>
      <c r="B85" s="84"/>
      <c r="C85" s="84"/>
      <c r="D85" s="84"/>
      <c r="E85" s="84"/>
    </row>
    <row r="87" spans="1:8">
      <c r="A87" s="82"/>
      <c r="B87" s="82"/>
      <c r="C87" s="82"/>
      <c r="D87" s="82"/>
      <c r="E87" s="82"/>
    </row>
    <row r="88" spans="1:8">
      <c r="A88" s="82"/>
      <c r="B88" s="82"/>
      <c r="C88" s="82"/>
      <c r="D88" s="82"/>
      <c r="E88" s="82"/>
    </row>
    <row r="89" spans="1:8">
      <c r="A89" s="82"/>
      <c r="B89" s="82"/>
      <c r="C89" s="82"/>
      <c r="D89" s="82"/>
      <c r="E89" s="82"/>
    </row>
    <row r="90" spans="1:8">
      <c r="A90" s="82"/>
      <c r="B90" s="82"/>
      <c r="C90" s="82"/>
      <c r="D90" s="82"/>
      <c r="E90" s="82"/>
    </row>
    <row r="91" spans="1:8">
      <c r="A91" s="82"/>
      <c r="B91" s="82"/>
      <c r="C91" s="82"/>
      <c r="D91" s="82"/>
      <c r="E91" s="82"/>
    </row>
    <row r="92" spans="1:8">
      <c r="A92" s="82"/>
      <c r="B92" s="82"/>
      <c r="C92" s="82"/>
      <c r="D92" s="82"/>
      <c r="E92" s="82"/>
    </row>
    <row r="93" spans="1:8">
      <c r="A93" s="82"/>
      <c r="B93" s="82"/>
      <c r="C93" s="82"/>
      <c r="D93" s="82"/>
      <c r="E93" s="82"/>
    </row>
    <row r="94" spans="1:8">
      <c r="A94" s="82"/>
      <c r="B94" s="82"/>
      <c r="C94" s="82"/>
      <c r="D94" s="82"/>
      <c r="E94" s="82"/>
    </row>
    <row r="95" spans="1:8">
      <c r="A95" s="82"/>
      <c r="B95" s="82"/>
      <c r="C95" s="82"/>
      <c r="D95" s="82"/>
      <c r="E95" s="82"/>
    </row>
    <row r="96" spans="1:8">
      <c r="A96" s="82"/>
      <c r="B96" s="82"/>
      <c r="C96" s="82"/>
      <c r="D96" s="82"/>
      <c r="E96" s="82"/>
    </row>
    <row r="97" spans="1:5">
      <c r="A97" s="82"/>
      <c r="B97" s="82"/>
      <c r="C97" s="82"/>
      <c r="D97" s="82"/>
      <c r="E97" s="82"/>
    </row>
    <row r="99" spans="1:5">
      <c r="A99" s="87" t="s">
        <v>36</v>
      </c>
      <c r="B99" s="82"/>
      <c r="C99" s="82"/>
      <c r="D99" s="82"/>
      <c r="E99" s="82"/>
    </row>
    <row r="100" spans="1:5">
      <c r="A100" s="82"/>
      <c r="B100" s="82"/>
      <c r="C100" s="82"/>
      <c r="D100" s="82"/>
      <c r="E100" s="82"/>
    </row>
    <row r="101" spans="1:5">
      <c r="A101" s="82"/>
      <c r="B101" s="82"/>
      <c r="C101" s="82"/>
      <c r="D101" s="82"/>
      <c r="E101" s="82"/>
    </row>
    <row r="102" spans="1:5">
      <c r="A102" s="82"/>
      <c r="B102" s="82"/>
      <c r="C102" s="82"/>
      <c r="D102" s="82"/>
      <c r="E102" s="82"/>
    </row>
    <row r="103" spans="1:5">
      <c r="A103" s="82"/>
      <c r="B103" s="82"/>
      <c r="C103" s="82"/>
      <c r="D103" s="82"/>
      <c r="E103" s="82"/>
    </row>
    <row r="104" spans="1:5">
      <c r="A104" s="82"/>
      <c r="B104" s="82"/>
      <c r="C104" s="82"/>
      <c r="D104" s="82"/>
      <c r="E104" s="82"/>
    </row>
    <row r="105" spans="1:5">
      <c r="A105" s="82"/>
      <c r="B105" s="82"/>
      <c r="C105" s="82"/>
      <c r="D105" s="82"/>
      <c r="E105" s="82"/>
    </row>
    <row r="106" spans="1:5">
      <c r="A106" s="82"/>
      <c r="B106" s="82"/>
      <c r="C106" s="82"/>
      <c r="D106" s="82"/>
      <c r="E106" s="82"/>
    </row>
    <row r="107" spans="1:5">
      <c r="A107" s="82"/>
      <c r="B107" s="82"/>
      <c r="C107" s="82"/>
      <c r="D107" s="82"/>
      <c r="E107" s="82"/>
    </row>
    <row r="108" spans="1:5">
      <c r="A108" s="82"/>
      <c r="B108" s="82"/>
      <c r="C108" s="82"/>
      <c r="D108" s="82"/>
      <c r="E108" s="82"/>
    </row>
    <row r="109" spans="1:5">
      <c r="A109" s="82"/>
      <c r="B109" s="82"/>
      <c r="C109" s="82"/>
      <c r="D109" s="82"/>
      <c r="E109" s="82"/>
    </row>
    <row r="111" spans="1:5">
      <c r="A111" s="82" t="s">
        <v>37</v>
      </c>
      <c r="B111" s="82"/>
      <c r="C111" s="82"/>
      <c r="D111" s="82"/>
      <c r="E111" s="82"/>
    </row>
    <row r="112" spans="1:5">
      <c r="A112" s="82"/>
      <c r="B112" s="82"/>
      <c r="C112" s="82"/>
      <c r="D112" s="82"/>
      <c r="E112" s="82"/>
    </row>
    <row r="114" spans="1:5">
      <c r="A114" s="78"/>
      <c r="B114" s="78"/>
      <c r="C114" s="78"/>
      <c r="D114" s="78"/>
      <c r="E114" s="78"/>
    </row>
    <row r="115" spans="1:5">
      <c r="A115" s="78"/>
      <c r="B115" s="78"/>
      <c r="C115" s="78"/>
      <c r="D115" s="78"/>
      <c r="E115" s="78"/>
    </row>
    <row r="116" spans="1:5">
      <c r="A116" s="78"/>
      <c r="B116" s="78"/>
      <c r="C116" s="78"/>
      <c r="D116" s="78"/>
      <c r="E116" s="78"/>
    </row>
    <row r="117" spans="1:5">
      <c r="A117" s="78"/>
      <c r="B117" s="78"/>
      <c r="C117" s="78"/>
      <c r="D117" s="78"/>
      <c r="E117" s="78"/>
    </row>
    <row r="118" spans="1:5">
      <c r="A118" s="78"/>
      <c r="B118" s="78"/>
      <c r="C118" s="78"/>
      <c r="D118" s="78"/>
      <c r="E118" s="78"/>
    </row>
    <row r="119" spans="1:5">
      <c r="A119" s="78"/>
      <c r="B119" s="78"/>
      <c r="C119" s="78"/>
      <c r="D119" s="78"/>
      <c r="E119" s="78"/>
    </row>
    <row r="120" spans="1:5">
      <c r="A120" s="78"/>
      <c r="B120" s="78"/>
      <c r="C120" s="78"/>
      <c r="D120" s="78"/>
      <c r="E120" s="78"/>
    </row>
    <row r="121" spans="1:5">
      <c r="A121" s="78"/>
      <c r="B121" s="78"/>
      <c r="C121" s="78"/>
      <c r="D121" s="78"/>
      <c r="E121" s="78"/>
    </row>
    <row r="122" spans="1:5">
      <c r="A122" s="78"/>
      <c r="B122" s="78"/>
      <c r="C122" s="78"/>
      <c r="D122" s="78"/>
      <c r="E122" s="78"/>
    </row>
    <row r="123" spans="1:5">
      <c r="A123" s="78"/>
      <c r="B123" s="78"/>
      <c r="C123" s="78"/>
      <c r="D123" s="78"/>
      <c r="E123" s="78"/>
    </row>
    <row r="124" spans="1:5">
      <c r="A124" s="78"/>
      <c r="B124" s="78"/>
      <c r="C124" s="78"/>
      <c r="D124" s="78"/>
      <c r="E124" s="78"/>
    </row>
    <row r="126" spans="1:5">
      <c r="A126" s="83" t="s">
        <v>38</v>
      </c>
      <c r="B126" s="78"/>
      <c r="C126" s="78"/>
      <c r="D126" s="78"/>
      <c r="E126" s="78"/>
    </row>
    <row r="127" spans="1:5">
      <c r="A127" s="78"/>
      <c r="B127" s="78"/>
      <c r="C127" s="78"/>
      <c r="D127" s="78"/>
      <c r="E127" s="78"/>
    </row>
    <row r="128" spans="1:5">
      <c r="A128" s="78"/>
      <c r="B128" s="78"/>
      <c r="C128" s="78"/>
      <c r="D128" s="78"/>
      <c r="E128" s="78"/>
    </row>
    <row r="129" spans="1:6">
      <c r="A129" s="78"/>
      <c r="B129" s="78"/>
      <c r="C129" s="78"/>
      <c r="D129" s="78"/>
      <c r="E129" s="78"/>
    </row>
    <row r="130" spans="1:6">
      <c r="A130" s="78"/>
      <c r="B130" s="78"/>
      <c r="C130" s="78"/>
      <c r="D130" s="78"/>
      <c r="E130" s="78"/>
    </row>
    <row r="131" spans="1:6">
      <c r="A131" s="78"/>
      <c r="B131" s="78"/>
      <c r="C131" s="78"/>
      <c r="D131" s="78"/>
      <c r="E131" s="78"/>
    </row>
    <row r="132" spans="1:6">
      <c r="A132" s="78"/>
      <c r="B132" s="78"/>
      <c r="C132" s="78"/>
      <c r="D132" s="78"/>
      <c r="E132" s="78"/>
    </row>
    <row r="133" spans="1:6">
      <c r="A133" s="78"/>
      <c r="B133" s="78"/>
      <c r="C133" s="78"/>
      <c r="D133" s="78"/>
      <c r="E133" s="78"/>
    </row>
    <row r="134" spans="1:6">
      <c r="A134" s="78"/>
      <c r="B134" s="78"/>
      <c r="C134" s="78"/>
      <c r="D134" s="78"/>
      <c r="E134" s="78"/>
    </row>
    <row r="135" spans="1:6">
      <c r="A135" s="78"/>
      <c r="B135" s="78"/>
      <c r="C135" s="78"/>
      <c r="D135" s="78"/>
      <c r="E135" s="78"/>
    </row>
    <row r="137" spans="1:6">
      <c r="A137" s="15"/>
      <c r="B137" s="6"/>
      <c r="C137" s="6"/>
      <c r="D137" s="6"/>
      <c r="E137" s="6"/>
    </row>
    <row r="138" spans="1:6">
      <c r="A138" s="6"/>
      <c r="B138" s="6"/>
      <c r="C138" s="6"/>
      <c r="D138" s="6"/>
      <c r="E138" s="6"/>
    </row>
    <row r="139" spans="1:6">
      <c r="A139" s="78" t="s">
        <v>39</v>
      </c>
      <c r="B139" s="78"/>
      <c r="C139" s="78"/>
      <c r="D139" s="78"/>
      <c r="E139" s="78"/>
    </row>
    <row r="140" spans="1:6">
      <c r="A140" s="78"/>
      <c r="B140" s="78"/>
      <c r="C140" s="78"/>
      <c r="D140" s="78"/>
      <c r="E140" s="78"/>
    </row>
    <row r="142" spans="1:6">
      <c r="F142" s="9" t="s">
        <v>29</v>
      </c>
    </row>
  </sheetData>
  <mergeCells count="15">
    <mergeCell ref="A139:E140"/>
    <mergeCell ref="A1:E11"/>
    <mergeCell ref="A13:E24"/>
    <mergeCell ref="A26:E27"/>
    <mergeCell ref="A29:E41"/>
    <mergeCell ref="A43:E55"/>
    <mergeCell ref="A111:E112"/>
    <mergeCell ref="A114:E124"/>
    <mergeCell ref="A126:E135"/>
    <mergeCell ref="A57:E58"/>
    <mergeCell ref="A60:E71"/>
    <mergeCell ref="A73:E82"/>
    <mergeCell ref="A84:E85"/>
    <mergeCell ref="A87:E97"/>
    <mergeCell ref="A99:E109"/>
  </mergeCells>
  <hyperlinks>
    <hyperlink ref="F142" location="'HYPERLINK CLASS WORK'!A1" display="BACK TO HYPERLINK CLASS WOR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I32"/>
  <sheetViews>
    <sheetView topLeftCell="A28" workbookViewId="0">
      <selection activeCell="E32" sqref="E32"/>
    </sheetView>
  </sheetViews>
  <sheetFormatPr defaultRowHeight="15"/>
  <cols>
    <col min="1" max="1" width="10.5703125" customWidth="1"/>
    <col min="2" max="2" width="9.7109375" customWidth="1"/>
    <col min="3" max="3" width="5.85546875" customWidth="1"/>
    <col min="4" max="4" width="6.85546875" customWidth="1"/>
    <col min="5" max="5" width="30.42578125" customWidth="1"/>
    <col min="6" max="6" width="4.5703125" customWidth="1"/>
    <col min="7" max="7" width="5.28515625" customWidth="1"/>
    <col min="8" max="8" width="3.85546875" customWidth="1"/>
  </cols>
  <sheetData>
    <row r="1" spans="1:9">
      <c r="A1" s="67" t="s">
        <v>40</v>
      </c>
      <c r="B1" s="67"/>
      <c r="C1" s="67"/>
      <c r="D1" s="67"/>
      <c r="E1" s="67"/>
      <c r="F1" s="67"/>
      <c r="G1" s="67"/>
      <c r="H1" s="67"/>
      <c r="I1" s="67"/>
    </row>
    <row r="3" spans="1:9">
      <c r="A3" s="72" t="s">
        <v>41</v>
      </c>
      <c r="B3" s="88" t="s">
        <v>42</v>
      </c>
      <c r="C3" s="70"/>
      <c r="D3" s="70"/>
      <c r="E3" s="70"/>
      <c r="F3" s="70"/>
      <c r="G3" s="70"/>
      <c r="H3" s="70"/>
      <c r="I3" s="70"/>
    </row>
    <row r="4" spans="1:9">
      <c r="A4" s="72"/>
      <c r="B4" s="70"/>
      <c r="C4" s="70"/>
      <c r="D4" s="70"/>
      <c r="E4" s="70"/>
      <c r="F4" s="70"/>
      <c r="G4" s="70"/>
      <c r="H4" s="70"/>
      <c r="I4" s="70"/>
    </row>
    <row r="5" spans="1:9">
      <c r="A5" t="s">
        <v>43</v>
      </c>
      <c r="B5">
        <v>1</v>
      </c>
      <c r="C5">
        <v>6</v>
      </c>
    </row>
    <row r="6" spans="1:9">
      <c r="A6" t="s">
        <v>44</v>
      </c>
      <c r="B6">
        <v>2</v>
      </c>
      <c r="C6">
        <v>7</v>
      </c>
    </row>
    <row r="7" spans="1:9">
      <c r="A7" t="s">
        <v>45</v>
      </c>
      <c r="B7">
        <v>3</v>
      </c>
      <c r="C7">
        <v>8</v>
      </c>
    </row>
    <row r="8" spans="1:9">
      <c r="A8" t="s">
        <v>46</v>
      </c>
      <c r="B8">
        <v>4</v>
      </c>
      <c r="C8">
        <v>9</v>
      </c>
    </row>
    <row r="9" spans="1:9">
      <c r="A9" t="s">
        <v>47</v>
      </c>
      <c r="B9">
        <v>5</v>
      </c>
      <c r="C9">
        <v>10</v>
      </c>
    </row>
    <row r="12" spans="1:9">
      <c r="A12" s="68" t="s">
        <v>48</v>
      </c>
      <c r="B12" s="68"/>
      <c r="C12" s="68"/>
      <c r="D12" s="68"/>
      <c r="E12" s="68"/>
    </row>
    <row r="14" spans="1:9">
      <c r="A14" s="72" t="s">
        <v>49</v>
      </c>
      <c r="B14" s="72"/>
      <c r="C14" s="72"/>
      <c r="D14" s="72"/>
      <c r="E14" s="72"/>
    </row>
    <row r="17" spans="1:6">
      <c r="A17" s="72" t="s">
        <v>50</v>
      </c>
      <c r="B17" s="88" t="s">
        <v>51</v>
      </c>
      <c r="C17" s="70"/>
      <c r="D17" s="70"/>
      <c r="E17" s="70"/>
      <c r="F17" s="70"/>
    </row>
    <row r="18" spans="1:6">
      <c r="A18" s="72"/>
      <c r="B18" s="70"/>
      <c r="C18" s="70"/>
      <c r="D18" s="70"/>
      <c r="E18" s="70"/>
      <c r="F18" s="70"/>
    </row>
    <row r="19" spans="1:6">
      <c r="A19" s="72"/>
      <c r="B19" s="70"/>
      <c r="C19" s="70"/>
      <c r="D19" s="70"/>
      <c r="E19" s="70"/>
      <c r="F19" s="70"/>
    </row>
    <row r="21" spans="1:6">
      <c r="A21" t="s">
        <v>52</v>
      </c>
      <c r="B21" t="s">
        <v>53</v>
      </c>
      <c r="C21" t="s">
        <v>54</v>
      </c>
    </row>
    <row r="22" spans="1:6">
      <c r="A22" t="s">
        <v>55</v>
      </c>
      <c r="B22" s="3">
        <v>44197</v>
      </c>
      <c r="C22">
        <v>1</v>
      </c>
    </row>
    <row r="23" spans="1:6">
      <c r="A23" t="s">
        <v>56</v>
      </c>
      <c r="B23" s="3">
        <v>44198</v>
      </c>
      <c r="C23">
        <v>2</v>
      </c>
    </row>
    <row r="24" spans="1:6">
      <c r="A24" t="s">
        <v>57</v>
      </c>
      <c r="B24" s="3">
        <v>44199</v>
      </c>
      <c r="C24">
        <v>3</v>
      </c>
    </row>
    <row r="25" spans="1:6">
      <c r="A25" t="s">
        <v>58</v>
      </c>
      <c r="B25" s="3">
        <v>44200</v>
      </c>
      <c r="C25">
        <v>4</v>
      </c>
    </row>
    <row r="26" spans="1:6">
      <c r="A26" t="s">
        <v>59</v>
      </c>
      <c r="B26" s="3">
        <v>44201</v>
      </c>
      <c r="C26">
        <v>5</v>
      </c>
    </row>
    <row r="28" spans="1:6">
      <c r="A28" s="88" t="s">
        <v>60</v>
      </c>
      <c r="B28" s="70"/>
      <c r="C28" s="70"/>
      <c r="D28" s="70"/>
    </row>
    <row r="29" spans="1:6">
      <c r="A29" s="70"/>
      <c r="B29" s="70"/>
      <c r="C29" s="70"/>
      <c r="D29" s="70"/>
    </row>
    <row r="30" spans="1:6">
      <c r="A30" s="70"/>
      <c r="B30" s="70"/>
      <c r="C30" s="70"/>
      <c r="D30" s="70"/>
    </row>
    <row r="32" spans="1:6">
      <c r="E32" s="9" t="s">
        <v>29</v>
      </c>
    </row>
  </sheetData>
  <mergeCells count="8">
    <mergeCell ref="A17:A19"/>
    <mergeCell ref="B17:F19"/>
    <mergeCell ref="A28:D30"/>
    <mergeCell ref="A1:I1"/>
    <mergeCell ref="A3:A4"/>
    <mergeCell ref="B3:I4"/>
    <mergeCell ref="A12:E12"/>
    <mergeCell ref="A14:E14"/>
  </mergeCells>
  <hyperlinks>
    <hyperlink ref="E32" location="'HYPERLINK CLASS WORK'!A1" display="BACK TO HYPERLINK CLASS WORK"/>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8"/>
  <sheetViews>
    <sheetView workbookViewId="0">
      <selection activeCell="G16" sqref="G16"/>
    </sheetView>
  </sheetViews>
  <sheetFormatPr defaultRowHeight="15"/>
  <cols>
    <col min="1" max="1" width="17" customWidth="1"/>
    <col min="2" max="2" width="9.7109375" customWidth="1"/>
    <col min="7" max="7" width="31.85546875" customWidth="1"/>
  </cols>
  <sheetData>
    <row r="1" spans="1:7">
      <c r="A1" s="68" t="s">
        <v>4</v>
      </c>
      <c r="B1" s="68"/>
      <c r="C1" s="68"/>
      <c r="D1" s="68"/>
      <c r="E1" s="68"/>
      <c r="F1" s="68"/>
    </row>
    <row r="4" spans="1:7">
      <c r="A4" s="70" t="s">
        <v>61</v>
      </c>
      <c r="B4" s="70"/>
      <c r="C4" s="70"/>
      <c r="D4" s="70"/>
    </row>
    <row r="5" spans="1:7">
      <c r="A5" t="s">
        <v>62</v>
      </c>
      <c r="B5" t="s">
        <v>63</v>
      </c>
    </row>
    <row r="6" spans="1:7">
      <c r="A6" t="s">
        <v>64</v>
      </c>
      <c r="B6" t="s">
        <v>65</v>
      </c>
    </row>
    <row r="7" spans="1:7">
      <c r="A7" t="s">
        <v>66</v>
      </c>
    </row>
    <row r="8" spans="1:7">
      <c r="A8" t="s">
        <v>67</v>
      </c>
    </row>
    <row r="9" spans="1:7">
      <c r="A9" t="s">
        <v>68</v>
      </c>
    </row>
    <row r="11" spans="1:7">
      <c r="A11" s="68" t="s">
        <v>69</v>
      </c>
      <c r="B11" s="68"/>
      <c r="C11" s="68"/>
      <c r="D11" s="68"/>
      <c r="E11" s="68"/>
      <c r="F11" s="68"/>
    </row>
    <row r="12" spans="1:7">
      <c r="A12" s="88" t="s">
        <v>70</v>
      </c>
      <c r="B12" s="70"/>
      <c r="C12" s="70"/>
      <c r="D12" s="70"/>
      <c r="E12" s="70"/>
      <c r="F12" s="70"/>
    </row>
    <row r="13" spans="1:7">
      <c r="A13" s="70"/>
      <c r="B13" s="70"/>
      <c r="C13" s="70"/>
      <c r="D13" s="70"/>
      <c r="E13" s="70"/>
      <c r="F13" s="70"/>
    </row>
    <row r="14" spans="1:7">
      <c r="A14" s="70"/>
      <c r="B14" s="70"/>
      <c r="C14" s="70"/>
      <c r="D14" s="70"/>
      <c r="E14" s="70"/>
      <c r="F14" s="70"/>
    </row>
    <row r="16" spans="1:7">
      <c r="G16" s="9" t="s">
        <v>29</v>
      </c>
    </row>
    <row r="18" spans="1:1">
      <c r="A18" t="s">
        <v>71</v>
      </c>
    </row>
  </sheetData>
  <mergeCells count="4">
    <mergeCell ref="A1:F1"/>
    <mergeCell ref="A4:D4"/>
    <mergeCell ref="A11:F11"/>
    <mergeCell ref="A12:F14"/>
  </mergeCells>
  <hyperlinks>
    <hyperlink ref="G16" location="'HYPERLINK CLASS WORK'!A1" display="BACK TO HYPERLINK CLASS WORK"/>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4"/>
  <sheetViews>
    <sheetView workbookViewId="0">
      <selection activeCell="H14" sqref="H14"/>
    </sheetView>
  </sheetViews>
  <sheetFormatPr defaultRowHeight="15"/>
  <cols>
    <col min="2" max="3" width="17.28515625" customWidth="1"/>
    <col min="4" max="4" width="19.7109375" customWidth="1"/>
    <col min="5" max="5" width="21" customWidth="1"/>
    <col min="6" max="6" width="18" customWidth="1"/>
    <col min="8" max="8" width="31.28515625" customWidth="1"/>
  </cols>
  <sheetData>
    <row r="1" spans="1:8">
      <c r="A1" s="68" t="s">
        <v>72</v>
      </c>
      <c r="B1" s="68"/>
      <c r="C1" s="68"/>
      <c r="D1" s="68"/>
      <c r="E1" s="68"/>
      <c r="F1" s="68"/>
      <c r="G1" s="68"/>
    </row>
    <row r="4" spans="1:8">
      <c r="A4" s="2"/>
      <c r="B4" s="2"/>
      <c r="C4" s="2"/>
      <c r="D4" s="70" t="s">
        <v>73</v>
      </c>
      <c r="E4" s="70"/>
    </row>
    <row r="6" spans="1:8">
      <c r="D6" s="86" t="s">
        <v>74</v>
      </c>
      <c r="E6" s="86"/>
      <c r="F6" s="86"/>
      <c r="G6" s="86"/>
    </row>
    <row r="7" spans="1:8">
      <c r="A7" s="2"/>
      <c r="B7" s="2" t="s">
        <v>75</v>
      </c>
      <c r="C7" s="2"/>
      <c r="D7" s="4" t="s">
        <v>76</v>
      </c>
      <c r="E7" s="4" t="s">
        <v>77</v>
      </c>
      <c r="F7" s="4" t="s">
        <v>78</v>
      </c>
      <c r="G7" s="4" t="s">
        <v>79</v>
      </c>
    </row>
    <row r="8" spans="1:8">
      <c r="B8" t="s">
        <v>80</v>
      </c>
      <c r="C8" t="s">
        <v>81</v>
      </c>
      <c r="D8" t="str">
        <f>CONCATENATE(B8," ",C8)</f>
        <v>WILBUR LEPCHA</v>
      </c>
      <c r="E8" t="str">
        <f>UPPER(F8)</f>
        <v>WILBUR LEPCHA</v>
      </c>
      <c r="F8" t="str">
        <f>LOWER(D8)</f>
        <v>wilbur lepcha</v>
      </c>
      <c r="G8">
        <f>LEN(F8)</f>
        <v>13</v>
      </c>
    </row>
    <row r="9" spans="1:8">
      <c r="B9" t="s">
        <v>62</v>
      </c>
      <c r="C9" t="s">
        <v>82</v>
      </c>
      <c r="D9" t="str">
        <f>CONCATENATE(B9," ",C9)</f>
        <v>NELSON mandela</v>
      </c>
      <c r="E9" t="str">
        <f>UPPER(D9)</f>
        <v>NELSON MANDELA</v>
      </c>
      <c r="F9" t="str">
        <f>LOWER(D9)</f>
        <v>nelson mandela</v>
      </c>
      <c r="G9">
        <f>LEN(D9)</f>
        <v>14</v>
      </c>
    </row>
    <row r="10" spans="1:8">
      <c r="B10" t="s">
        <v>83</v>
      </c>
      <c r="C10" t="s">
        <v>84</v>
      </c>
      <c r="D10" t="str">
        <f>CONCATENATE(B10," ",C10)</f>
        <v>KOBE BRYANT</v>
      </c>
      <c r="E10" t="str">
        <f>UPPER(D10)</f>
        <v>KOBE BRYANT</v>
      </c>
      <c r="F10" t="str">
        <f>LOWER(D10)</f>
        <v>kobe bryant</v>
      </c>
      <c r="G10">
        <f>LEN(D10)</f>
        <v>11</v>
      </c>
    </row>
    <row r="11" spans="1:8">
      <c r="B11" t="s">
        <v>85</v>
      </c>
      <c r="C11" t="s">
        <v>86</v>
      </c>
      <c r="D11" t="str">
        <f>CONCATENATE(B11," ",C11)</f>
        <v>ELON MUSK</v>
      </c>
      <c r="E11" t="str">
        <f>UPPER(D11)</f>
        <v>ELON MUSK</v>
      </c>
      <c r="F11" t="str">
        <f>LOWER(D11)</f>
        <v>elon musk</v>
      </c>
      <c r="G11">
        <f>LEN(D11)</f>
        <v>9</v>
      </c>
    </row>
    <row r="12" spans="1:8">
      <c r="B12" t="s">
        <v>87</v>
      </c>
      <c r="C12" t="s">
        <v>88</v>
      </c>
      <c r="D12" t="str">
        <f>CONCATENATE(B12," ",C12)</f>
        <v>STEVE WOZNIKA</v>
      </c>
      <c r="E12" t="str">
        <f>UPPER(D12)</f>
        <v>STEVE WOZNIKA</v>
      </c>
      <c r="F12" t="str">
        <f>LOWER(D12)</f>
        <v>steve woznika</v>
      </c>
      <c r="G12">
        <f>LEN(D12)</f>
        <v>13</v>
      </c>
    </row>
    <row r="14" spans="1:8">
      <c r="H14" s="9" t="s">
        <v>29</v>
      </c>
    </row>
  </sheetData>
  <mergeCells count="3">
    <mergeCell ref="A1:G1"/>
    <mergeCell ref="D4:E4"/>
    <mergeCell ref="D6:G6"/>
  </mergeCells>
  <hyperlinks>
    <hyperlink ref="H14" location="'HYPERLINK CLASS WORK'!A1" display="BACK TO HYPERLINK CLASS WORK"/>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0"/>
  <sheetViews>
    <sheetView workbookViewId="0">
      <selection activeCell="H20" sqref="H20"/>
    </sheetView>
  </sheetViews>
  <sheetFormatPr defaultRowHeight="15"/>
  <cols>
    <col min="1" max="1" width="10.85546875" customWidth="1"/>
    <col min="2" max="2" width="25.28515625" customWidth="1"/>
    <col min="3" max="3" width="18.140625" customWidth="1"/>
    <col min="7" max="7" width="16.85546875" bestFit="1" customWidth="1"/>
    <col min="8" max="8" width="31.42578125" customWidth="1"/>
  </cols>
  <sheetData>
    <row r="1" spans="1:7">
      <c r="A1" s="67" t="s">
        <v>89</v>
      </c>
      <c r="B1" s="67"/>
      <c r="C1" s="67"/>
      <c r="D1" s="67"/>
      <c r="E1" s="67"/>
      <c r="F1" s="67"/>
    </row>
    <row r="2" spans="1:7">
      <c r="D2" t="s">
        <v>90</v>
      </c>
      <c r="E2" t="s">
        <v>91</v>
      </c>
    </row>
    <row r="3" spans="1:7">
      <c r="A3" t="s">
        <v>92</v>
      </c>
      <c r="B3" t="s">
        <v>93</v>
      </c>
      <c r="C3" t="s">
        <v>94</v>
      </c>
      <c r="F3" s="14"/>
      <c r="G3" s="14" t="s">
        <v>95</v>
      </c>
    </row>
    <row r="4" spans="1:7">
      <c r="A4" t="s">
        <v>96</v>
      </c>
      <c r="B4" s="8" t="s">
        <v>97</v>
      </c>
      <c r="C4" t="s">
        <v>98</v>
      </c>
      <c r="D4" t="s">
        <v>99</v>
      </c>
      <c r="E4" t="s">
        <v>100</v>
      </c>
      <c r="F4" s="14" t="b">
        <f>D4=E4</f>
        <v>0</v>
      </c>
      <c r="G4" s="14"/>
    </row>
    <row r="5" spans="1:7">
      <c r="A5" t="s">
        <v>101</v>
      </c>
      <c r="B5" s="8" t="s">
        <v>102</v>
      </c>
      <c r="C5" t="s">
        <v>103</v>
      </c>
      <c r="D5" t="s">
        <v>104</v>
      </c>
      <c r="E5">
        <v>345</v>
      </c>
      <c r="F5" s="14" t="b">
        <f>D5&lt;&gt;E5</f>
        <v>1</v>
      </c>
      <c r="G5" s="14"/>
    </row>
    <row r="6" spans="1:7">
      <c r="A6" t="s">
        <v>105</v>
      </c>
      <c r="B6" s="8" t="s">
        <v>106</v>
      </c>
      <c r="C6" t="s">
        <v>107</v>
      </c>
      <c r="D6">
        <v>4</v>
      </c>
      <c r="E6">
        <v>65</v>
      </c>
      <c r="F6" s="14" t="b">
        <f>D6&gt;E6</f>
        <v>0</v>
      </c>
      <c r="G6" s="14"/>
    </row>
    <row r="7" spans="1:7">
      <c r="A7" t="s">
        <v>108</v>
      </c>
      <c r="B7" s="8" t="s">
        <v>109</v>
      </c>
      <c r="C7" t="s">
        <v>110</v>
      </c>
      <c r="D7">
        <v>34</v>
      </c>
      <c r="E7">
        <v>657</v>
      </c>
      <c r="F7" s="14" t="b">
        <f>D7&gt;=E7</f>
        <v>0</v>
      </c>
      <c r="G7" s="14"/>
    </row>
    <row r="8" spans="1:7">
      <c r="A8" t="s">
        <v>111</v>
      </c>
      <c r="B8" s="8" t="s">
        <v>112</v>
      </c>
      <c r="C8" t="s">
        <v>113</v>
      </c>
      <c r="D8">
        <v>3443</v>
      </c>
      <c r="E8">
        <v>43</v>
      </c>
      <c r="F8" s="14" t="b">
        <f>D8&lt;E8</f>
        <v>0</v>
      </c>
      <c r="G8" s="14"/>
    </row>
    <row r="9" spans="1:7">
      <c r="A9" t="s">
        <v>114</v>
      </c>
      <c r="B9" s="8" t="s">
        <v>115</v>
      </c>
      <c r="C9" t="s">
        <v>116</v>
      </c>
      <c r="D9">
        <v>434</v>
      </c>
      <c r="E9">
        <v>4334</v>
      </c>
      <c r="F9" s="14" t="b">
        <f>D9&lt;=E9</f>
        <v>1</v>
      </c>
      <c r="G9" s="14"/>
    </row>
    <row r="13" spans="1:7">
      <c r="B13" s="67" t="s">
        <v>117</v>
      </c>
      <c r="C13" s="67"/>
      <c r="D13" s="67"/>
      <c r="E13" s="67"/>
      <c r="F13" s="67"/>
      <c r="G13" s="67"/>
    </row>
    <row r="16" spans="1:7">
      <c r="B16" s="77" t="s">
        <v>118</v>
      </c>
      <c r="C16" s="72"/>
      <c r="D16" s="72"/>
      <c r="E16" s="72"/>
      <c r="F16" s="72"/>
      <c r="G16" s="72"/>
    </row>
    <row r="17" spans="2:8">
      <c r="B17" s="72"/>
      <c r="C17" s="72"/>
      <c r="D17" s="72"/>
      <c r="E17" s="72"/>
      <c r="F17" s="72"/>
      <c r="G17" s="72"/>
    </row>
    <row r="18" spans="2:8">
      <c r="B18" s="72"/>
      <c r="C18" s="72"/>
      <c r="D18" s="72"/>
      <c r="E18" s="72"/>
      <c r="F18" s="72"/>
      <c r="G18" s="72"/>
    </row>
    <row r="20" spans="2:8">
      <c r="H20" s="9" t="s">
        <v>29</v>
      </c>
    </row>
  </sheetData>
  <mergeCells count="3">
    <mergeCell ref="A1:F1"/>
    <mergeCell ref="B13:G13"/>
    <mergeCell ref="B16:G18"/>
  </mergeCells>
  <hyperlinks>
    <hyperlink ref="H20" location="'HYPERLINK CLASS WORK'!A1" display="BACK TO HYPERLINK CLASS WORK"/>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election activeCell="G16" sqref="G16"/>
    </sheetView>
  </sheetViews>
  <sheetFormatPr defaultRowHeight="15"/>
  <cols>
    <col min="1" max="1" width="30.140625" customWidth="1"/>
    <col min="2" max="2" width="29.85546875" customWidth="1"/>
    <col min="5" max="5" width="15.28515625" customWidth="1"/>
    <col min="6" max="6" width="10.28515625" customWidth="1"/>
    <col min="7" max="7" width="31.7109375" customWidth="1"/>
  </cols>
  <sheetData>
    <row r="1" spans="1:7">
      <c r="A1" s="67" t="s">
        <v>119</v>
      </c>
      <c r="B1" s="67"/>
      <c r="C1" s="67"/>
      <c r="D1" s="67"/>
      <c r="E1" s="67"/>
      <c r="F1" s="67"/>
    </row>
    <row r="2" spans="1:7">
      <c r="A2" s="5"/>
    </row>
    <row r="3" spans="1:7">
      <c r="A3" t="s">
        <v>120</v>
      </c>
      <c r="B3" t="s">
        <v>121</v>
      </c>
      <c r="E3" t="s">
        <v>122</v>
      </c>
      <c r="F3" t="s">
        <v>123</v>
      </c>
    </row>
    <row r="4" spans="1:7">
      <c r="A4">
        <v>40</v>
      </c>
      <c r="B4">
        <v>100</v>
      </c>
      <c r="E4" t="s">
        <v>124</v>
      </c>
      <c r="F4" s="2" t="b">
        <f>A4&lt;B4</f>
        <v>1</v>
      </c>
    </row>
    <row r="5" spans="1:7">
      <c r="A5">
        <v>46</v>
      </c>
      <c r="B5">
        <v>100</v>
      </c>
      <c r="E5" t="s">
        <v>125</v>
      </c>
      <c r="F5" t="str">
        <f>IF(A5&gt;B5,"1","0")</f>
        <v>0</v>
      </c>
    </row>
    <row r="6" spans="1:7">
      <c r="A6">
        <v>36</v>
      </c>
      <c r="B6">
        <v>100</v>
      </c>
      <c r="E6" t="s">
        <v>126</v>
      </c>
      <c r="F6" t="str">
        <f>IF(A6&lt;B6,"PASS","FALL")</f>
        <v>PASS</v>
      </c>
    </row>
    <row r="7" spans="1:7">
      <c r="A7">
        <v>56</v>
      </c>
      <c r="B7">
        <v>100</v>
      </c>
      <c r="E7" t="s">
        <v>127</v>
      </c>
      <c r="F7" t="str">
        <f>IF(A7&gt;B7,"YES","NO")</f>
        <v>NO</v>
      </c>
      <c r="G7" s="2"/>
    </row>
    <row r="11" spans="1:7">
      <c r="A11" s="67" t="s">
        <v>128</v>
      </c>
      <c r="B11" s="67"/>
      <c r="C11" s="67"/>
      <c r="D11" s="67"/>
      <c r="E11" s="67"/>
      <c r="F11" s="67"/>
    </row>
    <row r="13" spans="1:7">
      <c r="A13" s="88" t="s">
        <v>129</v>
      </c>
      <c r="B13" s="70"/>
      <c r="C13" s="70"/>
      <c r="D13" s="70"/>
      <c r="E13" s="70"/>
      <c r="F13" s="70"/>
    </row>
    <row r="14" spans="1:7">
      <c r="A14" s="70"/>
      <c r="B14" s="70"/>
      <c r="C14" s="70"/>
      <c r="D14" s="70"/>
      <c r="E14" s="70"/>
      <c r="F14" s="70"/>
    </row>
    <row r="15" spans="1:7">
      <c r="A15" s="70"/>
      <c r="B15" s="70"/>
      <c r="C15" s="70"/>
      <c r="D15" s="70"/>
      <c r="E15" s="70"/>
      <c r="F15" s="70"/>
    </row>
    <row r="16" spans="1:7">
      <c r="G16" s="9" t="s">
        <v>29</v>
      </c>
    </row>
  </sheetData>
  <mergeCells count="3">
    <mergeCell ref="A1:F1"/>
    <mergeCell ref="A11:F11"/>
    <mergeCell ref="A13:F15"/>
  </mergeCells>
  <hyperlinks>
    <hyperlink ref="G16" location="'HYPERLINK CLASS WORK'!A1" display="BACK TO HYPERLINK CLASS WORK"/>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9"/>
  <sheetViews>
    <sheetView workbookViewId="0">
      <selection activeCell="L19" sqref="L19"/>
    </sheetView>
  </sheetViews>
  <sheetFormatPr defaultRowHeight="15"/>
  <cols>
    <col min="3" max="3" width="18.5703125" customWidth="1"/>
    <col min="4" max="4" width="15.140625" customWidth="1"/>
    <col min="5" max="5" width="14.85546875" bestFit="1" customWidth="1"/>
    <col min="11" max="11" width="16.28515625" customWidth="1"/>
    <col min="12" max="12" width="30.140625" customWidth="1"/>
  </cols>
  <sheetData>
    <row r="1" spans="1:11">
      <c r="A1" s="68" t="s">
        <v>8</v>
      </c>
      <c r="B1" s="68"/>
      <c r="C1" s="68"/>
      <c r="D1" s="68"/>
      <c r="E1" s="68"/>
    </row>
    <row r="4" spans="1:11">
      <c r="B4" s="89" t="s">
        <v>130</v>
      </c>
      <c r="C4" s="89"/>
      <c r="D4" t="s">
        <v>131</v>
      </c>
      <c r="G4" s="79" t="s">
        <v>132</v>
      </c>
      <c r="H4" s="79"/>
      <c r="I4" s="79"/>
      <c r="J4" s="79"/>
      <c r="K4" s="79"/>
    </row>
    <row r="5" spans="1:11">
      <c r="G5" s="88" t="s">
        <v>133</v>
      </c>
      <c r="H5" s="70"/>
      <c r="I5" s="70"/>
      <c r="J5" s="70"/>
      <c r="K5" s="70"/>
    </row>
    <row r="6" spans="1:11">
      <c r="G6" s="70"/>
      <c r="H6" s="70"/>
      <c r="I6" s="70"/>
      <c r="J6" s="70"/>
      <c r="K6" s="70"/>
    </row>
    <row r="7" spans="1:11">
      <c r="C7" s="90" t="s">
        <v>134</v>
      </c>
      <c r="D7" s="88" t="s">
        <v>135</v>
      </c>
      <c r="F7" s="2"/>
      <c r="G7" s="70"/>
      <c r="H7" s="70"/>
      <c r="I7" s="70"/>
      <c r="J7" s="70"/>
      <c r="K7" s="70"/>
    </row>
    <row r="8" spans="1:11">
      <c r="C8" s="68"/>
      <c r="D8" s="70"/>
      <c r="G8" s="70"/>
      <c r="H8" s="70"/>
      <c r="I8" s="70"/>
      <c r="J8" s="70"/>
      <c r="K8" s="70"/>
    </row>
    <row r="9" spans="1:11">
      <c r="G9" s="70"/>
      <c r="H9" s="70"/>
      <c r="I9" s="70"/>
      <c r="J9" s="70"/>
      <c r="K9" s="70"/>
    </row>
    <row r="10" spans="1:11">
      <c r="B10" s="88" t="s">
        <v>136</v>
      </c>
      <c r="C10" s="3">
        <v>44562</v>
      </c>
      <c r="D10">
        <v>1</v>
      </c>
    </row>
    <row r="11" spans="1:11">
      <c r="B11" s="70"/>
      <c r="C11" s="3">
        <v>44564</v>
      </c>
      <c r="D11">
        <v>3</v>
      </c>
    </row>
    <row r="12" spans="1:11">
      <c r="B12" s="70"/>
      <c r="C12" s="3">
        <v>44562</v>
      </c>
      <c r="D12">
        <v>2022</v>
      </c>
    </row>
    <row r="15" spans="1:11">
      <c r="C15" s="3">
        <f ca="1">TODAY()</f>
        <v>44701</v>
      </c>
      <c r="D15" s="18">
        <f ca="1">NOW()</f>
        <v>44701.774423148148</v>
      </c>
      <c r="E15">
        <f>MONTH(C11)</f>
        <v>1</v>
      </c>
    </row>
    <row r="16" spans="1:11">
      <c r="E16" s="3">
        <f ca="1">TODAY()</f>
        <v>44701</v>
      </c>
    </row>
    <row r="17" spans="5:12">
      <c r="E17" s="18">
        <f ca="1">NOW()</f>
        <v>44701.774423148148</v>
      </c>
    </row>
    <row r="18" spans="5:12">
      <c r="E18">
        <f>MONTH(C11)</f>
        <v>1</v>
      </c>
    </row>
    <row r="19" spans="5:12">
      <c r="L19" s="9" t="s">
        <v>29</v>
      </c>
    </row>
  </sheetData>
  <mergeCells count="7">
    <mergeCell ref="B10:B12"/>
    <mergeCell ref="B4:C4"/>
    <mergeCell ref="G4:K4"/>
    <mergeCell ref="G5:K9"/>
    <mergeCell ref="A1:E1"/>
    <mergeCell ref="C7:C8"/>
    <mergeCell ref="D7:D8"/>
  </mergeCells>
  <hyperlinks>
    <hyperlink ref="L19" location="'HYPERLINK CLASS WORK'!A1" display="BACK TO HYPERLINK CLASS WOR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HYPERLINK CLASS WORK</vt:lpstr>
      <vt:lpstr>INTRODUCTION</vt:lpstr>
      <vt:lpstr>BASIC</vt:lpstr>
      <vt:lpstr>TIPS AND TRICKS</vt:lpstr>
      <vt:lpstr>TEXT TO COLUMN</vt:lpstr>
      <vt:lpstr>TEXT AND FUNCTION</vt:lpstr>
      <vt:lpstr>LOGICAL OPERATOR</vt:lpstr>
      <vt:lpstr>LOGICAL FUNCTIONS</vt:lpstr>
      <vt:lpstr>DATE FUNCTION</vt:lpstr>
      <vt:lpstr>NAME RANGE WITH FORMULA</vt:lpstr>
      <vt:lpstr>COUNT IF FUNCTION</vt:lpstr>
      <vt:lpstr>STATISTICAL_ FUNCTION</vt:lpstr>
      <vt:lpstr>V-LOOKUP</vt:lpstr>
      <vt:lpstr>HYPERLINK</vt:lpstr>
      <vt:lpstr>CHARTS</vt:lpstr>
      <vt:lpstr>FINANCE FUNCTION </vt:lpstr>
      <vt:lpstr>DROPDOWN</vt:lpstr>
      <vt:lpstr>MACROS</vt:lpstr>
      <vt:lpstr>DATA- TYPES</vt:lpstr>
      <vt:lpstr>MAIL MERGE</vt:lpstr>
      <vt:lpstr>BILL INVOICE</vt:lpstr>
      <vt:lpstr>FORMS</vt:lpstr>
      <vt:lpstr>PROFIT AND LOSS</vt:lpstr>
      <vt:lpstr>binod</vt:lpstr>
      <vt:lpstr>NUMBERS</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PC</cp:lastModifiedBy>
  <cp:revision/>
  <dcterms:created xsi:type="dcterms:W3CDTF">2021-10-18T12:18:26Z</dcterms:created>
  <dcterms:modified xsi:type="dcterms:W3CDTF">2022-05-20T13:05:11Z</dcterms:modified>
</cp:coreProperties>
</file>