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Objects="none" defaultThemeVersion="124226"/>
  <bookViews>
    <workbookView xWindow="240" yWindow="60" windowWidth="15600" windowHeight="7950" activeTab="1"/>
  </bookViews>
  <sheets>
    <sheet name="HYPERLINK CLASS WORK" sheetId="19" r:id="rId1"/>
    <sheet name="INTRODUCTION" sheetId="1" r:id="rId2"/>
    <sheet name="BASIC" sheetId="2" r:id="rId3"/>
    <sheet name="TIPS AND TRICKS" sheetId="3" r:id="rId4"/>
    <sheet name="TEXT TO COLUMN" sheetId="4" r:id="rId5"/>
    <sheet name="TEXT AND FUNCTION" sheetId="5" r:id="rId6"/>
    <sheet name="LOGICAL OPERATOR" sheetId="15" r:id="rId7"/>
    <sheet name="LOGICAL FUNCTIONS" sheetId="6" r:id="rId8"/>
    <sheet name="DATE FUNCTION" sheetId="7" r:id="rId9"/>
    <sheet name="NAME RANGE WITH FORMULA" sheetId="17" r:id="rId10"/>
    <sheet name="COUNT IF FUNCTION" sheetId="18" r:id="rId11"/>
    <sheet name="STATISTICAL_ FUNCTION" sheetId="16" r:id="rId12"/>
    <sheet name="V-LOOKUP" sheetId="8" r:id="rId13"/>
    <sheet name="HYPERLINK" sheetId="9" r:id="rId14"/>
    <sheet name="CHARTS" sheetId="10" r:id="rId15"/>
    <sheet name="FINANCE FUNCTION " sheetId="11" r:id="rId16"/>
    <sheet name="DROPDOWN" sheetId="20" r:id="rId17"/>
    <sheet name="MACROS" sheetId="13" r:id="rId18"/>
    <sheet name="DATA- TYPES" sheetId="14" r:id="rId19"/>
    <sheet name="MAIL MERGE" sheetId="21" r:id="rId20"/>
    <sheet name="BILL INVOICE" sheetId="22" r:id="rId21"/>
    <sheet name="FORMS" sheetId="23" r:id="rId22"/>
    <sheet name="PROFIT AND LOSS" sheetId="24" r:id="rId23"/>
  </sheets>
  <definedNames>
    <definedName name="binod">'NAME RANGE WITH FORMULA'!$I$4:$I$12</definedName>
    <definedName name="NUMBERS">'NAME RANGE WITH FORMULA'!$C$4:$C$11</definedName>
  </definedNames>
  <calcPr calcId="124519"/>
</workbook>
</file>

<file path=xl/calcChain.xml><?xml version="1.0" encoding="utf-8"?>
<calcChain xmlns="http://schemas.openxmlformats.org/spreadsheetml/2006/main">
  <c r="B49" i="24"/>
  <c r="B46"/>
  <c r="B43"/>
  <c r="B39"/>
  <c r="B32"/>
  <c r="B24"/>
  <c r="B20"/>
  <c r="B12"/>
  <c r="C14" i="22"/>
  <c r="C13"/>
  <c r="C12"/>
  <c r="A53" i="11"/>
  <c r="A52"/>
  <c r="A51"/>
  <c r="A50"/>
  <c r="A49"/>
  <c r="C19"/>
  <c r="C20" s="1"/>
  <c r="C28"/>
  <c r="D26"/>
  <c r="D25"/>
  <c r="D28" s="1"/>
  <c r="D15"/>
  <c r="D14"/>
  <c r="C18"/>
  <c r="I12" i="16"/>
  <c r="B6" i="8"/>
  <c r="B5"/>
  <c r="B7"/>
  <c r="K15" i="16"/>
  <c r="J15"/>
  <c r="I16"/>
  <c r="I15"/>
  <c r="K14"/>
  <c r="J14"/>
  <c r="I14"/>
  <c r="E5" i="18"/>
  <c r="D5"/>
  <c r="B4" i="8"/>
  <c r="C5" i="18"/>
  <c r="H12" i="17"/>
  <c r="H11"/>
  <c r="H10"/>
  <c r="H9"/>
  <c r="H8"/>
  <c r="H7"/>
  <c r="H6"/>
  <c r="H5"/>
  <c r="H4"/>
  <c r="E15" i="7"/>
  <c r="D15"/>
  <c r="C15"/>
  <c r="F7" i="6"/>
  <c r="F6"/>
  <c r="F5"/>
  <c r="F4"/>
  <c r="F9" i="15"/>
  <c r="F8"/>
  <c r="F7"/>
  <c r="F6"/>
  <c r="F5"/>
  <c r="E18" i="7"/>
  <c r="E17"/>
  <c r="E16"/>
  <c r="F4" i="15"/>
  <c r="D12" i="5"/>
  <c r="D11"/>
  <c r="D10"/>
  <c r="D9"/>
  <c r="D8"/>
  <c r="F8" s="1"/>
  <c r="C30" i="11" l="1"/>
  <c r="C31" s="1"/>
  <c r="G8" i="5"/>
  <c r="E8"/>
  <c r="G9"/>
  <c r="F9"/>
  <c r="E9"/>
  <c r="G10"/>
  <c r="F10"/>
  <c r="E10"/>
  <c r="G11"/>
  <c r="F11"/>
  <c r="E11"/>
  <c r="G12"/>
  <c r="F12"/>
  <c r="E12"/>
</calcChain>
</file>

<file path=xl/sharedStrings.xml><?xml version="1.0" encoding="utf-8"?>
<sst xmlns="http://schemas.openxmlformats.org/spreadsheetml/2006/main" count="472" uniqueCount="362">
  <si>
    <t>HYPERLINK</t>
  </si>
  <si>
    <t>INTRODUCTION</t>
  </si>
  <si>
    <t>BASIC</t>
  </si>
  <si>
    <t>TIPS AND TRICKS</t>
  </si>
  <si>
    <t>TEXT TO COLUMN</t>
  </si>
  <si>
    <t>TEXT TO FUNCTIONS</t>
  </si>
  <si>
    <t>LOGICAL OPERATOR</t>
  </si>
  <si>
    <t>LOGICAL FUNCTIONS</t>
  </si>
  <si>
    <t>DATE FUNCTION</t>
  </si>
  <si>
    <t>NAME RANGE WITH FORMULA</t>
  </si>
  <si>
    <t>COUNT IF FUNCTION</t>
  </si>
  <si>
    <t>STATISTICAL_FUNCTION</t>
  </si>
  <si>
    <t>V-LOOKUP</t>
  </si>
  <si>
    <t>CHARTS</t>
  </si>
  <si>
    <t>FINANCE FUNCTION</t>
  </si>
  <si>
    <t>DROPDOWN</t>
  </si>
  <si>
    <t>MACROS</t>
  </si>
  <si>
    <t>DATA-TYPES</t>
  </si>
  <si>
    <t>MAIL MERGE</t>
  </si>
  <si>
    <t>A spreadsheet is a software is a software program you used to easily perform mathematical calculations on statistical data and 
totaling long columns of determining percentage and averages</t>
  </si>
  <si>
    <t>COLUMNS-LETTERS
 ROWS-NUMBERS</t>
  </si>
  <si>
    <t xml:space="preserve">Excel is widely used in finance and accounting because it's
easy to used and has an unmatched depth of financial functions 
</t>
  </si>
  <si>
    <t>RELATIVE REFERENCING</t>
  </si>
  <si>
    <t>By defauit, a cell reference is a relative referance, 
relative cell reference are basic cell references that adjust 
and change when copied or when using Autofill.
Example: =SUM(B5;B3), as shown below,changes to 
SUM(C5;C8)When copied across to the next cell</t>
  </si>
  <si>
    <t xml:space="preserve"> N</t>
  </si>
  <si>
    <t>ABSOLUTE REFERENCING</t>
  </si>
  <si>
    <t xml:space="preserve">
An absolute reference refers to a cell in a fixed location, 
Unilike relative reference,absolute references do not chage 
when copied or failed.
You can used an absolute reference to keep a row and/or 
column constant.
An absolute reference is designated in a formula by the before the  
addition of a dollar sing($) column and row</t>
  </si>
  <si>
    <t>MIXED REFERENCING</t>
  </si>
  <si>
    <t xml:space="preserve">An mixed reference in Excel is a reference where part of  the 
reference is absoluate and part is relative.
For example, the following references have both ralative and 
absolute components
</t>
  </si>
  <si>
    <t>BACK TO HYPERLINK CLASS WORK</t>
  </si>
  <si>
    <t xml:space="preserve">An Excel workbook is an Excel file that can contain multiple, somewhat independent spreadsheets called Excel worksheets.
</t>
  </si>
  <si>
    <t>WORKBOOK</t>
  </si>
  <si>
    <t xml:space="preserve">VWorksheet: A worksheet is the grid of columns and rows that information is inputted into. In many spreadsheet applications (such as Microsoft Excel) one file -- called a workbook -- can contain several worksheets. 
</t>
  </si>
  <si>
    <t>WORKSHEET</t>
  </si>
  <si>
    <t xml:space="preserve">
Cell: A cell is a rectangular area formed by the intersection of a column and a row. Cells are identified by the Cell Name (or Reference, which is found by combining th
e Column Letter with the Row Number. ... An Excel spreadsheet contains 256 columns that are labeled with the letters of the alphabet.</t>
  </si>
  <si>
    <t>CELLS</t>
  </si>
  <si>
    <t xml:space="preserve">The formula bar is the toolbar at the top of the spreadsheet that lets you enter or view information in a cell. 
</t>
  </si>
  <si>
    <t>FORMULABAR</t>
  </si>
  <si>
    <t xml:space="preserve"> the ribbon is the strip of buttons and icons located above the work area.
</t>
  </si>
  <si>
    <t>RIBBON</t>
  </si>
  <si>
    <t>TIPES AND TRICKS</t>
  </si>
  <si>
    <t>TRANSPOSE</t>
  </si>
  <si>
    <t>The TRANSPOSE function returns a vertical range of 
cell as a horizontal range,  or vice versa.</t>
  </si>
  <si>
    <t>A</t>
  </si>
  <si>
    <t>B</t>
  </si>
  <si>
    <t>C</t>
  </si>
  <si>
    <t>D</t>
  </si>
  <si>
    <t>E</t>
  </si>
  <si>
    <t xml:space="preserve">WHEN ENTER DOESNOT WORK ON YOUR TEXT </t>
  </si>
  <si>
    <t>ALTR+ENTER</t>
  </si>
  <si>
    <t>AUTO-FILL</t>
  </si>
  <si>
    <t>Excel has a feature that helps you automatically enter
data.
It has to be a predictable series</t>
  </si>
  <si>
    <t>MONTHS</t>
  </si>
  <si>
    <t>DATE</t>
  </si>
  <si>
    <t>NUMBERS</t>
  </si>
  <si>
    <t>January</t>
  </si>
  <si>
    <t>February</t>
  </si>
  <si>
    <t>March</t>
  </si>
  <si>
    <t>April</t>
  </si>
  <si>
    <t>May</t>
  </si>
  <si>
    <t>CTRL=ARROW KEYS
To navigate through row and column</t>
  </si>
  <si>
    <t>NAMES THAT HAVE SPACE ON IT</t>
  </si>
  <si>
    <t>NELSON</t>
  </si>
  <si>
    <t>MANDELA</t>
  </si>
  <si>
    <t xml:space="preserve">ON </t>
  </si>
  <si>
    <t>MUSH</t>
  </si>
  <si>
    <t>ARUKI MURAKAMI</t>
  </si>
  <si>
    <t xml:space="preserve">KOBE BRYANT </t>
  </si>
  <si>
    <t>WILBUR  LEPCHA</t>
  </si>
  <si>
    <t>DEFINATION?</t>
  </si>
  <si>
    <t>In excel, you can use the text to columns
functionally to split the content of cell into multiple cell</t>
  </si>
  <si>
    <t xml:space="preserve"> </t>
  </si>
  <si>
    <t>TEXT  FUNCTION</t>
  </si>
  <si>
    <t>UPPER, LOWER, LENGTH, CONCATENATE</t>
  </si>
  <si>
    <t>FUNCTION</t>
  </si>
  <si>
    <t>NAME</t>
  </si>
  <si>
    <t>CONCATENATE</t>
  </si>
  <si>
    <t>UPPER</t>
  </si>
  <si>
    <t>LOWER</t>
  </si>
  <si>
    <t>LENGTH</t>
  </si>
  <si>
    <t>WILBUR</t>
  </si>
  <si>
    <t>LEPCHA</t>
  </si>
  <si>
    <t>mandela</t>
  </si>
  <si>
    <t>KOBE</t>
  </si>
  <si>
    <t>BRYANT</t>
  </si>
  <si>
    <t>ELON</t>
  </si>
  <si>
    <t>MUSK</t>
  </si>
  <si>
    <t>STEVE</t>
  </si>
  <si>
    <t>WOZNIKA</t>
  </si>
  <si>
    <t>LOGICAL OPERATORE</t>
  </si>
  <si>
    <t>no1</t>
  </si>
  <si>
    <t>n02</t>
  </si>
  <si>
    <t>QUESTION</t>
  </si>
  <si>
    <t>COMPARTIVE OPERATORE</t>
  </si>
  <si>
    <t>IT MEANS</t>
  </si>
  <si>
    <t>BOOLEAN VALUES</t>
  </si>
  <si>
    <t>Is 50 = 5 ?</t>
  </si>
  <si>
    <t xml:space="preserve"> =</t>
  </si>
  <si>
    <t>equal</t>
  </si>
  <si>
    <t>a</t>
  </si>
  <si>
    <t>b</t>
  </si>
  <si>
    <t>Is 50&lt;&gt; = 5 ?</t>
  </si>
  <si>
    <t>&lt;&gt;</t>
  </si>
  <si>
    <t>not equal</t>
  </si>
  <si>
    <t>sadfsad</t>
  </si>
  <si>
    <t>Is 50 &gt; 5 ?</t>
  </si>
  <si>
    <t>&gt;</t>
  </si>
  <si>
    <t>grater than</t>
  </si>
  <si>
    <t>Is 50 &gt;= 5 ?</t>
  </si>
  <si>
    <t>&gt;=</t>
  </si>
  <si>
    <t xml:space="preserve">grater than equal </t>
  </si>
  <si>
    <t>Is 50&lt; 5 ?</t>
  </si>
  <si>
    <t>&lt;</t>
  </si>
  <si>
    <t>less then</t>
  </si>
  <si>
    <t>Is 50 &lt;=5?</t>
  </si>
  <si>
    <t>&lt;=</t>
  </si>
  <si>
    <t xml:space="preserve"> less then equal</t>
  </si>
  <si>
    <t>what does logical operatore MEAN ?</t>
  </si>
  <si>
    <t>A logical operatore is a symbol or word used to connect two or more experessions such 
that the value of the compound expression product depends
only on that the orgiunal expression and on the meaning of operator</t>
  </si>
  <si>
    <t>LOGICAL FUNCTION</t>
  </si>
  <si>
    <t>PERCENTAGE SECOND STUDENT 1</t>
  </si>
  <si>
    <t>PERCENTAGE SCORE STUDENT 2</t>
  </si>
  <si>
    <t>SHOW AS</t>
  </si>
  <si>
    <t>FORMULA</t>
  </si>
  <si>
    <t>TRUE, FALSE</t>
  </si>
  <si>
    <t>1,0</t>
  </si>
  <si>
    <t>PASS,FALL</t>
  </si>
  <si>
    <t>yes no</t>
  </si>
  <si>
    <t>DEFINATION ?</t>
  </si>
  <si>
    <t>Logical functions are used in spreadsheet to test whether a situation is
true or false. Depending on the result of that test, you can then elect to do one thing or another.
These decisions can be used to diplsy information,perform different calculations, or to perform feature tests.</t>
  </si>
  <si>
    <t xml:space="preserve">FUNCTION FOR </t>
  </si>
  <si>
    <t xml:space="preserve">FUNCTION </t>
  </si>
  <si>
    <t>DERINATION ?</t>
  </si>
  <si>
    <t xml:space="preserve">The Excel DATE function creates a vaild data for
year,month, and day components 
The DATE function is usedfull for assembelling date 
change
dynamically based on other values in a word
 </t>
  </si>
  <si>
    <t>TODAY
NOW</t>
  </si>
  <si>
    <t>3/02/2022
3/02/2022 12:00</t>
  </si>
  <si>
    <t>DAY
MONTH
YEAR</t>
  </si>
  <si>
    <t>NAME RANGE</t>
  </si>
  <si>
    <t>TEXT</t>
  </si>
  <si>
    <t>NUMBER</t>
  </si>
  <si>
    <t xml:space="preserve">BASIC FUNCTION </t>
  </si>
  <si>
    <t>abc</t>
  </si>
  <si>
    <t>SUM</t>
  </si>
  <si>
    <t xml:space="preserve">ADDITION </t>
  </si>
  <si>
    <t>def</t>
  </si>
  <si>
    <t>MINUMUM</t>
  </si>
  <si>
    <t>MINUMUM VALUE</t>
  </si>
  <si>
    <t>ghi</t>
  </si>
  <si>
    <t>MAXINUM</t>
  </si>
  <si>
    <t>LARGEST VALUE</t>
  </si>
  <si>
    <t>AVERAGE</t>
  </si>
  <si>
    <t>RETURNS AVERAGE</t>
  </si>
  <si>
    <t>mno</t>
  </si>
  <si>
    <t>COUNT</t>
  </si>
  <si>
    <t>COUNT JUST THE NUMBER</t>
  </si>
  <si>
    <t>COUNTA</t>
  </si>
  <si>
    <t>COUNT EVEN THE ENIT VAL</t>
  </si>
  <si>
    <t>COUNTBLANk</t>
  </si>
  <si>
    <t xml:space="preserve">COUNT EMIT CELLS </t>
  </si>
  <si>
    <t>SMALL</t>
  </si>
  <si>
    <t>RETURNS SMALLEST</t>
  </si>
  <si>
    <t>LARGE</t>
  </si>
  <si>
    <t>RETURNS LARGEST</t>
  </si>
  <si>
    <t>DEFINATION</t>
  </si>
  <si>
    <t>A number range is one or more cell that have been given a name 
using  name range can make formulas easier to read and understand.
They also provide simple navigation via the name box</t>
  </si>
  <si>
    <t xml:space="preserve">COUNT IF FUNCTION </t>
  </si>
  <si>
    <t>ITEMS</t>
  </si>
  <si>
    <t>aaples</t>
  </si>
  <si>
    <t>beer</t>
  </si>
  <si>
    <t>fanita</t>
  </si>
  <si>
    <t>count he number of cell with apples</t>
  </si>
  <si>
    <t xml:space="preserve">Milk </t>
  </si>
  <si>
    <t>Cookies</t>
  </si>
  <si>
    <t>Apples</t>
  </si>
  <si>
    <t>Oranges</t>
  </si>
  <si>
    <t>Biscuits</t>
  </si>
  <si>
    <t xml:space="preserve">Banana </t>
  </si>
  <si>
    <t xml:space="preserve">Microsoft Excel defines COUNTIF as a formula that,
"counts thr number of cells within a range that meet the given
condition",
</t>
  </si>
  <si>
    <t>coco cola</t>
  </si>
  <si>
    <t>STATISTICAL FUNCTION</t>
  </si>
  <si>
    <t xml:space="preserve">STUDENT </t>
  </si>
  <si>
    <t xml:space="preserve">MARKS </t>
  </si>
  <si>
    <t>BASTCH</t>
  </si>
  <si>
    <t xml:space="preserve">wilbur </t>
  </si>
  <si>
    <t>computer</t>
  </si>
  <si>
    <t>murakam</t>
  </si>
  <si>
    <t xml:space="preserve">banking </t>
  </si>
  <si>
    <t>You use the SUMIF FUNCTION to sum the values in
range that meet criteria that you specify.</t>
  </si>
  <si>
    <t>hardford</t>
  </si>
  <si>
    <t>science</t>
  </si>
  <si>
    <t>kobe</t>
  </si>
  <si>
    <t>elon</t>
  </si>
  <si>
    <t>FUNCTION NAME 
SUM_ IF</t>
  </si>
  <si>
    <t>IF SUM OF THE NO IS LESS THEN 40</t>
  </si>
  <si>
    <t xml:space="preserve">SUM IF FOR SELECTING PARTICULAR BATCH </t>
  </si>
  <si>
    <t>COUNT IF THE NO IS MORE THEN 35</t>
  </si>
  <si>
    <t>AVERAGE OF NUMBER LESS THEN 45</t>
  </si>
  <si>
    <t>V-LOOK UP</t>
  </si>
  <si>
    <t xml:space="preserve">STUDENT NAME </t>
  </si>
  <si>
    <t xml:space="preserve">V-LOOKUP FORMULA </t>
  </si>
  <si>
    <t>rashford</t>
  </si>
  <si>
    <t>number</t>
  </si>
  <si>
    <t>wilbur</t>
  </si>
  <si>
    <t>email</t>
  </si>
  <si>
    <t>binod</t>
  </si>
  <si>
    <t>address</t>
  </si>
  <si>
    <t>Name</t>
  </si>
  <si>
    <t>EMAIL</t>
  </si>
  <si>
    <t>PHONE NUMBEER</t>
  </si>
  <si>
    <t>ADDRESS</t>
  </si>
  <si>
    <t>eg@gmail.com</t>
  </si>
  <si>
    <t>shyari</t>
  </si>
  <si>
    <t xml:space="preserve">another@gmail.com </t>
  </si>
  <si>
    <t>swastik</t>
  </si>
  <si>
    <t>excel@gmail.com</t>
  </si>
  <si>
    <t>tadong</t>
  </si>
  <si>
    <t>ras123@gmail.com</t>
  </si>
  <si>
    <t>vajra</t>
  </si>
  <si>
    <t>GO TO DATA FUNCTION</t>
  </si>
  <si>
    <t xml:space="preserve">You can use the HYPERLINK fuction to create a link that opens
a document that stored on a network server or the internet.
When you click the cell that contains the HYPERLINK
Excel opens the file that is stored at the location of the link
</t>
  </si>
  <si>
    <t>introduction</t>
  </si>
  <si>
    <t>shortcut key ACT +f1</t>
  </si>
  <si>
    <t>ANNUAL SALES</t>
  </si>
  <si>
    <t>ONLINE SALES</t>
  </si>
  <si>
    <t>STORE SALES</t>
  </si>
  <si>
    <t>TSHIRA</t>
  </si>
  <si>
    <t>JOGGERS</t>
  </si>
  <si>
    <t>JORDANS</t>
  </si>
  <si>
    <t>A chart is a tool you can used in excel to communicate data graphically.
Charts allow you audience to see the meaniung behind the number,
and they make showing comparisons and trends much easier.</t>
  </si>
  <si>
    <t xml:space="preserve">COLUMN </t>
  </si>
  <si>
    <t xml:space="preserve">A vertical bar chart is sometimes called a column chart. A bar graph shows comparisons among discrete categories. One axis of the chart shows the specific categories being compared, and the other axis represents a measured value.
</t>
  </si>
  <si>
    <t>LINE CHART</t>
  </si>
  <si>
    <t xml:space="preserve">A line chart is a graphical representation of an asset's historical price action that connects a series of data points with a continuous line. This is the most basic type of chart used in finance, and it typically only depicts a security's closing prices over time.
</t>
  </si>
  <si>
    <t>PIE CHART</t>
  </si>
  <si>
    <t xml:space="preserve"> A pie chart is a type of graph that represents the data in the circular graph. The slices of pie show the relative size of the data, …
</t>
  </si>
  <si>
    <t>BAR CHARTS</t>
  </si>
  <si>
    <t xml:space="preserve"> A bar chart is a graph that shows horizontal bars with the axis values for the bars displayed on the bottom of the graph.
</t>
  </si>
  <si>
    <t>AREA CHARTS</t>
  </si>
  <si>
    <t xml:space="preserve">An area chart is a specialized form of a line graph, which is used to represent a quantitative data graphically. The area between the axis and line when highlighted with colors gives an area chart. 
</t>
  </si>
  <si>
    <t>SCATTER CHARTS</t>
  </si>
  <si>
    <t xml:space="preserve">Scatter charts are a data representation that shows the values of two different variables that show the relationship of two different values as points that are plotted.
</t>
  </si>
  <si>
    <t>CONVERTED TO MONTH</t>
  </si>
  <si>
    <t>PV</t>
  </si>
  <si>
    <t>TOTAL HOME PRICE</t>
  </si>
  <si>
    <t>INR 15,00,000</t>
  </si>
  <si>
    <t>HOME LOANS</t>
  </si>
  <si>
    <t>RATE</t>
  </si>
  <si>
    <t>INTEREST RATE(p.A)</t>
  </si>
  <si>
    <t>Excel financial functions have been made available 
excute a variety of financial calculations,
including calculation of yield 
internal rate of , 
asset depredation and payments</t>
  </si>
  <si>
    <t>NPER</t>
  </si>
  <si>
    <t>NO OF PERIODS9</t>
  </si>
  <si>
    <t>PMT</t>
  </si>
  <si>
    <t>MONTHLY PAYMENT</t>
  </si>
  <si>
    <t>(INR  20,93,199)</t>
  </si>
  <si>
    <t>in months</t>
  </si>
  <si>
    <t>TOTAL AMOUNT PAID</t>
  </si>
  <si>
    <t>EXTRA AMOUNT PAID</t>
  </si>
  <si>
    <t>IN MONTS</t>
  </si>
  <si>
    <t>FINANCE FUNCTION DB</t>
  </si>
  <si>
    <t>YEARS</t>
  </si>
  <si>
    <t>DECREPIATION</t>
  </si>
  <si>
    <t>VALUE</t>
  </si>
  <si>
    <t>COST</t>
  </si>
  <si>
    <t>SALVAGE</t>
  </si>
  <si>
    <t>LIFE</t>
  </si>
  <si>
    <t>depreciation amount</t>
  </si>
  <si>
    <t>AVAILABILITY</t>
  </si>
  <si>
    <t>BRAND NAME</t>
  </si>
  <si>
    <t>PRODUCT ID</t>
  </si>
  <si>
    <t xml:space="preserve"> BAR CODE</t>
  </si>
  <si>
    <t>shoes</t>
  </si>
  <si>
    <t>t-shirt</t>
  </si>
  <si>
    <t>joggers</t>
  </si>
  <si>
    <t>jordans</t>
  </si>
  <si>
    <t>shirt</t>
  </si>
  <si>
    <t>back to hyperlink</t>
  </si>
  <si>
    <t>If you have tasks in microsoft excel that you do 
respeatedly. You can record a micro to automate
those tasks. A macro is an action of a set of actors
that you can as many times as you want.</t>
  </si>
  <si>
    <t>STEP - 1</t>
  </si>
  <si>
    <t>ADD THE DEVELOPER TAB&gt;FILE&gt;OPTIONS&gt;CUSTOMIZE RISSON&gt;RIGHT HAND SIDE CHECK DEVELOLPER&gt;GO TO DEVELOPER TAB&gt;CLICK ON RECORD TAB&gt;GIVE A NAME AND DISCRIPTION</t>
  </si>
  <si>
    <t>STEP -2</t>
  </si>
  <si>
    <t>ENTER DATA ON SHEET &gt;CHANGE THE FONT FAMILY&gt;CHANGER THE FONT SIZE&gt;GIVE HE HEADING COLOR SOME COLOR&gt;CLICK ON STOP RECORDING MACRO</t>
  </si>
  <si>
    <t>STEP -3</t>
  </si>
  <si>
    <t>CLICK ON MACROS&gt;EDIT&gt;SAVE AS &gt;EXCEL MACRO ENABLED WORKBOOK&gt;CREATE NEW SHEET WITH DATA &gt;CLICK ON MACROS&gt;RUN</t>
  </si>
  <si>
    <t>BACK TO HYPER LINK CLASS WORK</t>
  </si>
  <si>
    <t>WHAT IS MAIL MERGE?</t>
  </si>
  <si>
    <t>Mail merge lets you create a batch of documents that are
personalized for each recipient. For example, a  form letter might 
be personalized to address each recipient by name.
A data source, like a list ,spreadsheet , or database, is associated
with the  document.</t>
  </si>
  <si>
    <t>BACK TO HYPERLINK</t>
  </si>
  <si>
    <t>STUDENT NAME</t>
  </si>
  <si>
    <t>BATCH</t>
  </si>
  <si>
    <t>ADMISSION DATE</t>
  </si>
  <si>
    <t>TIMTNG</t>
  </si>
  <si>
    <t xml:space="preserve">Binod subba </t>
  </si>
  <si>
    <t>BA 2018</t>
  </si>
  <si>
    <t>7:00am</t>
  </si>
  <si>
    <t>STEP1</t>
  </si>
  <si>
    <t>customize quick access toolbar</t>
  </si>
  <si>
    <t>STEP2</t>
  </si>
  <si>
    <t xml:space="preserve"> select forms</t>
  </si>
  <si>
    <t>STEP3</t>
  </si>
  <si>
    <t>click on forms</t>
  </si>
  <si>
    <t>STEP4</t>
  </si>
  <si>
    <t>aelect the above data and format as table</t>
  </si>
  <si>
    <t>GROCERY STORE</t>
  </si>
  <si>
    <t>Profit and loss</t>
  </si>
  <si>
    <t>YEAR</t>
  </si>
  <si>
    <t>Sales Revenue</t>
  </si>
  <si>
    <t>Gadgets</t>
  </si>
  <si>
    <t>Frozen foods</t>
  </si>
  <si>
    <t xml:space="preserve">Home products </t>
  </si>
  <si>
    <t>local products</t>
  </si>
  <si>
    <t>Books</t>
  </si>
  <si>
    <t>Cost of sale</t>
  </si>
  <si>
    <t>Gabgets</t>
  </si>
  <si>
    <t>Home Products</t>
  </si>
  <si>
    <t>local Products</t>
  </si>
  <si>
    <t>GROSS PROFIT</t>
  </si>
  <si>
    <t>OPERATING EXPENESS</t>
  </si>
  <si>
    <t>IN YEAR</t>
  </si>
  <si>
    <t>Delivery cost</t>
  </si>
  <si>
    <t>employee salary</t>
  </si>
  <si>
    <t>Rent</t>
  </si>
  <si>
    <t>Utlities</t>
  </si>
  <si>
    <t>Advertising</t>
  </si>
  <si>
    <t>OTHER INCOMES</t>
  </si>
  <si>
    <t>Bitcoin</t>
  </si>
  <si>
    <t>ether</t>
  </si>
  <si>
    <t>other investment</t>
  </si>
  <si>
    <t>PROFIT BEFOR TAX</t>
  </si>
  <si>
    <t>Gross profit-Exprenses+other incomes</t>
  </si>
  <si>
    <t>TAXES</t>
  </si>
  <si>
    <t>NET PROFIT</t>
  </si>
  <si>
    <t>BILL INVOICE</t>
  </si>
  <si>
    <t>FORMS</t>
  </si>
  <si>
    <t>PROFIT AND LOSS</t>
  </si>
  <si>
    <t xml:space="preserve">RESTAURANT BILL INVOICE </t>
  </si>
  <si>
    <t>Profit for the month of jan</t>
  </si>
  <si>
    <t xml:space="preserve">bill id </t>
  </si>
  <si>
    <t>cusine</t>
  </si>
  <si>
    <t>rate</t>
  </si>
  <si>
    <t>gh101</t>
  </si>
  <si>
    <t xml:space="preserve">India </t>
  </si>
  <si>
    <t>gh102</t>
  </si>
  <si>
    <t>gh103</t>
  </si>
  <si>
    <t xml:space="preserve">Chines </t>
  </si>
  <si>
    <t>Nepali</t>
  </si>
  <si>
    <t>gh104</t>
  </si>
  <si>
    <t>korean</t>
  </si>
  <si>
    <t>gh105</t>
  </si>
  <si>
    <t>Mexican</t>
  </si>
  <si>
    <t>gh106</t>
  </si>
  <si>
    <t>naga</t>
  </si>
  <si>
    <t>gh107</t>
  </si>
  <si>
    <t>english breakfast</t>
  </si>
  <si>
    <t>TOTAL</t>
  </si>
  <si>
    <t>GRAND TOTAL</t>
  </si>
  <si>
    <t>TAX 13%</t>
  </si>
  <si>
    <t>Seles revenue - cost of sale</t>
  </si>
  <si>
    <t>DFDGFH</t>
  </si>
  <si>
    <t>JJJKT</t>
  </si>
  <si>
    <t>KJFKJ</t>
  </si>
  <si>
    <t>KKK</t>
  </si>
  <si>
    <t>BACK TO HYPERLINK CLASSWORK</t>
  </si>
</sst>
</file>

<file path=xl/styles.xml><?xml version="1.0" encoding="utf-8"?>
<styleSheet xmlns="http://schemas.openxmlformats.org/spreadsheetml/2006/main">
  <numFmts count="8">
    <numFmt numFmtId="6" formatCode="&quot;$&quot;#,##0_);[Red]\(&quot;$&quot;#,##0\)"/>
    <numFmt numFmtId="8" formatCode="&quot;$&quot;#,##0.00_);[Red]\(&quot;$&quot;#,##0.00\)"/>
    <numFmt numFmtId="44" formatCode="_(&quot;$&quot;* #,##0.00_);_(&quot;$&quot;* \(#,##0.00\);_(&quot;$&quot;* &quot;-&quot;??_);_(@_)"/>
    <numFmt numFmtId="164" formatCode="[$INR]\ #,##0"/>
    <numFmt numFmtId="165" formatCode="[$INR]\ #,##0_);[Red]\([$INR]\ #,##0\)"/>
    <numFmt numFmtId="166" formatCode="[$INR]\ #,##0.00_);[Red]\([$INR]\ #,##0.00\)"/>
    <numFmt numFmtId="167" formatCode="_([$INR]\ * #,##0_);_([$INR]\ * \(#,##0\);_([$INR]\ * &quot;-&quot;_);_(@_)"/>
    <numFmt numFmtId="168" formatCode="&quot;$&quot;#,##0.00"/>
  </numFmts>
  <fonts count="13">
    <font>
      <sz val="11"/>
      <color theme="1"/>
      <name val="Calibri"/>
      <family val="2"/>
      <scheme val="minor"/>
    </font>
    <font>
      <sz val="9"/>
      <color theme="1"/>
      <name val="Calibri"/>
      <family val="2"/>
      <scheme val="minor"/>
    </font>
    <font>
      <u/>
      <sz val="11"/>
      <color theme="10"/>
      <name val="Calibri"/>
      <family val="2"/>
    </font>
    <font>
      <sz val="11"/>
      <color theme="1"/>
      <name val="IDAutomationHC39M"/>
      <family val="3"/>
    </font>
    <font>
      <sz val="18"/>
      <color rgb="FFFF0000"/>
      <name val="Algerian"/>
      <family val="5"/>
    </font>
    <font>
      <sz val="11"/>
      <color theme="1"/>
      <name val="Calibri"/>
      <family val="2"/>
      <scheme val="minor"/>
    </font>
    <font>
      <sz val="11"/>
      <color theme="1"/>
      <name val="Aharoni"/>
      <charset val="177"/>
    </font>
    <font>
      <sz val="12"/>
      <color theme="1"/>
      <name val="Aharoni"/>
      <charset val="177"/>
    </font>
    <font>
      <sz val="14"/>
      <color theme="1"/>
      <name val="Aharoni"/>
      <charset val="177"/>
    </font>
    <font>
      <sz val="16"/>
      <color theme="1"/>
      <name val="Aharoni"/>
      <charset val="177"/>
    </font>
    <font>
      <sz val="18"/>
      <color theme="1"/>
      <name val="Aharoni"/>
      <charset val="177"/>
    </font>
    <font>
      <sz val="16"/>
      <color theme="1"/>
      <name val="Aharoni"/>
    </font>
    <font>
      <sz val="14"/>
      <color theme="1"/>
      <name val="AvantGarde Bk BT"/>
      <family val="2"/>
    </font>
  </fonts>
  <fills count="2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000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rgb="FFFFC000"/>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6"/>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00B050"/>
        <bgColor indexed="64"/>
      </patternFill>
    </fill>
    <fill>
      <patternFill patternType="solid">
        <fgColor theme="7" tint="0.39997558519241921"/>
        <bgColor indexed="64"/>
      </patternFill>
    </fill>
    <fill>
      <patternFill patternType="solid">
        <fgColor rgb="FF7030A0"/>
        <bgColor indexed="64"/>
      </patternFill>
    </fill>
  </fills>
  <borders count="1">
    <border>
      <left/>
      <right/>
      <top/>
      <bottom/>
      <diagonal/>
    </border>
  </borders>
  <cellStyleXfs count="4">
    <xf numFmtId="0" fontId="0" fillId="0" borderId="0"/>
    <xf numFmtId="0" fontId="2" fillId="0" borderId="0" applyNumberFormat="0" applyFill="0" applyBorder="0" applyAlignment="0" applyProtection="0">
      <alignment vertical="top"/>
      <protection locked="0"/>
    </xf>
    <xf numFmtId="44" fontId="5" fillId="0" borderId="0" applyFont="0" applyFill="0" applyBorder="0" applyAlignment="0" applyProtection="0"/>
    <xf numFmtId="9" fontId="5" fillId="0" borderId="0" applyFont="0" applyFill="0" applyBorder="0" applyAlignment="0" applyProtection="0"/>
  </cellStyleXfs>
  <cellXfs count="107">
    <xf numFmtId="0" fontId="0" fillId="0" borderId="0" xfId="0"/>
    <xf numFmtId="0" fontId="0" fillId="0" borderId="0" xfId="0" applyAlignment="1">
      <alignment horizontal="left" vertical="top"/>
    </xf>
    <xf numFmtId="0" fontId="0" fillId="0" borderId="0" xfId="0" applyAlignment="1">
      <alignment vertical="top"/>
    </xf>
    <xf numFmtId="14" fontId="0" fillId="0" borderId="0" xfId="0" applyNumberFormat="1"/>
    <xf numFmtId="0" fontId="0" fillId="4" borderId="0" xfId="0" applyFill="1" applyAlignment="1">
      <alignment vertical="top"/>
    </xf>
    <xf numFmtId="0" fontId="0" fillId="0" borderId="0" xfId="0" applyAlignment="1">
      <alignment vertical="center"/>
    </xf>
    <xf numFmtId="0" fontId="0" fillId="7" borderId="0" xfId="0" applyFill="1"/>
    <xf numFmtId="0" fontId="0" fillId="0" borderId="0" xfId="0" applyAlignment="1">
      <alignment horizontal="center" vertical="center"/>
    </xf>
    <xf numFmtId="0" fontId="0" fillId="0" borderId="0" xfId="0" applyAlignment="1">
      <alignment horizontal="center"/>
    </xf>
    <xf numFmtId="0" fontId="2" fillId="0" borderId="0" xfId="1" applyAlignment="1" applyProtection="1"/>
    <xf numFmtId="0" fontId="0" fillId="9" borderId="0" xfId="0" applyFill="1"/>
    <xf numFmtId="9" fontId="0" fillId="0" borderId="0" xfId="0" applyNumberFormat="1"/>
    <xf numFmtId="10" fontId="0" fillId="0" borderId="0" xfId="0" applyNumberFormat="1"/>
    <xf numFmtId="0" fontId="0" fillId="3" borderId="0" xfId="0" applyFill="1"/>
    <xf numFmtId="0" fontId="0" fillId="11" borderId="0" xfId="0" applyFill="1"/>
    <xf numFmtId="0" fontId="0" fillId="7" borderId="0" xfId="0" applyFill="1" applyAlignment="1">
      <alignment horizontal="center"/>
    </xf>
    <xf numFmtId="0" fontId="0" fillId="12" borderId="0" xfId="0" applyFill="1"/>
    <xf numFmtId="0" fontId="0" fillId="8" borderId="0" xfId="0" applyFill="1"/>
    <xf numFmtId="22" fontId="0" fillId="0" borderId="0" xfId="0" applyNumberFormat="1"/>
    <xf numFmtId="0" fontId="0" fillId="2" borderId="0" xfId="0" applyFill="1"/>
    <xf numFmtId="0" fontId="0" fillId="0" borderId="0" xfId="0" applyAlignment="1">
      <alignment horizontal="left" vertical="center"/>
    </xf>
    <xf numFmtId="164" fontId="0" fillId="0" borderId="0" xfId="0" applyNumberFormat="1"/>
    <xf numFmtId="165" fontId="0" fillId="0" borderId="0" xfId="0" applyNumberFormat="1"/>
    <xf numFmtId="8" fontId="0" fillId="0" borderId="0" xfId="0" applyNumberFormat="1"/>
    <xf numFmtId="11" fontId="0" fillId="0" borderId="0" xfId="0" applyNumberFormat="1"/>
    <xf numFmtId="3" fontId="0" fillId="0" borderId="0" xfId="0" applyNumberFormat="1"/>
    <xf numFmtId="166" fontId="0" fillId="0" borderId="0" xfId="0" applyNumberFormat="1"/>
    <xf numFmtId="6" fontId="0" fillId="0" borderId="0" xfId="0" applyNumberFormat="1"/>
    <xf numFmtId="8" fontId="0" fillId="2" borderId="0" xfId="0" applyNumberFormat="1" applyFill="1"/>
    <xf numFmtId="8" fontId="0" fillId="8" borderId="0" xfId="0" applyNumberFormat="1" applyFill="1"/>
    <xf numFmtId="0" fontId="0" fillId="13" borderId="0" xfId="0" applyFill="1"/>
    <xf numFmtId="0" fontId="0" fillId="14" borderId="0" xfId="0" applyFill="1"/>
    <xf numFmtId="0" fontId="0" fillId="15" borderId="0" xfId="0" applyFill="1"/>
    <xf numFmtId="0" fontId="0" fillId="16" borderId="0" xfId="0" applyFill="1"/>
    <xf numFmtId="8" fontId="0" fillId="16" borderId="0" xfId="0" applyNumberFormat="1" applyFill="1"/>
    <xf numFmtId="0" fontId="0" fillId="17" borderId="0" xfId="0" applyFill="1"/>
    <xf numFmtId="8" fontId="0" fillId="17" borderId="0" xfId="0" applyNumberFormat="1" applyFill="1"/>
    <xf numFmtId="8" fontId="0" fillId="13" borderId="0" xfId="0" applyNumberFormat="1" applyFill="1"/>
    <xf numFmtId="8" fontId="0" fillId="19" borderId="0" xfId="0" applyNumberFormat="1" applyFill="1"/>
    <xf numFmtId="0" fontId="0" fillId="20" borderId="0" xfId="0" applyFill="1"/>
    <xf numFmtId="0" fontId="0" fillId="4" borderId="0" xfId="0" applyFill="1"/>
    <xf numFmtId="0" fontId="3" fillId="0" borderId="0" xfId="0" applyFont="1"/>
    <xf numFmtId="0" fontId="0" fillId="18" borderId="0" xfId="0" applyFill="1"/>
    <xf numFmtId="44" fontId="0" fillId="0" borderId="0" xfId="2" applyFont="1"/>
    <xf numFmtId="164" fontId="0" fillId="0" borderId="0" xfId="2" applyNumberFormat="1"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67" fontId="0" fillId="0" borderId="0" xfId="2" applyNumberFormat="1" applyFont="1"/>
    <xf numFmtId="167" fontId="0" fillId="0" borderId="0" xfId="0" applyNumberFormat="1"/>
    <xf numFmtId="167" fontId="0" fillId="3" borderId="0" xfId="0" applyNumberFormat="1" applyFill="1"/>
    <xf numFmtId="9" fontId="0" fillId="0" borderId="0" xfId="3" applyFont="1"/>
    <xf numFmtId="167" fontId="0" fillId="2" borderId="0" xfId="0" applyNumberFormat="1" applyFill="1"/>
    <xf numFmtId="167" fontId="0" fillId="0" borderId="0" xfId="0" applyNumberFormat="1" applyFill="1"/>
    <xf numFmtId="167" fontId="0" fillId="22" borderId="0" xfId="0" applyNumberFormat="1" applyFill="1"/>
    <xf numFmtId="167" fontId="0" fillId="4" borderId="0" xfId="0" applyNumberFormat="1" applyFill="1"/>
    <xf numFmtId="0" fontId="0" fillId="0" borderId="0" xfId="0"/>
    <xf numFmtId="0" fontId="0" fillId="0" borderId="0" xfId="0" applyBorder="1"/>
    <xf numFmtId="14" fontId="0" fillId="0" borderId="0" xfId="0" applyNumberFormat="1" applyBorder="1"/>
    <xf numFmtId="168" fontId="0" fillId="0" borderId="0" xfId="0" applyNumberFormat="1"/>
    <xf numFmtId="164" fontId="0" fillId="20" borderId="0" xfId="0" applyNumberFormat="1" applyFill="1"/>
    <xf numFmtId="164" fontId="0" fillId="4" borderId="0" xfId="0" applyNumberFormat="1" applyFill="1"/>
    <xf numFmtId="164" fontId="0" fillId="22" borderId="0" xfId="0" applyNumberFormat="1" applyFill="1"/>
    <xf numFmtId="0" fontId="2" fillId="0" borderId="0" xfId="1" quotePrefix="1" applyAlignment="1" applyProtection="1"/>
    <xf numFmtId="0" fontId="0" fillId="2" borderId="0" xfId="0" applyFill="1" applyAlignment="1">
      <alignment horizontal="center" vertical="center"/>
    </xf>
    <xf numFmtId="0" fontId="0" fillId="2" borderId="0" xfId="0" applyFill="1" applyAlignment="1">
      <alignment horizontal="center" vertical="top"/>
    </xf>
    <xf numFmtId="0" fontId="1" fillId="0" borderId="0" xfId="0" applyFont="1" applyAlignment="1">
      <alignment horizontal="center" vertical="top" wrapText="1"/>
    </xf>
    <xf numFmtId="0" fontId="0" fillId="0" borderId="0" xfId="0" applyAlignment="1">
      <alignment horizontal="center" vertical="top"/>
    </xf>
    <xf numFmtId="0" fontId="1" fillId="0" borderId="0" xfId="0" applyFont="1"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xf>
    <xf numFmtId="0" fontId="0" fillId="2" borderId="0" xfId="0" applyFill="1" applyAlignment="1">
      <alignment horizontal="center"/>
    </xf>
    <xf numFmtId="0" fontId="0" fillId="6" borderId="0" xfId="0" applyFill="1" applyAlignment="1">
      <alignment horizontal="center"/>
    </xf>
    <xf numFmtId="0" fontId="0" fillId="6" borderId="0" xfId="0" applyFill="1" applyAlignment="1">
      <alignment horizontal="center" wrapText="1"/>
    </xf>
    <xf numFmtId="0" fontId="0" fillId="5" borderId="0" xfId="0" applyFill="1" applyAlignment="1">
      <alignment horizontal="center"/>
    </xf>
    <xf numFmtId="0" fontId="0" fillId="7" borderId="0" xfId="0" applyFill="1" applyAlignment="1">
      <alignment horizontal="center" wrapText="1"/>
    </xf>
    <xf numFmtId="0" fontId="0" fillId="3" borderId="0" xfId="0" applyFill="1" applyAlignment="1">
      <alignment horizontal="center"/>
    </xf>
    <xf numFmtId="0" fontId="0" fillId="3" borderId="0" xfId="0" applyFill="1" applyAlignment="1">
      <alignment horizontal="center" vertical="top" wrapText="1"/>
    </xf>
    <xf numFmtId="0" fontId="0" fillId="3" borderId="0" xfId="0" applyFill="1" applyAlignment="1">
      <alignment horizontal="center" vertical="top"/>
    </xf>
    <xf numFmtId="0" fontId="0" fillId="5" borderId="0" xfId="0" applyFill="1" applyAlignment="1">
      <alignment horizontal="center" wrapText="1"/>
    </xf>
    <xf numFmtId="0" fontId="0" fillId="0" borderId="0" xfId="0" applyAlignment="1">
      <alignment horizontal="center" vertical="top" wrapText="1"/>
    </xf>
    <xf numFmtId="0" fontId="0" fillId="0" borderId="0" xfId="0" applyAlignment="1">
      <alignment horizontal="center"/>
    </xf>
    <xf numFmtId="0" fontId="0" fillId="2" borderId="0" xfId="0" applyFill="1" applyAlignment="1">
      <alignment horizontal="center" vertical="top" wrapText="1"/>
    </xf>
    <xf numFmtId="0" fontId="0" fillId="11" borderId="0" xfId="0" applyFill="1" applyAlignment="1">
      <alignment horizontal="center"/>
    </xf>
    <xf numFmtId="0" fontId="0" fillId="0" borderId="0" xfId="0" applyAlignment="1">
      <alignment horizontal="left" vertical="center"/>
    </xf>
    <xf numFmtId="0" fontId="0" fillId="0" borderId="0" xfId="0" applyAlignment="1">
      <alignment horizontal="left"/>
    </xf>
    <xf numFmtId="0" fontId="0" fillId="8" borderId="0" xfId="0" applyFill="1" applyAlignment="1">
      <alignment horizontal="center"/>
    </xf>
    <xf numFmtId="0" fontId="0" fillId="10"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center" vertical="top"/>
    </xf>
    <xf numFmtId="0" fontId="0" fillId="0" borderId="0" xfId="0" applyAlignment="1">
      <alignment horizontal="center" wrapText="1"/>
    </xf>
    <xf numFmtId="0" fontId="0" fillId="11" borderId="0" xfId="0" applyFill="1" applyAlignment="1">
      <alignment horizontal="center" vertical="center"/>
    </xf>
    <xf numFmtId="0" fontId="0" fillId="18" borderId="0" xfId="0" applyFill="1" applyAlignment="1">
      <alignment horizontal="center"/>
    </xf>
    <xf numFmtId="0" fontId="0" fillId="21" borderId="0" xfId="0" applyFill="1" applyAlignment="1">
      <alignment horizontal="center" vertical="center" wrapText="1"/>
    </xf>
    <xf numFmtId="0" fontId="0" fillId="21" borderId="0" xfId="0" applyFill="1" applyAlignment="1">
      <alignment horizontal="center" vertical="center"/>
    </xf>
    <xf numFmtId="0" fontId="11" fillId="2" borderId="0" xfId="0" applyFont="1" applyFill="1"/>
    <xf numFmtId="0" fontId="0" fillId="2" borderId="0" xfId="0" applyFill="1"/>
    <xf numFmtId="0" fontId="12" fillId="0" borderId="0" xfId="0" applyFont="1"/>
    <xf numFmtId="0" fontId="0" fillId="0" borderId="0" xfId="0"/>
    <xf numFmtId="0" fontId="4" fillId="0" borderId="0" xfId="0" applyFont="1" applyAlignment="1">
      <alignment horizontal="center" vertical="center"/>
    </xf>
  </cellXfs>
  <cellStyles count="4">
    <cellStyle name="Currency" xfId="2" builtinId="4"/>
    <cellStyle name="Hyperlink" xfId="1" builtinId="8"/>
    <cellStyle name="Normal" xfId="0" builtinId="0"/>
    <cellStyle name="Percent" xfId="3" builtinId="5"/>
  </cellStyles>
  <dxfs count="1">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3946838706230564"/>
          <c:y val="4.8532616349785791E-2"/>
          <c:w val="0.75067957130359253"/>
          <c:h val="0.79822506561679785"/>
        </c:manualLayout>
      </c:layout>
      <c:barChart>
        <c:barDir val="col"/>
        <c:grouping val="clustered"/>
        <c:ser>
          <c:idx val="0"/>
          <c:order val="0"/>
          <c:tx>
            <c:strRef>
              <c:f>CHARTS!$C$9</c:f>
              <c:strCache>
                <c:ptCount val="1"/>
              </c:strCache>
            </c:strRef>
          </c:tx>
          <c:cat>
            <c:strRef>
              <c:f>CHARTS!$D$8:$F$8</c:f>
              <c:strCache>
                <c:ptCount val="3"/>
                <c:pt idx="0">
                  <c:v>TSHIRA</c:v>
                </c:pt>
                <c:pt idx="1">
                  <c:v>40000</c:v>
                </c:pt>
                <c:pt idx="2">
                  <c:v>25000</c:v>
                </c:pt>
              </c:strCache>
            </c:strRef>
          </c:cat>
          <c:val>
            <c:numRef>
              <c:f>CHARTS!$D$9:$F$9</c:f>
              <c:numCache>
                <c:formatCode>General</c:formatCode>
                <c:ptCount val="3"/>
                <c:pt idx="0">
                  <c:v>0</c:v>
                </c:pt>
                <c:pt idx="1">
                  <c:v>3000000</c:v>
                </c:pt>
                <c:pt idx="2">
                  <c:v>2000000</c:v>
                </c:pt>
              </c:numCache>
            </c:numRef>
          </c:val>
          <c:extLst xmlns:c16r2="http://schemas.microsoft.com/office/drawing/2015/06/chart">
            <c:ext xmlns:c16="http://schemas.microsoft.com/office/drawing/2014/chart" uri="{C3380CC4-5D6E-409C-BE32-E72D297353CC}">
              <c16:uniqueId val="{00000000-6C98-4D5D-B4FB-C63B76029E2A}"/>
            </c:ext>
          </c:extLst>
        </c:ser>
        <c:ser>
          <c:idx val="1"/>
          <c:order val="1"/>
          <c:tx>
            <c:strRef>
              <c:f>CHARTS!$C$10</c:f>
              <c:strCache>
                <c:ptCount val="1"/>
              </c:strCache>
            </c:strRef>
          </c:tx>
          <c:cat>
            <c:strRef>
              <c:f>CHARTS!$D$8:$F$8</c:f>
              <c:strCache>
                <c:ptCount val="3"/>
                <c:pt idx="0">
                  <c:v>TSHIRA</c:v>
                </c:pt>
                <c:pt idx="1">
                  <c:v>40000</c:v>
                </c:pt>
                <c:pt idx="2">
                  <c:v>25000</c:v>
                </c:pt>
              </c:strCache>
            </c:strRef>
          </c:cat>
          <c:val>
            <c:numRef>
              <c:f>CHARTS!$D$10:$F$10</c:f>
              <c:numCache>
                <c:formatCode>General</c:formatCode>
                <c:ptCount val="3"/>
                <c:pt idx="0">
                  <c:v>0</c:v>
                </c:pt>
                <c:pt idx="1">
                  <c:v>3000000</c:v>
                </c:pt>
                <c:pt idx="2">
                  <c:v>150000</c:v>
                </c:pt>
              </c:numCache>
            </c:numRef>
          </c:val>
          <c:extLst xmlns:c16r2="http://schemas.microsoft.com/office/drawing/2015/06/chart">
            <c:ext xmlns:c16="http://schemas.microsoft.com/office/drawing/2014/chart" uri="{C3380CC4-5D6E-409C-BE32-E72D297353CC}">
              <c16:uniqueId val="{00000001-6C98-4D5D-B4FB-C63B76029E2A}"/>
            </c:ext>
          </c:extLst>
        </c:ser>
        <c:ser>
          <c:idx val="2"/>
          <c:order val="2"/>
          <c:tx>
            <c:strRef>
              <c:f>CHARTS!$C$11</c:f>
              <c:strCache>
                <c:ptCount val="1"/>
              </c:strCache>
            </c:strRef>
          </c:tx>
          <c:cat>
            <c:strRef>
              <c:f>CHARTS!$D$8:$F$8</c:f>
              <c:strCache>
                <c:ptCount val="3"/>
                <c:pt idx="0">
                  <c:v>TSHIRA</c:v>
                </c:pt>
                <c:pt idx="1">
                  <c:v>40000</c:v>
                </c:pt>
                <c:pt idx="2">
                  <c:v>25000</c:v>
                </c:pt>
              </c:strCache>
            </c:strRef>
          </c:cat>
          <c:val>
            <c:numRef>
              <c:f>CHARTS!$D$11:$F$11</c:f>
              <c:numCache>
                <c:formatCode>General</c:formatCode>
                <c:ptCount val="3"/>
              </c:numCache>
            </c:numRef>
          </c:val>
          <c:extLst xmlns:c16r2="http://schemas.microsoft.com/office/drawing/2015/06/chart">
            <c:ext xmlns:c16="http://schemas.microsoft.com/office/drawing/2014/chart" uri="{C3380CC4-5D6E-409C-BE32-E72D297353CC}">
              <c16:uniqueId val="{00000002-6C98-4D5D-B4FB-C63B76029E2A}"/>
            </c:ext>
          </c:extLst>
        </c:ser>
        <c:axId val="68638976"/>
        <c:axId val="68644864"/>
      </c:barChart>
      <c:catAx>
        <c:axId val="68638976"/>
        <c:scaling>
          <c:orientation val="minMax"/>
        </c:scaling>
        <c:axPos val="b"/>
        <c:numFmt formatCode="General" sourceLinked="0"/>
        <c:tickLblPos val="nextTo"/>
        <c:crossAx val="68644864"/>
        <c:crosses val="autoZero"/>
        <c:auto val="1"/>
        <c:lblAlgn val="ctr"/>
        <c:lblOffset val="100"/>
      </c:catAx>
      <c:valAx>
        <c:axId val="68644864"/>
        <c:scaling>
          <c:orientation val="minMax"/>
        </c:scaling>
        <c:axPos val="l"/>
        <c:majorGridlines/>
        <c:numFmt formatCode="General" sourceLinked="1"/>
        <c:tickLblPos val="nextTo"/>
        <c:crossAx val="68638976"/>
        <c:crosses val="autoZero"/>
        <c:crossBetween val="between"/>
      </c:valAx>
    </c:plotArea>
    <c:legend>
      <c:legendPos val="r"/>
    </c:legend>
    <c:plotVisOnly val="1"/>
    <c:dispBlanksAs val="gap"/>
  </c:chart>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marker>
            <c:symbol val="none"/>
          </c:marker>
          <c:cat>
            <c:strRef>
              <c:f>CHARTS!$D$8:$D$10</c:f>
              <c:strCache>
                <c:ptCount val="3"/>
                <c:pt idx="0">
                  <c:v>TSHIRA</c:v>
                </c:pt>
                <c:pt idx="1">
                  <c:v>JOGGERS</c:v>
                </c:pt>
                <c:pt idx="2">
                  <c:v>JORDANS</c:v>
                </c:pt>
              </c:strCache>
            </c:strRef>
          </c:cat>
          <c:val>
            <c:numRef>
              <c:f>CHARTS!$E$8:$E$10</c:f>
              <c:numCache>
                <c:formatCode>General</c:formatCode>
                <c:ptCount val="3"/>
                <c:pt idx="0">
                  <c:v>40000</c:v>
                </c:pt>
                <c:pt idx="1">
                  <c:v>3000000</c:v>
                </c:pt>
                <c:pt idx="2">
                  <c:v>3000000</c:v>
                </c:pt>
              </c:numCache>
            </c:numRef>
          </c:val>
          <c:extLst xmlns:c16r2="http://schemas.microsoft.com/office/drawing/2015/06/chart">
            <c:ext xmlns:c16="http://schemas.microsoft.com/office/drawing/2014/chart" uri="{C3380CC4-5D6E-409C-BE32-E72D297353CC}">
              <c16:uniqueId val="{00000000-8736-41A4-B75D-75B16BF2BFEA}"/>
            </c:ext>
          </c:extLst>
        </c:ser>
        <c:ser>
          <c:idx val="1"/>
          <c:order val="1"/>
          <c:marker>
            <c:symbol val="none"/>
          </c:marker>
          <c:cat>
            <c:strRef>
              <c:f>CHARTS!$D$8:$D$10</c:f>
              <c:strCache>
                <c:ptCount val="3"/>
                <c:pt idx="0">
                  <c:v>TSHIRA</c:v>
                </c:pt>
                <c:pt idx="1">
                  <c:v>JOGGERS</c:v>
                </c:pt>
                <c:pt idx="2">
                  <c:v>JORDANS</c:v>
                </c:pt>
              </c:strCache>
            </c:strRef>
          </c:cat>
          <c:val>
            <c:numRef>
              <c:f>CHARTS!$F$8:$F$10</c:f>
              <c:numCache>
                <c:formatCode>General</c:formatCode>
                <c:ptCount val="3"/>
                <c:pt idx="0">
                  <c:v>25000</c:v>
                </c:pt>
                <c:pt idx="1">
                  <c:v>2000000</c:v>
                </c:pt>
                <c:pt idx="2">
                  <c:v>150000</c:v>
                </c:pt>
              </c:numCache>
            </c:numRef>
          </c:val>
          <c:extLst xmlns:c16r2="http://schemas.microsoft.com/office/drawing/2015/06/chart">
            <c:ext xmlns:c16="http://schemas.microsoft.com/office/drawing/2014/chart" uri="{C3380CC4-5D6E-409C-BE32-E72D297353CC}">
              <c16:uniqueId val="{00000001-8736-41A4-B75D-75B16BF2BFEA}"/>
            </c:ext>
          </c:extLst>
        </c:ser>
        <c:marker val="1"/>
        <c:axId val="68673536"/>
        <c:axId val="68675072"/>
      </c:lineChart>
      <c:catAx>
        <c:axId val="68673536"/>
        <c:scaling>
          <c:orientation val="minMax"/>
        </c:scaling>
        <c:axPos val="b"/>
        <c:numFmt formatCode="General" sourceLinked="0"/>
        <c:tickLblPos val="nextTo"/>
        <c:crossAx val="68675072"/>
        <c:crosses val="autoZero"/>
        <c:auto val="1"/>
        <c:lblAlgn val="ctr"/>
        <c:lblOffset val="100"/>
      </c:catAx>
      <c:valAx>
        <c:axId val="68675072"/>
        <c:scaling>
          <c:orientation val="minMax"/>
        </c:scaling>
        <c:axPos val="l"/>
        <c:majorGridlines/>
        <c:numFmt formatCode="General" sourceLinked="1"/>
        <c:tickLblPos val="nextTo"/>
        <c:crossAx val="68673536"/>
        <c:crosses val="autoZero"/>
        <c:crossBetween val="between"/>
      </c:valAx>
    </c:plotArea>
    <c:legend>
      <c:legendPos val="r"/>
    </c:legend>
    <c:plotVisOnly val="1"/>
    <c:dispBlanksAs val="gap"/>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CHARTS!$D$8:$D$10</c:f>
              <c:strCache>
                <c:ptCount val="3"/>
                <c:pt idx="0">
                  <c:v>TSHIRA</c:v>
                </c:pt>
                <c:pt idx="1">
                  <c:v>JOGGERS</c:v>
                </c:pt>
                <c:pt idx="2">
                  <c:v>JORDANS</c:v>
                </c:pt>
              </c:strCache>
            </c:strRef>
          </c:cat>
          <c:val>
            <c:numRef>
              <c:f>CHARTS!$E$8:$E$10</c:f>
              <c:numCache>
                <c:formatCode>General</c:formatCode>
                <c:ptCount val="3"/>
                <c:pt idx="0">
                  <c:v>40000</c:v>
                </c:pt>
                <c:pt idx="1">
                  <c:v>3000000</c:v>
                </c:pt>
                <c:pt idx="2">
                  <c:v>3000000</c:v>
                </c:pt>
              </c:numCache>
            </c:numRef>
          </c:val>
          <c:extLst xmlns:c16r2="http://schemas.microsoft.com/office/drawing/2015/06/chart">
            <c:ext xmlns:c16="http://schemas.microsoft.com/office/drawing/2014/chart" uri="{C3380CC4-5D6E-409C-BE32-E72D297353CC}">
              <c16:uniqueId val="{00000000-BDA9-4811-8589-F7D322A7FCA5}"/>
            </c:ext>
          </c:extLst>
        </c:ser>
        <c:ser>
          <c:idx val="1"/>
          <c:order val="1"/>
          <c:cat>
            <c:strRef>
              <c:f>CHARTS!$D$8:$D$10</c:f>
              <c:strCache>
                <c:ptCount val="3"/>
                <c:pt idx="0">
                  <c:v>TSHIRA</c:v>
                </c:pt>
                <c:pt idx="1">
                  <c:v>JOGGERS</c:v>
                </c:pt>
                <c:pt idx="2">
                  <c:v>JORDANS</c:v>
                </c:pt>
              </c:strCache>
            </c:strRef>
          </c:cat>
          <c:val>
            <c:numRef>
              <c:f>CHARTS!$F$8:$F$10</c:f>
              <c:numCache>
                <c:formatCode>General</c:formatCode>
                <c:ptCount val="3"/>
                <c:pt idx="0">
                  <c:v>25000</c:v>
                </c:pt>
                <c:pt idx="1">
                  <c:v>2000000</c:v>
                </c:pt>
                <c:pt idx="2">
                  <c:v>150000</c:v>
                </c:pt>
              </c:numCache>
            </c:numRef>
          </c:val>
          <c:extLst xmlns:c16r2="http://schemas.microsoft.com/office/drawing/2015/06/chart">
            <c:ext xmlns:c16="http://schemas.microsoft.com/office/drawing/2014/chart" uri="{C3380CC4-5D6E-409C-BE32-E72D297353CC}">
              <c16:uniqueId val="{00000001-BDA9-4811-8589-F7D322A7FCA5}"/>
            </c:ext>
          </c:extLst>
        </c:ser>
        <c:firstSliceAng val="0"/>
      </c:pieChart>
    </c:plotArea>
    <c:legend>
      <c:legendPos val="r"/>
      <c:layout>
        <c:manualLayout>
          <c:xMode val="edge"/>
          <c:yMode val="edge"/>
          <c:x val="0.80346131389439301"/>
          <c:y val="0.5168029336118487"/>
          <c:w val="0.19653868610560701"/>
          <c:h val="0.31699157552808238"/>
        </c:manualLayout>
      </c:layout>
    </c:legend>
    <c:plotVisOnly val="1"/>
    <c:dispBlanksAs val="zero"/>
  </c:chart>
  <c:printSettings>
    <c:headerFooter/>
    <c:pageMargins b="0.750000000000002" l="0.70000000000000062" r="0.70000000000000062" t="0.75000000000000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4583552055993024"/>
          <c:y val="2.3133542105961184E-2"/>
          <c:w val="0.61241579177602756"/>
          <c:h val="0.7988267104613157"/>
        </c:manualLayout>
      </c:layout>
      <c:barChart>
        <c:barDir val="bar"/>
        <c:grouping val="clustered"/>
        <c:ser>
          <c:idx val="0"/>
          <c:order val="0"/>
          <c:cat>
            <c:strRef>
              <c:f>CHARTS!$D$8:$D$10</c:f>
              <c:strCache>
                <c:ptCount val="3"/>
                <c:pt idx="0">
                  <c:v>TSHIRA</c:v>
                </c:pt>
                <c:pt idx="1">
                  <c:v>JOGGERS</c:v>
                </c:pt>
                <c:pt idx="2">
                  <c:v>JORDANS</c:v>
                </c:pt>
              </c:strCache>
            </c:strRef>
          </c:cat>
          <c:val>
            <c:numRef>
              <c:f>CHARTS!$E$8:$E$10</c:f>
              <c:numCache>
                <c:formatCode>General</c:formatCode>
                <c:ptCount val="3"/>
                <c:pt idx="0">
                  <c:v>40000</c:v>
                </c:pt>
                <c:pt idx="1">
                  <c:v>3000000</c:v>
                </c:pt>
                <c:pt idx="2">
                  <c:v>3000000</c:v>
                </c:pt>
              </c:numCache>
            </c:numRef>
          </c:val>
          <c:extLst xmlns:c16r2="http://schemas.microsoft.com/office/drawing/2015/06/chart">
            <c:ext xmlns:c16="http://schemas.microsoft.com/office/drawing/2014/chart" uri="{C3380CC4-5D6E-409C-BE32-E72D297353CC}">
              <c16:uniqueId val="{00000000-C158-473F-8C09-8B473DF16BE5}"/>
            </c:ext>
          </c:extLst>
        </c:ser>
        <c:ser>
          <c:idx val="1"/>
          <c:order val="1"/>
          <c:cat>
            <c:strRef>
              <c:f>CHARTS!$D$8:$D$10</c:f>
              <c:strCache>
                <c:ptCount val="3"/>
                <c:pt idx="0">
                  <c:v>TSHIRA</c:v>
                </c:pt>
                <c:pt idx="1">
                  <c:v>JOGGERS</c:v>
                </c:pt>
                <c:pt idx="2">
                  <c:v>JORDANS</c:v>
                </c:pt>
              </c:strCache>
            </c:strRef>
          </c:cat>
          <c:val>
            <c:numRef>
              <c:f>CHARTS!$F$8:$F$10</c:f>
              <c:numCache>
                <c:formatCode>General</c:formatCode>
                <c:ptCount val="3"/>
                <c:pt idx="0">
                  <c:v>25000</c:v>
                </c:pt>
                <c:pt idx="1">
                  <c:v>2000000</c:v>
                </c:pt>
                <c:pt idx="2">
                  <c:v>150000</c:v>
                </c:pt>
              </c:numCache>
            </c:numRef>
          </c:val>
          <c:extLst xmlns:c16r2="http://schemas.microsoft.com/office/drawing/2015/06/chart">
            <c:ext xmlns:c16="http://schemas.microsoft.com/office/drawing/2014/chart" uri="{C3380CC4-5D6E-409C-BE32-E72D297353CC}">
              <c16:uniqueId val="{00000001-C158-473F-8C09-8B473DF16BE5}"/>
            </c:ext>
          </c:extLst>
        </c:ser>
        <c:axId val="70029312"/>
        <c:axId val="70030848"/>
      </c:barChart>
      <c:catAx>
        <c:axId val="70029312"/>
        <c:scaling>
          <c:orientation val="minMax"/>
        </c:scaling>
        <c:axPos val="l"/>
        <c:numFmt formatCode="General" sourceLinked="0"/>
        <c:tickLblPos val="nextTo"/>
        <c:crossAx val="70030848"/>
        <c:crosses val="autoZero"/>
        <c:auto val="1"/>
        <c:lblAlgn val="ctr"/>
        <c:lblOffset val="100"/>
      </c:catAx>
      <c:valAx>
        <c:axId val="70030848"/>
        <c:scaling>
          <c:orientation val="minMax"/>
        </c:scaling>
        <c:axPos val="b"/>
        <c:majorGridlines/>
        <c:numFmt formatCode="General" sourceLinked="1"/>
        <c:tickLblPos val="nextTo"/>
        <c:crossAx val="70029312"/>
        <c:crosses val="autoZero"/>
        <c:crossBetween val="between"/>
      </c:valAx>
    </c:plotArea>
    <c:legend>
      <c:legendPos val="r"/>
    </c:legend>
    <c:plotVisOnly val="1"/>
    <c:dispBlanksAs val="gap"/>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cat>
            <c:strRef>
              <c:f>CHARTS!$D$8:$D$10</c:f>
              <c:strCache>
                <c:ptCount val="3"/>
                <c:pt idx="0">
                  <c:v>TSHIRA</c:v>
                </c:pt>
                <c:pt idx="1">
                  <c:v>JOGGERS</c:v>
                </c:pt>
                <c:pt idx="2">
                  <c:v>JORDANS</c:v>
                </c:pt>
              </c:strCache>
            </c:strRef>
          </c:cat>
          <c:val>
            <c:numRef>
              <c:f>CHARTS!$E$8:$E$10</c:f>
              <c:numCache>
                <c:formatCode>General</c:formatCode>
                <c:ptCount val="3"/>
                <c:pt idx="0">
                  <c:v>40000</c:v>
                </c:pt>
                <c:pt idx="1">
                  <c:v>3000000</c:v>
                </c:pt>
                <c:pt idx="2">
                  <c:v>3000000</c:v>
                </c:pt>
              </c:numCache>
            </c:numRef>
          </c:val>
          <c:extLst xmlns:c16r2="http://schemas.microsoft.com/office/drawing/2015/06/chart">
            <c:ext xmlns:c16="http://schemas.microsoft.com/office/drawing/2014/chart" uri="{C3380CC4-5D6E-409C-BE32-E72D297353CC}">
              <c16:uniqueId val="{00000000-0F67-4A37-A6D5-7A1E0C799A85}"/>
            </c:ext>
          </c:extLst>
        </c:ser>
        <c:ser>
          <c:idx val="1"/>
          <c:order val="1"/>
          <c:cat>
            <c:strRef>
              <c:f>CHARTS!$D$8:$D$10</c:f>
              <c:strCache>
                <c:ptCount val="3"/>
                <c:pt idx="0">
                  <c:v>TSHIRA</c:v>
                </c:pt>
                <c:pt idx="1">
                  <c:v>JOGGERS</c:v>
                </c:pt>
                <c:pt idx="2">
                  <c:v>JORDANS</c:v>
                </c:pt>
              </c:strCache>
            </c:strRef>
          </c:cat>
          <c:val>
            <c:numRef>
              <c:f>CHARTS!$F$8:$F$10</c:f>
              <c:numCache>
                <c:formatCode>General</c:formatCode>
                <c:ptCount val="3"/>
                <c:pt idx="0">
                  <c:v>25000</c:v>
                </c:pt>
                <c:pt idx="1">
                  <c:v>2000000</c:v>
                </c:pt>
                <c:pt idx="2">
                  <c:v>150000</c:v>
                </c:pt>
              </c:numCache>
            </c:numRef>
          </c:val>
          <c:extLst xmlns:c16r2="http://schemas.microsoft.com/office/drawing/2015/06/chart">
            <c:ext xmlns:c16="http://schemas.microsoft.com/office/drawing/2014/chart" uri="{C3380CC4-5D6E-409C-BE32-E72D297353CC}">
              <c16:uniqueId val="{00000001-0F67-4A37-A6D5-7A1E0C799A85}"/>
            </c:ext>
          </c:extLst>
        </c:ser>
        <c:axId val="70206976"/>
        <c:axId val="70208512"/>
      </c:areaChart>
      <c:catAx>
        <c:axId val="70206976"/>
        <c:scaling>
          <c:orientation val="minMax"/>
        </c:scaling>
        <c:axPos val="b"/>
        <c:numFmt formatCode="General" sourceLinked="0"/>
        <c:tickLblPos val="nextTo"/>
        <c:crossAx val="70208512"/>
        <c:crosses val="autoZero"/>
        <c:auto val="1"/>
        <c:lblAlgn val="ctr"/>
        <c:lblOffset val="100"/>
      </c:catAx>
      <c:valAx>
        <c:axId val="70208512"/>
        <c:scaling>
          <c:orientation val="minMax"/>
        </c:scaling>
        <c:axPos val="l"/>
        <c:majorGridlines/>
        <c:numFmt formatCode="General" sourceLinked="1"/>
        <c:tickLblPos val="nextTo"/>
        <c:crossAx val="70206976"/>
        <c:crosses val="autoZero"/>
        <c:crossBetween val="midCat"/>
      </c:valAx>
    </c:plotArea>
    <c:legend>
      <c:legendPos val="r"/>
    </c:legend>
    <c:plotVisOnly val="1"/>
    <c:dispBlanksAs val="zero"/>
  </c:chart>
  <c:printSettings>
    <c:headerFooter/>
    <c:pageMargins b="0.750000000000002" l="0.70000000000000062" r="0.70000000000000062" t="0.75000000000000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7680837814008721"/>
          <c:y val="9.1970763610688094E-2"/>
          <c:w val="0.60015147768423216"/>
          <c:h val="0.66879646721976294"/>
        </c:manualLayout>
      </c:layout>
      <c:scatterChart>
        <c:scatterStyle val="lineMarker"/>
        <c:ser>
          <c:idx val="0"/>
          <c:order val="0"/>
          <c:spPr>
            <a:ln w="28575">
              <a:noFill/>
            </a:ln>
          </c:spPr>
          <c:xVal>
            <c:strRef>
              <c:f>CHARTS!$D$8:$D$10</c:f>
              <c:strCache>
                <c:ptCount val="3"/>
                <c:pt idx="0">
                  <c:v>TSHIRA</c:v>
                </c:pt>
                <c:pt idx="1">
                  <c:v>JOGGERS</c:v>
                </c:pt>
                <c:pt idx="2">
                  <c:v>JORDANS</c:v>
                </c:pt>
              </c:strCache>
            </c:strRef>
          </c:xVal>
          <c:yVal>
            <c:numRef>
              <c:f>CHARTS!$E$8:$E$10</c:f>
              <c:numCache>
                <c:formatCode>General</c:formatCode>
                <c:ptCount val="3"/>
                <c:pt idx="0">
                  <c:v>40000</c:v>
                </c:pt>
                <c:pt idx="1">
                  <c:v>3000000</c:v>
                </c:pt>
                <c:pt idx="2">
                  <c:v>3000000</c:v>
                </c:pt>
              </c:numCache>
            </c:numRef>
          </c:yVal>
          <c:extLst xmlns:c16r2="http://schemas.microsoft.com/office/drawing/2015/06/chart">
            <c:ext xmlns:c16="http://schemas.microsoft.com/office/drawing/2014/chart" uri="{C3380CC4-5D6E-409C-BE32-E72D297353CC}">
              <c16:uniqueId val="{00000000-16F4-4F9A-B309-860BCB42DD27}"/>
            </c:ext>
          </c:extLst>
        </c:ser>
        <c:ser>
          <c:idx val="1"/>
          <c:order val="1"/>
          <c:spPr>
            <a:ln w="28575">
              <a:noFill/>
            </a:ln>
          </c:spPr>
          <c:xVal>
            <c:strRef>
              <c:f>CHARTS!$D$8:$D$10</c:f>
              <c:strCache>
                <c:ptCount val="3"/>
                <c:pt idx="0">
                  <c:v>TSHIRA</c:v>
                </c:pt>
                <c:pt idx="1">
                  <c:v>JOGGERS</c:v>
                </c:pt>
                <c:pt idx="2">
                  <c:v>JORDANS</c:v>
                </c:pt>
              </c:strCache>
            </c:strRef>
          </c:xVal>
          <c:yVal>
            <c:numRef>
              <c:f>CHARTS!$F$8:$F$10</c:f>
              <c:numCache>
                <c:formatCode>General</c:formatCode>
                <c:ptCount val="3"/>
                <c:pt idx="0">
                  <c:v>25000</c:v>
                </c:pt>
                <c:pt idx="1">
                  <c:v>2000000</c:v>
                </c:pt>
                <c:pt idx="2">
                  <c:v>150000</c:v>
                </c:pt>
              </c:numCache>
            </c:numRef>
          </c:yVal>
          <c:extLst xmlns:c16r2="http://schemas.microsoft.com/office/drawing/2015/06/chart">
            <c:ext xmlns:c16="http://schemas.microsoft.com/office/drawing/2014/chart" uri="{C3380CC4-5D6E-409C-BE32-E72D297353CC}">
              <c16:uniqueId val="{00000001-16F4-4F9A-B309-860BCB42DD27}"/>
            </c:ext>
          </c:extLst>
        </c:ser>
        <c:axId val="70228992"/>
        <c:axId val="70247168"/>
      </c:scatterChart>
      <c:valAx>
        <c:axId val="70228992"/>
        <c:scaling>
          <c:orientation val="minMax"/>
        </c:scaling>
        <c:axPos val="b"/>
        <c:tickLblPos val="nextTo"/>
        <c:crossAx val="70247168"/>
        <c:crosses val="autoZero"/>
        <c:crossBetween val="midCat"/>
      </c:valAx>
      <c:valAx>
        <c:axId val="70247168"/>
        <c:scaling>
          <c:orientation val="minMax"/>
        </c:scaling>
        <c:axPos val="l"/>
        <c:majorGridlines/>
        <c:numFmt formatCode="General" sourceLinked="1"/>
        <c:tickLblPos val="nextTo"/>
        <c:crossAx val="70228992"/>
        <c:crosses val="autoZero"/>
        <c:crossBetween val="midCat"/>
      </c:valAx>
    </c:plotArea>
    <c:legend>
      <c:legendPos val="r"/>
    </c:legend>
    <c:plotVisOnly val="1"/>
    <c:dispBlanksAs val="gap"/>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1</xdr:row>
      <xdr:rowOff>39290</xdr:rowOff>
    </xdr:from>
    <xdr:to>
      <xdr:col>4</xdr:col>
      <xdr:colOff>487477</xdr:colOff>
      <xdr:row>10</xdr:row>
      <xdr:rowOff>10588</xdr:rowOff>
    </xdr:to>
    <xdr:pic>
      <xdr:nvPicPr>
        <xdr:cNvPr id="2" name="Picture 1" descr="SCREENSHOT 1.PNG">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228600" y="229790"/>
          <a:ext cx="2697277" cy="1685798"/>
        </a:xfrm>
        <a:prstGeom prst="rect">
          <a:avLst/>
        </a:prstGeom>
      </xdr:spPr>
    </xdr:pic>
    <xdr:clientData/>
  </xdr:twoCellAnchor>
  <xdr:twoCellAnchor editAs="oneCell">
    <xdr:from>
      <xdr:col>0</xdr:col>
      <xdr:colOff>114300</xdr:colOff>
      <xdr:row>29</xdr:row>
      <xdr:rowOff>135730</xdr:rowOff>
    </xdr:from>
    <xdr:to>
      <xdr:col>4</xdr:col>
      <xdr:colOff>398527</xdr:colOff>
      <xdr:row>38</xdr:row>
      <xdr:rowOff>122872</xdr:rowOff>
    </xdr:to>
    <xdr:pic>
      <xdr:nvPicPr>
        <xdr:cNvPr id="4" name="Picture 3" descr="SCREENSHOT 2.png">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cstate="print"/>
        <a:stretch>
          <a:fillRect/>
        </a:stretch>
      </xdr:blipFill>
      <xdr:spPr>
        <a:xfrm>
          <a:off x="114300" y="5660230"/>
          <a:ext cx="2722627" cy="1701642"/>
        </a:xfrm>
        <a:prstGeom prst="rect">
          <a:avLst/>
        </a:prstGeom>
      </xdr:spPr>
    </xdr:pic>
    <xdr:clientData/>
  </xdr:twoCellAnchor>
  <xdr:twoCellAnchor editAs="oneCell">
    <xdr:from>
      <xdr:col>0</xdr:col>
      <xdr:colOff>219074</xdr:colOff>
      <xdr:row>60</xdr:row>
      <xdr:rowOff>130967</xdr:rowOff>
    </xdr:from>
    <xdr:to>
      <xdr:col>4</xdr:col>
      <xdr:colOff>389001</xdr:colOff>
      <xdr:row>69</xdr:row>
      <xdr:rowOff>46672</xdr:rowOff>
    </xdr:to>
    <xdr:pic>
      <xdr:nvPicPr>
        <xdr:cNvPr id="5" name="Picture 4" descr="SCREENSHOT 3.png">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3" cstate="print"/>
        <a:stretch>
          <a:fillRect/>
        </a:stretch>
      </xdr:blipFill>
      <xdr:spPr>
        <a:xfrm>
          <a:off x="219074" y="11560967"/>
          <a:ext cx="2608327" cy="1630205"/>
        </a:xfrm>
        <a:prstGeom prst="rect">
          <a:avLst/>
        </a:prstGeom>
      </xdr:spPr>
    </xdr:pic>
    <xdr:clientData/>
  </xdr:twoCellAnchor>
  <xdr:twoCellAnchor editAs="oneCell">
    <xdr:from>
      <xdr:col>0</xdr:col>
      <xdr:colOff>213362</xdr:colOff>
      <xdr:row>86</xdr:row>
      <xdr:rowOff>142875</xdr:rowOff>
    </xdr:from>
    <xdr:to>
      <xdr:col>4</xdr:col>
      <xdr:colOff>531877</xdr:colOff>
      <xdr:row>95</xdr:row>
      <xdr:rowOff>151447</xdr:rowOff>
    </xdr:to>
    <xdr:pic>
      <xdr:nvPicPr>
        <xdr:cNvPr id="6" name="Picture 5" descr="SCREENSHOT 4.png">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4" cstate="print"/>
        <a:stretch>
          <a:fillRect/>
        </a:stretch>
      </xdr:blipFill>
      <xdr:spPr>
        <a:xfrm>
          <a:off x="213362" y="16525875"/>
          <a:ext cx="2756915" cy="1723072"/>
        </a:xfrm>
        <a:prstGeom prst="rect">
          <a:avLst/>
        </a:prstGeom>
      </xdr:spPr>
    </xdr:pic>
    <xdr:clientData/>
  </xdr:twoCellAnchor>
  <xdr:twoCellAnchor editAs="oneCell">
    <xdr:from>
      <xdr:col>0</xdr:col>
      <xdr:colOff>167641</xdr:colOff>
      <xdr:row>113</xdr:row>
      <xdr:rowOff>133349</xdr:rowOff>
    </xdr:from>
    <xdr:to>
      <xdr:col>4</xdr:col>
      <xdr:colOff>227076</xdr:colOff>
      <xdr:row>121</xdr:row>
      <xdr:rowOff>170496</xdr:rowOff>
    </xdr:to>
    <xdr:pic>
      <xdr:nvPicPr>
        <xdr:cNvPr id="7" name="Picture 6" descr="SCREENSHOT 5.png">
          <a:extLst>
            <a:ext uri="{FF2B5EF4-FFF2-40B4-BE49-F238E27FC236}">
              <a16:creationId xmlns:a16="http://schemas.microsoft.com/office/drawing/2014/main" xmlns="" id="{00000000-0008-0000-0100-000007000000}"/>
            </a:ext>
          </a:extLst>
        </xdr:cNvPr>
        <xdr:cNvPicPr>
          <a:picLocks noChangeAspect="1"/>
        </xdr:cNvPicPr>
      </xdr:nvPicPr>
      <xdr:blipFill>
        <a:blip xmlns:r="http://schemas.openxmlformats.org/officeDocument/2006/relationships" r:embed="rId5" cstate="print"/>
        <a:stretch>
          <a:fillRect/>
        </a:stretch>
      </xdr:blipFill>
      <xdr:spPr>
        <a:xfrm>
          <a:off x="167641" y="21659849"/>
          <a:ext cx="2497835" cy="15611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21</xdr:row>
      <xdr:rowOff>9525</xdr:rowOff>
    </xdr:from>
    <xdr:to>
      <xdr:col>5</xdr:col>
      <xdr:colOff>257175</xdr:colOff>
      <xdr:row>30</xdr:row>
      <xdr:rowOff>180974</xdr:rowOff>
    </xdr:to>
    <xdr:graphicFrame macro="">
      <xdr:nvGraphicFramePr>
        <xdr:cNvPr id="6" name="Chart 5">
          <a:extLst>
            <a:ext uri="{FF2B5EF4-FFF2-40B4-BE49-F238E27FC236}">
              <a16:creationId xmlns:a16="http://schemas.microsoft.com/office/drawing/2014/main" xmlns="" id="{00000000-0008-0000-0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43</xdr:row>
      <xdr:rowOff>104774</xdr:rowOff>
    </xdr:from>
    <xdr:to>
      <xdr:col>5</xdr:col>
      <xdr:colOff>133350</xdr:colOff>
      <xdr:row>55</xdr:row>
      <xdr:rowOff>152399</xdr:rowOff>
    </xdr:to>
    <xdr:graphicFrame macro="">
      <xdr:nvGraphicFramePr>
        <xdr:cNvPr id="7" name="Chart 6">
          <a:extLst>
            <a:ext uri="{FF2B5EF4-FFF2-40B4-BE49-F238E27FC236}">
              <a16:creationId xmlns:a16="http://schemas.microsoft.com/office/drawing/2014/main" xmlns="" id="{00000000-0008-0000-0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25976</xdr:colOff>
      <xdr:row>66</xdr:row>
      <xdr:rowOff>121228</xdr:rowOff>
    </xdr:from>
    <xdr:to>
      <xdr:col>5</xdr:col>
      <xdr:colOff>190500</xdr:colOff>
      <xdr:row>78</xdr:row>
      <xdr:rowOff>8658</xdr:rowOff>
    </xdr:to>
    <xdr:graphicFrame macro="">
      <xdr:nvGraphicFramePr>
        <xdr:cNvPr id="9" name="Chart 8">
          <a:extLst>
            <a:ext uri="{FF2B5EF4-FFF2-40B4-BE49-F238E27FC236}">
              <a16:creationId xmlns:a16="http://schemas.microsoft.com/office/drawing/2014/main" xmlns=""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25978</xdr:colOff>
      <xdr:row>90</xdr:row>
      <xdr:rowOff>155863</xdr:rowOff>
    </xdr:from>
    <xdr:to>
      <xdr:col>5</xdr:col>
      <xdr:colOff>649432</xdr:colOff>
      <xdr:row>101</xdr:row>
      <xdr:rowOff>77932</xdr:rowOff>
    </xdr:to>
    <xdr:graphicFrame macro="">
      <xdr:nvGraphicFramePr>
        <xdr:cNvPr id="10" name="Chart 9">
          <a:extLst>
            <a:ext uri="{FF2B5EF4-FFF2-40B4-BE49-F238E27FC236}">
              <a16:creationId xmlns:a16="http://schemas.microsoft.com/office/drawing/2014/main" xmlns="" id="{00000000-0008-0000-0E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25977</xdr:colOff>
      <xdr:row>113</xdr:row>
      <xdr:rowOff>164522</xdr:rowOff>
    </xdr:from>
    <xdr:to>
      <xdr:col>5</xdr:col>
      <xdr:colOff>251113</xdr:colOff>
      <xdr:row>124</xdr:row>
      <xdr:rowOff>138545</xdr:rowOff>
    </xdr:to>
    <xdr:graphicFrame macro="">
      <xdr:nvGraphicFramePr>
        <xdr:cNvPr id="11" name="Chart 10">
          <a:extLst>
            <a:ext uri="{FF2B5EF4-FFF2-40B4-BE49-F238E27FC236}">
              <a16:creationId xmlns:a16="http://schemas.microsoft.com/office/drawing/2014/main" xmlns="" id="{00000000-0008-0000-0E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190499</xdr:rowOff>
    </xdr:from>
    <xdr:to>
      <xdr:col>5</xdr:col>
      <xdr:colOff>458932</xdr:colOff>
      <xdr:row>144</xdr:row>
      <xdr:rowOff>147204</xdr:rowOff>
    </xdr:to>
    <xdr:graphicFrame macro="">
      <xdr:nvGraphicFramePr>
        <xdr:cNvPr id="12" name="Chart 11">
          <a:extLst>
            <a:ext uri="{FF2B5EF4-FFF2-40B4-BE49-F238E27FC236}">
              <a16:creationId xmlns:a16="http://schemas.microsoft.com/office/drawing/2014/main" xmlns="" id="{00000000-0008-0000-0E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13</xdr:col>
      <xdr:colOff>247650</xdr:colOff>
      <xdr:row>15</xdr:row>
      <xdr:rowOff>142875</xdr:rowOff>
    </xdr:from>
    <xdr:ext cx="184731" cy="264560"/>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9801225" y="3000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ables/table1.xml><?xml version="1.0" encoding="utf-8"?>
<table xmlns="http://schemas.openxmlformats.org/spreadsheetml/2006/main" id="7" name="Table7" displayName="Table7" ref="A2:D3" insertRow="1" totalsRowShown="0">
  <autoFilter ref="A2:D3"/>
  <tableColumns count="4">
    <tableColumn id="1" name="DFDGFH"/>
    <tableColumn id="2" name="JJJKT"/>
    <tableColumn id="3" name="KJFKJ"/>
    <tableColumn id="4" name="KKK"/>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1:D5" totalsRowShown="0">
  <autoFilter ref="A1:D5"/>
  <tableColumns count="4">
    <tableColumn id="1" name="STUDENT NAME"/>
    <tableColumn id="2" name="BATCH"/>
    <tableColumn id="3" name="ADMISSION DATE" dataDxfId="0"/>
    <tableColumn id="4" name="TIMTNG"/>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excel@gmail.com" TargetMode="External"/><Relationship Id="rId2" Type="http://schemas.openxmlformats.org/officeDocument/2006/relationships/hyperlink" Target="mailto:another@gmail.com" TargetMode="External"/><Relationship Id="rId1" Type="http://schemas.openxmlformats.org/officeDocument/2006/relationships/hyperlink" Target="mailto:eg@gmail.com" TargetMode="External"/><Relationship Id="rId4" Type="http://schemas.openxmlformats.org/officeDocument/2006/relationships/hyperlink" Target="mailto:ras123@gmail.com"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D24"/>
  <sheetViews>
    <sheetView workbookViewId="0">
      <selection sqref="A1:D1"/>
    </sheetView>
  </sheetViews>
  <sheetFormatPr defaultRowHeight="15"/>
  <cols>
    <col min="1" max="1" width="27.5703125" customWidth="1"/>
  </cols>
  <sheetData>
    <row r="1" spans="1:4">
      <c r="A1" s="66" t="s">
        <v>0</v>
      </c>
      <c r="B1" s="66"/>
      <c r="C1" s="66"/>
      <c r="D1" s="66"/>
    </row>
    <row r="3" spans="1:4">
      <c r="A3" s="9" t="s">
        <v>1</v>
      </c>
    </row>
    <row r="4" spans="1:4">
      <c r="A4" s="9" t="s">
        <v>2</v>
      </c>
    </row>
    <row r="5" spans="1:4">
      <c r="A5" s="9" t="s">
        <v>3</v>
      </c>
    </row>
    <row r="6" spans="1:4">
      <c r="A6" s="9" t="s">
        <v>4</v>
      </c>
    </row>
    <row r="7" spans="1:4">
      <c r="A7" s="9" t="s">
        <v>5</v>
      </c>
    </row>
    <row r="8" spans="1:4">
      <c r="A8" s="9" t="s">
        <v>6</v>
      </c>
    </row>
    <row r="9" spans="1:4">
      <c r="A9" s="9" t="s">
        <v>7</v>
      </c>
    </row>
    <row r="10" spans="1:4">
      <c r="A10" s="9" t="s">
        <v>8</v>
      </c>
    </row>
    <row r="11" spans="1:4">
      <c r="A11" s="9" t="s">
        <v>9</v>
      </c>
    </row>
    <row r="12" spans="1:4">
      <c r="A12" s="9" t="s">
        <v>10</v>
      </c>
    </row>
    <row r="13" spans="1:4">
      <c r="A13" s="9" t="s">
        <v>11</v>
      </c>
    </row>
    <row r="14" spans="1:4">
      <c r="A14" s="9" t="s">
        <v>12</v>
      </c>
    </row>
    <row r="15" spans="1:4">
      <c r="A15" s="9" t="s">
        <v>0</v>
      </c>
    </row>
    <row r="16" spans="1:4">
      <c r="A16" s="9" t="s">
        <v>13</v>
      </c>
    </row>
    <row r="17" spans="1:1">
      <c r="A17" s="9" t="s">
        <v>14</v>
      </c>
    </row>
    <row r="18" spans="1:1">
      <c r="A18" s="9" t="s">
        <v>15</v>
      </c>
    </row>
    <row r="19" spans="1:1">
      <c r="A19" s="9" t="s">
        <v>16</v>
      </c>
    </row>
    <row r="20" spans="1:1">
      <c r="A20" s="9" t="s">
        <v>17</v>
      </c>
    </row>
    <row r="21" spans="1:1">
      <c r="A21" s="9" t="s">
        <v>18</v>
      </c>
    </row>
    <row r="22" spans="1:1">
      <c r="A22" s="9" t="s">
        <v>331</v>
      </c>
    </row>
    <row r="23" spans="1:1">
      <c r="A23" s="9" t="s">
        <v>332</v>
      </c>
    </row>
    <row r="24" spans="1:1">
      <c r="A24" s="9" t="s">
        <v>333</v>
      </c>
    </row>
  </sheetData>
  <mergeCells count="1">
    <mergeCell ref="A1:D1"/>
  </mergeCells>
  <hyperlinks>
    <hyperlink ref="A3" location="INTRODUCTION!A1" display="INTRODUCTION"/>
    <hyperlink ref="A4" location="BASIC!A1" display="BASIC"/>
    <hyperlink ref="A5" location="'TIPS AND TRICKS'!A1" display="TIPS AND TRICKS"/>
    <hyperlink ref="A6" location="'TEXT TO COLUMN'!A1" display="TEXT TO COLUMN"/>
    <hyperlink ref="A7" location="'LOGICAL FUNCTIONS'!A1" display="TEXT TO FUNCTIONS"/>
    <hyperlink ref="A8" location="'LOGICAL OPERATOR'!A1" display="LOGICAL OPERATOR"/>
    <hyperlink ref="A10" location="'DATE FUNCTION'!A1" display="DATE FUNCTION"/>
    <hyperlink ref="A11" location="'NAME RANGE WITH FORMULA'!A1" display="NAME RANGE WITH FORMULA"/>
    <hyperlink ref="A12" location="'COUNT IF FUNCTION'!A1" display="COUNT IF FUNCTION"/>
    <hyperlink ref="A13" location="'STATISTICAL_ FUNCTION'!A1" display="STATISTICAL_FUNCTION"/>
    <hyperlink ref="A14" location="'V-LOOKUP'!A1" display="V-LOOKUP"/>
    <hyperlink ref="A15" location="HYPERLINK!A1" display="HYPERLINK"/>
    <hyperlink ref="A16" location="CHARTS!A1" display="CHARTS"/>
    <hyperlink ref="A17" location="'FINANCE FUNCTION '!A1" display="FINANCE FUNCTION"/>
    <hyperlink ref="A18" location="DROPDOWN!A1" display="DROPDOWN"/>
    <hyperlink ref="A19" location="MACROS!A1" display="MACROS"/>
    <hyperlink ref="A20" location="'DATA- TYPES'!A1" display="DATA-TYPES"/>
    <hyperlink ref="A9" location="'LOGICAL FUNCTIONS'!A1" display="LOGICAL FUNCTIONS"/>
    <hyperlink ref="A21" location="'MAIL MERGE'!A1" display="MAIL MERGE"/>
    <hyperlink ref="A22" location="'BILL INVOICE'!A1" display="BILL INVOICE"/>
    <hyperlink ref="A23" location="FORMS!A1" display="FORMS"/>
    <hyperlink ref="A24" location="'PROFIT AND LOSS'!A1" display="PROFIT AND LOSS"/>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3"/>
  <sheetViews>
    <sheetView workbookViewId="0">
      <selection activeCell="L23" sqref="L23"/>
    </sheetView>
  </sheetViews>
  <sheetFormatPr defaultRowHeight="15"/>
  <cols>
    <col min="2" max="2" width="14" bestFit="1" customWidth="1"/>
    <col min="7" max="7" width="16.28515625" customWidth="1"/>
    <col min="10" max="10" width="25.5703125" customWidth="1"/>
    <col min="12" max="12" width="32.42578125" customWidth="1"/>
  </cols>
  <sheetData>
    <row r="1" spans="1:11">
      <c r="A1" s="90" t="s">
        <v>137</v>
      </c>
      <c r="B1" s="90"/>
      <c r="C1" s="90"/>
      <c r="D1" s="90"/>
      <c r="E1" s="90"/>
      <c r="F1" s="90"/>
    </row>
    <row r="3" spans="1:11">
      <c r="B3" t="s">
        <v>138</v>
      </c>
      <c r="C3" t="s">
        <v>139</v>
      </c>
      <c r="G3" s="19" t="s">
        <v>140</v>
      </c>
    </row>
    <row r="4" spans="1:11">
      <c r="B4" t="s">
        <v>141</v>
      </c>
      <c r="C4">
        <v>23</v>
      </c>
      <c r="G4" t="s">
        <v>142</v>
      </c>
      <c r="H4">
        <f>SUM(C4:C11)</f>
        <v>190</v>
      </c>
      <c r="I4">
        <v>94</v>
      </c>
      <c r="J4" t="s">
        <v>143</v>
      </c>
    </row>
    <row r="5" spans="1:11">
      <c r="B5" t="s">
        <v>144</v>
      </c>
      <c r="C5">
        <v>23</v>
      </c>
      <c r="G5" t="s">
        <v>145</v>
      </c>
      <c r="H5">
        <f>MIN(NUMBERS)</f>
        <v>23</v>
      </c>
      <c r="I5">
        <v>3</v>
      </c>
      <c r="J5" t="s">
        <v>146</v>
      </c>
    </row>
    <row r="6" spans="1:11">
      <c r="B6" t="s">
        <v>147</v>
      </c>
      <c r="C6">
        <v>25</v>
      </c>
      <c r="G6" t="s">
        <v>148</v>
      </c>
      <c r="H6">
        <f>MAX(NUMBERS)</f>
        <v>35</v>
      </c>
      <c r="I6">
        <v>5</v>
      </c>
      <c r="J6" t="s">
        <v>149</v>
      </c>
    </row>
    <row r="7" spans="1:11">
      <c r="G7" t="s">
        <v>150</v>
      </c>
      <c r="H7">
        <f>AVERAGE(NUMBERS)</f>
        <v>27.142857142857142</v>
      </c>
      <c r="I7">
        <v>235</v>
      </c>
      <c r="J7" t="s">
        <v>151</v>
      </c>
    </row>
    <row r="8" spans="1:11">
      <c r="B8" t="s">
        <v>152</v>
      </c>
      <c r="C8">
        <v>23</v>
      </c>
      <c r="G8" t="s">
        <v>153</v>
      </c>
      <c r="H8">
        <f>COUNT(NUMBERS)</f>
        <v>7</v>
      </c>
      <c r="I8">
        <v>4</v>
      </c>
      <c r="J8" t="s">
        <v>154</v>
      </c>
    </row>
    <row r="9" spans="1:11">
      <c r="C9">
        <v>35</v>
      </c>
      <c r="G9" t="s">
        <v>155</v>
      </c>
      <c r="H9">
        <f>COUNTA(NUMBERS)</f>
        <v>7</v>
      </c>
      <c r="I9">
        <v>8</v>
      </c>
      <c r="J9" t="s">
        <v>156</v>
      </c>
    </row>
    <row r="10" spans="1:11">
      <c r="C10">
        <v>34</v>
      </c>
      <c r="G10" t="s">
        <v>157</v>
      </c>
      <c r="H10">
        <f>COUNTBLANK(NUMBERS)</f>
        <v>1</v>
      </c>
      <c r="I10">
        <v>1</v>
      </c>
      <c r="J10" t="s">
        <v>158</v>
      </c>
    </row>
    <row r="11" spans="1:11">
      <c r="C11">
        <v>27</v>
      </c>
      <c r="G11" t="s">
        <v>159</v>
      </c>
      <c r="H11">
        <f>SMALL(binod,3)</f>
        <v>4</v>
      </c>
      <c r="I11">
        <v>23</v>
      </c>
      <c r="J11" t="s">
        <v>160</v>
      </c>
    </row>
    <row r="12" spans="1:11">
      <c r="G12" t="s">
        <v>161</v>
      </c>
      <c r="H12">
        <f>LARGE(binod,3)</f>
        <v>35</v>
      </c>
      <c r="I12">
        <v>35</v>
      </c>
      <c r="J12" t="s">
        <v>162</v>
      </c>
    </row>
    <row r="15" spans="1:11">
      <c r="B15" s="90" t="s">
        <v>163</v>
      </c>
      <c r="C15" s="90"/>
      <c r="D15" s="90"/>
      <c r="E15" s="90"/>
      <c r="F15" s="90"/>
      <c r="G15" s="90"/>
      <c r="H15" s="90"/>
      <c r="I15" s="90"/>
      <c r="J15" s="90"/>
      <c r="K15" s="90"/>
    </row>
    <row r="17" spans="4:12">
      <c r="D17" s="76" t="s">
        <v>164</v>
      </c>
      <c r="E17" s="71"/>
      <c r="F17" s="71"/>
      <c r="G17" s="71"/>
      <c r="H17" s="71"/>
      <c r="I17" s="71"/>
      <c r="J17" s="71"/>
    </row>
    <row r="18" spans="4:12">
      <c r="D18" s="71"/>
      <c r="E18" s="71"/>
      <c r="F18" s="71"/>
      <c r="G18" s="71"/>
      <c r="H18" s="71"/>
      <c r="I18" s="71"/>
      <c r="J18" s="71"/>
    </row>
    <row r="19" spans="4:12">
      <c r="D19" s="71"/>
      <c r="E19" s="71"/>
      <c r="F19" s="71"/>
      <c r="G19" s="71"/>
      <c r="H19" s="71"/>
      <c r="I19" s="71"/>
      <c r="J19" s="71"/>
    </row>
    <row r="20" spans="4:12">
      <c r="D20" s="71"/>
      <c r="E20" s="71"/>
      <c r="F20" s="71"/>
      <c r="G20" s="71"/>
      <c r="H20" s="71"/>
      <c r="I20" s="71"/>
      <c r="J20" s="71"/>
    </row>
    <row r="23" spans="4:12">
      <c r="L23" s="9" t="s">
        <v>29</v>
      </c>
    </row>
  </sheetData>
  <mergeCells count="3">
    <mergeCell ref="A1:F1"/>
    <mergeCell ref="B15:K15"/>
    <mergeCell ref="D17:J20"/>
  </mergeCells>
  <hyperlinks>
    <hyperlink ref="L23" location="'HYPERLINK CLASS WORK'!A1" display="BACK TO HYPERLINK CLASS WORK"/>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M34"/>
  <sheetViews>
    <sheetView workbookViewId="0">
      <selection activeCell="M18" sqref="M18"/>
    </sheetView>
  </sheetViews>
  <sheetFormatPr defaultRowHeight="15"/>
  <cols>
    <col min="13" max="13" width="30.140625" customWidth="1"/>
  </cols>
  <sheetData>
    <row r="1" spans="1:12">
      <c r="A1" s="78" t="s">
        <v>165</v>
      </c>
      <c r="B1" s="78"/>
      <c r="C1" s="78"/>
      <c r="D1" s="78"/>
      <c r="E1" s="78"/>
      <c r="F1" s="78"/>
    </row>
    <row r="4" spans="1:12">
      <c r="A4" t="s">
        <v>166</v>
      </c>
      <c r="C4" t="s">
        <v>167</v>
      </c>
      <c r="D4" t="s">
        <v>168</v>
      </c>
      <c r="E4" t="s">
        <v>169</v>
      </c>
      <c r="H4" s="66" t="s">
        <v>170</v>
      </c>
      <c r="I4" s="66"/>
      <c r="J4" s="66"/>
      <c r="K4" s="66"/>
    </row>
    <row r="5" spans="1:12">
      <c r="A5" t="s">
        <v>171</v>
      </c>
      <c r="B5" t="s">
        <v>171</v>
      </c>
      <c r="C5">
        <f>COUNTIF(A5:A14,"apples")</f>
        <v>2</v>
      </c>
      <c r="D5">
        <f>COUNTIF(A5:B34,"beer")</f>
        <v>6</v>
      </c>
      <c r="E5">
        <f>COUNTIF(A5:B34,"fanita")</f>
        <v>6</v>
      </c>
      <c r="H5" s="66"/>
      <c r="I5" s="66"/>
      <c r="J5" s="66"/>
      <c r="K5" s="66"/>
    </row>
    <row r="6" spans="1:12">
      <c r="A6" t="s">
        <v>172</v>
      </c>
      <c r="B6" t="s">
        <v>172</v>
      </c>
      <c r="H6" s="66"/>
      <c r="I6" s="66"/>
      <c r="J6" s="66"/>
      <c r="K6" s="66"/>
    </row>
    <row r="7" spans="1:12">
      <c r="A7" t="s">
        <v>173</v>
      </c>
      <c r="B7" t="s">
        <v>173</v>
      </c>
    </row>
    <row r="8" spans="1:12">
      <c r="A8" t="s">
        <v>174</v>
      </c>
      <c r="B8" t="s">
        <v>174</v>
      </c>
    </row>
    <row r="9" spans="1:12">
      <c r="A9" t="s">
        <v>175</v>
      </c>
      <c r="B9" t="s">
        <v>175</v>
      </c>
    </row>
    <row r="10" spans="1:12">
      <c r="A10" t="s">
        <v>173</v>
      </c>
      <c r="B10" t="s">
        <v>173</v>
      </c>
      <c r="G10" s="66" t="s">
        <v>69</v>
      </c>
      <c r="H10" s="66"/>
      <c r="I10" s="66"/>
      <c r="J10" s="66"/>
      <c r="K10" s="66"/>
      <c r="L10" s="66"/>
    </row>
    <row r="11" spans="1:12">
      <c r="A11" t="s">
        <v>176</v>
      </c>
      <c r="B11" t="s">
        <v>176</v>
      </c>
      <c r="G11" s="76" t="s">
        <v>177</v>
      </c>
      <c r="H11" s="71"/>
      <c r="I11" s="71"/>
      <c r="J11" s="71"/>
      <c r="K11" s="71"/>
      <c r="L11" s="71"/>
    </row>
    <row r="12" spans="1:12">
      <c r="A12" t="s">
        <v>178</v>
      </c>
      <c r="B12" t="s">
        <v>178</v>
      </c>
      <c r="G12" s="71"/>
      <c r="H12" s="71"/>
      <c r="I12" s="71"/>
      <c r="J12" s="71"/>
      <c r="K12" s="71"/>
      <c r="L12" s="71"/>
    </row>
    <row r="13" spans="1:12">
      <c r="A13" t="s">
        <v>169</v>
      </c>
      <c r="B13" t="s">
        <v>169</v>
      </c>
      <c r="G13" s="71"/>
      <c r="H13" s="71"/>
      <c r="I13" s="71"/>
      <c r="J13" s="71"/>
      <c r="K13" s="71"/>
      <c r="L13" s="71"/>
    </row>
    <row r="14" spans="1:12">
      <c r="A14" t="s">
        <v>168</v>
      </c>
      <c r="B14" t="s">
        <v>168</v>
      </c>
      <c r="G14" s="71"/>
      <c r="H14" s="71"/>
      <c r="I14" s="71"/>
      <c r="J14" s="71"/>
      <c r="K14" s="71"/>
      <c r="L14" s="71"/>
    </row>
    <row r="15" spans="1:12">
      <c r="A15" t="s">
        <v>171</v>
      </c>
      <c r="B15" t="s">
        <v>171</v>
      </c>
    </row>
    <row r="16" spans="1:12">
      <c r="A16" t="s">
        <v>172</v>
      </c>
      <c r="B16" t="s">
        <v>172</v>
      </c>
    </row>
    <row r="17" spans="1:13">
      <c r="A17" t="s">
        <v>173</v>
      </c>
      <c r="B17" t="s">
        <v>173</v>
      </c>
    </row>
    <row r="18" spans="1:13">
      <c r="A18" t="s">
        <v>174</v>
      </c>
      <c r="B18" t="s">
        <v>174</v>
      </c>
      <c r="M18" s="9" t="s">
        <v>29</v>
      </c>
    </row>
    <row r="19" spans="1:13">
      <c r="A19" t="s">
        <v>175</v>
      </c>
      <c r="B19" t="s">
        <v>175</v>
      </c>
    </row>
    <row r="20" spans="1:13">
      <c r="A20" t="s">
        <v>173</v>
      </c>
      <c r="B20" t="s">
        <v>173</v>
      </c>
    </row>
    <row r="21" spans="1:13">
      <c r="A21" t="s">
        <v>176</v>
      </c>
      <c r="B21" t="s">
        <v>176</v>
      </c>
    </row>
    <row r="22" spans="1:13">
      <c r="A22" t="s">
        <v>178</v>
      </c>
      <c r="B22" t="s">
        <v>178</v>
      </c>
    </row>
    <row r="23" spans="1:13">
      <c r="A23" t="s">
        <v>169</v>
      </c>
      <c r="B23" t="s">
        <v>169</v>
      </c>
    </row>
    <row r="24" spans="1:13">
      <c r="A24" t="s">
        <v>168</v>
      </c>
      <c r="B24" t="s">
        <v>168</v>
      </c>
    </row>
    <row r="25" spans="1:13">
      <c r="A25" t="s">
        <v>171</v>
      </c>
      <c r="B25" t="s">
        <v>171</v>
      </c>
    </row>
    <row r="26" spans="1:13">
      <c r="A26" t="s">
        <v>172</v>
      </c>
      <c r="B26" t="s">
        <v>172</v>
      </c>
    </row>
    <row r="27" spans="1:13">
      <c r="A27" t="s">
        <v>173</v>
      </c>
      <c r="B27" t="s">
        <v>173</v>
      </c>
    </row>
    <row r="28" spans="1:13">
      <c r="A28" t="s">
        <v>174</v>
      </c>
      <c r="B28" t="s">
        <v>174</v>
      </c>
    </row>
    <row r="29" spans="1:13">
      <c r="A29" t="s">
        <v>175</v>
      </c>
      <c r="B29" t="s">
        <v>175</v>
      </c>
    </row>
    <row r="30" spans="1:13">
      <c r="A30" t="s">
        <v>173</v>
      </c>
      <c r="B30" t="s">
        <v>173</v>
      </c>
    </row>
    <row r="31" spans="1:13">
      <c r="A31" t="s">
        <v>176</v>
      </c>
      <c r="B31" t="s">
        <v>176</v>
      </c>
    </row>
    <row r="32" spans="1:13">
      <c r="A32" t="s">
        <v>178</v>
      </c>
      <c r="B32" t="s">
        <v>178</v>
      </c>
    </row>
    <row r="33" spans="1:2">
      <c r="A33" t="s">
        <v>169</v>
      </c>
      <c r="B33" t="s">
        <v>169</v>
      </c>
    </row>
    <row r="34" spans="1:2">
      <c r="A34" t="s">
        <v>168</v>
      </c>
      <c r="B34" t="s">
        <v>168</v>
      </c>
    </row>
  </sheetData>
  <mergeCells count="4">
    <mergeCell ref="A1:F1"/>
    <mergeCell ref="H4:K6"/>
    <mergeCell ref="G10:L10"/>
    <mergeCell ref="G11:L14"/>
  </mergeCells>
  <hyperlinks>
    <hyperlink ref="M18" location="'HYPERLINK CLASS WORK'!A1" display="BACK TO HYPERLINK CLASS WORK"/>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9"/>
  <sheetViews>
    <sheetView workbookViewId="0">
      <selection activeCell="P19" sqref="P19"/>
    </sheetView>
  </sheetViews>
  <sheetFormatPr defaultRowHeight="15"/>
  <cols>
    <col min="7" max="7" width="10.7109375" customWidth="1"/>
    <col min="8" max="8" width="11.140625" customWidth="1"/>
    <col min="16" max="16" width="31" customWidth="1"/>
  </cols>
  <sheetData>
    <row r="1" spans="1:17">
      <c r="A1" s="66" t="s">
        <v>179</v>
      </c>
      <c r="B1" s="66"/>
      <c r="C1" s="66"/>
      <c r="D1" s="66"/>
      <c r="E1" s="66"/>
      <c r="F1" s="66"/>
      <c r="G1" s="16"/>
    </row>
    <row r="2" spans="1:17">
      <c r="G2" s="16"/>
    </row>
    <row r="4" spans="1:17">
      <c r="E4" s="17" t="s">
        <v>180</v>
      </c>
      <c r="F4" s="17" t="s">
        <v>181</v>
      </c>
      <c r="G4" s="17" t="s">
        <v>182</v>
      </c>
      <c r="K4" s="83" t="s">
        <v>69</v>
      </c>
      <c r="L4" s="83"/>
      <c r="M4" s="83"/>
      <c r="N4" s="83"/>
      <c r="O4" s="83"/>
      <c r="P4" s="83"/>
      <c r="Q4" s="83"/>
    </row>
    <row r="5" spans="1:17">
      <c r="E5" t="s">
        <v>183</v>
      </c>
      <c r="F5">
        <v>50</v>
      </c>
      <c r="G5" t="s">
        <v>184</v>
      </c>
    </row>
    <row r="6" spans="1:17">
      <c r="E6" t="s">
        <v>185</v>
      </c>
      <c r="F6">
        <v>60</v>
      </c>
      <c r="G6" t="s">
        <v>186</v>
      </c>
      <c r="L6" s="76" t="s">
        <v>187</v>
      </c>
      <c r="M6" s="71"/>
      <c r="N6" s="71"/>
      <c r="O6" s="71"/>
      <c r="P6" s="71"/>
      <c r="Q6" s="71"/>
    </row>
    <row r="7" spans="1:17">
      <c r="E7" t="s">
        <v>188</v>
      </c>
      <c r="F7">
        <v>30</v>
      </c>
      <c r="G7" t="s">
        <v>189</v>
      </c>
      <c r="L7" s="71"/>
      <c r="M7" s="71"/>
      <c r="N7" s="71"/>
      <c r="O7" s="71"/>
      <c r="P7" s="71"/>
      <c r="Q7" s="71"/>
    </row>
    <row r="8" spans="1:17">
      <c r="E8" t="s">
        <v>190</v>
      </c>
      <c r="F8">
        <v>40</v>
      </c>
      <c r="G8" t="s">
        <v>184</v>
      </c>
      <c r="L8" s="71"/>
      <c r="M8" s="71"/>
      <c r="N8" s="71"/>
      <c r="O8" s="71"/>
      <c r="P8" s="71"/>
      <c r="Q8" s="71"/>
    </row>
    <row r="9" spans="1:17">
      <c r="E9" t="s">
        <v>191</v>
      </c>
      <c r="F9">
        <v>30</v>
      </c>
      <c r="G9" t="s">
        <v>189</v>
      </c>
    </row>
    <row r="11" spans="1:17">
      <c r="C11" s="72" t="s">
        <v>192</v>
      </c>
      <c r="D11" s="66"/>
    </row>
    <row r="12" spans="1:17">
      <c r="C12" s="66"/>
      <c r="D12" s="66"/>
      <c r="E12" s="91" t="s">
        <v>193</v>
      </c>
      <c r="F12" s="91"/>
      <c r="G12" s="91"/>
      <c r="H12" s="91"/>
      <c r="I12">
        <f>SUMIF(F5:F9,"&lt;40")</f>
        <v>60</v>
      </c>
    </row>
    <row r="13" spans="1:17">
      <c r="E13" s="20"/>
      <c r="F13" s="20"/>
      <c r="G13" s="20"/>
      <c r="H13" s="20"/>
    </row>
    <row r="14" spans="1:17">
      <c r="E14" s="91" t="s">
        <v>194</v>
      </c>
      <c r="F14" s="91"/>
      <c r="G14" s="91"/>
      <c r="H14" s="91"/>
      <c r="I14">
        <f>SUMIF(G5:G9,"science",F5:F9)</f>
        <v>60</v>
      </c>
      <c r="J14">
        <f>SUMIF(G5:G9,"computer",F5:F9)</f>
        <v>90</v>
      </c>
      <c r="K14">
        <f>SUMIF(G5:G9,banking,F5:F9)</f>
        <v>0</v>
      </c>
    </row>
    <row r="15" spans="1:17">
      <c r="E15" s="92" t="s">
        <v>195</v>
      </c>
      <c r="F15" s="92"/>
      <c r="G15" s="92"/>
      <c r="H15" s="92"/>
      <c r="I15">
        <f>COUNTIF(F5:F9,"&gt;35")</f>
        <v>3</v>
      </c>
      <c r="J15">
        <f>COUNTIF(F5:F9,"&gt;35")</f>
        <v>3</v>
      </c>
      <c r="K15">
        <f>COUNTIF(F5:F9,"&lt;35")</f>
        <v>2</v>
      </c>
    </row>
    <row r="16" spans="1:17">
      <c r="E16" s="91" t="s">
        <v>196</v>
      </c>
      <c r="F16" s="91"/>
      <c r="G16" s="91"/>
      <c r="H16" s="91"/>
      <c r="I16">
        <f>AVERAGEIF(F5:F9,"&lt;45")</f>
        <v>33.333333333333336</v>
      </c>
    </row>
    <row r="19" spans="16:16">
      <c r="P19" s="9" t="s">
        <v>29</v>
      </c>
    </row>
  </sheetData>
  <mergeCells count="8">
    <mergeCell ref="E16:H16"/>
    <mergeCell ref="K4:Q4"/>
    <mergeCell ref="L6:Q8"/>
    <mergeCell ref="A1:F1"/>
    <mergeCell ref="C11:D12"/>
    <mergeCell ref="E12:H12"/>
    <mergeCell ref="E14:H14"/>
    <mergeCell ref="E15:H15"/>
  </mergeCells>
  <hyperlinks>
    <hyperlink ref="P19" location="'HYPERLINK CLASS WORK'!A1" display="BACK TO HYPERLINK CLASS WORK"/>
  </hyperlink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dimension ref="A1:E16"/>
  <sheetViews>
    <sheetView workbookViewId="0">
      <selection activeCell="E16" sqref="E16"/>
    </sheetView>
  </sheetViews>
  <sheetFormatPr defaultRowHeight="15"/>
  <cols>
    <col min="1" max="1" width="16.7109375" customWidth="1"/>
    <col min="2" max="2" width="21.42578125" customWidth="1"/>
    <col min="3" max="3" width="17" customWidth="1"/>
    <col min="4" max="4" width="12.140625" customWidth="1"/>
    <col min="5" max="5" width="32.28515625" customWidth="1"/>
  </cols>
  <sheetData>
    <row r="1" spans="1:5">
      <c r="A1" s="66" t="s">
        <v>197</v>
      </c>
      <c r="B1" s="66"/>
      <c r="C1" s="66"/>
      <c r="D1" s="66"/>
      <c r="E1" s="66"/>
    </row>
    <row r="3" spans="1:5">
      <c r="A3" t="s">
        <v>198</v>
      </c>
      <c r="B3" t="s">
        <v>199</v>
      </c>
    </row>
    <row r="4" spans="1:5">
      <c r="A4" t="s">
        <v>200</v>
      </c>
      <c r="B4" t="str">
        <f>VLOOKUP(A4,A10:D14,4,0)</f>
        <v>shyari</v>
      </c>
    </row>
    <row r="5" spans="1:5">
      <c r="A5" t="s">
        <v>190</v>
      </c>
      <c r="B5" s="9">
        <f>VLOOKUP(A5,A10:D14,3,0)</f>
        <v>983239767</v>
      </c>
      <c r="C5" t="s">
        <v>201</v>
      </c>
    </row>
    <row r="6" spans="1:5">
      <c r="A6" t="s">
        <v>202</v>
      </c>
      <c r="B6" s="9" t="str">
        <f>VLOOKUP(A6,A10:D14,2,0)</f>
        <v>excel@gmail.com</v>
      </c>
      <c r="C6" t="s">
        <v>203</v>
      </c>
    </row>
    <row r="7" spans="1:5">
      <c r="A7" t="s">
        <v>204</v>
      </c>
      <c r="B7" t="str">
        <f>VLOOKUP(A7,A10:D14,4,0)</f>
        <v>vajra</v>
      </c>
      <c r="C7" t="s">
        <v>205</v>
      </c>
    </row>
    <row r="10" spans="1:5">
      <c r="A10" t="s">
        <v>206</v>
      </c>
      <c r="B10" t="s">
        <v>207</v>
      </c>
      <c r="C10" t="s">
        <v>208</v>
      </c>
      <c r="D10" t="s">
        <v>209</v>
      </c>
    </row>
    <row r="11" spans="1:5">
      <c r="A11" t="s">
        <v>200</v>
      </c>
      <c r="B11" s="9" t="s">
        <v>210</v>
      </c>
      <c r="C11">
        <v>787212752</v>
      </c>
      <c r="D11" s="7" t="s">
        <v>211</v>
      </c>
    </row>
    <row r="12" spans="1:5">
      <c r="A12" t="s">
        <v>190</v>
      </c>
      <c r="B12" s="9" t="s">
        <v>212</v>
      </c>
      <c r="C12">
        <v>983239767</v>
      </c>
      <c r="D12" s="7" t="s">
        <v>213</v>
      </c>
    </row>
    <row r="13" spans="1:5">
      <c r="A13" t="s">
        <v>202</v>
      </c>
      <c r="B13" s="9" t="s">
        <v>214</v>
      </c>
      <c r="C13">
        <v>1234567890</v>
      </c>
      <c r="D13" s="7" t="s">
        <v>215</v>
      </c>
    </row>
    <row r="14" spans="1:5">
      <c r="A14" t="s">
        <v>204</v>
      </c>
      <c r="B14" s="9" t="s">
        <v>216</v>
      </c>
      <c r="C14">
        <v>45756765</v>
      </c>
      <c r="D14" s="8" t="s">
        <v>217</v>
      </c>
    </row>
    <row r="16" spans="1:5">
      <c r="E16" s="9" t="s">
        <v>29</v>
      </c>
    </row>
  </sheetData>
  <mergeCells count="1">
    <mergeCell ref="A1:E1"/>
  </mergeCells>
  <hyperlinks>
    <hyperlink ref="B11" r:id="rId1"/>
    <hyperlink ref="B12" r:id="rId2"/>
    <hyperlink ref="B13" r:id="rId3"/>
    <hyperlink ref="B14" r:id="rId4"/>
    <hyperlink ref="E16" location="'HYPERLINK CLASS WORK'!A1" display="BACK TO HYPERLINK CLASS WORK"/>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15"/>
  <sheetViews>
    <sheetView workbookViewId="0">
      <selection activeCell="N13" sqref="N13"/>
    </sheetView>
  </sheetViews>
  <sheetFormatPr defaultRowHeight="15"/>
  <cols>
    <col min="3" max="3" width="16.7109375" customWidth="1"/>
    <col min="14" max="14" width="30.85546875" customWidth="1"/>
  </cols>
  <sheetData>
    <row r="1" spans="1:14">
      <c r="A1" s="66" t="s">
        <v>0</v>
      </c>
      <c r="B1" s="66"/>
      <c r="C1" s="66"/>
      <c r="D1" s="66"/>
      <c r="E1" s="66"/>
      <c r="F1" s="66"/>
    </row>
    <row r="4" spans="1:14">
      <c r="G4" s="88" t="s">
        <v>163</v>
      </c>
      <c r="H4" s="88"/>
      <c r="I4" s="88"/>
      <c r="J4" s="88"/>
      <c r="K4" s="88"/>
      <c r="L4" s="88"/>
      <c r="M4" s="88"/>
    </row>
    <row r="6" spans="1:14">
      <c r="C6" s="71" t="s">
        <v>218</v>
      </c>
      <c r="D6" s="71"/>
      <c r="E6" s="71"/>
    </row>
    <row r="7" spans="1:14">
      <c r="G7" s="76" t="s">
        <v>219</v>
      </c>
      <c r="H7" s="71"/>
      <c r="I7" s="71"/>
      <c r="J7" s="71"/>
      <c r="K7" s="71"/>
      <c r="L7" s="71"/>
      <c r="M7" s="71"/>
    </row>
    <row r="8" spans="1:14">
      <c r="G8" s="71"/>
      <c r="H8" s="71"/>
      <c r="I8" s="71"/>
      <c r="J8" s="71"/>
      <c r="K8" s="71"/>
      <c r="L8" s="71"/>
      <c r="M8" s="71"/>
    </row>
    <row r="9" spans="1:14">
      <c r="G9" s="71"/>
      <c r="H9" s="71"/>
      <c r="I9" s="71"/>
      <c r="J9" s="71"/>
      <c r="K9" s="71"/>
      <c r="L9" s="71"/>
      <c r="M9" s="71"/>
    </row>
    <row r="10" spans="1:14">
      <c r="C10" s="9" t="s">
        <v>220</v>
      </c>
      <c r="G10" s="71"/>
      <c r="H10" s="71"/>
      <c r="I10" s="71"/>
      <c r="J10" s="71"/>
      <c r="K10" s="71"/>
      <c r="L10" s="71"/>
      <c r="M10" s="71"/>
    </row>
    <row r="13" spans="1:14">
      <c r="N13" s="9" t="s">
        <v>29</v>
      </c>
    </row>
    <row r="14" spans="1:14">
      <c r="C14" s="9"/>
    </row>
    <row r="15" spans="1:14">
      <c r="C15" s="9"/>
    </row>
  </sheetData>
  <mergeCells count="4">
    <mergeCell ref="A1:F1"/>
    <mergeCell ref="C6:E6"/>
    <mergeCell ref="G4:M4"/>
    <mergeCell ref="G7:M10"/>
  </mergeCells>
  <hyperlinks>
    <hyperlink ref="C10" location="INTRODUCTION!A1" display="introduction"/>
    <hyperlink ref="N13" location="'HYPERLINK CLASS WORK'!A1" display="BACK TO HYPERLINK CLASS WORK"/>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J154"/>
  <sheetViews>
    <sheetView topLeftCell="A43" zoomScale="110" zoomScaleNormal="110" workbookViewId="0">
      <selection activeCell="H51" sqref="H51"/>
    </sheetView>
  </sheetViews>
  <sheetFormatPr defaultRowHeight="15"/>
  <cols>
    <col min="3" max="3" width="10.140625" customWidth="1"/>
    <col min="5" max="5" width="13.5703125" customWidth="1"/>
    <col min="6" max="6" width="12" customWidth="1"/>
    <col min="7" max="7" width="20.28515625" customWidth="1"/>
    <col min="10" max="10" width="31.42578125" customWidth="1"/>
  </cols>
  <sheetData>
    <row r="1" spans="1:8">
      <c r="A1" s="66" t="s">
        <v>13</v>
      </c>
      <c r="B1" s="66"/>
      <c r="C1" s="66"/>
      <c r="D1" s="66"/>
      <c r="E1" s="66"/>
    </row>
    <row r="2" spans="1:8">
      <c r="B2" s="93" t="s">
        <v>221</v>
      </c>
      <c r="C2" s="93"/>
      <c r="D2" s="93"/>
    </row>
    <row r="6" spans="1:8">
      <c r="C6" s="94" t="s">
        <v>222</v>
      </c>
      <c r="D6" s="94"/>
      <c r="E6" s="94"/>
      <c r="F6" s="94"/>
      <c r="G6" s="94"/>
      <c r="H6" s="94"/>
    </row>
    <row r="7" spans="1:8">
      <c r="E7" s="10" t="s">
        <v>223</v>
      </c>
      <c r="F7" s="10" t="s">
        <v>224</v>
      </c>
    </row>
    <row r="8" spans="1:8">
      <c r="D8" t="s">
        <v>225</v>
      </c>
      <c r="E8">
        <v>40000</v>
      </c>
      <c r="F8">
        <v>25000</v>
      </c>
    </row>
    <row r="9" spans="1:8">
      <c r="D9" t="s">
        <v>226</v>
      </c>
      <c r="E9">
        <v>3000000</v>
      </c>
      <c r="F9">
        <v>2000000</v>
      </c>
    </row>
    <row r="10" spans="1:8">
      <c r="D10" t="s">
        <v>227</v>
      </c>
      <c r="E10">
        <v>3000000</v>
      </c>
      <c r="F10">
        <v>150000</v>
      </c>
    </row>
    <row r="12" spans="1:8">
      <c r="B12" s="95" t="s">
        <v>163</v>
      </c>
      <c r="C12" s="95"/>
      <c r="D12" s="95"/>
      <c r="E12" s="95"/>
      <c r="F12" s="95"/>
      <c r="G12" s="95"/>
      <c r="H12" s="95"/>
    </row>
    <row r="15" spans="1:8">
      <c r="C15" s="76" t="s">
        <v>228</v>
      </c>
      <c r="D15" s="71"/>
      <c r="E15" s="71"/>
      <c r="F15" s="71"/>
      <c r="G15" s="71"/>
    </row>
    <row r="16" spans="1:8">
      <c r="C16" s="71"/>
      <c r="D16" s="71"/>
      <c r="E16" s="71"/>
      <c r="F16" s="71"/>
      <c r="G16" s="71"/>
    </row>
    <row r="17" spans="1:10">
      <c r="C17" s="71"/>
      <c r="D17" s="71"/>
      <c r="E17" s="71"/>
      <c r="F17" s="71"/>
      <c r="G17" s="71"/>
    </row>
    <row r="20" spans="1:10">
      <c r="A20" s="66" t="s">
        <v>229</v>
      </c>
      <c r="B20" s="66"/>
      <c r="C20" s="66"/>
      <c r="D20" s="66"/>
      <c r="E20" s="66"/>
    </row>
    <row r="27" spans="1:10">
      <c r="J27" s="9" t="s">
        <v>29</v>
      </c>
    </row>
    <row r="34" spans="1:8">
      <c r="A34" s="7"/>
      <c r="B34" s="95" t="s">
        <v>163</v>
      </c>
      <c r="C34" s="95"/>
      <c r="D34" s="95"/>
      <c r="E34" s="95"/>
      <c r="F34" s="95"/>
      <c r="G34" s="95"/>
      <c r="H34" s="95"/>
    </row>
    <row r="35" spans="1:8">
      <c r="A35" s="7"/>
      <c r="B35" s="7"/>
      <c r="C35" s="7"/>
      <c r="D35" s="7"/>
      <c r="E35" s="7"/>
      <c r="F35" s="7"/>
      <c r="G35" s="7"/>
      <c r="H35" s="7"/>
    </row>
    <row r="36" spans="1:8">
      <c r="A36" s="7"/>
      <c r="B36" s="7"/>
      <c r="C36" s="76" t="s">
        <v>230</v>
      </c>
      <c r="D36" s="71"/>
      <c r="E36" s="71"/>
      <c r="F36" s="71"/>
      <c r="G36" s="71"/>
      <c r="H36" s="7"/>
    </row>
    <row r="37" spans="1:8">
      <c r="A37" s="7"/>
      <c r="B37" s="7"/>
      <c r="C37" s="71"/>
      <c r="D37" s="71"/>
      <c r="E37" s="71"/>
      <c r="F37" s="71"/>
      <c r="G37" s="71"/>
      <c r="H37" s="7"/>
    </row>
    <row r="38" spans="1:8">
      <c r="A38" s="7"/>
      <c r="B38" s="7"/>
      <c r="C38" s="71"/>
      <c r="D38" s="71"/>
      <c r="E38" s="71"/>
      <c r="F38" s="71"/>
      <c r="G38" s="71"/>
      <c r="H38" s="7"/>
    </row>
    <row r="39" spans="1:8">
      <c r="A39" s="7"/>
      <c r="B39" s="7"/>
      <c r="C39" s="71"/>
      <c r="D39" s="71"/>
      <c r="E39" s="71"/>
      <c r="F39" s="71"/>
      <c r="G39" s="71"/>
      <c r="H39" s="7"/>
    </row>
    <row r="40" spans="1:8">
      <c r="A40" s="7"/>
      <c r="B40" s="7"/>
      <c r="C40" s="71"/>
      <c r="D40" s="71"/>
      <c r="E40" s="71"/>
      <c r="F40" s="71"/>
      <c r="G40" s="71"/>
      <c r="H40" s="7"/>
    </row>
    <row r="41" spans="1:8">
      <c r="A41" s="7"/>
      <c r="B41" s="7"/>
      <c r="C41" s="71"/>
      <c r="D41" s="71"/>
      <c r="E41" s="71"/>
      <c r="F41" s="71"/>
      <c r="G41" s="71"/>
      <c r="H41" s="7"/>
    </row>
    <row r="42" spans="1:8">
      <c r="A42" s="7"/>
      <c r="B42" s="7"/>
      <c r="C42" s="71"/>
      <c r="D42" s="71"/>
      <c r="E42" s="71"/>
      <c r="F42" s="71"/>
      <c r="G42" s="71"/>
      <c r="H42" s="7"/>
    </row>
    <row r="43" spans="1:8">
      <c r="A43" s="66" t="s">
        <v>231</v>
      </c>
      <c r="B43" s="66"/>
      <c r="C43" s="66"/>
      <c r="D43" s="66"/>
      <c r="E43" s="7"/>
      <c r="F43" s="7"/>
      <c r="G43" s="7"/>
      <c r="H43" s="7"/>
    </row>
    <row r="44" spans="1:8">
      <c r="A44" s="7"/>
      <c r="B44" s="7"/>
      <c r="C44" s="7"/>
      <c r="D44" s="7"/>
      <c r="E44" s="7"/>
      <c r="F44" s="7"/>
      <c r="G44" s="7"/>
      <c r="H44" s="7"/>
    </row>
    <row r="45" spans="1:8">
      <c r="A45" s="7"/>
      <c r="B45" s="7"/>
      <c r="C45" s="7"/>
      <c r="D45" s="7"/>
      <c r="E45" s="7"/>
      <c r="F45" s="7"/>
      <c r="G45" s="7"/>
      <c r="H45" s="7"/>
    </row>
    <row r="46" spans="1:8">
      <c r="A46" s="7"/>
      <c r="B46" s="7"/>
      <c r="C46" s="7"/>
      <c r="D46" s="7"/>
      <c r="E46" s="7"/>
      <c r="F46" s="7"/>
      <c r="G46" s="7"/>
      <c r="H46" s="7"/>
    </row>
    <row r="47" spans="1:8">
      <c r="A47" s="7"/>
      <c r="B47" s="7"/>
      <c r="C47" s="7"/>
      <c r="D47" s="7"/>
      <c r="E47" s="7"/>
      <c r="F47" s="7"/>
      <c r="G47" s="7"/>
      <c r="H47" s="7"/>
    </row>
    <row r="58" spans="2:8">
      <c r="B58" s="93" t="s">
        <v>163</v>
      </c>
      <c r="C58" s="93"/>
      <c r="D58" s="93"/>
      <c r="E58" s="93"/>
      <c r="F58" s="93"/>
      <c r="G58" s="93"/>
      <c r="H58" s="93"/>
    </row>
    <row r="60" spans="2:8">
      <c r="C60" s="76" t="s">
        <v>232</v>
      </c>
      <c r="D60" s="71"/>
      <c r="E60" s="71"/>
      <c r="F60" s="71"/>
      <c r="G60" s="71"/>
    </row>
    <row r="61" spans="2:8">
      <c r="C61" s="71"/>
      <c r="D61" s="71"/>
      <c r="E61" s="71"/>
      <c r="F61" s="71"/>
      <c r="G61" s="71"/>
    </row>
    <row r="62" spans="2:8">
      <c r="C62" s="71"/>
      <c r="D62" s="71"/>
      <c r="E62" s="71"/>
      <c r="F62" s="71"/>
      <c r="G62" s="71"/>
    </row>
    <row r="63" spans="2:8">
      <c r="C63" s="71"/>
      <c r="D63" s="71"/>
      <c r="E63" s="71"/>
      <c r="F63" s="71"/>
      <c r="G63" s="71"/>
    </row>
    <row r="64" spans="2:8">
      <c r="C64" s="71"/>
      <c r="D64" s="71"/>
      <c r="E64" s="71"/>
      <c r="F64" s="71"/>
      <c r="G64" s="71"/>
    </row>
    <row r="65" spans="1:8">
      <c r="C65" s="71"/>
      <c r="D65" s="71"/>
      <c r="E65" s="71"/>
      <c r="F65" s="71"/>
      <c r="G65" s="71"/>
    </row>
    <row r="66" spans="1:8">
      <c r="A66" s="78" t="s">
        <v>233</v>
      </c>
      <c r="B66" s="78"/>
      <c r="C66" s="78"/>
      <c r="D66" s="78"/>
    </row>
    <row r="80" spans="1:8">
      <c r="B80" s="96" t="s">
        <v>163</v>
      </c>
      <c r="C80" s="96"/>
      <c r="D80" s="96"/>
      <c r="E80" s="96"/>
      <c r="F80" s="96"/>
      <c r="G80" s="96"/>
      <c r="H80" s="96"/>
    </row>
    <row r="82" spans="1:7">
      <c r="C82" s="97" t="s">
        <v>234</v>
      </c>
      <c r="D82" s="88"/>
      <c r="E82" s="88"/>
      <c r="F82" s="88"/>
      <c r="G82" s="88"/>
    </row>
    <row r="83" spans="1:7">
      <c r="C83" s="88"/>
      <c r="D83" s="88"/>
      <c r="E83" s="88"/>
      <c r="F83" s="88"/>
      <c r="G83" s="88"/>
    </row>
    <row r="84" spans="1:7">
      <c r="C84" s="88"/>
      <c r="D84" s="88"/>
      <c r="E84" s="88"/>
      <c r="F84" s="88"/>
      <c r="G84" s="88"/>
    </row>
    <row r="85" spans="1:7">
      <c r="C85" s="88"/>
      <c r="D85" s="88"/>
      <c r="E85" s="88"/>
      <c r="F85" s="88"/>
      <c r="G85" s="88"/>
    </row>
    <row r="86" spans="1:7">
      <c r="C86" s="88"/>
      <c r="D86" s="88"/>
      <c r="E86" s="88"/>
      <c r="F86" s="88"/>
      <c r="G86" s="88"/>
    </row>
    <row r="87" spans="1:7">
      <c r="C87" s="88"/>
      <c r="D87" s="88"/>
      <c r="E87" s="88"/>
      <c r="F87" s="88"/>
      <c r="G87" s="88"/>
    </row>
    <row r="88" spans="1:7">
      <c r="C88" s="88"/>
      <c r="D88" s="88"/>
      <c r="E88" s="88"/>
      <c r="F88" s="88"/>
      <c r="G88" s="88"/>
    </row>
    <row r="90" spans="1:7">
      <c r="A90" s="66" t="s">
        <v>235</v>
      </c>
      <c r="B90" s="66"/>
      <c r="C90" s="66"/>
      <c r="D90" s="66"/>
      <c r="E90" s="66"/>
      <c r="F90" s="66"/>
    </row>
    <row r="104" spans="2:8">
      <c r="B104" s="93" t="s">
        <v>163</v>
      </c>
      <c r="C104" s="93"/>
      <c r="D104" s="93"/>
      <c r="E104" s="93"/>
      <c r="F104" s="93"/>
      <c r="G104" s="93"/>
      <c r="H104" s="93"/>
    </row>
    <row r="106" spans="2:8">
      <c r="C106" s="97" t="s">
        <v>236</v>
      </c>
      <c r="D106" s="88"/>
      <c r="E106" s="88"/>
      <c r="F106" s="88"/>
      <c r="G106" s="88"/>
    </row>
    <row r="107" spans="2:8">
      <c r="C107" s="88"/>
      <c r="D107" s="88"/>
      <c r="E107" s="88"/>
      <c r="F107" s="88"/>
      <c r="G107" s="88"/>
    </row>
    <row r="108" spans="2:8">
      <c r="C108" s="88"/>
      <c r="D108" s="88"/>
      <c r="E108" s="88"/>
      <c r="F108" s="88"/>
      <c r="G108" s="88"/>
    </row>
    <row r="109" spans="2:8">
      <c r="C109" s="88"/>
      <c r="D109" s="88"/>
      <c r="E109" s="88"/>
      <c r="F109" s="88"/>
      <c r="G109" s="88"/>
    </row>
    <row r="110" spans="2:8">
      <c r="C110" s="88"/>
      <c r="D110" s="88"/>
      <c r="E110" s="88"/>
      <c r="F110" s="88"/>
      <c r="G110" s="88"/>
    </row>
    <row r="111" spans="2:8">
      <c r="C111" s="88"/>
      <c r="D111" s="88"/>
      <c r="E111" s="88"/>
      <c r="F111" s="88"/>
      <c r="G111" s="88"/>
    </row>
    <row r="113" spans="1:8">
      <c r="A113" s="78" t="s">
        <v>237</v>
      </c>
      <c r="B113" s="78"/>
      <c r="C113" s="78"/>
      <c r="D113" s="78"/>
      <c r="E113" s="78"/>
    </row>
    <row r="126" spans="1:8">
      <c r="B126" s="93" t="s">
        <v>163</v>
      </c>
      <c r="C126" s="93"/>
      <c r="D126" s="93"/>
      <c r="E126" s="93"/>
      <c r="F126" s="93"/>
      <c r="G126" s="93"/>
      <c r="H126" s="93"/>
    </row>
    <row r="128" spans="1:8">
      <c r="C128" s="76" t="s">
        <v>238</v>
      </c>
      <c r="D128" s="71"/>
      <c r="E128" s="71"/>
      <c r="F128" s="71"/>
      <c r="G128" s="71"/>
    </row>
    <row r="129" spans="1:7">
      <c r="C129" s="71"/>
      <c r="D129" s="71"/>
      <c r="E129" s="71"/>
      <c r="F129" s="71"/>
      <c r="G129" s="71"/>
    </row>
    <row r="130" spans="1:7">
      <c r="C130" s="71"/>
      <c r="D130" s="71"/>
      <c r="E130" s="71"/>
      <c r="F130" s="71"/>
      <c r="G130" s="71"/>
    </row>
    <row r="131" spans="1:7">
      <c r="C131" s="71"/>
      <c r="D131" s="71"/>
      <c r="E131" s="71"/>
      <c r="F131" s="71"/>
      <c r="G131" s="71"/>
    </row>
    <row r="132" spans="1:7">
      <c r="C132" s="71"/>
      <c r="D132" s="71"/>
      <c r="E132" s="71"/>
      <c r="F132" s="71"/>
      <c r="G132" s="71"/>
    </row>
    <row r="133" spans="1:7">
      <c r="C133" s="71"/>
      <c r="D133" s="71"/>
      <c r="E133" s="71"/>
      <c r="F133" s="71"/>
      <c r="G133" s="71"/>
    </row>
    <row r="135" spans="1:7">
      <c r="A135" s="78" t="s">
        <v>239</v>
      </c>
      <c r="B135" s="78"/>
      <c r="C135" s="78"/>
      <c r="D135" s="78"/>
      <c r="E135" s="78"/>
    </row>
    <row r="147" spans="2:8">
      <c r="B147" s="93" t="s">
        <v>163</v>
      </c>
      <c r="C147" s="93"/>
      <c r="D147" s="93"/>
      <c r="E147" s="93"/>
      <c r="F147" s="93"/>
      <c r="G147" s="93"/>
      <c r="H147" s="93"/>
    </row>
    <row r="149" spans="2:8">
      <c r="C149" s="97" t="s">
        <v>240</v>
      </c>
      <c r="D149" s="88"/>
      <c r="E149" s="88"/>
      <c r="F149" s="88"/>
      <c r="G149" s="88"/>
    </row>
    <row r="150" spans="2:8">
      <c r="C150" s="88"/>
      <c r="D150" s="88"/>
      <c r="E150" s="88"/>
      <c r="F150" s="88"/>
      <c r="G150" s="88"/>
    </row>
    <row r="151" spans="2:8">
      <c r="C151" s="88"/>
      <c r="D151" s="88"/>
      <c r="E151" s="88"/>
      <c r="F151" s="88"/>
      <c r="G151" s="88"/>
    </row>
    <row r="152" spans="2:8">
      <c r="C152" s="88"/>
      <c r="D152" s="88"/>
      <c r="E152" s="88"/>
      <c r="F152" s="88"/>
      <c r="G152" s="88"/>
    </row>
    <row r="153" spans="2:8">
      <c r="C153" s="88"/>
      <c r="D153" s="88"/>
      <c r="E153" s="88"/>
      <c r="F153" s="88"/>
      <c r="G153" s="88"/>
    </row>
    <row r="154" spans="2:8">
      <c r="C154" s="88"/>
      <c r="D154" s="88"/>
      <c r="E154" s="88"/>
      <c r="F154" s="88"/>
      <c r="G154" s="88"/>
    </row>
  </sheetData>
  <mergeCells count="23">
    <mergeCell ref="B126:H126"/>
    <mergeCell ref="C128:G133"/>
    <mergeCell ref="A135:E135"/>
    <mergeCell ref="B147:H147"/>
    <mergeCell ref="C149:G154"/>
    <mergeCell ref="A90:F90"/>
    <mergeCell ref="B104:H104"/>
    <mergeCell ref="C106:G111"/>
    <mergeCell ref="A113:E113"/>
    <mergeCell ref="C60:G65"/>
    <mergeCell ref="A43:D43"/>
    <mergeCell ref="A66:D66"/>
    <mergeCell ref="B80:H80"/>
    <mergeCell ref="C82:G88"/>
    <mergeCell ref="A20:E20"/>
    <mergeCell ref="B34:H34"/>
    <mergeCell ref="C36:G42"/>
    <mergeCell ref="B58:H58"/>
    <mergeCell ref="A1:E1"/>
    <mergeCell ref="B2:D2"/>
    <mergeCell ref="C6:H6"/>
    <mergeCell ref="B12:H12"/>
    <mergeCell ref="C15:G17"/>
  </mergeCells>
  <hyperlinks>
    <hyperlink ref="J27" location="'HYPERLINK CLASS WORK'!A1" display="BACK TO HYPERLINK CLASS WORK"/>
  </hyperlinks>
  <pageMargins left="0.7" right="0.7" top="0.75" bottom="0.75" header="0.3" footer="0.3"/>
  <pageSetup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dimension ref="A1:O53"/>
  <sheetViews>
    <sheetView topLeftCell="A31" workbookViewId="0">
      <selection activeCell="H42" sqref="H42"/>
    </sheetView>
  </sheetViews>
  <sheetFormatPr defaultRowHeight="15"/>
  <cols>
    <col min="1" max="1" width="19.5703125" customWidth="1"/>
    <col min="2" max="2" width="21.28515625" customWidth="1"/>
    <col min="3" max="3" width="21.140625" customWidth="1"/>
    <col min="4" max="4" width="10.5703125" bestFit="1" customWidth="1"/>
    <col min="9" max="9" width="13.85546875" customWidth="1"/>
    <col min="11" max="11" width="19.5703125" customWidth="1"/>
    <col min="13" max="13" width="18.42578125" customWidth="1"/>
    <col min="14" max="14" width="30.85546875" customWidth="1"/>
    <col min="15" max="15" width="21.85546875" customWidth="1"/>
  </cols>
  <sheetData>
    <row r="1" spans="1:15">
      <c r="A1" s="98" t="s">
        <v>14</v>
      </c>
      <c r="B1" s="98"/>
      <c r="C1" s="98"/>
      <c r="D1" s="98"/>
      <c r="E1" s="98"/>
      <c r="F1" s="98"/>
    </row>
    <row r="2" spans="1:15">
      <c r="O2" t="s">
        <v>241</v>
      </c>
    </row>
    <row r="3" spans="1:15">
      <c r="K3" s="13" t="s">
        <v>242</v>
      </c>
      <c r="M3" t="s">
        <v>243</v>
      </c>
      <c r="N3" t="s">
        <v>244</v>
      </c>
    </row>
    <row r="4" spans="1:15">
      <c r="I4" s="14" t="s">
        <v>245</v>
      </c>
      <c r="K4" s="13" t="s">
        <v>246</v>
      </c>
      <c r="M4" t="s">
        <v>247</v>
      </c>
      <c r="N4" s="11"/>
      <c r="O4" s="12"/>
    </row>
    <row r="5" spans="1:15">
      <c r="A5" s="76" t="s">
        <v>248</v>
      </c>
      <c r="B5" s="71"/>
      <c r="C5" s="71"/>
      <c r="D5" s="71"/>
      <c r="E5" s="71"/>
      <c r="F5" s="71"/>
      <c r="K5" s="13" t="s">
        <v>249</v>
      </c>
      <c r="M5" t="s">
        <v>250</v>
      </c>
    </row>
    <row r="6" spans="1:15">
      <c r="A6" s="71"/>
      <c r="B6" s="71"/>
      <c r="C6" s="71"/>
      <c r="D6" s="71"/>
      <c r="E6" s="71"/>
      <c r="F6" s="71"/>
    </row>
    <row r="7" spans="1:15">
      <c r="A7" s="71"/>
      <c r="B7" s="71"/>
      <c r="C7" s="71"/>
      <c r="D7" s="71"/>
      <c r="E7" s="71"/>
      <c r="F7" s="71"/>
      <c r="K7" s="13" t="s">
        <v>251</v>
      </c>
      <c r="M7" t="s">
        <v>252</v>
      </c>
    </row>
    <row r="8" spans="1:15">
      <c r="A8" s="71"/>
      <c r="B8" s="71"/>
      <c r="C8" s="71"/>
      <c r="D8" s="71"/>
      <c r="E8" s="71"/>
      <c r="F8" s="71"/>
    </row>
    <row r="9" spans="1:15">
      <c r="A9" s="71"/>
      <c r="B9" s="71"/>
      <c r="C9" s="71"/>
      <c r="D9" s="71"/>
      <c r="E9" s="71"/>
      <c r="F9" s="71"/>
    </row>
    <row r="11" spans="1:15">
      <c r="O11" t="s">
        <v>253</v>
      </c>
    </row>
    <row r="13" spans="1:15">
      <c r="D13" t="s">
        <v>254</v>
      </c>
    </row>
    <row r="14" spans="1:15">
      <c r="B14" t="s">
        <v>246</v>
      </c>
      <c r="C14" s="12">
        <v>0.10489999999999999</v>
      </c>
      <c r="D14" s="12">
        <f>C14/12</f>
        <v>8.7416666666666667E-3</v>
      </c>
    </row>
    <row r="15" spans="1:15">
      <c r="B15" t="s">
        <v>249</v>
      </c>
      <c r="C15">
        <v>3</v>
      </c>
      <c r="D15">
        <f>C15*12</f>
        <v>36</v>
      </c>
    </row>
    <row r="16" spans="1:15">
      <c r="B16" t="s">
        <v>242</v>
      </c>
      <c r="C16" s="21">
        <v>100000</v>
      </c>
    </row>
    <row r="17" spans="1:14">
      <c r="B17" t="s">
        <v>251</v>
      </c>
      <c r="N17" s="9" t="s">
        <v>29</v>
      </c>
    </row>
    <row r="18" spans="1:14">
      <c r="C18" s="22">
        <f>PMT(C14/12,C15*12,C16)</f>
        <v>-3249.772840366104</v>
      </c>
      <c r="D18" s="22"/>
    </row>
    <row r="19" spans="1:14">
      <c r="B19" s="14" t="s">
        <v>255</v>
      </c>
      <c r="C19" s="21">
        <f>C16*C15</f>
        <v>300000</v>
      </c>
      <c r="D19" s="24"/>
      <c r="E19" s="23"/>
    </row>
    <row r="20" spans="1:14">
      <c r="B20" t="s">
        <v>256</v>
      </c>
      <c r="C20" s="21">
        <f>C19+C16</f>
        <v>400000</v>
      </c>
      <c r="D20" s="21"/>
    </row>
    <row r="23" spans="1:14">
      <c r="D23" t="s">
        <v>257</v>
      </c>
    </row>
    <row r="24" spans="1:14">
      <c r="B24" t="s">
        <v>242</v>
      </c>
      <c r="C24" s="25">
        <v>160000</v>
      </c>
      <c r="D24" s="12"/>
    </row>
    <row r="25" spans="1:14">
      <c r="B25" t="s">
        <v>246</v>
      </c>
      <c r="C25" s="12">
        <v>6.7000000000000004E-2</v>
      </c>
      <c r="D25" s="12">
        <f>C25/12</f>
        <v>5.5833333333333334E-3</v>
      </c>
    </row>
    <row r="26" spans="1:14">
      <c r="B26" t="s">
        <v>249</v>
      </c>
      <c r="C26">
        <v>5</v>
      </c>
      <c r="D26">
        <f>C26*12</f>
        <v>60</v>
      </c>
    </row>
    <row r="28" spans="1:14">
      <c r="A28" t="s">
        <v>251</v>
      </c>
      <c r="B28" t="s">
        <v>252</v>
      </c>
      <c r="C28" s="22">
        <f>PMT(C25/12,C26*12,C24)</f>
        <v>-3145.5942600605545</v>
      </c>
      <c r="D28" s="22">
        <f>PMT(D25/12,D26*12,C24)</f>
        <v>-261.57002125920656</v>
      </c>
    </row>
    <row r="30" spans="1:14">
      <c r="B30" t="s">
        <v>255</v>
      </c>
      <c r="C30" s="26">
        <f>C28*D26</f>
        <v>-188735.65560363326</v>
      </c>
    </row>
    <row r="31" spans="1:14">
      <c r="B31" t="s">
        <v>256</v>
      </c>
      <c r="C31" s="26">
        <f>C30+C24</f>
        <v>-28735.655603633262</v>
      </c>
    </row>
    <row r="33" spans="1:6">
      <c r="A33" s="5"/>
      <c r="B33" s="5"/>
      <c r="C33" s="5"/>
    </row>
    <row r="36" spans="1:6">
      <c r="A36" s="78" t="s">
        <v>258</v>
      </c>
      <c r="B36" s="78"/>
      <c r="C36" s="78"/>
    </row>
    <row r="39" spans="1:6">
      <c r="A39" s="19" t="s">
        <v>259</v>
      </c>
      <c r="B39" s="19" t="s">
        <v>260</v>
      </c>
      <c r="C39" s="19" t="s">
        <v>261</v>
      </c>
      <c r="E39" t="s">
        <v>262</v>
      </c>
      <c r="F39" s="27">
        <v>10000</v>
      </c>
    </row>
    <row r="40" spans="1:6">
      <c r="A40">
        <v>0</v>
      </c>
      <c r="B40" s="27"/>
      <c r="C40" s="27">
        <v>10000</v>
      </c>
      <c r="E40" t="s">
        <v>263</v>
      </c>
      <c r="F40" s="27">
        <v>2000</v>
      </c>
    </row>
    <row r="41" spans="1:6">
      <c r="A41" s="35">
        <v>1</v>
      </c>
      <c r="B41" s="27">
        <v>2750</v>
      </c>
      <c r="C41" s="27">
        <v>7250</v>
      </c>
      <c r="E41" t="s">
        <v>264</v>
      </c>
      <c r="F41">
        <v>5</v>
      </c>
    </row>
    <row r="42" spans="1:6">
      <c r="A42" s="17">
        <v>2</v>
      </c>
      <c r="B42" s="27">
        <v>1994</v>
      </c>
      <c r="C42" s="27">
        <v>5256</v>
      </c>
    </row>
    <row r="43" spans="1:6">
      <c r="A43" s="30">
        <v>3</v>
      </c>
      <c r="B43" s="27">
        <v>1445</v>
      </c>
      <c r="C43" s="27">
        <v>3811</v>
      </c>
    </row>
    <row r="44" spans="1:6">
      <c r="A44" s="31">
        <v>4</v>
      </c>
      <c r="B44" s="27">
        <v>1048</v>
      </c>
      <c r="C44" s="27">
        <v>2763</v>
      </c>
    </row>
    <row r="45" spans="1:6">
      <c r="A45" s="33">
        <v>5</v>
      </c>
      <c r="B45" s="27">
        <v>765</v>
      </c>
      <c r="C45" s="27">
        <v>2003</v>
      </c>
    </row>
    <row r="48" spans="1:6">
      <c r="A48" s="28" t="s">
        <v>265</v>
      </c>
    </row>
    <row r="49" spans="1:1">
      <c r="A49" s="36">
        <f>DB(F39,F40,F41,A41,12)</f>
        <v>2750</v>
      </c>
    </row>
    <row r="50" spans="1:1">
      <c r="A50" s="29">
        <f>DB(F39,F40,F41,A42,12)</f>
        <v>1993.7500000000002</v>
      </c>
    </row>
    <row r="51" spans="1:1">
      <c r="A51" s="37">
        <f>DB(F39,F40,F41,A43,12)</f>
        <v>1445.4687500000002</v>
      </c>
    </row>
    <row r="52" spans="1:1">
      <c r="A52" s="38">
        <f>DB(F39,F40,F41,A44,12)</f>
        <v>1047.96484375</v>
      </c>
    </row>
    <row r="53" spans="1:1">
      <c r="A53" s="34">
        <f>DB(F39,F40,F41,A45,12)</f>
        <v>759.77451171875009</v>
      </c>
    </row>
  </sheetData>
  <mergeCells count="3">
    <mergeCell ref="A1:F1"/>
    <mergeCell ref="A5:F9"/>
    <mergeCell ref="A36:C36"/>
  </mergeCells>
  <hyperlinks>
    <hyperlink ref="N17" location="'HYPERLINK CLASS WORK'!A1" display="BACK TO HYPERLINK CLASS WORK"/>
  </hyperlinks>
  <pageMargins left="0.7" right="0.7" top="0.75" bottom="0.75" header="0.3" footer="0.3"/>
  <pageSetup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dimension ref="A1:H12"/>
  <sheetViews>
    <sheetView workbookViewId="0">
      <selection activeCell="C4" sqref="C4"/>
    </sheetView>
  </sheetViews>
  <sheetFormatPr defaultRowHeight="15"/>
  <cols>
    <col min="2" max="2" width="13.7109375" customWidth="1"/>
    <col min="3" max="3" width="16" customWidth="1"/>
    <col min="4" max="4" width="14.5703125" customWidth="1"/>
    <col min="5" max="5" width="16.7109375" bestFit="1" customWidth="1"/>
    <col min="7" max="7" width="16.28515625" bestFit="1" customWidth="1"/>
  </cols>
  <sheetData>
    <row r="1" spans="1:8">
      <c r="A1" s="78" t="s">
        <v>15</v>
      </c>
      <c r="B1" s="78"/>
      <c r="C1" s="78"/>
      <c r="D1" s="78"/>
      <c r="E1" s="78"/>
      <c r="F1" s="78"/>
      <c r="G1" s="78"/>
      <c r="H1" s="78"/>
    </row>
    <row r="3" spans="1:8">
      <c r="A3" s="32" t="s">
        <v>166</v>
      </c>
      <c r="B3" s="39" t="s">
        <v>266</v>
      </c>
      <c r="C3" s="40" t="s">
        <v>267</v>
      </c>
      <c r="D3" t="s">
        <v>268</v>
      </c>
      <c r="E3" s="19" t="s">
        <v>269</v>
      </c>
    </row>
    <row r="4" spans="1:8" ht="64.5">
      <c r="A4" t="s">
        <v>270</v>
      </c>
      <c r="E4" s="41"/>
    </row>
    <row r="5" spans="1:8" ht="64.5">
      <c r="A5" t="s">
        <v>271</v>
      </c>
      <c r="E5" s="41"/>
    </row>
    <row r="6" spans="1:8" ht="64.5">
      <c r="A6" t="s">
        <v>272</v>
      </c>
      <c r="E6" s="41"/>
    </row>
    <row r="7" spans="1:8" ht="64.5">
      <c r="A7" t="s">
        <v>273</v>
      </c>
      <c r="E7" s="41"/>
    </row>
    <row r="8" spans="1:8" ht="64.5">
      <c r="A8" t="s">
        <v>274</v>
      </c>
      <c r="E8" s="41"/>
    </row>
    <row r="12" spans="1:8">
      <c r="G12" s="9" t="s">
        <v>275</v>
      </c>
    </row>
  </sheetData>
  <dataConsolidate/>
  <mergeCells count="1">
    <mergeCell ref="A1:H1"/>
  </mergeCells>
  <dataValidations count="2">
    <dataValidation type="list" allowBlank="1" showInputMessage="1" showErrorMessage="1" sqref="C4">
      <formula1>"A,B,C,D"</formula1>
    </dataValidation>
    <dataValidation type="list" allowBlank="1" showInputMessage="1" showErrorMessage="1" sqref="C5">
      <formula1>$C$5</formula1>
    </dataValidation>
  </dataValidations>
  <hyperlinks>
    <hyperlink ref="G12" location="'HYPERLINK CLASS WORK'!A1" display="back to hyperlink"/>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U20"/>
  <sheetViews>
    <sheetView topLeftCell="E1" workbookViewId="0">
      <selection activeCell="A20" sqref="A20"/>
    </sheetView>
  </sheetViews>
  <sheetFormatPr defaultRowHeight="15"/>
  <cols>
    <col min="16" max="16" width="30.85546875" customWidth="1"/>
  </cols>
  <sheetData>
    <row r="1" spans="1:21">
      <c r="A1" s="87" t="s">
        <v>276</v>
      </c>
      <c r="B1" s="69"/>
      <c r="C1" s="69"/>
      <c r="D1" s="69"/>
      <c r="E1" s="69"/>
    </row>
    <row r="2" spans="1:21">
      <c r="A2" s="69"/>
      <c r="B2" s="69"/>
      <c r="C2" s="69"/>
      <c r="D2" s="69"/>
      <c r="E2" s="69"/>
    </row>
    <row r="3" spans="1:21">
      <c r="A3" s="69"/>
      <c r="B3" s="69"/>
      <c r="C3" s="69"/>
      <c r="D3" s="69"/>
      <c r="E3" s="69"/>
    </row>
    <row r="4" spans="1:21">
      <c r="A4" s="69"/>
      <c r="B4" s="69"/>
      <c r="C4" s="69"/>
      <c r="D4" s="69"/>
      <c r="E4" s="69"/>
    </row>
    <row r="5" spans="1:21">
      <c r="A5" s="69"/>
      <c r="B5" s="69"/>
      <c r="C5" s="69"/>
      <c r="D5" s="69"/>
      <c r="E5" s="69"/>
    </row>
    <row r="6" spans="1:21">
      <c r="A6" s="69"/>
      <c r="B6" s="69"/>
      <c r="C6" s="69"/>
      <c r="D6" s="69"/>
      <c r="E6" s="69"/>
    </row>
    <row r="7" spans="1:21">
      <c r="A7" s="69"/>
      <c r="B7" s="69"/>
      <c r="C7" s="69"/>
      <c r="D7" s="69"/>
      <c r="E7" s="69"/>
    </row>
    <row r="9" spans="1:21">
      <c r="B9" t="s">
        <v>277</v>
      </c>
      <c r="C9" s="71" t="s">
        <v>278</v>
      </c>
      <c r="D9" s="71"/>
      <c r="E9" s="71"/>
      <c r="F9" s="71"/>
      <c r="G9" s="71"/>
      <c r="H9" s="71"/>
      <c r="I9" s="71"/>
      <c r="J9" s="71"/>
      <c r="K9" s="71"/>
      <c r="L9" s="71"/>
      <c r="M9" s="71"/>
      <c r="N9" s="71"/>
      <c r="O9" s="71"/>
      <c r="P9" s="71"/>
      <c r="Q9" s="71"/>
      <c r="R9" s="71"/>
      <c r="S9" s="71"/>
      <c r="T9" s="71"/>
      <c r="U9" s="71"/>
    </row>
    <row r="11" spans="1:21">
      <c r="B11" t="s">
        <v>279</v>
      </c>
      <c r="C11" s="71" t="s">
        <v>280</v>
      </c>
      <c r="D11" s="71"/>
      <c r="E11" s="71"/>
      <c r="F11" s="71"/>
      <c r="G11" s="71"/>
      <c r="H11" s="71"/>
      <c r="I11" s="71"/>
      <c r="J11" s="71"/>
      <c r="K11" s="71"/>
      <c r="L11" s="71"/>
      <c r="M11" s="71"/>
      <c r="N11" s="71"/>
      <c r="O11" s="71"/>
      <c r="P11" s="71"/>
      <c r="Q11" s="71"/>
      <c r="R11" s="71"/>
      <c r="S11" s="71"/>
      <c r="T11" s="71"/>
      <c r="U11" s="71"/>
    </row>
    <row r="13" spans="1:21">
      <c r="B13" t="s">
        <v>281</v>
      </c>
      <c r="C13" s="71" t="s">
        <v>282</v>
      </c>
      <c r="D13" s="71"/>
      <c r="E13" s="71"/>
      <c r="F13" s="71"/>
      <c r="G13" s="71"/>
      <c r="H13" s="71"/>
      <c r="I13" s="71"/>
      <c r="J13" s="71"/>
      <c r="K13" s="71"/>
      <c r="L13" s="71"/>
      <c r="M13" s="71"/>
      <c r="N13" s="71"/>
      <c r="O13" s="71"/>
      <c r="P13" s="71"/>
      <c r="Q13" s="71"/>
      <c r="R13" s="71"/>
      <c r="S13" s="71"/>
      <c r="T13" s="71"/>
      <c r="U13" s="71"/>
    </row>
    <row r="20" spans="16:16">
      <c r="P20" s="9" t="s">
        <v>283</v>
      </c>
    </row>
  </sheetData>
  <mergeCells count="4">
    <mergeCell ref="A1:E7"/>
    <mergeCell ref="C9:U9"/>
    <mergeCell ref="C11:U11"/>
    <mergeCell ref="C13:U13"/>
  </mergeCells>
  <hyperlinks>
    <hyperlink ref="P20" location="'HYPERLINK CLASS WORK'!A1" display="BACK TO HYPER LINK CLASS WORK"/>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2:P23"/>
  <sheetViews>
    <sheetView workbookViewId="0">
      <selection activeCell="L14" sqref="L14"/>
    </sheetView>
  </sheetViews>
  <sheetFormatPr defaultRowHeight="15"/>
  <cols>
    <col min="1" max="1" width="11" customWidth="1"/>
    <col min="2" max="2" width="17.42578125" customWidth="1"/>
    <col min="3" max="3" width="13.42578125" customWidth="1"/>
    <col min="4" max="4" width="11" customWidth="1"/>
    <col min="5" max="5" width="10" customWidth="1"/>
    <col min="6" max="6" width="11" customWidth="1"/>
    <col min="7" max="7" width="14.140625" customWidth="1"/>
    <col min="8" max="8" width="11" customWidth="1"/>
    <col min="16" max="16" width="31.5703125" customWidth="1"/>
  </cols>
  <sheetData>
    <row r="2" spans="1:12">
      <c r="A2" s="58" t="s">
        <v>357</v>
      </c>
      <c r="B2" s="58" t="s">
        <v>358</v>
      </c>
      <c r="C2" s="58" t="s">
        <v>359</v>
      </c>
      <c r="D2" s="58" t="s">
        <v>360</v>
      </c>
    </row>
    <row r="4" spans="1:12">
      <c r="C4" s="58"/>
      <c r="D4" s="58"/>
      <c r="E4" s="58"/>
    </row>
    <row r="5" spans="1:12">
      <c r="D5" s="58"/>
    </row>
    <row r="9" spans="1:12">
      <c r="E9" s="58"/>
      <c r="F9" s="58"/>
      <c r="G9" s="58"/>
      <c r="H9" s="58"/>
    </row>
    <row r="14" spans="1:12">
      <c r="I14" s="9" t="s">
        <v>361</v>
      </c>
      <c r="J14" s="9"/>
      <c r="K14" s="9"/>
      <c r="L14" s="9"/>
    </row>
    <row r="16" spans="1:12">
      <c r="E16" s="58"/>
    </row>
    <row r="17" spans="2:16">
      <c r="B17" s="58"/>
      <c r="C17" s="58"/>
      <c r="D17" s="58"/>
    </row>
    <row r="23" spans="2:16">
      <c r="P23" s="9" t="s">
        <v>29</v>
      </c>
    </row>
  </sheetData>
  <hyperlinks>
    <hyperlink ref="P23" location="'HYPERLINK CLASS WORK'!A1" display="BACK TO HYPERLINK CLASS WORK"/>
    <hyperlink ref="I14:L14" location="'HYPERLINK CLASS WORK'!A1" display="BACK TO HYPERLINK CLASSWORK"/>
  </hyperlink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dimension ref="A1:S39"/>
  <sheetViews>
    <sheetView tabSelected="1" topLeftCell="A8" workbookViewId="0">
      <selection activeCell="H20" sqref="H20:M26"/>
    </sheetView>
  </sheetViews>
  <sheetFormatPr defaultRowHeight="15"/>
  <cols>
    <col min="1" max="1" width="5.28515625" customWidth="1"/>
    <col min="2" max="2" width="5" customWidth="1"/>
    <col min="3" max="3" width="2.5703125" customWidth="1"/>
    <col min="4" max="4" width="7.140625" customWidth="1"/>
    <col min="5" max="5" width="3" customWidth="1"/>
    <col min="6" max="6" width="3.5703125" customWidth="1"/>
    <col min="7" max="7" width="6.85546875" customWidth="1"/>
    <col min="8" max="8" width="1.7109375" customWidth="1"/>
    <col min="9" max="9" width="8.5703125" customWidth="1"/>
    <col min="10" max="10" width="7.140625" customWidth="1"/>
    <col min="11" max="11" width="6" customWidth="1"/>
    <col min="12" max="12" width="4.5703125" customWidth="1"/>
    <col min="13" max="13" width="6.7109375" customWidth="1"/>
    <col min="14" max="14" width="30.42578125" customWidth="1"/>
  </cols>
  <sheetData>
    <row r="1" spans="1:19">
      <c r="A1" s="72" t="s">
        <v>19</v>
      </c>
      <c r="B1" s="66"/>
      <c r="C1" s="66"/>
      <c r="D1" s="66"/>
      <c r="E1" s="66"/>
      <c r="F1" s="66"/>
      <c r="G1" s="66"/>
      <c r="H1" s="66"/>
      <c r="I1" s="66"/>
      <c r="J1" s="66"/>
      <c r="K1" s="66"/>
      <c r="L1" s="66"/>
      <c r="M1" s="66"/>
    </row>
    <row r="2" spans="1:19">
      <c r="A2" s="66"/>
      <c r="B2" s="66"/>
      <c r="C2" s="66"/>
      <c r="D2" s="66"/>
      <c r="E2" s="66"/>
      <c r="F2" s="66"/>
      <c r="G2" s="66"/>
      <c r="H2" s="66"/>
      <c r="I2" s="66"/>
      <c r="J2" s="66"/>
      <c r="K2" s="66"/>
      <c r="L2" s="66"/>
      <c r="M2" s="66"/>
    </row>
    <row r="3" spans="1:19">
      <c r="A3" s="66"/>
      <c r="B3" s="66"/>
      <c r="C3" s="66"/>
      <c r="D3" s="66"/>
      <c r="E3" s="66"/>
      <c r="F3" s="66"/>
      <c r="G3" s="66"/>
      <c r="H3" s="66"/>
      <c r="I3" s="66"/>
      <c r="J3" s="66"/>
      <c r="K3" s="66"/>
      <c r="L3" s="66"/>
      <c r="M3" s="66"/>
    </row>
    <row r="4" spans="1:19">
      <c r="A4" s="66"/>
      <c r="B4" s="66"/>
      <c r="C4" s="66"/>
      <c r="D4" s="66"/>
      <c r="E4" s="66"/>
      <c r="F4" s="66"/>
      <c r="G4" s="66"/>
      <c r="H4" s="66"/>
      <c r="I4" s="66"/>
      <c r="J4" s="66"/>
      <c r="K4" s="66"/>
      <c r="L4" s="66"/>
      <c r="M4" s="66"/>
    </row>
    <row r="5" spans="1:19">
      <c r="A5" s="66"/>
      <c r="B5" s="66"/>
      <c r="C5" s="66"/>
      <c r="D5" s="66"/>
      <c r="E5" s="66"/>
      <c r="F5" s="66"/>
      <c r="G5" s="66"/>
      <c r="H5" s="66"/>
      <c r="I5" s="66"/>
      <c r="J5" s="66"/>
      <c r="K5" s="66"/>
      <c r="L5" s="66"/>
      <c r="M5" s="66"/>
    </row>
    <row r="8" spans="1:19">
      <c r="B8" s="1"/>
      <c r="C8" s="73" t="s">
        <v>20</v>
      </c>
      <c r="D8" s="74"/>
      <c r="H8" s="75" t="s">
        <v>21</v>
      </c>
      <c r="I8" s="66"/>
      <c r="J8" s="66"/>
      <c r="K8" s="66"/>
      <c r="L8" s="66"/>
      <c r="M8" s="66"/>
    </row>
    <row r="9" spans="1:19">
      <c r="C9" s="74"/>
      <c r="D9" s="74"/>
      <c r="H9" s="66"/>
      <c r="I9" s="66"/>
      <c r="J9" s="66"/>
      <c r="K9" s="66"/>
      <c r="L9" s="66"/>
      <c r="M9" s="66"/>
    </row>
    <row r="10" spans="1:19">
      <c r="H10" s="66"/>
      <c r="I10" s="66"/>
      <c r="J10" s="66"/>
      <c r="K10" s="66"/>
      <c r="L10" s="66"/>
      <c r="M10" s="66"/>
    </row>
    <row r="13" spans="1:19">
      <c r="D13" s="67" t="s">
        <v>22</v>
      </c>
      <c r="E13" s="67"/>
      <c r="F13" s="67"/>
      <c r="G13" s="67"/>
      <c r="H13" s="70" t="s">
        <v>23</v>
      </c>
      <c r="I13" s="76"/>
      <c r="J13" s="76"/>
      <c r="K13" s="76"/>
      <c r="L13" s="76"/>
      <c r="M13" s="76"/>
    </row>
    <row r="14" spans="1:19">
      <c r="H14" s="76"/>
      <c r="I14" s="76"/>
      <c r="J14" s="76"/>
      <c r="K14" s="76"/>
      <c r="L14" s="76"/>
      <c r="M14" s="76"/>
    </row>
    <row r="15" spans="1:19">
      <c r="H15" s="76"/>
      <c r="I15" s="76"/>
      <c r="J15" s="76"/>
      <c r="K15" s="76"/>
      <c r="L15" s="76"/>
      <c r="M15" s="76"/>
      <c r="S15" t="s">
        <v>24</v>
      </c>
    </row>
    <row r="16" spans="1:19">
      <c r="H16" s="76"/>
      <c r="I16" s="76"/>
      <c r="J16" s="76"/>
      <c r="K16" s="76"/>
      <c r="L16" s="76"/>
      <c r="M16" s="76"/>
    </row>
    <row r="17" spans="4:13">
      <c r="H17" s="76"/>
      <c r="I17" s="76"/>
      <c r="J17" s="76"/>
      <c r="K17" s="76"/>
      <c r="L17" s="76"/>
      <c r="M17" s="76"/>
    </row>
    <row r="20" spans="4:13">
      <c r="D20" s="67" t="s">
        <v>25</v>
      </c>
      <c r="E20" s="67"/>
      <c r="F20" s="67"/>
      <c r="G20" s="67"/>
      <c r="H20" s="68" t="s">
        <v>26</v>
      </c>
      <c r="I20" s="69"/>
      <c r="J20" s="69"/>
      <c r="K20" s="69"/>
      <c r="L20" s="69"/>
      <c r="M20" s="69"/>
    </row>
    <row r="21" spans="4:13">
      <c r="H21" s="69"/>
      <c r="I21" s="69"/>
      <c r="J21" s="69"/>
      <c r="K21" s="69"/>
      <c r="L21" s="69"/>
      <c r="M21" s="69"/>
    </row>
    <row r="22" spans="4:13">
      <c r="H22" s="69"/>
      <c r="I22" s="69"/>
      <c r="J22" s="69"/>
      <c r="K22" s="69"/>
      <c r="L22" s="69"/>
      <c r="M22" s="69"/>
    </row>
    <row r="23" spans="4:13">
      <c r="H23" s="69"/>
      <c r="I23" s="69"/>
      <c r="J23" s="69"/>
      <c r="K23" s="69"/>
      <c r="L23" s="69"/>
      <c r="M23" s="69"/>
    </row>
    <row r="24" spans="4:13">
      <c r="H24" s="69"/>
      <c r="I24" s="69"/>
      <c r="J24" s="69"/>
      <c r="K24" s="69"/>
      <c r="L24" s="69"/>
      <c r="M24" s="69"/>
    </row>
    <row r="25" spans="4:13">
      <c r="H25" s="69"/>
      <c r="I25" s="69"/>
      <c r="J25" s="69"/>
      <c r="K25" s="69"/>
      <c r="L25" s="69"/>
      <c r="M25" s="69"/>
    </row>
    <row r="26" spans="4:13">
      <c r="H26" s="69"/>
      <c r="I26" s="69"/>
      <c r="J26" s="69"/>
      <c r="K26" s="69"/>
      <c r="L26" s="69"/>
      <c r="M26" s="69"/>
    </row>
    <row r="28" spans="4:13">
      <c r="D28" s="66" t="s">
        <v>27</v>
      </c>
      <c r="E28" s="66"/>
      <c r="F28" s="66"/>
      <c r="G28" s="66"/>
      <c r="H28" s="70" t="s">
        <v>28</v>
      </c>
      <c r="I28" s="71"/>
      <c r="J28" s="71"/>
      <c r="K28" s="71"/>
      <c r="L28" s="71"/>
      <c r="M28" s="71"/>
    </row>
    <row r="29" spans="4:13">
      <c r="H29" s="71"/>
      <c r="I29" s="71"/>
      <c r="J29" s="71"/>
      <c r="K29" s="71"/>
      <c r="L29" s="71"/>
      <c r="M29" s="71"/>
    </row>
    <row r="30" spans="4:13">
      <c r="H30" s="71"/>
      <c r="I30" s="71"/>
      <c r="J30" s="71"/>
      <c r="K30" s="71"/>
      <c r="L30" s="71"/>
      <c r="M30" s="71"/>
    </row>
    <row r="31" spans="4:13">
      <c r="H31" s="71"/>
      <c r="I31" s="71"/>
      <c r="J31" s="71"/>
      <c r="K31" s="71"/>
      <c r="L31" s="71"/>
      <c r="M31" s="71"/>
    </row>
    <row r="32" spans="4:13">
      <c r="H32" s="71"/>
      <c r="I32" s="71"/>
      <c r="J32" s="71"/>
      <c r="K32" s="71"/>
      <c r="L32" s="71"/>
      <c r="M32" s="71"/>
    </row>
    <row r="33" spans="8:14">
      <c r="H33" s="71"/>
      <c r="I33" s="71"/>
      <c r="J33" s="71"/>
      <c r="K33" s="71"/>
      <c r="L33" s="71"/>
      <c r="M33" s="71"/>
    </row>
    <row r="34" spans="8:14">
      <c r="H34" s="71"/>
      <c r="I34" s="71"/>
      <c r="J34" s="71"/>
      <c r="K34" s="71"/>
      <c r="L34" s="71"/>
      <c r="M34" s="71"/>
    </row>
    <row r="35" spans="8:14">
      <c r="H35" s="71"/>
      <c r="I35" s="71"/>
      <c r="J35" s="71"/>
      <c r="K35" s="71"/>
      <c r="L35" s="71"/>
      <c r="M35" s="71"/>
    </row>
    <row r="39" spans="8:14">
      <c r="N39" s="9" t="s">
        <v>29</v>
      </c>
    </row>
  </sheetData>
  <mergeCells count="9">
    <mergeCell ref="D20:G20"/>
    <mergeCell ref="H20:M26"/>
    <mergeCell ref="D28:G28"/>
    <mergeCell ref="H28:M35"/>
    <mergeCell ref="A1:M5"/>
    <mergeCell ref="C8:D9"/>
    <mergeCell ref="H8:M10"/>
    <mergeCell ref="D13:G13"/>
    <mergeCell ref="H13:M17"/>
  </mergeCells>
  <hyperlinks>
    <hyperlink ref="N39" location="'HYPERLINK CLASS WORK'!A1" display="BACK TO HYPERLINK CLASS WORK"/>
  </hyperlink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dimension ref="A1:M17"/>
  <sheetViews>
    <sheetView workbookViewId="0">
      <selection activeCell="M17" sqref="M17"/>
    </sheetView>
  </sheetViews>
  <sheetFormatPr defaultRowHeight="15"/>
  <cols>
    <col min="6" max="6" width="17.42578125" customWidth="1"/>
    <col min="13" max="13" width="19.7109375" customWidth="1"/>
  </cols>
  <sheetData>
    <row r="1" spans="1:6">
      <c r="A1" s="99" t="s">
        <v>284</v>
      </c>
      <c r="B1" s="99"/>
      <c r="C1" s="99"/>
      <c r="D1" s="99"/>
      <c r="E1" s="99"/>
      <c r="F1" s="99"/>
    </row>
    <row r="2" spans="1:6">
      <c r="A2" s="100" t="s">
        <v>285</v>
      </c>
      <c r="B2" s="101"/>
      <c r="C2" s="101"/>
      <c r="D2" s="101"/>
      <c r="E2" s="101"/>
      <c r="F2" s="101"/>
    </row>
    <row r="3" spans="1:6">
      <c r="A3" s="101"/>
      <c r="B3" s="101"/>
      <c r="C3" s="101"/>
      <c r="D3" s="101"/>
      <c r="E3" s="101"/>
      <c r="F3" s="101"/>
    </row>
    <row r="4" spans="1:6">
      <c r="A4" s="101"/>
      <c r="B4" s="101"/>
      <c r="C4" s="101"/>
      <c r="D4" s="101"/>
      <c r="E4" s="101"/>
      <c r="F4" s="101"/>
    </row>
    <row r="5" spans="1:6">
      <c r="A5" s="101"/>
      <c r="B5" s="101"/>
      <c r="C5" s="101"/>
      <c r="D5" s="101"/>
      <c r="E5" s="101"/>
      <c r="F5" s="101"/>
    </row>
    <row r="6" spans="1:6">
      <c r="A6" s="101"/>
      <c r="B6" s="101"/>
      <c r="C6" s="101"/>
      <c r="D6" s="101"/>
      <c r="E6" s="101"/>
      <c r="F6" s="101"/>
    </row>
    <row r="7" spans="1:6">
      <c r="A7" s="101"/>
      <c r="B7" s="101"/>
      <c r="C7" s="101"/>
      <c r="D7" s="101"/>
      <c r="E7" s="101"/>
      <c r="F7" s="101"/>
    </row>
    <row r="8" spans="1:6">
      <c r="A8" s="101"/>
      <c r="B8" s="101"/>
      <c r="C8" s="101"/>
      <c r="D8" s="101"/>
      <c r="E8" s="101"/>
      <c r="F8" s="101"/>
    </row>
    <row r="9" spans="1:6">
      <c r="A9" s="101"/>
      <c r="B9" s="101"/>
      <c r="C9" s="101"/>
      <c r="D9" s="101"/>
      <c r="E9" s="101"/>
      <c r="F9" s="101"/>
    </row>
    <row r="10" spans="1:6">
      <c r="A10" s="101"/>
      <c r="B10" s="101"/>
      <c r="C10" s="101"/>
      <c r="D10" s="101"/>
      <c r="E10" s="101"/>
      <c r="F10" s="101"/>
    </row>
    <row r="17" spans="13:13">
      <c r="M17" s="9" t="s">
        <v>286</v>
      </c>
    </row>
  </sheetData>
  <mergeCells count="2">
    <mergeCell ref="A1:F1"/>
    <mergeCell ref="A2:F10"/>
  </mergeCells>
  <hyperlinks>
    <hyperlink ref="M17" location="'HYPERLINK CLASS WORK'!A1" display="BACK TO HYPERLINK"/>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L14"/>
  <sheetViews>
    <sheetView workbookViewId="0"/>
  </sheetViews>
  <sheetFormatPr defaultRowHeight="15"/>
  <cols>
    <col min="2" max="2" width="16.28515625" bestFit="1" customWidth="1"/>
  </cols>
  <sheetData>
    <row r="1" spans="1:12" ht="20.25">
      <c r="B1" s="102" t="s">
        <v>334</v>
      </c>
      <c r="C1" s="103"/>
      <c r="D1" s="103"/>
      <c r="E1" s="103"/>
      <c r="F1" s="103"/>
    </row>
    <row r="2" spans="1:12" ht="18">
      <c r="A2" s="104" t="s">
        <v>335</v>
      </c>
      <c r="B2" s="105"/>
      <c r="C2" s="105"/>
      <c r="D2" s="105"/>
      <c r="E2" s="105"/>
      <c r="F2" s="105"/>
      <c r="G2" s="105"/>
    </row>
    <row r="4" spans="1:12">
      <c r="A4" t="s">
        <v>336</v>
      </c>
      <c r="B4" t="s">
        <v>337</v>
      </c>
      <c r="C4" t="s">
        <v>338</v>
      </c>
    </row>
    <row r="5" spans="1:12">
      <c r="A5" t="s">
        <v>339</v>
      </c>
      <c r="B5" t="s">
        <v>340</v>
      </c>
      <c r="C5" s="21">
        <v>1000</v>
      </c>
      <c r="D5" s="21"/>
      <c r="E5" s="61"/>
    </row>
    <row r="6" spans="1:12">
      <c r="A6" t="s">
        <v>341</v>
      </c>
      <c r="B6" t="s">
        <v>343</v>
      </c>
      <c r="C6" s="21">
        <v>900</v>
      </c>
      <c r="D6" s="21"/>
    </row>
    <row r="7" spans="1:12">
      <c r="A7" t="s">
        <v>342</v>
      </c>
      <c r="B7" t="s">
        <v>344</v>
      </c>
      <c r="C7" s="21">
        <v>700</v>
      </c>
      <c r="D7" s="21"/>
    </row>
    <row r="8" spans="1:12">
      <c r="A8" t="s">
        <v>345</v>
      </c>
      <c r="B8" t="s">
        <v>346</v>
      </c>
      <c r="C8" s="21">
        <v>1000</v>
      </c>
      <c r="D8" s="21"/>
    </row>
    <row r="9" spans="1:12">
      <c r="A9" t="s">
        <v>347</v>
      </c>
      <c r="B9" t="s">
        <v>348</v>
      </c>
      <c r="C9" s="21">
        <v>800</v>
      </c>
      <c r="D9" s="21"/>
    </row>
    <row r="10" spans="1:12">
      <c r="A10" t="s">
        <v>349</v>
      </c>
      <c r="B10" t="s">
        <v>350</v>
      </c>
      <c r="C10" s="21">
        <v>850</v>
      </c>
      <c r="D10" s="21"/>
    </row>
    <row r="11" spans="1:12">
      <c r="A11" t="s">
        <v>351</v>
      </c>
      <c r="B11" t="s">
        <v>352</v>
      </c>
      <c r="C11" s="21">
        <v>750</v>
      </c>
      <c r="D11" s="21"/>
    </row>
    <row r="12" spans="1:12">
      <c r="B12" s="19" t="s">
        <v>353</v>
      </c>
      <c r="C12" s="62">
        <f>SUM(C5:C11)</f>
        <v>6000</v>
      </c>
      <c r="D12" s="21"/>
    </row>
    <row r="13" spans="1:12">
      <c r="A13" s="11">
        <v>0.13</v>
      </c>
      <c r="B13" s="19" t="s">
        <v>355</v>
      </c>
      <c r="C13" s="63">
        <f>A13*C12</f>
        <v>780</v>
      </c>
      <c r="D13" s="21"/>
      <c r="I13" s="9" t="s">
        <v>29</v>
      </c>
      <c r="J13" s="9"/>
      <c r="K13" s="9"/>
      <c r="L13" s="9"/>
    </row>
    <row r="14" spans="1:12">
      <c r="B14" s="19" t="s">
        <v>354</v>
      </c>
      <c r="C14" s="64">
        <f>SUM(C12:C13)</f>
        <v>6780</v>
      </c>
      <c r="D14" s="21"/>
    </row>
  </sheetData>
  <mergeCells count="2">
    <mergeCell ref="B1:F1"/>
    <mergeCell ref="A2:G2"/>
  </mergeCells>
  <hyperlinks>
    <hyperlink ref="I13:L13" location="'HYPERLINK CLASS WORK'!A1" display="BACK TO HYPERLINK CLASS WORK"/>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I20"/>
  <sheetViews>
    <sheetView workbookViewId="0"/>
  </sheetViews>
  <sheetFormatPr defaultRowHeight="15"/>
  <cols>
    <col min="1" max="1" width="17" customWidth="1"/>
    <col min="3" max="3" width="18.42578125" customWidth="1"/>
    <col min="4" max="4" width="38.42578125" bestFit="1" customWidth="1"/>
  </cols>
  <sheetData>
    <row r="1" spans="1:4">
      <c r="A1" s="58" t="s">
        <v>287</v>
      </c>
      <c r="B1" t="s">
        <v>288</v>
      </c>
      <c r="C1" t="s">
        <v>289</v>
      </c>
      <c r="D1" t="s">
        <v>290</v>
      </c>
    </row>
    <row r="2" spans="1:4">
      <c r="A2" t="s">
        <v>291</v>
      </c>
      <c r="B2" t="s">
        <v>292</v>
      </c>
      <c r="C2" s="3">
        <v>43223</v>
      </c>
      <c r="D2" t="s">
        <v>293</v>
      </c>
    </row>
    <row r="3" spans="1:4">
      <c r="A3" s="59"/>
      <c r="B3" s="59"/>
      <c r="C3" s="60"/>
      <c r="D3" s="59"/>
    </row>
    <row r="4" spans="1:4">
      <c r="A4" s="59"/>
      <c r="B4" s="59"/>
      <c r="C4" s="60"/>
      <c r="D4" s="59"/>
    </row>
    <row r="5" spans="1:4">
      <c r="A5" s="59"/>
      <c r="B5" s="59"/>
      <c r="C5" s="60"/>
      <c r="D5" s="59"/>
    </row>
    <row r="17" spans="1:9">
      <c r="A17" t="s">
        <v>294</v>
      </c>
      <c r="B17" t="s">
        <v>295</v>
      </c>
      <c r="F17" s="9" t="s">
        <v>361</v>
      </c>
      <c r="G17" s="65"/>
      <c r="H17" s="9"/>
      <c r="I17" s="9"/>
    </row>
    <row r="18" spans="1:9">
      <c r="A18" t="s">
        <v>296</v>
      </c>
      <c r="B18" t="s">
        <v>297</v>
      </c>
    </row>
    <row r="19" spans="1:9">
      <c r="A19" t="s">
        <v>298</v>
      </c>
      <c r="B19" t="s">
        <v>299</v>
      </c>
    </row>
    <row r="20" spans="1:9">
      <c r="A20" t="s">
        <v>300</v>
      </c>
      <c r="B20" t="s">
        <v>301</v>
      </c>
    </row>
  </sheetData>
  <dataValidations count="1">
    <dataValidation type="list" allowBlank="1" showInputMessage="1" showErrorMessage="1" sqref="B3">
      <formula1>"A,B,C,D"</formula1>
    </dataValidation>
  </dataValidations>
  <hyperlinks>
    <hyperlink ref="F17:I17" location="'HYPERLINK CLASS WORK'!A1" display="BACK TO HYPERLINK CLASSWORK"/>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dimension ref="A1:I49"/>
  <sheetViews>
    <sheetView topLeftCell="A40" workbookViewId="0">
      <selection sqref="A1:C1"/>
    </sheetView>
  </sheetViews>
  <sheetFormatPr defaultRowHeight="15"/>
  <cols>
    <col min="1" max="1" width="34.7109375" bestFit="1" customWidth="1"/>
    <col min="2" max="2" width="13.7109375" bestFit="1" customWidth="1"/>
    <col min="3" max="3" width="17.7109375" customWidth="1"/>
    <col min="5" max="5" width="10.5703125" bestFit="1" customWidth="1"/>
  </cols>
  <sheetData>
    <row r="1" spans="1:5" ht="25.5">
      <c r="A1" s="106" t="s">
        <v>302</v>
      </c>
      <c r="B1" s="71"/>
      <c r="C1" s="71"/>
    </row>
    <row r="2" spans="1:5">
      <c r="A2" s="7" t="s">
        <v>303</v>
      </c>
    </row>
    <row r="4" spans="1:5">
      <c r="A4" t="s">
        <v>304</v>
      </c>
      <c r="B4" s="19">
        <v>2018</v>
      </c>
      <c r="C4" s="14">
        <v>2019</v>
      </c>
      <c r="D4" s="42">
        <v>2020</v>
      </c>
      <c r="E4" s="43"/>
    </row>
    <row r="6" spans="1:5" ht="23.25">
      <c r="A6" s="49" t="s">
        <v>305</v>
      </c>
      <c r="B6" s="44"/>
    </row>
    <row r="7" spans="1:5">
      <c r="A7" t="s">
        <v>306</v>
      </c>
      <c r="B7" s="50">
        <v>50000</v>
      </c>
    </row>
    <row r="8" spans="1:5">
      <c r="A8" t="s">
        <v>307</v>
      </c>
      <c r="B8" s="50">
        <v>20000</v>
      </c>
    </row>
    <row r="9" spans="1:5">
      <c r="A9" t="s">
        <v>308</v>
      </c>
      <c r="B9" s="50">
        <v>60000</v>
      </c>
    </row>
    <row r="10" spans="1:5">
      <c r="A10" t="s">
        <v>309</v>
      </c>
      <c r="B10" s="50">
        <v>100000</v>
      </c>
    </row>
    <row r="11" spans="1:5">
      <c r="A11" t="s">
        <v>310</v>
      </c>
      <c r="B11" s="50">
        <v>150000</v>
      </c>
    </row>
    <row r="12" spans="1:5">
      <c r="B12" s="51">
        <f>SUM(B7:B11)</f>
        <v>380000</v>
      </c>
    </row>
    <row r="14" spans="1:5" ht="23.25">
      <c r="A14" s="49" t="s">
        <v>311</v>
      </c>
    </row>
    <row r="15" spans="1:5">
      <c r="A15" t="s">
        <v>312</v>
      </c>
      <c r="B15" s="51">
        <v>30000</v>
      </c>
    </row>
    <row r="16" spans="1:5">
      <c r="A16" t="s">
        <v>310</v>
      </c>
      <c r="B16" s="50">
        <v>120000</v>
      </c>
    </row>
    <row r="17" spans="1:2">
      <c r="A17" t="s">
        <v>307</v>
      </c>
      <c r="B17" s="51">
        <v>10000</v>
      </c>
    </row>
    <row r="18" spans="1:2">
      <c r="A18" t="s">
        <v>313</v>
      </c>
      <c r="B18" s="51">
        <v>30000</v>
      </c>
    </row>
    <row r="19" spans="1:2">
      <c r="A19" t="s">
        <v>314</v>
      </c>
      <c r="B19" s="51">
        <v>95000</v>
      </c>
    </row>
    <row r="20" spans="1:2">
      <c r="B20" s="54">
        <f>SUM(B15:B19)</f>
        <v>285000</v>
      </c>
    </row>
    <row r="21" spans="1:2">
      <c r="B21" s="55"/>
    </row>
    <row r="23" spans="1:2" ht="20.25">
      <c r="A23" s="48" t="s">
        <v>315</v>
      </c>
    </row>
    <row r="24" spans="1:2">
      <c r="A24" t="s">
        <v>356</v>
      </c>
      <c r="B24" s="51">
        <f>B12-B20</f>
        <v>95000</v>
      </c>
    </row>
    <row r="26" spans="1:2">
      <c r="A26" s="45" t="s">
        <v>316</v>
      </c>
      <c r="B26" s="45" t="s">
        <v>317</v>
      </c>
    </row>
    <row r="27" spans="1:2">
      <c r="A27" t="s">
        <v>318</v>
      </c>
      <c r="B27" s="51">
        <v>50000</v>
      </c>
    </row>
    <row r="28" spans="1:2">
      <c r="A28" t="s">
        <v>319</v>
      </c>
      <c r="B28" s="51">
        <v>50000</v>
      </c>
    </row>
    <row r="29" spans="1:2">
      <c r="A29" t="s">
        <v>320</v>
      </c>
      <c r="B29" s="51">
        <v>20000</v>
      </c>
    </row>
    <row r="30" spans="1:2">
      <c r="A30" t="s">
        <v>321</v>
      </c>
      <c r="B30" s="51">
        <v>5000</v>
      </c>
    </row>
    <row r="31" spans="1:2">
      <c r="A31" t="s">
        <v>322</v>
      </c>
      <c r="B31" s="51">
        <v>10000</v>
      </c>
    </row>
    <row r="32" spans="1:2">
      <c r="B32" s="52">
        <f>SUM(B27:B31)</f>
        <v>135000</v>
      </c>
    </row>
    <row r="33" spans="1:9">
      <c r="B33" s="55"/>
    </row>
    <row r="35" spans="1:9" ht="20.25">
      <c r="A35" s="48" t="s">
        <v>323</v>
      </c>
      <c r="E35">
        <v>55</v>
      </c>
    </row>
    <row r="36" spans="1:9">
      <c r="A36" t="s">
        <v>324</v>
      </c>
      <c r="B36" s="51">
        <v>10000</v>
      </c>
    </row>
    <row r="37" spans="1:9">
      <c r="A37" t="s">
        <v>325</v>
      </c>
      <c r="B37" s="53">
        <v>10000</v>
      </c>
    </row>
    <row r="38" spans="1:9">
      <c r="A38" t="s">
        <v>326</v>
      </c>
      <c r="B38" s="51">
        <v>10000</v>
      </c>
      <c r="F38" s="9" t="s">
        <v>283</v>
      </c>
      <c r="G38" s="9"/>
      <c r="H38" s="9"/>
      <c r="I38" s="9"/>
    </row>
    <row r="39" spans="1:9">
      <c r="B39" s="51">
        <f>SUM(B36:B38)</f>
        <v>30000</v>
      </c>
    </row>
    <row r="40" spans="1:9">
      <c r="B40" s="51"/>
    </row>
    <row r="42" spans="1:9" ht="15.75">
      <c r="A42" s="46" t="s">
        <v>327</v>
      </c>
      <c r="B42" s="51"/>
    </row>
    <row r="43" spans="1:9">
      <c r="A43" t="s">
        <v>328</v>
      </c>
      <c r="B43" s="56">
        <f>B24-B32+B39</f>
        <v>-10000</v>
      </c>
    </row>
    <row r="45" spans="1:9" ht="18.75">
      <c r="A45" s="47" t="s">
        <v>329</v>
      </c>
    </row>
    <row r="46" spans="1:9">
      <c r="A46" s="11">
        <v>0.24</v>
      </c>
      <c r="B46" s="57">
        <f>A46*B43</f>
        <v>-2400</v>
      </c>
    </row>
    <row r="48" spans="1:9">
      <c r="A48" s="45" t="s">
        <v>330</v>
      </c>
    </row>
    <row r="49" spans="2:2">
      <c r="B49" s="51">
        <f>B43-B46</f>
        <v>-7600</v>
      </c>
    </row>
  </sheetData>
  <mergeCells count="1">
    <mergeCell ref="A1:C1"/>
  </mergeCells>
  <hyperlinks>
    <hyperlink ref="F38:I38" location="'HYPERLINK CLASS WORK'!A1" display="BACK TO HYPER LINK CLASS WORK"/>
  </hyperlink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H142"/>
  <sheetViews>
    <sheetView topLeftCell="A133" workbookViewId="0">
      <selection activeCell="F142" sqref="F142"/>
    </sheetView>
  </sheetViews>
  <sheetFormatPr defaultRowHeight="15"/>
  <cols>
    <col min="6" max="6" width="31" customWidth="1"/>
  </cols>
  <sheetData>
    <row r="1" spans="1:7">
      <c r="A1" s="78"/>
      <c r="B1" s="78"/>
      <c r="C1" s="78"/>
      <c r="D1" s="78"/>
      <c r="E1" s="78"/>
    </row>
    <row r="2" spans="1:7">
      <c r="A2" s="78"/>
      <c r="B2" s="78"/>
      <c r="C2" s="78"/>
      <c r="D2" s="78"/>
      <c r="E2" s="78"/>
    </row>
    <row r="3" spans="1:7">
      <c r="A3" s="78"/>
      <c r="B3" s="78"/>
      <c r="C3" s="78"/>
      <c r="D3" s="78"/>
      <c r="E3" s="78"/>
    </row>
    <row r="4" spans="1:7">
      <c r="A4" s="78"/>
      <c r="B4" s="78"/>
      <c r="C4" s="78"/>
      <c r="D4" s="78"/>
      <c r="E4" s="78"/>
    </row>
    <row r="5" spans="1:7">
      <c r="A5" s="78"/>
      <c r="B5" s="78"/>
      <c r="C5" s="78"/>
      <c r="D5" s="78"/>
      <c r="E5" s="78"/>
    </row>
    <row r="6" spans="1:7">
      <c r="A6" s="78"/>
      <c r="B6" s="78"/>
      <c r="C6" s="78"/>
      <c r="D6" s="78"/>
      <c r="E6" s="78"/>
    </row>
    <row r="7" spans="1:7">
      <c r="A7" s="78"/>
      <c r="B7" s="78"/>
      <c r="C7" s="78"/>
      <c r="D7" s="78"/>
      <c r="E7" s="78"/>
    </row>
    <row r="8" spans="1:7">
      <c r="A8" s="78"/>
      <c r="B8" s="78"/>
      <c r="C8" s="78"/>
      <c r="D8" s="78"/>
      <c r="E8" s="78"/>
    </row>
    <row r="9" spans="1:7">
      <c r="A9" s="78"/>
      <c r="B9" s="78"/>
      <c r="C9" s="78"/>
      <c r="D9" s="78"/>
      <c r="E9" s="78"/>
    </row>
    <row r="10" spans="1:7">
      <c r="A10" s="78"/>
      <c r="B10" s="78"/>
      <c r="C10" s="78"/>
      <c r="D10" s="78"/>
      <c r="E10" s="78"/>
    </row>
    <row r="11" spans="1:7">
      <c r="A11" s="78"/>
      <c r="B11" s="78"/>
      <c r="C11" s="78"/>
      <c r="D11" s="78"/>
      <c r="E11" s="78"/>
    </row>
    <row r="13" spans="1:7">
      <c r="A13" s="72" t="s">
        <v>30</v>
      </c>
      <c r="B13" s="66"/>
      <c r="C13" s="66"/>
      <c r="D13" s="66"/>
      <c r="E13" s="66"/>
    </row>
    <row r="14" spans="1:7">
      <c r="A14" s="66"/>
      <c r="B14" s="66"/>
      <c r="C14" s="66"/>
      <c r="D14" s="66"/>
      <c r="E14" s="66"/>
    </row>
    <row r="15" spans="1:7">
      <c r="A15" s="66"/>
      <c r="B15" s="66"/>
      <c r="C15" s="66"/>
      <c r="D15" s="66"/>
      <c r="E15" s="66"/>
    </row>
    <row r="16" spans="1:7">
      <c r="A16" s="66"/>
      <c r="B16" s="66"/>
      <c r="C16" s="66"/>
      <c r="D16" s="66"/>
      <c r="E16" s="66"/>
      <c r="G16" s="2"/>
    </row>
    <row r="17" spans="1:5">
      <c r="A17" s="66"/>
      <c r="B17" s="66"/>
      <c r="C17" s="66"/>
      <c r="D17" s="66"/>
      <c r="E17" s="66"/>
    </row>
    <row r="18" spans="1:5">
      <c r="A18" s="66"/>
      <c r="B18" s="66"/>
      <c r="C18" s="66"/>
      <c r="D18" s="66"/>
      <c r="E18" s="66"/>
    </row>
    <row r="19" spans="1:5">
      <c r="A19" s="66"/>
      <c r="B19" s="66"/>
      <c r="C19" s="66"/>
      <c r="D19" s="66"/>
      <c r="E19" s="66"/>
    </row>
    <row r="20" spans="1:5">
      <c r="A20" s="66"/>
      <c r="B20" s="66"/>
      <c r="C20" s="66"/>
      <c r="D20" s="66"/>
      <c r="E20" s="66"/>
    </row>
    <row r="21" spans="1:5">
      <c r="A21" s="66"/>
      <c r="B21" s="66"/>
      <c r="C21" s="66"/>
      <c r="D21" s="66"/>
      <c r="E21" s="66"/>
    </row>
    <row r="22" spans="1:5">
      <c r="A22" s="66"/>
      <c r="B22" s="66"/>
      <c r="C22" s="66"/>
      <c r="D22" s="66"/>
      <c r="E22" s="66"/>
    </row>
    <row r="23" spans="1:5">
      <c r="A23" s="66"/>
      <c r="B23" s="66"/>
      <c r="C23" s="66"/>
      <c r="D23" s="66"/>
      <c r="E23" s="66"/>
    </row>
    <row r="24" spans="1:5">
      <c r="A24" s="66"/>
      <c r="B24" s="66"/>
      <c r="C24" s="66"/>
      <c r="D24" s="66"/>
      <c r="E24" s="66"/>
    </row>
    <row r="26" spans="1:5">
      <c r="A26" s="78" t="s">
        <v>31</v>
      </c>
      <c r="B26" s="78"/>
      <c r="C26" s="78"/>
      <c r="D26" s="78"/>
      <c r="E26" s="78"/>
    </row>
    <row r="27" spans="1:5">
      <c r="A27" s="78"/>
      <c r="B27" s="78"/>
      <c r="C27" s="78"/>
      <c r="D27" s="78"/>
      <c r="E27" s="78"/>
    </row>
    <row r="29" spans="1:5">
      <c r="A29" s="79"/>
      <c r="B29" s="79"/>
      <c r="C29" s="79"/>
      <c r="D29" s="79"/>
      <c r="E29" s="79"/>
    </row>
    <row r="30" spans="1:5">
      <c r="A30" s="79"/>
      <c r="B30" s="79"/>
      <c r="C30" s="79"/>
      <c r="D30" s="79"/>
      <c r="E30" s="79"/>
    </row>
    <row r="31" spans="1:5">
      <c r="A31" s="79"/>
      <c r="B31" s="79"/>
      <c r="C31" s="79"/>
      <c r="D31" s="79"/>
      <c r="E31" s="79"/>
    </row>
    <row r="32" spans="1:5">
      <c r="A32" s="79"/>
      <c r="B32" s="79"/>
      <c r="C32" s="79"/>
      <c r="D32" s="79"/>
      <c r="E32" s="79"/>
    </row>
    <row r="33" spans="1:5">
      <c r="A33" s="79"/>
      <c r="B33" s="79"/>
      <c r="C33" s="79"/>
      <c r="D33" s="79"/>
      <c r="E33" s="79"/>
    </row>
    <row r="34" spans="1:5">
      <c r="A34" s="79"/>
      <c r="B34" s="79"/>
      <c r="C34" s="79"/>
      <c r="D34" s="79"/>
      <c r="E34" s="79"/>
    </row>
    <row r="35" spans="1:5">
      <c r="A35" s="79"/>
      <c r="B35" s="79"/>
      <c r="C35" s="79"/>
      <c r="D35" s="79"/>
      <c r="E35" s="79"/>
    </row>
    <row r="36" spans="1:5">
      <c r="A36" s="79"/>
      <c r="B36" s="79"/>
      <c r="C36" s="79"/>
      <c r="D36" s="79"/>
      <c r="E36" s="79"/>
    </row>
    <row r="37" spans="1:5">
      <c r="A37" s="79"/>
      <c r="B37" s="79"/>
      <c r="C37" s="79"/>
      <c r="D37" s="79"/>
      <c r="E37" s="79"/>
    </row>
    <row r="38" spans="1:5">
      <c r="A38" s="79"/>
      <c r="B38" s="79"/>
      <c r="C38" s="79"/>
      <c r="D38" s="79"/>
      <c r="E38" s="79"/>
    </row>
    <row r="39" spans="1:5">
      <c r="A39" s="79"/>
      <c r="B39" s="79"/>
      <c r="C39" s="79"/>
      <c r="D39" s="79"/>
      <c r="E39" s="79"/>
    </row>
    <row r="40" spans="1:5">
      <c r="A40" s="79"/>
      <c r="B40" s="79"/>
      <c r="C40" s="79"/>
      <c r="D40" s="79"/>
      <c r="E40" s="79"/>
    </row>
    <row r="41" spans="1:5">
      <c r="A41" s="79"/>
      <c r="B41" s="79"/>
      <c r="C41" s="79"/>
      <c r="D41" s="79"/>
      <c r="E41" s="79"/>
    </row>
    <row r="43" spans="1:5">
      <c r="A43" s="80" t="s">
        <v>32</v>
      </c>
      <c r="B43" s="79"/>
      <c r="C43" s="79"/>
      <c r="D43" s="79"/>
      <c r="E43" s="79"/>
    </row>
    <row r="44" spans="1:5">
      <c r="A44" s="79"/>
      <c r="B44" s="79"/>
      <c r="C44" s="79"/>
      <c r="D44" s="79"/>
      <c r="E44" s="79"/>
    </row>
    <row r="45" spans="1:5">
      <c r="A45" s="79"/>
      <c r="B45" s="79"/>
      <c r="C45" s="79"/>
      <c r="D45" s="79"/>
      <c r="E45" s="79"/>
    </row>
    <row r="46" spans="1:5">
      <c r="A46" s="79"/>
      <c r="B46" s="79"/>
      <c r="C46" s="79"/>
      <c r="D46" s="79"/>
      <c r="E46" s="79"/>
    </row>
    <row r="47" spans="1:5">
      <c r="A47" s="79"/>
      <c r="B47" s="79"/>
      <c r="C47" s="79"/>
      <c r="D47" s="79"/>
      <c r="E47" s="79"/>
    </row>
    <row r="48" spans="1:5">
      <c r="A48" s="79"/>
      <c r="B48" s="79"/>
      <c r="C48" s="79"/>
      <c r="D48" s="79"/>
      <c r="E48" s="79"/>
    </row>
    <row r="49" spans="1:5">
      <c r="A49" s="79"/>
      <c r="B49" s="79"/>
      <c r="C49" s="79"/>
      <c r="D49" s="79"/>
      <c r="E49" s="79"/>
    </row>
    <row r="50" spans="1:5">
      <c r="A50" s="79"/>
      <c r="B50" s="79"/>
      <c r="C50" s="79"/>
      <c r="D50" s="79"/>
      <c r="E50" s="79"/>
    </row>
    <row r="51" spans="1:5">
      <c r="A51" s="79"/>
      <c r="B51" s="79"/>
      <c r="C51" s="79"/>
      <c r="D51" s="79"/>
      <c r="E51" s="79"/>
    </row>
    <row r="52" spans="1:5">
      <c r="A52" s="79"/>
      <c r="B52" s="79"/>
      <c r="C52" s="79"/>
      <c r="D52" s="79"/>
      <c r="E52" s="79"/>
    </row>
    <row r="53" spans="1:5">
      <c r="A53" s="79"/>
      <c r="B53" s="79"/>
      <c r="C53" s="79"/>
      <c r="D53" s="79"/>
      <c r="E53" s="79"/>
    </row>
    <row r="54" spans="1:5">
      <c r="A54" s="79"/>
      <c r="B54" s="79"/>
      <c r="C54" s="79"/>
      <c r="D54" s="79"/>
      <c r="E54" s="79"/>
    </row>
    <row r="55" spans="1:5">
      <c r="A55" s="79"/>
      <c r="B55" s="79"/>
      <c r="C55" s="79"/>
      <c r="D55" s="79"/>
      <c r="E55" s="79"/>
    </row>
    <row r="57" spans="1:5">
      <c r="A57" s="79" t="s">
        <v>33</v>
      </c>
      <c r="B57" s="79"/>
      <c r="C57" s="79"/>
      <c r="D57" s="79"/>
      <c r="E57" s="79"/>
    </row>
    <row r="58" spans="1:5">
      <c r="A58" s="79"/>
      <c r="B58" s="79"/>
      <c r="C58" s="79"/>
      <c r="D58" s="79"/>
      <c r="E58" s="79"/>
    </row>
    <row r="60" spans="1:5">
      <c r="A60" s="83"/>
      <c r="B60" s="83"/>
      <c r="C60" s="83"/>
      <c r="D60" s="83"/>
      <c r="E60" s="83"/>
    </row>
    <row r="61" spans="1:5">
      <c r="A61" s="83"/>
      <c r="B61" s="83"/>
      <c r="C61" s="83"/>
      <c r="D61" s="83"/>
      <c r="E61" s="83"/>
    </row>
    <row r="62" spans="1:5">
      <c r="A62" s="83"/>
      <c r="B62" s="83"/>
      <c r="C62" s="83"/>
      <c r="D62" s="83"/>
      <c r="E62" s="83"/>
    </row>
    <row r="63" spans="1:5">
      <c r="A63" s="83"/>
      <c r="B63" s="83"/>
      <c r="C63" s="83"/>
      <c r="D63" s="83"/>
      <c r="E63" s="83"/>
    </row>
    <row r="64" spans="1:5">
      <c r="A64" s="83"/>
      <c r="B64" s="83"/>
      <c r="C64" s="83"/>
      <c r="D64" s="83"/>
      <c r="E64" s="83"/>
    </row>
    <row r="65" spans="1:5">
      <c r="A65" s="83"/>
      <c r="B65" s="83"/>
      <c r="C65" s="83"/>
      <c r="D65" s="83"/>
      <c r="E65" s="83"/>
    </row>
    <row r="66" spans="1:5">
      <c r="A66" s="83"/>
      <c r="B66" s="83"/>
      <c r="C66" s="83"/>
      <c r="D66" s="83"/>
      <c r="E66" s="83"/>
    </row>
    <row r="67" spans="1:5">
      <c r="A67" s="83"/>
      <c r="B67" s="83"/>
      <c r="C67" s="83"/>
      <c r="D67" s="83"/>
      <c r="E67" s="83"/>
    </row>
    <row r="68" spans="1:5">
      <c r="A68" s="83"/>
      <c r="B68" s="83"/>
      <c r="C68" s="83"/>
      <c r="D68" s="83"/>
      <c r="E68" s="83"/>
    </row>
    <row r="69" spans="1:5">
      <c r="A69" s="83"/>
      <c r="B69" s="83"/>
      <c r="C69" s="83"/>
      <c r="D69" s="83"/>
      <c r="E69" s="83"/>
    </row>
    <row r="70" spans="1:5">
      <c r="A70" s="83"/>
      <c r="B70" s="83"/>
      <c r="C70" s="83"/>
      <c r="D70" s="83"/>
      <c r="E70" s="83"/>
    </row>
    <row r="71" spans="1:5">
      <c r="A71" s="83"/>
      <c r="B71" s="83"/>
      <c r="C71" s="83"/>
      <c r="D71" s="83"/>
      <c r="E71" s="83"/>
    </row>
    <row r="73" spans="1:5">
      <c r="A73" s="84" t="s">
        <v>34</v>
      </c>
      <c r="B73" s="85"/>
      <c r="C73" s="85"/>
      <c r="D73" s="85"/>
      <c r="E73" s="85"/>
    </row>
    <row r="74" spans="1:5">
      <c r="A74" s="85"/>
      <c r="B74" s="85"/>
      <c r="C74" s="85"/>
      <c r="D74" s="85"/>
      <c r="E74" s="85"/>
    </row>
    <row r="75" spans="1:5">
      <c r="A75" s="85"/>
      <c r="B75" s="85"/>
      <c r="C75" s="85"/>
      <c r="D75" s="85"/>
      <c r="E75" s="85"/>
    </row>
    <row r="76" spans="1:5">
      <c r="A76" s="85"/>
      <c r="B76" s="85"/>
      <c r="C76" s="85"/>
      <c r="D76" s="85"/>
      <c r="E76" s="85"/>
    </row>
    <row r="77" spans="1:5">
      <c r="A77" s="85"/>
      <c r="B77" s="85"/>
      <c r="C77" s="85"/>
      <c r="D77" s="85"/>
      <c r="E77" s="85"/>
    </row>
    <row r="78" spans="1:5">
      <c r="A78" s="85"/>
      <c r="B78" s="85"/>
      <c r="C78" s="85"/>
      <c r="D78" s="85"/>
      <c r="E78" s="85"/>
    </row>
    <row r="79" spans="1:5">
      <c r="A79" s="85"/>
      <c r="B79" s="85"/>
      <c r="C79" s="85"/>
      <c r="D79" s="85"/>
      <c r="E79" s="85"/>
    </row>
    <row r="80" spans="1:5">
      <c r="A80" s="85"/>
      <c r="B80" s="85"/>
      <c r="C80" s="85"/>
      <c r="D80" s="85"/>
      <c r="E80" s="85"/>
    </row>
    <row r="81" spans="1:8">
      <c r="A81" s="85"/>
      <c r="B81" s="85"/>
      <c r="C81" s="85"/>
      <c r="D81" s="85"/>
      <c r="E81" s="85"/>
    </row>
    <row r="82" spans="1:8">
      <c r="A82" s="85"/>
      <c r="B82" s="85"/>
      <c r="C82" s="85"/>
      <c r="D82" s="85"/>
      <c r="E82" s="85"/>
    </row>
    <row r="84" spans="1:8">
      <c r="A84" s="83" t="s">
        <v>35</v>
      </c>
      <c r="B84" s="83"/>
      <c r="C84" s="83"/>
      <c r="D84" s="83"/>
      <c r="E84" s="83"/>
      <c r="H84" s="7"/>
    </row>
    <row r="85" spans="1:8">
      <c r="A85" s="83"/>
      <c r="B85" s="83"/>
      <c r="C85" s="83"/>
      <c r="D85" s="83"/>
      <c r="E85" s="83"/>
    </row>
    <row r="87" spans="1:8">
      <c r="A87" s="81"/>
      <c r="B87" s="81"/>
      <c r="C87" s="81"/>
      <c r="D87" s="81"/>
      <c r="E87" s="81"/>
    </row>
    <row r="88" spans="1:8">
      <c r="A88" s="81"/>
      <c r="B88" s="81"/>
      <c r="C88" s="81"/>
      <c r="D88" s="81"/>
      <c r="E88" s="81"/>
    </row>
    <row r="89" spans="1:8">
      <c r="A89" s="81"/>
      <c r="B89" s="81"/>
      <c r="C89" s="81"/>
      <c r="D89" s="81"/>
      <c r="E89" s="81"/>
    </row>
    <row r="90" spans="1:8">
      <c r="A90" s="81"/>
      <c r="B90" s="81"/>
      <c r="C90" s="81"/>
      <c r="D90" s="81"/>
      <c r="E90" s="81"/>
    </row>
    <row r="91" spans="1:8">
      <c r="A91" s="81"/>
      <c r="B91" s="81"/>
      <c r="C91" s="81"/>
      <c r="D91" s="81"/>
      <c r="E91" s="81"/>
    </row>
    <row r="92" spans="1:8">
      <c r="A92" s="81"/>
      <c r="B92" s="81"/>
      <c r="C92" s="81"/>
      <c r="D92" s="81"/>
      <c r="E92" s="81"/>
    </row>
    <row r="93" spans="1:8">
      <c r="A93" s="81"/>
      <c r="B93" s="81"/>
      <c r="C93" s="81"/>
      <c r="D93" s="81"/>
      <c r="E93" s="81"/>
    </row>
    <row r="94" spans="1:8">
      <c r="A94" s="81"/>
      <c r="B94" s="81"/>
      <c r="C94" s="81"/>
      <c r="D94" s="81"/>
      <c r="E94" s="81"/>
    </row>
    <row r="95" spans="1:8">
      <c r="A95" s="81"/>
      <c r="B95" s="81"/>
      <c r="C95" s="81"/>
      <c r="D95" s="81"/>
      <c r="E95" s="81"/>
    </row>
    <row r="96" spans="1:8">
      <c r="A96" s="81"/>
      <c r="B96" s="81"/>
      <c r="C96" s="81"/>
      <c r="D96" s="81"/>
      <c r="E96" s="81"/>
    </row>
    <row r="97" spans="1:5">
      <c r="A97" s="81"/>
      <c r="B97" s="81"/>
      <c r="C97" s="81"/>
      <c r="D97" s="81"/>
      <c r="E97" s="81"/>
    </row>
    <row r="99" spans="1:5">
      <c r="A99" s="86" t="s">
        <v>36</v>
      </c>
      <c r="B99" s="81"/>
      <c r="C99" s="81"/>
      <c r="D99" s="81"/>
      <c r="E99" s="81"/>
    </row>
    <row r="100" spans="1:5">
      <c r="A100" s="81"/>
      <c r="B100" s="81"/>
      <c r="C100" s="81"/>
      <c r="D100" s="81"/>
      <c r="E100" s="81"/>
    </row>
    <row r="101" spans="1:5">
      <c r="A101" s="81"/>
      <c r="B101" s="81"/>
      <c r="C101" s="81"/>
      <c r="D101" s="81"/>
      <c r="E101" s="81"/>
    </row>
    <row r="102" spans="1:5">
      <c r="A102" s="81"/>
      <c r="B102" s="81"/>
      <c r="C102" s="81"/>
      <c r="D102" s="81"/>
      <c r="E102" s="81"/>
    </row>
    <row r="103" spans="1:5">
      <c r="A103" s="81"/>
      <c r="B103" s="81"/>
      <c r="C103" s="81"/>
      <c r="D103" s="81"/>
      <c r="E103" s="81"/>
    </row>
    <row r="104" spans="1:5">
      <c r="A104" s="81"/>
      <c r="B104" s="81"/>
      <c r="C104" s="81"/>
      <c r="D104" s="81"/>
      <c r="E104" s="81"/>
    </row>
    <row r="105" spans="1:5">
      <c r="A105" s="81"/>
      <c r="B105" s="81"/>
      <c r="C105" s="81"/>
      <c r="D105" s="81"/>
      <c r="E105" s="81"/>
    </row>
    <row r="106" spans="1:5">
      <c r="A106" s="81"/>
      <c r="B106" s="81"/>
      <c r="C106" s="81"/>
      <c r="D106" s="81"/>
      <c r="E106" s="81"/>
    </row>
    <row r="107" spans="1:5">
      <c r="A107" s="81"/>
      <c r="B107" s="81"/>
      <c r="C107" s="81"/>
      <c r="D107" s="81"/>
      <c r="E107" s="81"/>
    </row>
    <row r="108" spans="1:5">
      <c r="A108" s="81"/>
      <c r="B108" s="81"/>
      <c r="C108" s="81"/>
      <c r="D108" s="81"/>
      <c r="E108" s="81"/>
    </row>
    <row r="109" spans="1:5">
      <c r="A109" s="81"/>
      <c r="B109" s="81"/>
      <c r="C109" s="81"/>
      <c r="D109" s="81"/>
      <c r="E109" s="81"/>
    </row>
    <row r="111" spans="1:5">
      <c r="A111" s="81" t="s">
        <v>37</v>
      </c>
      <c r="B111" s="81"/>
      <c r="C111" s="81"/>
      <c r="D111" s="81"/>
      <c r="E111" s="81"/>
    </row>
    <row r="112" spans="1:5">
      <c r="A112" s="81"/>
      <c r="B112" s="81"/>
      <c r="C112" s="81"/>
      <c r="D112" s="81"/>
      <c r="E112" s="81"/>
    </row>
    <row r="114" spans="1:5">
      <c r="A114" s="77"/>
      <c r="B114" s="77"/>
      <c r="C114" s="77"/>
      <c r="D114" s="77"/>
      <c r="E114" s="77"/>
    </row>
    <row r="115" spans="1:5">
      <c r="A115" s="77"/>
      <c r="B115" s="77"/>
      <c r="C115" s="77"/>
      <c r="D115" s="77"/>
      <c r="E115" s="77"/>
    </row>
    <row r="116" spans="1:5">
      <c r="A116" s="77"/>
      <c r="B116" s="77"/>
      <c r="C116" s="77"/>
      <c r="D116" s="77"/>
      <c r="E116" s="77"/>
    </row>
    <row r="117" spans="1:5">
      <c r="A117" s="77"/>
      <c r="B117" s="77"/>
      <c r="C117" s="77"/>
      <c r="D117" s="77"/>
      <c r="E117" s="77"/>
    </row>
    <row r="118" spans="1:5">
      <c r="A118" s="77"/>
      <c r="B118" s="77"/>
      <c r="C118" s="77"/>
      <c r="D118" s="77"/>
      <c r="E118" s="77"/>
    </row>
    <row r="119" spans="1:5">
      <c r="A119" s="77"/>
      <c r="B119" s="77"/>
      <c r="C119" s="77"/>
      <c r="D119" s="77"/>
      <c r="E119" s="77"/>
    </row>
    <row r="120" spans="1:5">
      <c r="A120" s="77"/>
      <c r="B120" s="77"/>
      <c r="C120" s="77"/>
      <c r="D120" s="77"/>
      <c r="E120" s="77"/>
    </row>
    <row r="121" spans="1:5">
      <c r="A121" s="77"/>
      <c r="B121" s="77"/>
      <c r="C121" s="77"/>
      <c r="D121" s="77"/>
      <c r="E121" s="77"/>
    </row>
    <row r="122" spans="1:5">
      <c r="A122" s="77"/>
      <c r="B122" s="77"/>
      <c r="C122" s="77"/>
      <c r="D122" s="77"/>
      <c r="E122" s="77"/>
    </row>
    <row r="123" spans="1:5">
      <c r="A123" s="77"/>
      <c r="B123" s="77"/>
      <c r="C123" s="77"/>
      <c r="D123" s="77"/>
      <c r="E123" s="77"/>
    </row>
    <row r="124" spans="1:5">
      <c r="A124" s="77"/>
      <c r="B124" s="77"/>
      <c r="C124" s="77"/>
      <c r="D124" s="77"/>
      <c r="E124" s="77"/>
    </row>
    <row r="126" spans="1:5">
      <c r="A126" s="82" t="s">
        <v>38</v>
      </c>
      <c r="B126" s="77"/>
      <c r="C126" s="77"/>
      <c r="D126" s="77"/>
      <c r="E126" s="77"/>
    </row>
    <row r="127" spans="1:5">
      <c r="A127" s="77"/>
      <c r="B127" s="77"/>
      <c r="C127" s="77"/>
      <c r="D127" s="77"/>
      <c r="E127" s="77"/>
    </row>
    <row r="128" spans="1:5">
      <c r="A128" s="77"/>
      <c r="B128" s="77"/>
      <c r="C128" s="77"/>
      <c r="D128" s="77"/>
      <c r="E128" s="77"/>
    </row>
    <row r="129" spans="1:6">
      <c r="A129" s="77"/>
      <c r="B129" s="77"/>
      <c r="C129" s="77"/>
      <c r="D129" s="77"/>
      <c r="E129" s="77"/>
    </row>
    <row r="130" spans="1:6">
      <c r="A130" s="77"/>
      <c r="B130" s="77"/>
      <c r="C130" s="77"/>
      <c r="D130" s="77"/>
      <c r="E130" s="77"/>
    </row>
    <row r="131" spans="1:6">
      <c r="A131" s="77"/>
      <c r="B131" s="77"/>
      <c r="C131" s="77"/>
      <c r="D131" s="77"/>
      <c r="E131" s="77"/>
    </row>
    <row r="132" spans="1:6">
      <c r="A132" s="77"/>
      <c r="B132" s="77"/>
      <c r="C132" s="77"/>
      <c r="D132" s="77"/>
      <c r="E132" s="77"/>
    </row>
    <row r="133" spans="1:6">
      <c r="A133" s="77"/>
      <c r="B133" s="77"/>
      <c r="C133" s="77"/>
      <c r="D133" s="77"/>
      <c r="E133" s="77"/>
    </row>
    <row r="134" spans="1:6">
      <c r="A134" s="77"/>
      <c r="B134" s="77"/>
      <c r="C134" s="77"/>
      <c r="D134" s="77"/>
      <c r="E134" s="77"/>
    </row>
    <row r="135" spans="1:6">
      <c r="A135" s="77"/>
      <c r="B135" s="77"/>
      <c r="C135" s="77"/>
      <c r="D135" s="77"/>
      <c r="E135" s="77"/>
    </row>
    <row r="137" spans="1:6">
      <c r="A137" s="15"/>
      <c r="B137" s="6"/>
      <c r="C137" s="6"/>
      <c r="D137" s="6"/>
      <c r="E137" s="6"/>
    </row>
    <row r="138" spans="1:6">
      <c r="A138" s="6"/>
      <c r="B138" s="6"/>
      <c r="C138" s="6"/>
      <c r="D138" s="6"/>
      <c r="E138" s="6"/>
    </row>
    <row r="139" spans="1:6">
      <c r="A139" s="77" t="s">
        <v>39</v>
      </c>
      <c r="B139" s="77"/>
      <c r="C139" s="77"/>
      <c r="D139" s="77"/>
      <c r="E139" s="77"/>
    </row>
    <row r="140" spans="1:6">
      <c r="A140" s="77"/>
      <c r="B140" s="77"/>
      <c r="C140" s="77"/>
      <c r="D140" s="77"/>
      <c r="E140" s="77"/>
    </row>
    <row r="142" spans="1:6">
      <c r="F142" s="9" t="s">
        <v>29</v>
      </c>
    </row>
  </sheetData>
  <mergeCells count="15">
    <mergeCell ref="A139:E140"/>
    <mergeCell ref="A1:E11"/>
    <mergeCell ref="A13:E24"/>
    <mergeCell ref="A26:E27"/>
    <mergeCell ref="A29:E41"/>
    <mergeCell ref="A43:E55"/>
    <mergeCell ref="A111:E112"/>
    <mergeCell ref="A114:E124"/>
    <mergeCell ref="A126:E135"/>
    <mergeCell ref="A57:E58"/>
    <mergeCell ref="A60:E71"/>
    <mergeCell ref="A73:E82"/>
    <mergeCell ref="A84:E85"/>
    <mergeCell ref="A87:E97"/>
    <mergeCell ref="A99:E109"/>
  </mergeCells>
  <hyperlinks>
    <hyperlink ref="F142" location="'HYPERLINK CLASS WORK'!A1" display="BACK TO HYPERLINK CLASS WORK"/>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I32"/>
  <sheetViews>
    <sheetView topLeftCell="A28" workbookViewId="0">
      <selection activeCell="E32" sqref="E32"/>
    </sheetView>
  </sheetViews>
  <sheetFormatPr defaultRowHeight="15"/>
  <cols>
    <col min="1" max="1" width="10.5703125" customWidth="1"/>
    <col min="2" max="2" width="9.7109375" customWidth="1"/>
    <col min="3" max="3" width="5.85546875" customWidth="1"/>
    <col min="4" max="4" width="6.85546875" customWidth="1"/>
    <col min="5" max="5" width="30.42578125" customWidth="1"/>
    <col min="6" max="6" width="4.5703125" customWidth="1"/>
    <col min="7" max="7" width="5.28515625" customWidth="1"/>
    <col min="8" max="8" width="3.85546875" customWidth="1"/>
  </cols>
  <sheetData>
    <row r="1" spans="1:9">
      <c r="A1" s="66" t="s">
        <v>40</v>
      </c>
      <c r="B1" s="66"/>
      <c r="C1" s="66"/>
      <c r="D1" s="66"/>
      <c r="E1" s="66"/>
      <c r="F1" s="66"/>
      <c r="G1" s="66"/>
      <c r="H1" s="66"/>
      <c r="I1" s="66"/>
    </row>
    <row r="3" spans="1:9">
      <c r="A3" s="71" t="s">
        <v>41</v>
      </c>
      <c r="B3" s="87" t="s">
        <v>42</v>
      </c>
      <c r="C3" s="69"/>
      <c r="D3" s="69"/>
      <c r="E3" s="69"/>
      <c r="F3" s="69"/>
      <c r="G3" s="69"/>
      <c r="H3" s="69"/>
      <c r="I3" s="69"/>
    </row>
    <row r="4" spans="1:9">
      <c r="A4" s="71"/>
      <c r="B4" s="69"/>
      <c r="C4" s="69"/>
      <c r="D4" s="69"/>
      <c r="E4" s="69"/>
      <c r="F4" s="69"/>
      <c r="G4" s="69"/>
      <c r="H4" s="69"/>
      <c r="I4" s="69"/>
    </row>
    <row r="5" spans="1:9">
      <c r="A5" t="s">
        <v>43</v>
      </c>
      <c r="B5">
        <v>1</v>
      </c>
      <c r="C5">
        <v>6</v>
      </c>
    </row>
    <row r="6" spans="1:9">
      <c r="A6" t="s">
        <v>44</v>
      </c>
      <c r="B6">
        <v>2</v>
      </c>
      <c r="C6">
        <v>7</v>
      </c>
    </row>
    <row r="7" spans="1:9">
      <c r="A7" t="s">
        <v>45</v>
      </c>
      <c r="B7">
        <v>3</v>
      </c>
      <c r="C7">
        <v>8</v>
      </c>
    </row>
    <row r="8" spans="1:9">
      <c r="A8" t="s">
        <v>46</v>
      </c>
      <c r="B8">
        <v>4</v>
      </c>
      <c r="C8">
        <v>9</v>
      </c>
    </row>
    <row r="9" spans="1:9">
      <c r="A9" t="s">
        <v>47</v>
      </c>
      <c r="B9">
        <v>5</v>
      </c>
      <c r="C9">
        <v>10</v>
      </c>
    </row>
    <row r="12" spans="1:9">
      <c r="A12" s="67" t="s">
        <v>48</v>
      </c>
      <c r="B12" s="67"/>
      <c r="C12" s="67"/>
      <c r="D12" s="67"/>
      <c r="E12" s="67"/>
    </row>
    <row r="14" spans="1:9">
      <c r="A14" s="71" t="s">
        <v>49</v>
      </c>
      <c r="B14" s="71"/>
      <c r="C14" s="71"/>
      <c r="D14" s="71"/>
      <c r="E14" s="71"/>
    </row>
    <row r="17" spans="1:6">
      <c r="A17" s="71" t="s">
        <v>50</v>
      </c>
      <c r="B17" s="87" t="s">
        <v>51</v>
      </c>
      <c r="C17" s="69"/>
      <c r="D17" s="69"/>
      <c r="E17" s="69"/>
      <c r="F17" s="69"/>
    </row>
    <row r="18" spans="1:6">
      <c r="A18" s="71"/>
      <c r="B18" s="69"/>
      <c r="C18" s="69"/>
      <c r="D18" s="69"/>
      <c r="E18" s="69"/>
      <c r="F18" s="69"/>
    </row>
    <row r="19" spans="1:6">
      <c r="A19" s="71"/>
      <c r="B19" s="69"/>
      <c r="C19" s="69"/>
      <c r="D19" s="69"/>
      <c r="E19" s="69"/>
      <c r="F19" s="69"/>
    </row>
    <row r="21" spans="1:6">
      <c r="A21" t="s">
        <v>52</v>
      </c>
      <c r="B21" t="s">
        <v>53</v>
      </c>
      <c r="C21" t="s">
        <v>54</v>
      </c>
    </row>
    <row r="22" spans="1:6">
      <c r="A22" t="s">
        <v>55</v>
      </c>
      <c r="B22" s="3">
        <v>44197</v>
      </c>
      <c r="C22">
        <v>1</v>
      </c>
    </row>
    <row r="23" spans="1:6">
      <c r="A23" t="s">
        <v>56</v>
      </c>
      <c r="B23" s="3">
        <v>44198</v>
      </c>
      <c r="C23">
        <v>2</v>
      </c>
    </row>
    <row r="24" spans="1:6">
      <c r="A24" t="s">
        <v>57</v>
      </c>
      <c r="B24" s="3">
        <v>44199</v>
      </c>
      <c r="C24">
        <v>3</v>
      </c>
    </row>
    <row r="25" spans="1:6">
      <c r="A25" t="s">
        <v>58</v>
      </c>
      <c r="B25" s="3">
        <v>44200</v>
      </c>
      <c r="C25">
        <v>4</v>
      </c>
    </row>
    <row r="26" spans="1:6">
      <c r="A26" t="s">
        <v>59</v>
      </c>
      <c r="B26" s="3">
        <v>44201</v>
      </c>
      <c r="C26">
        <v>5</v>
      </c>
    </row>
    <row r="28" spans="1:6">
      <c r="A28" s="87" t="s">
        <v>60</v>
      </c>
      <c r="B28" s="69"/>
      <c r="C28" s="69"/>
      <c r="D28" s="69"/>
    </row>
    <row r="29" spans="1:6">
      <c r="A29" s="69"/>
      <c r="B29" s="69"/>
      <c r="C29" s="69"/>
      <c r="D29" s="69"/>
    </row>
    <row r="30" spans="1:6">
      <c r="A30" s="69"/>
      <c r="B30" s="69"/>
      <c r="C30" s="69"/>
      <c r="D30" s="69"/>
    </row>
    <row r="32" spans="1:6">
      <c r="E32" s="9" t="s">
        <v>29</v>
      </c>
    </row>
  </sheetData>
  <mergeCells count="8">
    <mergeCell ref="A17:A19"/>
    <mergeCell ref="B17:F19"/>
    <mergeCell ref="A28:D30"/>
    <mergeCell ref="A1:I1"/>
    <mergeCell ref="A3:A4"/>
    <mergeCell ref="B3:I4"/>
    <mergeCell ref="A12:E12"/>
    <mergeCell ref="A14:E14"/>
  </mergeCells>
  <hyperlinks>
    <hyperlink ref="E32" location="'HYPERLINK CLASS WORK'!A1" display="BACK TO HYPERLINK CLASS WORK"/>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8"/>
  <sheetViews>
    <sheetView workbookViewId="0">
      <selection activeCell="G16" sqref="G16"/>
    </sheetView>
  </sheetViews>
  <sheetFormatPr defaultRowHeight="15"/>
  <cols>
    <col min="1" max="1" width="17" customWidth="1"/>
    <col min="2" max="2" width="9.7109375" customWidth="1"/>
    <col min="7" max="7" width="31.85546875" customWidth="1"/>
  </cols>
  <sheetData>
    <row r="1" spans="1:7">
      <c r="A1" s="67" t="s">
        <v>4</v>
      </c>
      <c r="B1" s="67"/>
      <c r="C1" s="67"/>
      <c r="D1" s="67"/>
      <c r="E1" s="67"/>
      <c r="F1" s="67"/>
    </row>
    <row r="4" spans="1:7">
      <c r="A4" s="69" t="s">
        <v>61</v>
      </c>
      <c r="B4" s="69"/>
      <c r="C4" s="69"/>
      <c r="D4" s="69"/>
    </row>
    <row r="5" spans="1:7">
      <c r="A5" t="s">
        <v>62</v>
      </c>
      <c r="B5" t="s">
        <v>63</v>
      </c>
    </row>
    <row r="6" spans="1:7">
      <c r="A6" t="s">
        <v>64</v>
      </c>
      <c r="B6" t="s">
        <v>65</v>
      </c>
    </row>
    <row r="7" spans="1:7">
      <c r="A7" t="s">
        <v>66</v>
      </c>
    </row>
    <row r="8" spans="1:7">
      <c r="A8" t="s">
        <v>67</v>
      </c>
    </row>
    <row r="9" spans="1:7">
      <c r="A9" t="s">
        <v>68</v>
      </c>
    </row>
    <row r="11" spans="1:7">
      <c r="A11" s="67" t="s">
        <v>69</v>
      </c>
      <c r="B11" s="67"/>
      <c r="C11" s="67"/>
      <c r="D11" s="67"/>
      <c r="E11" s="67"/>
      <c r="F11" s="67"/>
    </row>
    <row r="12" spans="1:7">
      <c r="A12" s="87" t="s">
        <v>70</v>
      </c>
      <c r="B12" s="69"/>
      <c r="C12" s="69"/>
      <c r="D12" s="69"/>
      <c r="E12" s="69"/>
      <c r="F12" s="69"/>
    </row>
    <row r="13" spans="1:7">
      <c r="A13" s="69"/>
      <c r="B13" s="69"/>
      <c r="C13" s="69"/>
      <c r="D13" s="69"/>
      <c r="E13" s="69"/>
      <c r="F13" s="69"/>
    </row>
    <row r="14" spans="1:7">
      <c r="A14" s="69"/>
      <c r="B14" s="69"/>
      <c r="C14" s="69"/>
      <c r="D14" s="69"/>
      <c r="E14" s="69"/>
      <c r="F14" s="69"/>
    </row>
    <row r="16" spans="1:7">
      <c r="G16" s="9" t="s">
        <v>29</v>
      </c>
    </row>
    <row r="18" spans="1:1">
      <c r="A18" t="s">
        <v>71</v>
      </c>
    </row>
  </sheetData>
  <mergeCells count="4">
    <mergeCell ref="A1:F1"/>
    <mergeCell ref="A4:D4"/>
    <mergeCell ref="A11:F11"/>
    <mergeCell ref="A12:F14"/>
  </mergeCells>
  <hyperlinks>
    <hyperlink ref="G16" location="'HYPERLINK CLASS WORK'!A1" display="BACK TO HYPERLINK CLASS WORK"/>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14"/>
  <sheetViews>
    <sheetView workbookViewId="0">
      <selection activeCell="H14" sqref="H14"/>
    </sheetView>
  </sheetViews>
  <sheetFormatPr defaultRowHeight="15"/>
  <cols>
    <col min="2" max="3" width="17.28515625" customWidth="1"/>
    <col min="4" max="4" width="19.7109375" customWidth="1"/>
    <col min="5" max="5" width="21" customWidth="1"/>
    <col min="6" max="6" width="18" customWidth="1"/>
    <col min="8" max="8" width="31.28515625" customWidth="1"/>
  </cols>
  <sheetData>
    <row r="1" spans="1:8">
      <c r="A1" s="67" t="s">
        <v>72</v>
      </c>
      <c r="B1" s="67"/>
      <c r="C1" s="67"/>
      <c r="D1" s="67"/>
      <c r="E1" s="67"/>
      <c r="F1" s="67"/>
      <c r="G1" s="67"/>
    </row>
    <row r="4" spans="1:8">
      <c r="A4" s="2"/>
      <c r="B4" s="2"/>
      <c r="C4" s="2"/>
      <c r="D4" s="69" t="s">
        <v>73</v>
      </c>
      <c r="E4" s="69"/>
    </row>
    <row r="6" spans="1:8">
      <c r="D6" s="85" t="s">
        <v>74</v>
      </c>
      <c r="E6" s="85"/>
      <c r="F6" s="85"/>
      <c r="G6" s="85"/>
    </row>
    <row r="7" spans="1:8">
      <c r="A7" s="2"/>
      <c r="B7" s="2" t="s">
        <v>75</v>
      </c>
      <c r="C7" s="2"/>
      <c r="D7" s="4" t="s">
        <v>76</v>
      </c>
      <c r="E7" s="4" t="s">
        <v>77</v>
      </c>
      <c r="F7" s="4" t="s">
        <v>78</v>
      </c>
      <c r="G7" s="4" t="s">
        <v>79</v>
      </c>
    </row>
    <row r="8" spans="1:8">
      <c r="B8" t="s">
        <v>80</v>
      </c>
      <c r="C8" t="s">
        <v>81</v>
      </c>
      <c r="D8" t="str">
        <f>CONCATENATE(B8," ",C8)</f>
        <v>WILBUR LEPCHA</v>
      </c>
      <c r="E8" t="str">
        <f>UPPER(F8)</f>
        <v>WILBUR LEPCHA</v>
      </c>
      <c r="F8" t="str">
        <f>LOWER(D8)</f>
        <v>wilbur lepcha</v>
      </c>
      <c r="G8">
        <f>LEN(F8)</f>
        <v>13</v>
      </c>
    </row>
    <row r="9" spans="1:8">
      <c r="B9" t="s">
        <v>62</v>
      </c>
      <c r="C9" t="s">
        <v>82</v>
      </c>
      <c r="D9" t="str">
        <f>CONCATENATE(B9," ",C9)</f>
        <v>NELSON mandela</v>
      </c>
      <c r="E9" t="str">
        <f>UPPER(D9)</f>
        <v>NELSON MANDELA</v>
      </c>
      <c r="F9" t="str">
        <f>LOWER(D9)</f>
        <v>nelson mandela</v>
      </c>
      <c r="G9">
        <f>LEN(D9)</f>
        <v>14</v>
      </c>
    </row>
    <row r="10" spans="1:8">
      <c r="B10" t="s">
        <v>83</v>
      </c>
      <c r="C10" t="s">
        <v>84</v>
      </c>
      <c r="D10" t="str">
        <f>CONCATENATE(B10," ",C10)</f>
        <v>KOBE BRYANT</v>
      </c>
      <c r="E10" t="str">
        <f>UPPER(D10)</f>
        <v>KOBE BRYANT</v>
      </c>
      <c r="F10" t="str">
        <f>LOWER(D10)</f>
        <v>kobe bryant</v>
      </c>
      <c r="G10">
        <f>LEN(D10)</f>
        <v>11</v>
      </c>
    </row>
    <row r="11" spans="1:8">
      <c r="B11" t="s">
        <v>85</v>
      </c>
      <c r="C11" t="s">
        <v>86</v>
      </c>
      <c r="D11" t="str">
        <f>CONCATENATE(B11," ",C11)</f>
        <v>ELON MUSK</v>
      </c>
      <c r="E11" t="str">
        <f>UPPER(D11)</f>
        <v>ELON MUSK</v>
      </c>
      <c r="F11" t="str">
        <f>LOWER(D11)</f>
        <v>elon musk</v>
      </c>
      <c r="G11">
        <f>LEN(D11)</f>
        <v>9</v>
      </c>
    </row>
    <row r="12" spans="1:8">
      <c r="B12" t="s">
        <v>87</v>
      </c>
      <c r="C12" t="s">
        <v>88</v>
      </c>
      <c r="D12" t="str">
        <f>CONCATENATE(B12," ",C12)</f>
        <v>STEVE WOZNIKA</v>
      </c>
      <c r="E12" t="str">
        <f>UPPER(D12)</f>
        <v>STEVE WOZNIKA</v>
      </c>
      <c r="F12" t="str">
        <f>LOWER(D12)</f>
        <v>steve woznika</v>
      </c>
      <c r="G12">
        <f>LEN(D12)</f>
        <v>13</v>
      </c>
    </row>
    <row r="14" spans="1:8">
      <c r="H14" s="9" t="s">
        <v>29</v>
      </c>
    </row>
  </sheetData>
  <mergeCells count="3">
    <mergeCell ref="A1:G1"/>
    <mergeCell ref="D4:E4"/>
    <mergeCell ref="D6:G6"/>
  </mergeCells>
  <hyperlinks>
    <hyperlink ref="H14" location="'HYPERLINK CLASS WORK'!A1" display="BACK TO HYPERLINK CLASS WORK"/>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0"/>
  <sheetViews>
    <sheetView workbookViewId="0">
      <selection activeCell="H20" sqref="H20"/>
    </sheetView>
  </sheetViews>
  <sheetFormatPr defaultRowHeight="15"/>
  <cols>
    <col min="1" max="1" width="10.85546875" customWidth="1"/>
    <col min="2" max="2" width="25.28515625" customWidth="1"/>
    <col min="3" max="3" width="18.140625" customWidth="1"/>
    <col min="7" max="7" width="16.85546875" bestFit="1" customWidth="1"/>
    <col min="8" max="8" width="31.42578125" customWidth="1"/>
  </cols>
  <sheetData>
    <row r="1" spans="1:7">
      <c r="A1" s="66" t="s">
        <v>89</v>
      </c>
      <c r="B1" s="66"/>
      <c r="C1" s="66"/>
      <c r="D1" s="66"/>
      <c r="E1" s="66"/>
      <c r="F1" s="66"/>
    </row>
    <row r="2" spans="1:7">
      <c r="D2" t="s">
        <v>90</v>
      </c>
      <c r="E2" t="s">
        <v>91</v>
      </c>
    </row>
    <row r="3" spans="1:7">
      <c r="A3" t="s">
        <v>92</v>
      </c>
      <c r="B3" t="s">
        <v>93</v>
      </c>
      <c r="C3" t="s">
        <v>94</v>
      </c>
      <c r="F3" s="14"/>
      <c r="G3" s="14" t="s">
        <v>95</v>
      </c>
    </row>
    <row r="4" spans="1:7">
      <c r="A4" t="s">
        <v>96</v>
      </c>
      <c r="B4" s="8" t="s">
        <v>97</v>
      </c>
      <c r="C4" t="s">
        <v>98</v>
      </c>
      <c r="D4" t="s">
        <v>99</v>
      </c>
      <c r="E4" t="s">
        <v>100</v>
      </c>
      <c r="F4" s="14" t="b">
        <f>D4=E4</f>
        <v>0</v>
      </c>
      <c r="G4" s="14"/>
    </row>
    <row r="5" spans="1:7">
      <c r="A5" t="s">
        <v>101</v>
      </c>
      <c r="B5" s="8" t="s">
        <v>102</v>
      </c>
      <c r="C5" t="s">
        <v>103</v>
      </c>
      <c r="D5" t="s">
        <v>104</v>
      </c>
      <c r="E5">
        <v>345</v>
      </c>
      <c r="F5" s="14" t="b">
        <f>D5&lt;&gt;E5</f>
        <v>1</v>
      </c>
      <c r="G5" s="14"/>
    </row>
    <row r="6" spans="1:7">
      <c r="A6" t="s">
        <v>105</v>
      </c>
      <c r="B6" s="8" t="s">
        <v>106</v>
      </c>
      <c r="C6" t="s">
        <v>107</v>
      </c>
      <c r="D6">
        <v>4</v>
      </c>
      <c r="E6">
        <v>65</v>
      </c>
      <c r="F6" s="14" t="b">
        <f>D6&gt;E6</f>
        <v>0</v>
      </c>
      <c r="G6" s="14"/>
    </row>
    <row r="7" spans="1:7">
      <c r="A7" t="s">
        <v>108</v>
      </c>
      <c r="B7" s="8" t="s">
        <v>109</v>
      </c>
      <c r="C7" t="s">
        <v>110</v>
      </c>
      <c r="D7">
        <v>34</v>
      </c>
      <c r="E7">
        <v>657</v>
      </c>
      <c r="F7" s="14" t="b">
        <f>D7&gt;=E7</f>
        <v>0</v>
      </c>
      <c r="G7" s="14"/>
    </row>
    <row r="8" spans="1:7">
      <c r="A8" t="s">
        <v>111</v>
      </c>
      <c r="B8" s="8" t="s">
        <v>112</v>
      </c>
      <c r="C8" t="s">
        <v>113</v>
      </c>
      <c r="D8">
        <v>3443</v>
      </c>
      <c r="E8">
        <v>43</v>
      </c>
      <c r="F8" s="14" t="b">
        <f>D8&lt;E8</f>
        <v>0</v>
      </c>
      <c r="G8" s="14"/>
    </row>
    <row r="9" spans="1:7">
      <c r="A9" t="s">
        <v>114</v>
      </c>
      <c r="B9" s="8" t="s">
        <v>115</v>
      </c>
      <c r="C9" t="s">
        <v>116</v>
      </c>
      <c r="D9">
        <v>434</v>
      </c>
      <c r="E9">
        <v>4334</v>
      </c>
      <c r="F9" s="14" t="b">
        <f>D9&lt;=E9</f>
        <v>1</v>
      </c>
      <c r="G9" s="14"/>
    </row>
    <row r="13" spans="1:7">
      <c r="B13" s="66" t="s">
        <v>117</v>
      </c>
      <c r="C13" s="66"/>
      <c r="D13" s="66"/>
      <c r="E13" s="66"/>
      <c r="F13" s="66"/>
      <c r="G13" s="66"/>
    </row>
    <row r="16" spans="1:7">
      <c r="B16" s="76" t="s">
        <v>118</v>
      </c>
      <c r="C16" s="71"/>
      <c r="D16" s="71"/>
      <c r="E16" s="71"/>
      <c r="F16" s="71"/>
      <c r="G16" s="71"/>
    </row>
    <row r="17" spans="2:8">
      <c r="B17" s="71"/>
      <c r="C17" s="71"/>
      <c r="D17" s="71"/>
      <c r="E17" s="71"/>
      <c r="F17" s="71"/>
      <c r="G17" s="71"/>
    </row>
    <row r="18" spans="2:8">
      <c r="B18" s="71"/>
      <c r="C18" s="71"/>
      <c r="D18" s="71"/>
      <c r="E18" s="71"/>
      <c r="F18" s="71"/>
      <c r="G18" s="71"/>
    </row>
    <row r="20" spans="2:8">
      <c r="H20" s="9" t="s">
        <v>29</v>
      </c>
    </row>
  </sheetData>
  <mergeCells count="3">
    <mergeCell ref="A1:F1"/>
    <mergeCell ref="B13:G13"/>
    <mergeCell ref="B16:G18"/>
  </mergeCells>
  <hyperlinks>
    <hyperlink ref="H20" location="'HYPERLINK CLASS WORK'!A1" display="BACK TO HYPERLINK CLASS WORK"/>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6"/>
  <sheetViews>
    <sheetView workbookViewId="0">
      <selection activeCell="G16" sqref="G16"/>
    </sheetView>
  </sheetViews>
  <sheetFormatPr defaultRowHeight="15"/>
  <cols>
    <col min="1" max="1" width="30.140625" customWidth="1"/>
    <col min="2" max="2" width="29.85546875" customWidth="1"/>
    <col min="5" max="5" width="15.28515625" customWidth="1"/>
    <col min="6" max="6" width="10.28515625" customWidth="1"/>
    <col min="7" max="7" width="31.7109375" customWidth="1"/>
  </cols>
  <sheetData>
    <row r="1" spans="1:7">
      <c r="A1" s="66" t="s">
        <v>119</v>
      </c>
      <c r="B1" s="66"/>
      <c r="C1" s="66"/>
      <c r="D1" s="66"/>
      <c r="E1" s="66"/>
      <c r="F1" s="66"/>
    </row>
    <row r="2" spans="1:7">
      <c r="A2" s="5"/>
    </row>
    <row r="3" spans="1:7">
      <c r="A3" t="s">
        <v>120</v>
      </c>
      <c r="B3" t="s">
        <v>121</v>
      </c>
      <c r="E3" t="s">
        <v>122</v>
      </c>
      <c r="F3" t="s">
        <v>123</v>
      </c>
    </row>
    <row r="4" spans="1:7">
      <c r="A4">
        <v>40</v>
      </c>
      <c r="B4">
        <v>100</v>
      </c>
      <c r="E4" t="s">
        <v>124</v>
      </c>
      <c r="F4" s="2" t="b">
        <f>A4&lt;B4</f>
        <v>1</v>
      </c>
    </row>
    <row r="5" spans="1:7">
      <c r="A5">
        <v>46</v>
      </c>
      <c r="B5">
        <v>100</v>
      </c>
      <c r="E5" t="s">
        <v>125</v>
      </c>
      <c r="F5" t="str">
        <f>IF(A5&gt;B5,"1","0")</f>
        <v>0</v>
      </c>
    </row>
    <row r="6" spans="1:7">
      <c r="A6">
        <v>36</v>
      </c>
      <c r="B6">
        <v>100</v>
      </c>
      <c r="E6" t="s">
        <v>126</v>
      </c>
      <c r="F6" t="str">
        <f>IF(A6&lt;B6,"PASS","FALL")</f>
        <v>PASS</v>
      </c>
    </row>
    <row r="7" spans="1:7">
      <c r="A7">
        <v>56</v>
      </c>
      <c r="B7">
        <v>100</v>
      </c>
      <c r="E7" t="s">
        <v>127</v>
      </c>
      <c r="F7" t="str">
        <f>IF(A7&gt;B7,"YES","NO")</f>
        <v>NO</v>
      </c>
      <c r="G7" s="2"/>
    </row>
    <row r="11" spans="1:7">
      <c r="A11" s="66" t="s">
        <v>128</v>
      </c>
      <c r="B11" s="66"/>
      <c r="C11" s="66"/>
      <c r="D11" s="66"/>
      <c r="E11" s="66"/>
      <c r="F11" s="66"/>
    </row>
    <row r="13" spans="1:7">
      <c r="A13" s="87" t="s">
        <v>129</v>
      </c>
      <c r="B13" s="69"/>
      <c r="C13" s="69"/>
      <c r="D13" s="69"/>
      <c r="E13" s="69"/>
      <c r="F13" s="69"/>
    </row>
    <row r="14" spans="1:7">
      <c r="A14" s="69"/>
      <c r="B14" s="69"/>
      <c r="C14" s="69"/>
      <c r="D14" s="69"/>
      <c r="E14" s="69"/>
      <c r="F14" s="69"/>
    </row>
    <row r="15" spans="1:7">
      <c r="A15" s="69"/>
      <c r="B15" s="69"/>
      <c r="C15" s="69"/>
      <c r="D15" s="69"/>
      <c r="E15" s="69"/>
      <c r="F15" s="69"/>
    </row>
    <row r="16" spans="1:7">
      <c r="G16" s="9" t="s">
        <v>29</v>
      </c>
    </row>
  </sheetData>
  <mergeCells count="3">
    <mergeCell ref="A1:F1"/>
    <mergeCell ref="A11:F11"/>
    <mergeCell ref="A13:F15"/>
  </mergeCells>
  <hyperlinks>
    <hyperlink ref="G16" location="'HYPERLINK CLASS WORK'!A1" display="BACK TO HYPERLINK CLASS WORK"/>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L19"/>
  <sheetViews>
    <sheetView workbookViewId="0">
      <selection activeCell="L19" sqref="L19"/>
    </sheetView>
  </sheetViews>
  <sheetFormatPr defaultRowHeight="15"/>
  <cols>
    <col min="3" max="3" width="18.5703125" customWidth="1"/>
    <col min="4" max="4" width="15.140625" customWidth="1"/>
    <col min="5" max="5" width="14.85546875" bestFit="1" customWidth="1"/>
    <col min="11" max="11" width="16.28515625" customWidth="1"/>
    <col min="12" max="12" width="30.140625" customWidth="1"/>
  </cols>
  <sheetData>
    <row r="1" spans="1:11">
      <c r="A1" s="67" t="s">
        <v>8</v>
      </c>
      <c r="B1" s="67"/>
      <c r="C1" s="67"/>
      <c r="D1" s="67"/>
      <c r="E1" s="67"/>
    </row>
    <row r="4" spans="1:11">
      <c r="B4" s="88" t="s">
        <v>130</v>
      </c>
      <c r="C4" s="88"/>
      <c r="D4" t="s">
        <v>131</v>
      </c>
      <c r="G4" s="78" t="s">
        <v>132</v>
      </c>
      <c r="H4" s="78"/>
      <c r="I4" s="78"/>
      <c r="J4" s="78"/>
      <c r="K4" s="78"/>
    </row>
    <row r="5" spans="1:11">
      <c r="G5" s="87" t="s">
        <v>133</v>
      </c>
      <c r="H5" s="69"/>
      <c r="I5" s="69"/>
      <c r="J5" s="69"/>
      <c r="K5" s="69"/>
    </row>
    <row r="6" spans="1:11">
      <c r="G6" s="69"/>
      <c r="H6" s="69"/>
      <c r="I6" s="69"/>
      <c r="J6" s="69"/>
      <c r="K6" s="69"/>
    </row>
    <row r="7" spans="1:11">
      <c r="C7" s="89" t="s">
        <v>134</v>
      </c>
      <c r="D7" s="87" t="s">
        <v>135</v>
      </c>
      <c r="F7" s="2"/>
      <c r="G7" s="69"/>
      <c r="H7" s="69"/>
      <c r="I7" s="69"/>
      <c r="J7" s="69"/>
      <c r="K7" s="69"/>
    </row>
    <row r="8" spans="1:11">
      <c r="C8" s="67"/>
      <c r="D8" s="69"/>
      <c r="G8" s="69"/>
      <c r="H8" s="69"/>
      <c r="I8" s="69"/>
      <c r="J8" s="69"/>
      <c r="K8" s="69"/>
    </row>
    <row r="9" spans="1:11">
      <c r="G9" s="69"/>
      <c r="H9" s="69"/>
      <c r="I9" s="69"/>
      <c r="J9" s="69"/>
      <c r="K9" s="69"/>
    </row>
    <row r="10" spans="1:11">
      <c r="B10" s="87" t="s">
        <v>136</v>
      </c>
      <c r="C10" s="3">
        <v>44562</v>
      </c>
      <c r="D10">
        <v>1</v>
      </c>
    </row>
    <row r="11" spans="1:11">
      <c r="B11" s="69"/>
      <c r="C11" s="3">
        <v>44564</v>
      </c>
      <c r="D11">
        <v>3</v>
      </c>
    </row>
    <row r="12" spans="1:11">
      <c r="B12" s="69"/>
      <c r="C12" s="3">
        <v>44562</v>
      </c>
      <c r="D12">
        <v>2022</v>
      </c>
    </row>
    <row r="15" spans="1:11">
      <c r="C15" s="3">
        <f ca="1">TODAY()</f>
        <v>44658</v>
      </c>
      <c r="D15" s="18">
        <f ca="1">NOW()</f>
        <v>44658.51848564815</v>
      </c>
      <c r="E15">
        <f>MONTH(C11)</f>
        <v>1</v>
      </c>
    </row>
    <row r="16" spans="1:11">
      <c r="E16" s="3">
        <f ca="1">TODAY()</f>
        <v>44658</v>
      </c>
    </row>
    <row r="17" spans="5:12">
      <c r="E17" s="18">
        <f ca="1">NOW()</f>
        <v>44658.51848564815</v>
      </c>
    </row>
    <row r="18" spans="5:12">
      <c r="E18">
        <f>MONTH(C11)</f>
        <v>1</v>
      </c>
    </row>
    <row r="19" spans="5:12">
      <c r="L19" s="9" t="s">
        <v>29</v>
      </c>
    </row>
  </sheetData>
  <mergeCells count="7">
    <mergeCell ref="B10:B12"/>
    <mergeCell ref="B4:C4"/>
    <mergeCell ref="G4:K4"/>
    <mergeCell ref="G5:K9"/>
    <mergeCell ref="A1:E1"/>
    <mergeCell ref="C7:C8"/>
    <mergeCell ref="D7:D8"/>
  </mergeCells>
  <hyperlinks>
    <hyperlink ref="L19" location="'HYPERLINK CLASS WORK'!A1" display="BACK TO HYPERLINK CLASS WORK"/>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HYPERLINK CLASS WORK</vt:lpstr>
      <vt:lpstr>INTRODUCTION</vt:lpstr>
      <vt:lpstr>BASIC</vt:lpstr>
      <vt:lpstr>TIPS AND TRICKS</vt:lpstr>
      <vt:lpstr>TEXT TO COLUMN</vt:lpstr>
      <vt:lpstr>TEXT AND FUNCTION</vt:lpstr>
      <vt:lpstr>LOGICAL OPERATOR</vt:lpstr>
      <vt:lpstr>LOGICAL FUNCTIONS</vt:lpstr>
      <vt:lpstr>DATE FUNCTION</vt:lpstr>
      <vt:lpstr>NAME RANGE WITH FORMULA</vt:lpstr>
      <vt:lpstr>COUNT IF FUNCTION</vt:lpstr>
      <vt:lpstr>STATISTICAL_ FUNCTION</vt:lpstr>
      <vt:lpstr>V-LOOKUP</vt:lpstr>
      <vt:lpstr>HYPERLINK</vt:lpstr>
      <vt:lpstr>CHARTS</vt:lpstr>
      <vt:lpstr>FINANCE FUNCTION </vt:lpstr>
      <vt:lpstr>DROPDOWN</vt:lpstr>
      <vt:lpstr>MACROS</vt:lpstr>
      <vt:lpstr>DATA- TYPES</vt:lpstr>
      <vt:lpstr>MAIL MERGE</vt:lpstr>
      <vt:lpstr>BILL INVOICE</vt:lpstr>
      <vt:lpstr>FORMS</vt:lpstr>
      <vt:lpstr>PROFIT AND LOSS</vt:lpstr>
      <vt:lpstr>binod</vt:lpstr>
      <vt:lpstr>NUMBERS</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PC</cp:lastModifiedBy>
  <cp:revision/>
  <dcterms:created xsi:type="dcterms:W3CDTF">2021-10-18T12:18:26Z</dcterms:created>
  <dcterms:modified xsi:type="dcterms:W3CDTF">2022-04-07T06:56:46Z</dcterms:modified>
</cp:coreProperties>
</file>